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lenwood-my.sharepoint.com/personal/natashabiggs_barnwoodtrust_org/Documents/"/>
    </mc:Choice>
  </mc:AlternateContent>
  <xr:revisionPtr revIDLastSave="0" documentId="8_{BF79E315-08A2-4103-8DE9-230B2EDFE3E7}" xr6:coauthVersionLast="47" xr6:coauthVersionMax="47" xr10:uidLastSave="{00000000-0000-0000-0000-000000000000}"/>
  <bookViews>
    <workbookView xWindow="-120" yWindow="-120" windowWidth="20730" windowHeight="11160" xr2:uid="{8DC0A640-ED14-42E7-BCD9-029AAA07FF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91" i="1" l="1"/>
  <c r="AE1091" i="1"/>
  <c r="AD1091" i="1"/>
  <c r="AC1091" i="1"/>
  <c r="AB1091" i="1"/>
  <c r="AA1091" i="1"/>
  <c r="Z1091" i="1"/>
  <c r="Y1091" i="1"/>
  <c r="X1091" i="1"/>
  <c r="W1091" i="1"/>
  <c r="V1091" i="1"/>
  <c r="T1091" i="1"/>
  <c r="R1091" i="1"/>
  <c r="S1091" i="1" s="1"/>
  <c r="Q1091" i="1"/>
  <c r="O1091" i="1"/>
  <c r="P1091" i="1" s="1"/>
  <c r="N1091" i="1"/>
  <c r="M1091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AF1090" i="1"/>
  <c r="AE1090" i="1"/>
  <c r="AD1090" i="1"/>
  <c r="AC1090" i="1"/>
  <c r="AB1090" i="1"/>
  <c r="AA1090" i="1"/>
  <c r="Z1090" i="1"/>
  <c r="Y1090" i="1"/>
  <c r="X1090" i="1"/>
  <c r="W1090" i="1"/>
  <c r="V1090" i="1"/>
  <c r="T1090" i="1"/>
  <c r="R1090" i="1"/>
  <c r="S1090" i="1" s="1"/>
  <c r="Q1090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AF1089" i="1"/>
  <c r="AE1089" i="1"/>
  <c r="AD1089" i="1"/>
  <c r="AC1089" i="1"/>
  <c r="AB1089" i="1"/>
  <c r="AA1089" i="1"/>
  <c r="Z1089" i="1"/>
  <c r="Y1089" i="1"/>
  <c r="X1089" i="1"/>
  <c r="W1089" i="1"/>
  <c r="V1089" i="1"/>
  <c r="T1089" i="1"/>
  <c r="R1089" i="1"/>
  <c r="S1089" i="1" s="1"/>
  <c r="Q1089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AF1088" i="1"/>
  <c r="AE1088" i="1"/>
  <c r="AD1088" i="1"/>
  <c r="AC1088" i="1"/>
  <c r="AB1088" i="1"/>
  <c r="AA1088" i="1"/>
  <c r="Z1088" i="1"/>
  <c r="Y1088" i="1"/>
  <c r="X1088" i="1"/>
  <c r="W1088" i="1"/>
  <c r="V1088" i="1"/>
  <c r="T1088" i="1"/>
  <c r="R1088" i="1"/>
  <c r="S1088" i="1" s="1"/>
  <c r="Q1088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AF1087" i="1"/>
  <c r="AE1087" i="1"/>
  <c r="AD1087" i="1"/>
  <c r="AC1087" i="1"/>
  <c r="AB1087" i="1"/>
  <c r="AA1087" i="1"/>
  <c r="Z1087" i="1"/>
  <c r="Y1087" i="1"/>
  <c r="X1087" i="1"/>
  <c r="W1087" i="1"/>
  <c r="V1087" i="1"/>
  <c r="T1087" i="1"/>
  <c r="R1087" i="1"/>
  <c r="S1087" i="1" s="1"/>
  <c r="Q1087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AF1086" i="1"/>
  <c r="AE1086" i="1"/>
  <c r="AD1086" i="1"/>
  <c r="AC1086" i="1"/>
  <c r="AB1086" i="1"/>
  <c r="AA1086" i="1"/>
  <c r="Z1086" i="1"/>
  <c r="Y1086" i="1"/>
  <c r="X1086" i="1"/>
  <c r="W1086" i="1"/>
  <c r="V1086" i="1"/>
  <c r="T1086" i="1"/>
  <c r="R1086" i="1"/>
  <c r="S1086" i="1" s="1"/>
  <c r="Q1086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AF1085" i="1"/>
  <c r="AE1085" i="1"/>
  <c r="AD1085" i="1"/>
  <c r="AC1085" i="1"/>
  <c r="AB1085" i="1"/>
  <c r="AA1085" i="1"/>
  <c r="Z1085" i="1"/>
  <c r="Y1085" i="1"/>
  <c r="X1085" i="1"/>
  <c r="W1085" i="1"/>
  <c r="V1085" i="1"/>
  <c r="T1085" i="1"/>
  <c r="R1085" i="1"/>
  <c r="S1085" i="1" s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AF1084" i="1"/>
  <c r="AE1084" i="1"/>
  <c r="AD1084" i="1"/>
  <c r="AC1084" i="1"/>
  <c r="AB1084" i="1"/>
  <c r="AA1084" i="1"/>
  <c r="Z1084" i="1"/>
  <c r="Y1084" i="1"/>
  <c r="X1084" i="1"/>
  <c r="W1084" i="1"/>
  <c r="V1084" i="1"/>
  <c r="T1084" i="1"/>
  <c r="R1084" i="1"/>
  <c r="S1084" i="1" s="1"/>
  <c r="Q1084" i="1"/>
  <c r="O1084" i="1"/>
  <c r="P1084" i="1" s="1"/>
  <c r="N1084" i="1"/>
  <c r="M1084" i="1"/>
  <c r="L1084" i="1"/>
  <c r="K1084" i="1"/>
  <c r="J1084" i="1"/>
  <c r="I1084" i="1"/>
  <c r="G1084" i="1"/>
  <c r="F1084" i="1"/>
  <c r="H1084" i="1" s="1"/>
  <c r="E1084" i="1"/>
  <c r="D1084" i="1"/>
  <c r="C1084" i="1"/>
  <c r="B1084" i="1"/>
  <c r="A1084" i="1"/>
  <c r="AF1083" i="1"/>
  <c r="AE1083" i="1"/>
  <c r="AD1083" i="1"/>
  <c r="AC1083" i="1"/>
  <c r="AB1083" i="1"/>
  <c r="AA1083" i="1"/>
  <c r="Z1083" i="1"/>
  <c r="Y1083" i="1"/>
  <c r="X1083" i="1"/>
  <c r="W1083" i="1"/>
  <c r="V1083" i="1"/>
  <c r="T1083" i="1"/>
  <c r="R1083" i="1"/>
  <c r="S1083" i="1" s="1"/>
  <c r="Q1083" i="1"/>
  <c r="O1083" i="1"/>
  <c r="P1083" i="1" s="1"/>
  <c r="N1083" i="1"/>
  <c r="M1083" i="1"/>
  <c r="L1083" i="1"/>
  <c r="K1083" i="1"/>
  <c r="J1083" i="1"/>
  <c r="I1083" i="1"/>
  <c r="G1083" i="1"/>
  <c r="F1083" i="1"/>
  <c r="H1083" i="1" s="1"/>
  <c r="E1083" i="1"/>
  <c r="D1083" i="1"/>
  <c r="C1083" i="1"/>
  <c r="B1083" i="1"/>
  <c r="A1083" i="1"/>
  <c r="AF1082" i="1"/>
  <c r="AE1082" i="1"/>
  <c r="AD1082" i="1"/>
  <c r="AC1082" i="1"/>
  <c r="AB1082" i="1"/>
  <c r="AA1082" i="1"/>
  <c r="Z1082" i="1"/>
  <c r="Y1082" i="1"/>
  <c r="X1082" i="1"/>
  <c r="W1082" i="1"/>
  <c r="V1082" i="1"/>
  <c r="T1082" i="1"/>
  <c r="R1082" i="1"/>
  <c r="S1082" i="1" s="1"/>
  <c r="Q1082" i="1"/>
  <c r="O1082" i="1"/>
  <c r="P1082" i="1" s="1"/>
  <c r="N1082" i="1"/>
  <c r="M1082" i="1"/>
  <c r="L1082" i="1"/>
  <c r="K1082" i="1"/>
  <c r="J1082" i="1"/>
  <c r="I1082" i="1"/>
  <c r="G1082" i="1"/>
  <c r="F1082" i="1"/>
  <c r="H1082" i="1" s="1"/>
  <c r="E1082" i="1"/>
  <c r="D1082" i="1"/>
  <c r="C1082" i="1"/>
  <c r="B1082" i="1"/>
  <c r="A1082" i="1"/>
  <c r="AF1081" i="1"/>
  <c r="AE1081" i="1"/>
  <c r="AD1081" i="1"/>
  <c r="AC1081" i="1"/>
  <c r="AB1081" i="1"/>
  <c r="AA1081" i="1"/>
  <c r="Z1081" i="1"/>
  <c r="Y1081" i="1"/>
  <c r="X1081" i="1"/>
  <c r="W1081" i="1"/>
  <c r="V1081" i="1"/>
  <c r="T1081" i="1"/>
  <c r="R1081" i="1"/>
  <c r="S1081" i="1" s="1"/>
  <c r="Q1081" i="1"/>
  <c r="O1081" i="1"/>
  <c r="P1081" i="1" s="1"/>
  <c r="N1081" i="1"/>
  <c r="M1081" i="1"/>
  <c r="L1081" i="1"/>
  <c r="K1081" i="1"/>
  <c r="J1081" i="1"/>
  <c r="I1081" i="1"/>
  <c r="G1081" i="1"/>
  <c r="F1081" i="1"/>
  <c r="H1081" i="1" s="1"/>
  <c r="E1081" i="1"/>
  <c r="D1081" i="1"/>
  <c r="C1081" i="1"/>
  <c r="B1081" i="1"/>
  <c r="A1081" i="1"/>
  <c r="AF1080" i="1"/>
  <c r="AE1080" i="1"/>
  <c r="AD1080" i="1"/>
  <c r="AC1080" i="1"/>
  <c r="AB1080" i="1"/>
  <c r="AA1080" i="1"/>
  <c r="Z1080" i="1"/>
  <c r="Y1080" i="1"/>
  <c r="X1080" i="1"/>
  <c r="W1080" i="1"/>
  <c r="V1080" i="1"/>
  <c r="T1080" i="1"/>
  <c r="R1080" i="1"/>
  <c r="S1080" i="1" s="1"/>
  <c r="Q1080" i="1"/>
  <c r="O1080" i="1"/>
  <c r="P1080" i="1" s="1"/>
  <c r="N1080" i="1"/>
  <c r="M1080" i="1"/>
  <c r="L1080" i="1"/>
  <c r="K1080" i="1"/>
  <c r="J1080" i="1"/>
  <c r="I1080" i="1"/>
  <c r="G1080" i="1"/>
  <c r="F1080" i="1"/>
  <c r="H1080" i="1" s="1"/>
  <c r="E1080" i="1"/>
  <c r="D1080" i="1"/>
  <c r="C1080" i="1"/>
  <c r="B1080" i="1"/>
  <c r="A1080" i="1"/>
  <c r="AF1079" i="1"/>
  <c r="AE1079" i="1"/>
  <c r="AD1079" i="1"/>
  <c r="AC1079" i="1"/>
  <c r="AB1079" i="1"/>
  <c r="AA1079" i="1"/>
  <c r="Z1079" i="1"/>
  <c r="Y1079" i="1"/>
  <c r="X1079" i="1"/>
  <c r="W1079" i="1"/>
  <c r="V1079" i="1"/>
  <c r="T1079" i="1"/>
  <c r="R1079" i="1"/>
  <c r="S1079" i="1" s="1"/>
  <c r="Q1079" i="1"/>
  <c r="O1079" i="1"/>
  <c r="P1079" i="1" s="1"/>
  <c r="N1079" i="1"/>
  <c r="M1079" i="1"/>
  <c r="L1079" i="1"/>
  <c r="K1079" i="1"/>
  <c r="J1079" i="1"/>
  <c r="I1079" i="1"/>
  <c r="G1079" i="1"/>
  <c r="F1079" i="1"/>
  <c r="H1079" i="1" s="1"/>
  <c r="E1079" i="1"/>
  <c r="D1079" i="1"/>
  <c r="C1079" i="1"/>
  <c r="B1079" i="1"/>
  <c r="A1079" i="1"/>
  <c r="AF1078" i="1"/>
  <c r="AE1078" i="1"/>
  <c r="AD1078" i="1"/>
  <c r="AC1078" i="1"/>
  <c r="AB1078" i="1"/>
  <c r="AA1078" i="1"/>
  <c r="Z1078" i="1"/>
  <c r="Y1078" i="1"/>
  <c r="X1078" i="1"/>
  <c r="W1078" i="1"/>
  <c r="V1078" i="1"/>
  <c r="T1078" i="1"/>
  <c r="R1078" i="1"/>
  <c r="S1078" i="1" s="1"/>
  <c r="Q1078" i="1"/>
  <c r="O1078" i="1"/>
  <c r="P1078" i="1" s="1"/>
  <c r="N1078" i="1"/>
  <c r="M1078" i="1"/>
  <c r="L1078" i="1"/>
  <c r="K1078" i="1"/>
  <c r="J1078" i="1"/>
  <c r="I1078" i="1"/>
  <c r="G1078" i="1"/>
  <c r="F1078" i="1"/>
  <c r="H1078" i="1" s="1"/>
  <c r="E1078" i="1"/>
  <c r="D1078" i="1"/>
  <c r="C1078" i="1"/>
  <c r="B1078" i="1"/>
  <c r="A1078" i="1"/>
  <c r="AF1077" i="1"/>
  <c r="AE1077" i="1"/>
  <c r="AD1077" i="1"/>
  <c r="AC1077" i="1"/>
  <c r="AB1077" i="1"/>
  <c r="AA1077" i="1"/>
  <c r="Z1077" i="1"/>
  <c r="Y1077" i="1"/>
  <c r="X1077" i="1"/>
  <c r="W1077" i="1"/>
  <c r="V1077" i="1"/>
  <c r="T1077" i="1"/>
  <c r="R1077" i="1"/>
  <c r="S1077" i="1" s="1"/>
  <c r="Q1077" i="1"/>
  <c r="O1077" i="1"/>
  <c r="P1077" i="1" s="1"/>
  <c r="N1077" i="1"/>
  <c r="M1077" i="1"/>
  <c r="L1077" i="1"/>
  <c r="K1077" i="1"/>
  <c r="J1077" i="1"/>
  <c r="I1077" i="1"/>
  <c r="G1077" i="1"/>
  <c r="F1077" i="1"/>
  <c r="H1077" i="1" s="1"/>
  <c r="E1077" i="1"/>
  <c r="D1077" i="1"/>
  <c r="C1077" i="1"/>
  <c r="B1077" i="1"/>
  <c r="A1077" i="1"/>
  <c r="AF1076" i="1"/>
  <c r="AE1076" i="1"/>
  <c r="AD1076" i="1"/>
  <c r="AC1076" i="1"/>
  <c r="AB1076" i="1"/>
  <c r="AA1076" i="1"/>
  <c r="Z1076" i="1"/>
  <c r="Y1076" i="1"/>
  <c r="X1076" i="1"/>
  <c r="W1076" i="1"/>
  <c r="V1076" i="1"/>
  <c r="T1076" i="1"/>
  <c r="R1076" i="1"/>
  <c r="S1076" i="1" s="1"/>
  <c r="Q1076" i="1"/>
  <c r="O1076" i="1"/>
  <c r="P1076" i="1" s="1"/>
  <c r="N1076" i="1"/>
  <c r="M1076" i="1"/>
  <c r="L1076" i="1"/>
  <c r="K1076" i="1"/>
  <c r="J1076" i="1"/>
  <c r="I1076" i="1"/>
  <c r="G1076" i="1"/>
  <c r="F1076" i="1"/>
  <c r="E1076" i="1"/>
  <c r="D1076" i="1"/>
  <c r="C1076" i="1"/>
  <c r="B1076" i="1"/>
  <c r="AF1075" i="1"/>
  <c r="AE1075" i="1"/>
  <c r="AD1075" i="1"/>
  <c r="AC1075" i="1"/>
  <c r="AB1075" i="1"/>
  <c r="AA1075" i="1"/>
  <c r="Z1075" i="1"/>
  <c r="Y1075" i="1"/>
  <c r="X1075" i="1"/>
  <c r="W1075" i="1"/>
  <c r="V1075" i="1"/>
  <c r="T1075" i="1"/>
  <c r="R1075" i="1"/>
  <c r="S1075" i="1" s="1"/>
  <c r="Q1075" i="1"/>
  <c r="O1075" i="1"/>
  <c r="P1075" i="1" s="1"/>
  <c r="N1075" i="1"/>
  <c r="M1075" i="1"/>
  <c r="L1075" i="1"/>
  <c r="K1075" i="1"/>
  <c r="J1075" i="1"/>
  <c r="I1075" i="1"/>
  <c r="G1075" i="1"/>
  <c r="F1075" i="1"/>
  <c r="H1075" i="1" s="1"/>
  <c r="E1075" i="1"/>
  <c r="D1075" i="1"/>
  <c r="C1075" i="1"/>
  <c r="B1075" i="1"/>
  <c r="A1075" i="1"/>
  <c r="AF1074" i="1"/>
  <c r="AE1074" i="1"/>
  <c r="AD1074" i="1"/>
  <c r="AC1074" i="1"/>
  <c r="AB1074" i="1"/>
  <c r="AA1074" i="1"/>
  <c r="Z1074" i="1"/>
  <c r="Y1074" i="1"/>
  <c r="X1074" i="1"/>
  <c r="W1074" i="1"/>
  <c r="V1074" i="1"/>
  <c r="T1074" i="1"/>
  <c r="R1074" i="1"/>
  <c r="S1074" i="1" s="1"/>
  <c r="Q1074" i="1"/>
  <c r="O1074" i="1"/>
  <c r="P1074" i="1" s="1"/>
  <c r="N1074" i="1"/>
  <c r="M1074" i="1"/>
  <c r="L1074" i="1"/>
  <c r="K1074" i="1"/>
  <c r="J1074" i="1"/>
  <c r="I1074" i="1"/>
  <c r="G1074" i="1"/>
  <c r="F1074" i="1"/>
  <c r="E1074" i="1"/>
  <c r="D1074" i="1"/>
  <c r="C1074" i="1"/>
  <c r="B1074" i="1"/>
  <c r="AF1073" i="1"/>
  <c r="AE1073" i="1"/>
  <c r="AD1073" i="1"/>
  <c r="AC1073" i="1"/>
  <c r="AB1073" i="1"/>
  <c r="AA1073" i="1"/>
  <c r="Z1073" i="1"/>
  <c r="Y1073" i="1"/>
  <c r="X1073" i="1"/>
  <c r="W1073" i="1"/>
  <c r="V1073" i="1"/>
  <c r="T1073" i="1"/>
  <c r="R1073" i="1"/>
  <c r="S1073" i="1" s="1"/>
  <c r="Q1073" i="1"/>
  <c r="O1073" i="1"/>
  <c r="P1073" i="1" s="1"/>
  <c r="N1073" i="1"/>
  <c r="M1073" i="1"/>
  <c r="L1073" i="1"/>
  <c r="K1073" i="1"/>
  <c r="J1073" i="1"/>
  <c r="I1073" i="1"/>
  <c r="G1073" i="1"/>
  <c r="F1073" i="1"/>
  <c r="H1073" i="1" s="1"/>
  <c r="E1073" i="1"/>
  <c r="D1073" i="1"/>
  <c r="C1073" i="1"/>
  <c r="B1073" i="1"/>
  <c r="A1073" i="1"/>
  <c r="AF1072" i="1"/>
  <c r="AE1072" i="1"/>
  <c r="AD1072" i="1"/>
  <c r="AC1072" i="1"/>
  <c r="AB1072" i="1"/>
  <c r="AA1072" i="1"/>
  <c r="Z1072" i="1"/>
  <c r="Y1072" i="1"/>
  <c r="X1072" i="1"/>
  <c r="W1072" i="1"/>
  <c r="V1072" i="1"/>
  <c r="T1072" i="1"/>
  <c r="R1072" i="1"/>
  <c r="S1072" i="1" s="1"/>
  <c r="Q1072" i="1"/>
  <c r="O1072" i="1"/>
  <c r="P1072" i="1" s="1"/>
  <c r="N1072" i="1"/>
  <c r="M1072" i="1"/>
  <c r="L1072" i="1"/>
  <c r="K1072" i="1"/>
  <c r="J1072" i="1"/>
  <c r="I1072" i="1"/>
  <c r="G1072" i="1"/>
  <c r="F1072" i="1"/>
  <c r="E1072" i="1"/>
  <c r="D1072" i="1"/>
  <c r="C1072" i="1"/>
  <c r="B1072" i="1"/>
  <c r="AF1071" i="1"/>
  <c r="AE1071" i="1"/>
  <c r="AD1071" i="1"/>
  <c r="AC1071" i="1"/>
  <c r="AB1071" i="1"/>
  <c r="AA1071" i="1"/>
  <c r="Z1071" i="1"/>
  <c r="Y1071" i="1"/>
  <c r="X1071" i="1"/>
  <c r="W1071" i="1"/>
  <c r="V1071" i="1"/>
  <c r="T1071" i="1"/>
  <c r="R1071" i="1"/>
  <c r="S1071" i="1" s="1"/>
  <c r="Q1071" i="1"/>
  <c r="O1071" i="1"/>
  <c r="P1071" i="1" s="1"/>
  <c r="N1071" i="1"/>
  <c r="M1071" i="1"/>
  <c r="L1071" i="1"/>
  <c r="K1071" i="1"/>
  <c r="J1071" i="1"/>
  <c r="I1071" i="1"/>
  <c r="G1071" i="1"/>
  <c r="F1071" i="1"/>
  <c r="H1071" i="1" s="1"/>
  <c r="E1071" i="1"/>
  <c r="D1071" i="1"/>
  <c r="C1071" i="1"/>
  <c r="B1071" i="1"/>
  <c r="A1071" i="1"/>
  <c r="AF1070" i="1"/>
  <c r="AE1070" i="1"/>
  <c r="AD1070" i="1"/>
  <c r="AC1070" i="1"/>
  <c r="AB1070" i="1"/>
  <c r="AA1070" i="1"/>
  <c r="Z1070" i="1"/>
  <c r="Y1070" i="1"/>
  <c r="X1070" i="1"/>
  <c r="W1070" i="1"/>
  <c r="V1070" i="1"/>
  <c r="T1070" i="1"/>
  <c r="R1070" i="1"/>
  <c r="S1070" i="1" s="1"/>
  <c r="Q1070" i="1"/>
  <c r="O1070" i="1"/>
  <c r="P1070" i="1" s="1"/>
  <c r="N1070" i="1"/>
  <c r="M1070" i="1"/>
  <c r="L1070" i="1"/>
  <c r="K1070" i="1"/>
  <c r="J1070" i="1"/>
  <c r="I1070" i="1"/>
  <c r="G1070" i="1"/>
  <c r="F1070" i="1"/>
  <c r="E1070" i="1"/>
  <c r="D1070" i="1"/>
  <c r="C1070" i="1"/>
  <c r="B1070" i="1"/>
  <c r="AF1069" i="1"/>
  <c r="AE1069" i="1"/>
  <c r="AD1069" i="1"/>
  <c r="AC1069" i="1"/>
  <c r="AB1069" i="1"/>
  <c r="AA1069" i="1"/>
  <c r="Z1069" i="1"/>
  <c r="Y1069" i="1"/>
  <c r="X1069" i="1"/>
  <c r="W1069" i="1"/>
  <c r="V1069" i="1"/>
  <c r="T1069" i="1"/>
  <c r="R1069" i="1"/>
  <c r="S1069" i="1" s="1"/>
  <c r="Q1069" i="1"/>
  <c r="O1069" i="1"/>
  <c r="P1069" i="1" s="1"/>
  <c r="N1069" i="1"/>
  <c r="M1069" i="1"/>
  <c r="L1069" i="1"/>
  <c r="K1069" i="1"/>
  <c r="J1069" i="1"/>
  <c r="I1069" i="1"/>
  <c r="G1069" i="1"/>
  <c r="F1069" i="1"/>
  <c r="H1069" i="1" s="1"/>
  <c r="E1069" i="1"/>
  <c r="D1069" i="1"/>
  <c r="C1069" i="1"/>
  <c r="B1069" i="1"/>
  <c r="AF1068" i="1"/>
  <c r="AE1068" i="1"/>
  <c r="AD1068" i="1"/>
  <c r="AC1068" i="1"/>
  <c r="AB1068" i="1"/>
  <c r="AA1068" i="1"/>
  <c r="Z1068" i="1"/>
  <c r="Y1068" i="1"/>
  <c r="X1068" i="1"/>
  <c r="W1068" i="1"/>
  <c r="V1068" i="1"/>
  <c r="T1068" i="1"/>
  <c r="R1068" i="1"/>
  <c r="S1068" i="1" s="1"/>
  <c r="Q1068" i="1"/>
  <c r="O1068" i="1"/>
  <c r="P1068" i="1" s="1"/>
  <c r="N1068" i="1"/>
  <c r="M1068" i="1"/>
  <c r="L1068" i="1"/>
  <c r="K1068" i="1"/>
  <c r="J1068" i="1"/>
  <c r="I1068" i="1"/>
  <c r="G1068" i="1"/>
  <c r="F1068" i="1"/>
  <c r="E1068" i="1"/>
  <c r="D1068" i="1"/>
  <c r="C1068" i="1"/>
  <c r="B1068" i="1"/>
  <c r="AF1067" i="1"/>
  <c r="AE1067" i="1"/>
  <c r="AD1067" i="1"/>
  <c r="AC1067" i="1"/>
  <c r="AB1067" i="1"/>
  <c r="AA1067" i="1"/>
  <c r="Z1067" i="1"/>
  <c r="Y1067" i="1"/>
  <c r="X1067" i="1"/>
  <c r="W1067" i="1"/>
  <c r="V1067" i="1"/>
  <c r="T1067" i="1"/>
  <c r="R1067" i="1"/>
  <c r="S1067" i="1" s="1"/>
  <c r="Q1067" i="1"/>
  <c r="O1067" i="1"/>
  <c r="P1067" i="1" s="1"/>
  <c r="N1067" i="1"/>
  <c r="M1067" i="1"/>
  <c r="L1067" i="1"/>
  <c r="K1067" i="1"/>
  <c r="J1067" i="1"/>
  <c r="I1067" i="1"/>
  <c r="G1067" i="1"/>
  <c r="F1067" i="1"/>
  <c r="H1067" i="1" s="1"/>
  <c r="E1067" i="1"/>
  <c r="D1067" i="1"/>
  <c r="C1067" i="1"/>
  <c r="B1067" i="1"/>
  <c r="AF1066" i="1"/>
  <c r="AE1066" i="1"/>
  <c r="AD1066" i="1"/>
  <c r="AC1066" i="1"/>
  <c r="AB1066" i="1"/>
  <c r="AA1066" i="1"/>
  <c r="Z1066" i="1"/>
  <c r="Y1066" i="1"/>
  <c r="X1066" i="1"/>
  <c r="W1066" i="1"/>
  <c r="V1066" i="1"/>
  <c r="T1066" i="1"/>
  <c r="R1066" i="1"/>
  <c r="S1066" i="1" s="1"/>
  <c r="Q1066" i="1"/>
  <c r="O1066" i="1"/>
  <c r="P1066" i="1" s="1"/>
  <c r="N1066" i="1"/>
  <c r="M1066" i="1"/>
  <c r="L1066" i="1"/>
  <c r="K1066" i="1"/>
  <c r="J1066" i="1"/>
  <c r="I1066" i="1"/>
  <c r="G1066" i="1"/>
  <c r="F1066" i="1"/>
  <c r="E1066" i="1"/>
  <c r="D1066" i="1"/>
  <c r="C1066" i="1"/>
  <c r="B1066" i="1"/>
  <c r="AF1065" i="1"/>
  <c r="AE1065" i="1"/>
  <c r="AD1065" i="1"/>
  <c r="AC1065" i="1"/>
  <c r="AB1065" i="1"/>
  <c r="AA1065" i="1"/>
  <c r="Z1065" i="1"/>
  <c r="Y1065" i="1"/>
  <c r="X1065" i="1"/>
  <c r="W1065" i="1"/>
  <c r="V1065" i="1"/>
  <c r="T1065" i="1"/>
  <c r="R1065" i="1"/>
  <c r="S1065" i="1" s="1"/>
  <c r="Q1065" i="1"/>
  <c r="O1065" i="1"/>
  <c r="P1065" i="1" s="1"/>
  <c r="N1065" i="1"/>
  <c r="M1065" i="1"/>
  <c r="L1065" i="1"/>
  <c r="K1065" i="1"/>
  <c r="J1065" i="1"/>
  <c r="I1065" i="1"/>
  <c r="G1065" i="1"/>
  <c r="F1065" i="1"/>
  <c r="H1065" i="1" s="1"/>
  <c r="E1065" i="1"/>
  <c r="D1065" i="1"/>
  <c r="C1065" i="1"/>
  <c r="B1065" i="1"/>
  <c r="AF1064" i="1"/>
  <c r="AE1064" i="1"/>
  <c r="AD1064" i="1"/>
  <c r="AC1064" i="1"/>
  <c r="AB1064" i="1"/>
  <c r="AA1064" i="1"/>
  <c r="Z1064" i="1"/>
  <c r="Y1064" i="1"/>
  <c r="X1064" i="1"/>
  <c r="W1064" i="1"/>
  <c r="V1064" i="1"/>
  <c r="T1064" i="1"/>
  <c r="R1064" i="1"/>
  <c r="S1064" i="1" s="1"/>
  <c r="Q1064" i="1"/>
  <c r="O1064" i="1"/>
  <c r="P1064" i="1" s="1"/>
  <c r="N1064" i="1"/>
  <c r="M1064" i="1"/>
  <c r="L1064" i="1"/>
  <c r="K1064" i="1"/>
  <c r="J1064" i="1"/>
  <c r="I1064" i="1"/>
  <c r="G1064" i="1"/>
  <c r="F1064" i="1"/>
  <c r="E1064" i="1"/>
  <c r="D1064" i="1"/>
  <c r="C1064" i="1"/>
  <c r="B1064" i="1"/>
  <c r="AF1063" i="1"/>
  <c r="AE1063" i="1"/>
  <c r="AD1063" i="1"/>
  <c r="AC1063" i="1"/>
  <c r="AB1063" i="1"/>
  <c r="AA1063" i="1"/>
  <c r="Z1063" i="1"/>
  <c r="Y1063" i="1"/>
  <c r="X1063" i="1"/>
  <c r="W1063" i="1"/>
  <c r="V1063" i="1"/>
  <c r="T1063" i="1"/>
  <c r="R1063" i="1"/>
  <c r="S1063" i="1" s="1"/>
  <c r="Q1063" i="1"/>
  <c r="O1063" i="1"/>
  <c r="P1063" i="1" s="1"/>
  <c r="N1063" i="1"/>
  <c r="M1063" i="1"/>
  <c r="L1063" i="1"/>
  <c r="K1063" i="1"/>
  <c r="J1063" i="1"/>
  <c r="I1063" i="1"/>
  <c r="G1063" i="1"/>
  <c r="F1063" i="1"/>
  <c r="H1063" i="1" s="1"/>
  <c r="E1063" i="1"/>
  <c r="D1063" i="1"/>
  <c r="C1063" i="1"/>
  <c r="B1063" i="1"/>
  <c r="AF1062" i="1"/>
  <c r="AE1062" i="1"/>
  <c r="AD1062" i="1"/>
  <c r="AC1062" i="1"/>
  <c r="AB1062" i="1"/>
  <c r="AA1062" i="1"/>
  <c r="Z1062" i="1"/>
  <c r="Y1062" i="1"/>
  <c r="X1062" i="1"/>
  <c r="W1062" i="1"/>
  <c r="V1062" i="1"/>
  <c r="T1062" i="1"/>
  <c r="R1062" i="1"/>
  <c r="S1062" i="1" s="1"/>
  <c r="Q1062" i="1"/>
  <c r="O1062" i="1"/>
  <c r="P1062" i="1" s="1"/>
  <c r="N1062" i="1"/>
  <c r="M1062" i="1"/>
  <c r="L1062" i="1"/>
  <c r="K1062" i="1"/>
  <c r="J1062" i="1"/>
  <c r="I1062" i="1"/>
  <c r="G1062" i="1"/>
  <c r="F1062" i="1"/>
  <c r="E1062" i="1"/>
  <c r="D1062" i="1"/>
  <c r="C1062" i="1"/>
  <c r="B1062" i="1"/>
  <c r="AF1061" i="1"/>
  <c r="AE1061" i="1"/>
  <c r="AD1061" i="1"/>
  <c r="AC1061" i="1"/>
  <c r="AB1061" i="1"/>
  <c r="AA1061" i="1"/>
  <c r="Z1061" i="1"/>
  <c r="Y1061" i="1"/>
  <c r="X1061" i="1"/>
  <c r="W1061" i="1"/>
  <c r="V1061" i="1"/>
  <c r="T1061" i="1"/>
  <c r="R1061" i="1"/>
  <c r="S1061" i="1" s="1"/>
  <c r="Q1061" i="1"/>
  <c r="O1061" i="1"/>
  <c r="P1061" i="1" s="1"/>
  <c r="N1061" i="1"/>
  <c r="M1061" i="1"/>
  <c r="L1061" i="1"/>
  <c r="K1061" i="1"/>
  <c r="J1061" i="1"/>
  <c r="I1061" i="1"/>
  <c r="G1061" i="1"/>
  <c r="F1061" i="1"/>
  <c r="H1061" i="1" s="1"/>
  <c r="E1061" i="1"/>
  <c r="D1061" i="1"/>
  <c r="C1061" i="1"/>
  <c r="B1061" i="1"/>
  <c r="AF1060" i="1"/>
  <c r="AE1060" i="1"/>
  <c r="AD1060" i="1"/>
  <c r="AC1060" i="1"/>
  <c r="AB1060" i="1"/>
  <c r="AA1060" i="1"/>
  <c r="Z1060" i="1"/>
  <c r="Y1060" i="1"/>
  <c r="X1060" i="1"/>
  <c r="W1060" i="1"/>
  <c r="V1060" i="1"/>
  <c r="T1060" i="1"/>
  <c r="R1060" i="1"/>
  <c r="S1060" i="1" s="1"/>
  <c r="Q1060" i="1"/>
  <c r="O1060" i="1"/>
  <c r="P1060" i="1" s="1"/>
  <c r="N1060" i="1"/>
  <c r="M1060" i="1"/>
  <c r="L1060" i="1"/>
  <c r="K1060" i="1"/>
  <c r="J1060" i="1"/>
  <c r="I1060" i="1"/>
  <c r="G1060" i="1"/>
  <c r="F1060" i="1"/>
  <c r="E1060" i="1"/>
  <c r="D1060" i="1"/>
  <c r="C1060" i="1"/>
  <c r="B1060" i="1"/>
  <c r="AF1059" i="1"/>
  <c r="AE1059" i="1"/>
  <c r="AD1059" i="1"/>
  <c r="AC1059" i="1"/>
  <c r="AB1059" i="1"/>
  <c r="AA1059" i="1"/>
  <c r="Z1059" i="1"/>
  <c r="Y1059" i="1"/>
  <c r="X1059" i="1"/>
  <c r="W1059" i="1"/>
  <c r="V1059" i="1"/>
  <c r="T1059" i="1"/>
  <c r="R1059" i="1"/>
  <c r="S1059" i="1" s="1"/>
  <c r="Q1059" i="1"/>
  <c r="O1059" i="1"/>
  <c r="P1059" i="1" s="1"/>
  <c r="N1059" i="1"/>
  <c r="M1059" i="1"/>
  <c r="L1059" i="1"/>
  <c r="K1059" i="1"/>
  <c r="J1059" i="1"/>
  <c r="I1059" i="1"/>
  <c r="G1059" i="1"/>
  <c r="F1059" i="1"/>
  <c r="H1059" i="1" s="1"/>
  <c r="E1059" i="1"/>
  <c r="D1059" i="1"/>
  <c r="C1059" i="1"/>
  <c r="B1059" i="1"/>
  <c r="AF1058" i="1"/>
  <c r="AE1058" i="1"/>
  <c r="AD1058" i="1"/>
  <c r="AC1058" i="1"/>
  <c r="AB1058" i="1"/>
  <c r="AA1058" i="1"/>
  <c r="Z1058" i="1"/>
  <c r="Y1058" i="1"/>
  <c r="X1058" i="1"/>
  <c r="W1058" i="1"/>
  <c r="V1058" i="1"/>
  <c r="T1058" i="1"/>
  <c r="R1058" i="1"/>
  <c r="S1058" i="1" s="1"/>
  <c r="Q1058" i="1"/>
  <c r="O1058" i="1"/>
  <c r="P1058" i="1" s="1"/>
  <c r="N1058" i="1"/>
  <c r="M1058" i="1"/>
  <c r="L1058" i="1"/>
  <c r="K1058" i="1"/>
  <c r="J1058" i="1"/>
  <c r="I1058" i="1"/>
  <c r="G1058" i="1"/>
  <c r="F1058" i="1"/>
  <c r="E1058" i="1"/>
  <c r="D1058" i="1"/>
  <c r="C1058" i="1"/>
  <c r="B1058" i="1"/>
  <c r="AF1057" i="1"/>
  <c r="AE1057" i="1"/>
  <c r="AD1057" i="1"/>
  <c r="AC1057" i="1"/>
  <c r="AB1057" i="1"/>
  <c r="AA1057" i="1"/>
  <c r="Z1057" i="1"/>
  <c r="Y1057" i="1"/>
  <c r="X1057" i="1"/>
  <c r="W1057" i="1"/>
  <c r="V1057" i="1"/>
  <c r="T1057" i="1"/>
  <c r="R1057" i="1"/>
  <c r="S1057" i="1" s="1"/>
  <c r="Q1057" i="1"/>
  <c r="O1057" i="1"/>
  <c r="P1057" i="1" s="1"/>
  <c r="N1057" i="1"/>
  <c r="M1057" i="1"/>
  <c r="L1057" i="1"/>
  <c r="K1057" i="1"/>
  <c r="J1057" i="1"/>
  <c r="I1057" i="1"/>
  <c r="G1057" i="1"/>
  <c r="F1057" i="1"/>
  <c r="H1057" i="1" s="1"/>
  <c r="E1057" i="1"/>
  <c r="D1057" i="1"/>
  <c r="C1057" i="1"/>
  <c r="B1057" i="1"/>
  <c r="AF1056" i="1"/>
  <c r="AE1056" i="1"/>
  <c r="AD1056" i="1"/>
  <c r="AC1056" i="1"/>
  <c r="AB1056" i="1"/>
  <c r="AA1056" i="1"/>
  <c r="Z1056" i="1"/>
  <c r="Y1056" i="1"/>
  <c r="X1056" i="1"/>
  <c r="W1056" i="1"/>
  <c r="V1056" i="1"/>
  <c r="T1056" i="1"/>
  <c r="R1056" i="1"/>
  <c r="S1056" i="1" s="1"/>
  <c r="Q1056" i="1"/>
  <c r="O1056" i="1"/>
  <c r="P1056" i="1" s="1"/>
  <c r="N1056" i="1"/>
  <c r="M1056" i="1"/>
  <c r="L1056" i="1"/>
  <c r="K1056" i="1"/>
  <c r="J1056" i="1"/>
  <c r="I1056" i="1"/>
  <c r="G1056" i="1"/>
  <c r="F1056" i="1"/>
  <c r="E1056" i="1"/>
  <c r="D1056" i="1"/>
  <c r="C1056" i="1"/>
  <c r="B1056" i="1"/>
  <c r="AF1055" i="1"/>
  <c r="AE1055" i="1"/>
  <c r="AD1055" i="1"/>
  <c r="AC1055" i="1"/>
  <c r="AB1055" i="1"/>
  <c r="AA1055" i="1"/>
  <c r="Z1055" i="1"/>
  <c r="Y1055" i="1"/>
  <c r="X1055" i="1"/>
  <c r="W1055" i="1"/>
  <c r="V1055" i="1"/>
  <c r="T1055" i="1"/>
  <c r="R1055" i="1"/>
  <c r="S1055" i="1" s="1"/>
  <c r="Q1055" i="1"/>
  <c r="O1055" i="1"/>
  <c r="P1055" i="1" s="1"/>
  <c r="N1055" i="1"/>
  <c r="M1055" i="1"/>
  <c r="L1055" i="1"/>
  <c r="K1055" i="1"/>
  <c r="J1055" i="1"/>
  <c r="I1055" i="1"/>
  <c r="G1055" i="1"/>
  <c r="F1055" i="1"/>
  <c r="H1055" i="1" s="1"/>
  <c r="E1055" i="1"/>
  <c r="D1055" i="1"/>
  <c r="C1055" i="1"/>
  <c r="B1055" i="1"/>
  <c r="AF1054" i="1"/>
  <c r="AE1054" i="1"/>
  <c r="AD1054" i="1"/>
  <c r="AC1054" i="1"/>
  <c r="AB1054" i="1"/>
  <c r="AA1054" i="1"/>
  <c r="Z1054" i="1"/>
  <c r="Y1054" i="1"/>
  <c r="X1054" i="1"/>
  <c r="W1054" i="1"/>
  <c r="V1054" i="1"/>
  <c r="T1054" i="1"/>
  <c r="R1054" i="1"/>
  <c r="S1054" i="1" s="1"/>
  <c r="Q1054" i="1"/>
  <c r="O1054" i="1"/>
  <c r="P1054" i="1" s="1"/>
  <c r="N1054" i="1"/>
  <c r="M1054" i="1"/>
  <c r="L1054" i="1"/>
  <c r="K1054" i="1"/>
  <c r="J1054" i="1"/>
  <c r="I1054" i="1"/>
  <c r="G1054" i="1"/>
  <c r="F1054" i="1"/>
  <c r="E1054" i="1"/>
  <c r="D1054" i="1"/>
  <c r="C1054" i="1"/>
  <c r="B1054" i="1"/>
  <c r="AF1053" i="1"/>
  <c r="AE1053" i="1"/>
  <c r="AD1053" i="1"/>
  <c r="AC1053" i="1"/>
  <c r="AB1053" i="1"/>
  <c r="AA1053" i="1"/>
  <c r="Z1053" i="1"/>
  <c r="Y1053" i="1"/>
  <c r="X1053" i="1"/>
  <c r="W1053" i="1"/>
  <c r="V1053" i="1"/>
  <c r="T1053" i="1"/>
  <c r="R1053" i="1"/>
  <c r="S1053" i="1" s="1"/>
  <c r="Q1053" i="1"/>
  <c r="O1053" i="1"/>
  <c r="P1053" i="1" s="1"/>
  <c r="N1053" i="1"/>
  <c r="M1053" i="1"/>
  <c r="L1053" i="1"/>
  <c r="K1053" i="1"/>
  <c r="J1053" i="1"/>
  <c r="I1053" i="1"/>
  <c r="G1053" i="1"/>
  <c r="F1053" i="1"/>
  <c r="H1053" i="1" s="1"/>
  <c r="E1053" i="1"/>
  <c r="D1053" i="1"/>
  <c r="C1053" i="1"/>
  <c r="B1053" i="1"/>
  <c r="AF1052" i="1"/>
  <c r="AE1052" i="1"/>
  <c r="AD1052" i="1"/>
  <c r="AC1052" i="1"/>
  <c r="AB1052" i="1"/>
  <c r="AA1052" i="1"/>
  <c r="Z1052" i="1"/>
  <c r="Y1052" i="1"/>
  <c r="X1052" i="1"/>
  <c r="W1052" i="1"/>
  <c r="V1052" i="1"/>
  <c r="T1052" i="1"/>
  <c r="R1052" i="1"/>
  <c r="S1052" i="1" s="1"/>
  <c r="Q1052" i="1"/>
  <c r="O1052" i="1"/>
  <c r="P1052" i="1" s="1"/>
  <c r="N1052" i="1"/>
  <c r="M1052" i="1"/>
  <c r="L1052" i="1"/>
  <c r="K1052" i="1"/>
  <c r="J1052" i="1"/>
  <c r="I1052" i="1"/>
  <c r="G1052" i="1"/>
  <c r="F1052" i="1"/>
  <c r="E1052" i="1"/>
  <c r="D1052" i="1"/>
  <c r="C1052" i="1"/>
  <c r="B1052" i="1"/>
  <c r="AF1051" i="1"/>
  <c r="AE1051" i="1"/>
  <c r="AD1051" i="1"/>
  <c r="AC1051" i="1"/>
  <c r="AB1051" i="1"/>
  <c r="AA1051" i="1"/>
  <c r="Z1051" i="1"/>
  <c r="Y1051" i="1"/>
  <c r="X1051" i="1"/>
  <c r="W1051" i="1"/>
  <c r="V1051" i="1"/>
  <c r="T1051" i="1"/>
  <c r="R1051" i="1"/>
  <c r="S1051" i="1" s="1"/>
  <c r="Q1051" i="1"/>
  <c r="O1051" i="1"/>
  <c r="P1051" i="1" s="1"/>
  <c r="N1051" i="1"/>
  <c r="M1051" i="1"/>
  <c r="L1051" i="1"/>
  <c r="K1051" i="1"/>
  <c r="J1051" i="1"/>
  <c r="I1051" i="1"/>
  <c r="G1051" i="1"/>
  <c r="F1051" i="1"/>
  <c r="E1051" i="1"/>
  <c r="D1051" i="1"/>
  <c r="C1051" i="1"/>
  <c r="B1051" i="1"/>
  <c r="AF1050" i="1"/>
  <c r="AE1050" i="1"/>
  <c r="AD1050" i="1"/>
  <c r="AC1050" i="1"/>
  <c r="AB1050" i="1"/>
  <c r="AA1050" i="1"/>
  <c r="Z1050" i="1"/>
  <c r="Y1050" i="1"/>
  <c r="X1050" i="1"/>
  <c r="W1050" i="1"/>
  <c r="V1050" i="1"/>
  <c r="T1050" i="1"/>
  <c r="R1050" i="1"/>
  <c r="S1050" i="1" s="1"/>
  <c r="Q1050" i="1"/>
  <c r="O1050" i="1"/>
  <c r="P1050" i="1" s="1"/>
  <c r="N1050" i="1"/>
  <c r="M1050" i="1"/>
  <c r="L1050" i="1"/>
  <c r="K1050" i="1"/>
  <c r="J1050" i="1"/>
  <c r="I1050" i="1"/>
  <c r="G1050" i="1"/>
  <c r="F1050" i="1"/>
  <c r="E1050" i="1"/>
  <c r="D1050" i="1"/>
  <c r="C1050" i="1"/>
  <c r="B1050" i="1"/>
  <c r="AF1049" i="1"/>
  <c r="AE1049" i="1"/>
  <c r="AD1049" i="1"/>
  <c r="AC1049" i="1"/>
  <c r="AB1049" i="1"/>
  <c r="AA1049" i="1"/>
  <c r="Z1049" i="1"/>
  <c r="Y1049" i="1"/>
  <c r="X1049" i="1"/>
  <c r="W1049" i="1"/>
  <c r="V1049" i="1"/>
  <c r="T1049" i="1"/>
  <c r="R1049" i="1"/>
  <c r="S1049" i="1" s="1"/>
  <c r="Q1049" i="1"/>
  <c r="O1049" i="1"/>
  <c r="P1049" i="1" s="1"/>
  <c r="N1049" i="1"/>
  <c r="M1049" i="1"/>
  <c r="L1049" i="1"/>
  <c r="K1049" i="1"/>
  <c r="J1049" i="1"/>
  <c r="I1049" i="1"/>
  <c r="G1049" i="1"/>
  <c r="F1049" i="1"/>
  <c r="E1049" i="1"/>
  <c r="D1049" i="1"/>
  <c r="C1049" i="1"/>
  <c r="B1049" i="1"/>
  <c r="AF1048" i="1"/>
  <c r="AE1048" i="1"/>
  <c r="AD1048" i="1"/>
  <c r="AC1048" i="1"/>
  <c r="AB1048" i="1"/>
  <c r="AA1048" i="1"/>
  <c r="Z1048" i="1"/>
  <c r="Y1048" i="1"/>
  <c r="X1048" i="1"/>
  <c r="W1048" i="1"/>
  <c r="V1048" i="1"/>
  <c r="T1048" i="1"/>
  <c r="R1048" i="1"/>
  <c r="S1048" i="1" s="1"/>
  <c r="Q1048" i="1"/>
  <c r="O1048" i="1"/>
  <c r="P1048" i="1" s="1"/>
  <c r="N1048" i="1"/>
  <c r="M1048" i="1"/>
  <c r="L1048" i="1"/>
  <c r="K1048" i="1"/>
  <c r="J1048" i="1"/>
  <c r="I1048" i="1"/>
  <c r="G1048" i="1"/>
  <c r="F1048" i="1"/>
  <c r="E1048" i="1"/>
  <c r="D1048" i="1"/>
  <c r="C1048" i="1"/>
  <c r="B1048" i="1"/>
  <c r="AF1047" i="1"/>
  <c r="AE1047" i="1"/>
  <c r="AD1047" i="1"/>
  <c r="AC1047" i="1"/>
  <c r="AB1047" i="1"/>
  <c r="AA1047" i="1"/>
  <c r="Z1047" i="1"/>
  <c r="Y1047" i="1"/>
  <c r="X1047" i="1"/>
  <c r="W1047" i="1"/>
  <c r="V1047" i="1"/>
  <c r="T1047" i="1"/>
  <c r="R1047" i="1"/>
  <c r="S1047" i="1" s="1"/>
  <c r="Q1047" i="1"/>
  <c r="O1047" i="1"/>
  <c r="P1047" i="1" s="1"/>
  <c r="N1047" i="1"/>
  <c r="M1047" i="1"/>
  <c r="L1047" i="1"/>
  <c r="K1047" i="1"/>
  <c r="J1047" i="1"/>
  <c r="I1047" i="1"/>
  <c r="G1047" i="1"/>
  <c r="F1047" i="1"/>
  <c r="H1047" i="1" s="1"/>
  <c r="E1047" i="1"/>
  <c r="D1047" i="1"/>
  <c r="C1047" i="1"/>
  <c r="B1047" i="1"/>
  <c r="A1047" i="1"/>
  <c r="AF1046" i="1"/>
  <c r="AE1046" i="1"/>
  <c r="AD1046" i="1"/>
  <c r="AC1046" i="1"/>
  <c r="AB1046" i="1"/>
  <c r="AA1046" i="1"/>
  <c r="Z1046" i="1"/>
  <c r="Y1046" i="1"/>
  <c r="X1046" i="1"/>
  <c r="W1046" i="1"/>
  <c r="V1046" i="1"/>
  <c r="T1046" i="1"/>
  <c r="R1046" i="1"/>
  <c r="S1046" i="1" s="1"/>
  <c r="Q1046" i="1"/>
  <c r="O1046" i="1"/>
  <c r="P1046" i="1" s="1"/>
  <c r="N1046" i="1"/>
  <c r="M1046" i="1"/>
  <c r="L1046" i="1"/>
  <c r="K1046" i="1"/>
  <c r="J1046" i="1"/>
  <c r="I1046" i="1"/>
  <c r="G1046" i="1"/>
  <c r="F1046" i="1"/>
  <c r="H1046" i="1" s="1"/>
  <c r="E1046" i="1"/>
  <c r="D1046" i="1"/>
  <c r="C1046" i="1"/>
  <c r="B1046" i="1"/>
  <c r="AF1045" i="1"/>
  <c r="AE1045" i="1"/>
  <c r="AD1045" i="1"/>
  <c r="AC1045" i="1"/>
  <c r="AB1045" i="1"/>
  <c r="AA1045" i="1"/>
  <c r="Z1045" i="1"/>
  <c r="Y1045" i="1"/>
  <c r="X1045" i="1"/>
  <c r="W1045" i="1"/>
  <c r="V1045" i="1"/>
  <c r="T1045" i="1"/>
  <c r="R1045" i="1"/>
  <c r="S1045" i="1" s="1"/>
  <c r="Q1045" i="1"/>
  <c r="O1045" i="1"/>
  <c r="P1045" i="1" s="1"/>
  <c r="N1045" i="1"/>
  <c r="M1045" i="1"/>
  <c r="L1045" i="1"/>
  <c r="K1045" i="1"/>
  <c r="J1045" i="1"/>
  <c r="I1045" i="1"/>
  <c r="G1045" i="1"/>
  <c r="F1045" i="1"/>
  <c r="H1045" i="1" s="1"/>
  <c r="E1045" i="1"/>
  <c r="D1045" i="1"/>
  <c r="C1045" i="1"/>
  <c r="B1045" i="1"/>
  <c r="A1045" i="1"/>
  <c r="AF1044" i="1"/>
  <c r="AE1044" i="1"/>
  <c r="AD1044" i="1"/>
  <c r="AC1044" i="1"/>
  <c r="AB1044" i="1"/>
  <c r="AA1044" i="1"/>
  <c r="Z1044" i="1"/>
  <c r="Y1044" i="1"/>
  <c r="X1044" i="1"/>
  <c r="W1044" i="1"/>
  <c r="V1044" i="1"/>
  <c r="T1044" i="1"/>
  <c r="R1044" i="1"/>
  <c r="S1044" i="1" s="1"/>
  <c r="Q1044" i="1"/>
  <c r="O1044" i="1"/>
  <c r="P1044" i="1" s="1"/>
  <c r="N1044" i="1"/>
  <c r="M1044" i="1"/>
  <c r="L1044" i="1"/>
  <c r="K1044" i="1"/>
  <c r="J1044" i="1"/>
  <c r="I1044" i="1"/>
  <c r="G1044" i="1"/>
  <c r="F1044" i="1"/>
  <c r="H1044" i="1" s="1"/>
  <c r="E1044" i="1"/>
  <c r="D1044" i="1"/>
  <c r="C1044" i="1"/>
  <c r="B1044" i="1"/>
  <c r="AF1043" i="1"/>
  <c r="AE1043" i="1"/>
  <c r="AD1043" i="1"/>
  <c r="AC1043" i="1"/>
  <c r="AB1043" i="1"/>
  <c r="AA1043" i="1"/>
  <c r="Z1043" i="1"/>
  <c r="Y1043" i="1"/>
  <c r="X1043" i="1"/>
  <c r="W1043" i="1"/>
  <c r="V1043" i="1"/>
  <c r="T1043" i="1"/>
  <c r="R1043" i="1"/>
  <c r="S1043" i="1" s="1"/>
  <c r="Q1043" i="1"/>
  <c r="O1043" i="1"/>
  <c r="P1043" i="1" s="1"/>
  <c r="N1043" i="1"/>
  <c r="M1043" i="1"/>
  <c r="L1043" i="1"/>
  <c r="K1043" i="1"/>
  <c r="J1043" i="1"/>
  <c r="I1043" i="1"/>
  <c r="G1043" i="1"/>
  <c r="F1043" i="1"/>
  <c r="H1043" i="1" s="1"/>
  <c r="E1043" i="1"/>
  <c r="D1043" i="1"/>
  <c r="C1043" i="1"/>
  <c r="B1043" i="1"/>
  <c r="A1043" i="1"/>
  <c r="AF1042" i="1"/>
  <c r="AE1042" i="1"/>
  <c r="AD1042" i="1"/>
  <c r="AC1042" i="1"/>
  <c r="AB1042" i="1"/>
  <c r="AA1042" i="1"/>
  <c r="Z1042" i="1"/>
  <c r="Y1042" i="1"/>
  <c r="X1042" i="1"/>
  <c r="W1042" i="1"/>
  <c r="V1042" i="1"/>
  <c r="T1042" i="1"/>
  <c r="R1042" i="1"/>
  <c r="S1042" i="1" s="1"/>
  <c r="Q1042" i="1"/>
  <c r="O1042" i="1"/>
  <c r="P1042" i="1" s="1"/>
  <c r="N1042" i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AF1041" i="1"/>
  <c r="AE1041" i="1"/>
  <c r="AD1041" i="1"/>
  <c r="AC1041" i="1"/>
  <c r="AB1041" i="1"/>
  <c r="AA1041" i="1"/>
  <c r="Z1041" i="1"/>
  <c r="Y1041" i="1"/>
  <c r="X1041" i="1"/>
  <c r="W1041" i="1"/>
  <c r="V1041" i="1"/>
  <c r="T1041" i="1"/>
  <c r="R1041" i="1"/>
  <c r="S1041" i="1" s="1"/>
  <c r="Q1041" i="1"/>
  <c r="P1041" i="1"/>
  <c r="O1041" i="1"/>
  <c r="N1041" i="1"/>
  <c r="M1041" i="1"/>
  <c r="L1041" i="1"/>
  <c r="K1041" i="1"/>
  <c r="J1041" i="1"/>
  <c r="I1041" i="1"/>
  <c r="H1041" i="1"/>
  <c r="G1041" i="1"/>
  <c r="F1041" i="1"/>
  <c r="A1041" i="1" s="1"/>
  <c r="E1041" i="1"/>
  <c r="D1041" i="1"/>
  <c r="C1041" i="1"/>
  <c r="B1041" i="1"/>
  <c r="AF1040" i="1"/>
  <c r="AE1040" i="1"/>
  <c r="AD1040" i="1"/>
  <c r="AC1040" i="1"/>
  <c r="AB1040" i="1"/>
  <c r="AA1040" i="1"/>
  <c r="Z1040" i="1"/>
  <c r="Y1040" i="1"/>
  <c r="X1040" i="1"/>
  <c r="W1040" i="1"/>
  <c r="V1040" i="1"/>
  <c r="T1040" i="1"/>
  <c r="R1040" i="1"/>
  <c r="S1040" i="1" s="1"/>
  <c r="Q1040" i="1"/>
  <c r="P1040" i="1"/>
  <c r="O1040" i="1"/>
  <c r="N1040" i="1"/>
  <c r="M1040" i="1"/>
  <c r="L1040" i="1"/>
  <c r="K1040" i="1"/>
  <c r="J1040" i="1"/>
  <c r="I1040" i="1"/>
  <c r="G1040" i="1"/>
  <c r="F1040" i="1"/>
  <c r="E1040" i="1"/>
  <c r="D1040" i="1"/>
  <c r="C1040" i="1"/>
  <c r="B1040" i="1"/>
  <c r="AF1039" i="1"/>
  <c r="AE1039" i="1"/>
  <c r="AD1039" i="1"/>
  <c r="AC1039" i="1"/>
  <c r="AB1039" i="1"/>
  <c r="AA1039" i="1"/>
  <c r="Z1039" i="1"/>
  <c r="Y1039" i="1"/>
  <c r="X1039" i="1"/>
  <c r="W1039" i="1"/>
  <c r="V1039" i="1"/>
  <c r="T1039" i="1"/>
  <c r="R1039" i="1"/>
  <c r="S1039" i="1" s="1"/>
  <c r="Q1039" i="1"/>
  <c r="P1039" i="1"/>
  <c r="O1039" i="1"/>
  <c r="N1039" i="1"/>
  <c r="M1039" i="1"/>
  <c r="L1039" i="1"/>
  <c r="K1039" i="1"/>
  <c r="J1039" i="1"/>
  <c r="I1039" i="1"/>
  <c r="G1039" i="1"/>
  <c r="F1039" i="1"/>
  <c r="E1039" i="1"/>
  <c r="D1039" i="1"/>
  <c r="C1039" i="1"/>
  <c r="B1039" i="1"/>
  <c r="AF1038" i="1"/>
  <c r="AE1038" i="1"/>
  <c r="AD1038" i="1"/>
  <c r="AC1038" i="1"/>
  <c r="AB1038" i="1"/>
  <c r="AA1038" i="1"/>
  <c r="Z1038" i="1"/>
  <c r="Y1038" i="1"/>
  <c r="X1038" i="1"/>
  <c r="W1038" i="1"/>
  <c r="V1038" i="1"/>
  <c r="T1038" i="1"/>
  <c r="R1038" i="1"/>
  <c r="S1038" i="1" s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AF1037" i="1"/>
  <c r="AE1037" i="1"/>
  <c r="AD1037" i="1"/>
  <c r="AC1037" i="1"/>
  <c r="AB1037" i="1"/>
  <c r="AA1037" i="1"/>
  <c r="Z1037" i="1"/>
  <c r="Y1037" i="1"/>
  <c r="X1037" i="1"/>
  <c r="W1037" i="1"/>
  <c r="V1037" i="1"/>
  <c r="T1037" i="1"/>
  <c r="R1037" i="1"/>
  <c r="S1037" i="1" s="1"/>
  <c r="Q1037" i="1"/>
  <c r="P1037" i="1"/>
  <c r="O1037" i="1"/>
  <c r="N1037" i="1"/>
  <c r="M1037" i="1"/>
  <c r="L1037" i="1"/>
  <c r="K1037" i="1"/>
  <c r="J1037" i="1"/>
  <c r="I1037" i="1"/>
  <c r="G1037" i="1"/>
  <c r="F1037" i="1"/>
  <c r="E1037" i="1"/>
  <c r="D1037" i="1"/>
  <c r="C1037" i="1"/>
  <c r="B1037" i="1"/>
  <c r="AF1036" i="1"/>
  <c r="AE1036" i="1"/>
  <c r="AD1036" i="1"/>
  <c r="AC1036" i="1"/>
  <c r="AB1036" i="1"/>
  <c r="AA1036" i="1"/>
  <c r="Z1036" i="1"/>
  <c r="Y1036" i="1"/>
  <c r="X1036" i="1"/>
  <c r="W1036" i="1"/>
  <c r="V1036" i="1"/>
  <c r="T1036" i="1"/>
  <c r="R1036" i="1"/>
  <c r="S1036" i="1" s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A1036" i="1" s="1"/>
  <c r="E1036" i="1"/>
  <c r="D1036" i="1"/>
  <c r="C1036" i="1"/>
  <c r="B1036" i="1"/>
  <c r="AF1035" i="1"/>
  <c r="AE1035" i="1"/>
  <c r="AD1035" i="1"/>
  <c r="AC1035" i="1"/>
  <c r="AB1035" i="1"/>
  <c r="AA1035" i="1"/>
  <c r="Z1035" i="1"/>
  <c r="Y1035" i="1"/>
  <c r="X1035" i="1"/>
  <c r="W1035" i="1"/>
  <c r="V1035" i="1"/>
  <c r="T1035" i="1"/>
  <c r="R1035" i="1"/>
  <c r="S1035" i="1" s="1"/>
  <c r="Q1035" i="1"/>
  <c r="P1035" i="1"/>
  <c r="O1035" i="1"/>
  <c r="N1035" i="1"/>
  <c r="M1035" i="1"/>
  <c r="L1035" i="1"/>
  <c r="K1035" i="1"/>
  <c r="J1035" i="1"/>
  <c r="I1035" i="1"/>
  <c r="G1035" i="1"/>
  <c r="F1035" i="1"/>
  <c r="H1035" i="1" s="1"/>
  <c r="E1035" i="1"/>
  <c r="D1035" i="1"/>
  <c r="C1035" i="1"/>
  <c r="B1035" i="1"/>
  <c r="AF1034" i="1"/>
  <c r="AE1034" i="1"/>
  <c r="AD1034" i="1"/>
  <c r="AC1034" i="1"/>
  <c r="AB1034" i="1"/>
  <c r="AA1034" i="1"/>
  <c r="Z1034" i="1"/>
  <c r="Y1034" i="1"/>
  <c r="X1034" i="1"/>
  <c r="W1034" i="1"/>
  <c r="V1034" i="1"/>
  <c r="T1034" i="1"/>
  <c r="R1034" i="1"/>
  <c r="S1034" i="1" s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AF1033" i="1"/>
  <c r="AE1033" i="1"/>
  <c r="AD1033" i="1"/>
  <c r="AC1033" i="1"/>
  <c r="AB1033" i="1"/>
  <c r="AA1033" i="1"/>
  <c r="Z1033" i="1"/>
  <c r="Y1033" i="1"/>
  <c r="X1033" i="1"/>
  <c r="W1033" i="1"/>
  <c r="V1033" i="1"/>
  <c r="T1033" i="1"/>
  <c r="R1033" i="1"/>
  <c r="S1033" i="1" s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A1033" i="1" s="1"/>
  <c r="E1033" i="1"/>
  <c r="D1033" i="1"/>
  <c r="C1033" i="1"/>
  <c r="B1033" i="1"/>
  <c r="AF1032" i="1"/>
  <c r="AE1032" i="1"/>
  <c r="AD1032" i="1"/>
  <c r="AC1032" i="1"/>
  <c r="AB1032" i="1"/>
  <c r="AA1032" i="1"/>
  <c r="Z1032" i="1"/>
  <c r="Y1032" i="1"/>
  <c r="X1032" i="1"/>
  <c r="W1032" i="1"/>
  <c r="V1032" i="1"/>
  <c r="T1032" i="1"/>
  <c r="R1032" i="1"/>
  <c r="S1032" i="1" s="1"/>
  <c r="Q1032" i="1"/>
  <c r="P1032" i="1"/>
  <c r="O1032" i="1"/>
  <c r="N1032" i="1"/>
  <c r="M1032" i="1"/>
  <c r="L1032" i="1"/>
  <c r="K1032" i="1"/>
  <c r="J1032" i="1"/>
  <c r="I1032" i="1"/>
  <c r="G1032" i="1"/>
  <c r="F1032" i="1"/>
  <c r="E1032" i="1"/>
  <c r="D1032" i="1"/>
  <c r="C1032" i="1"/>
  <c r="B1032" i="1"/>
  <c r="AF1031" i="1"/>
  <c r="AE1031" i="1"/>
  <c r="AD1031" i="1"/>
  <c r="AC1031" i="1"/>
  <c r="AB1031" i="1"/>
  <c r="AA1031" i="1"/>
  <c r="Z1031" i="1"/>
  <c r="Y1031" i="1"/>
  <c r="X1031" i="1"/>
  <c r="W1031" i="1"/>
  <c r="V1031" i="1"/>
  <c r="T1031" i="1"/>
  <c r="R1031" i="1"/>
  <c r="S1031" i="1" s="1"/>
  <c r="Q1031" i="1"/>
  <c r="P1031" i="1"/>
  <c r="O1031" i="1"/>
  <c r="N1031" i="1"/>
  <c r="M1031" i="1"/>
  <c r="L1031" i="1"/>
  <c r="K1031" i="1"/>
  <c r="J1031" i="1"/>
  <c r="I1031" i="1"/>
  <c r="G1031" i="1"/>
  <c r="F1031" i="1"/>
  <c r="E1031" i="1"/>
  <c r="D1031" i="1"/>
  <c r="C1031" i="1"/>
  <c r="B1031" i="1"/>
  <c r="AF1030" i="1"/>
  <c r="AE1030" i="1"/>
  <c r="AD1030" i="1"/>
  <c r="AC1030" i="1"/>
  <c r="AB1030" i="1"/>
  <c r="AA1030" i="1"/>
  <c r="Z1030" i="1"/>
  <c r="Y1030" i="1"/>
  <c r="X1030" i="1"/>
  <c r="W1030" i="1"/>
  <c r="V1030" i="1"/>
  <c r="T1030" i="1"/>
  <c r="R1030" i="1"/>
  <c r="S1030" i="1" s="1"/>
  <c r="Q1030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AF1029" i="1"/>
  <c r="AE1029" i="1"/>
  <c r="AD1029" i="1"/>
  <c r="AC1029" i="1"/>
  <c r="AB1029" i="1"/>
  <c r="AA1029" i="1"/>
  <c r="Z1029" i="1"/>
  <c r="Y1029" i="1"/>
  <c r="X1029" i="1"/>
  <c r="W1029" i="1"/>
  <c r="V1029" i="1"/>
  <c r="T1029" i="1"/>
  <c r="R1029" i="1"/>
  <c r="S1029" i="1" s="1"/>
  <c r="Q1029" i="1"/>
  <c r="P1029" i="1"/>
  <c r="O1029" i="1"/>
  <c r="N1029" i="1"/>
  <c r="M1029" i="1"/>
  <c r="L1029" i="1"/>
  <c r="K1029" i="1"/>
  <c r="J1029" i="1"/>
  <c r="I1029" i="1"/>
  <c r="G1029" i="1"/>
  <c r="F1029" i="1"/>
  <c r="E1029" i="1"/>
  <c r="D1029" i="1"/>
  <c r="C1029" i="1"/>
  <c r="B1029" i="1"/>
  <c r="AF1028" i="1"/>
  <c r="AE1028" i="1"/>
  <c r="AD1028" i="1"/>
  <c r="AC1028" i="1"/>
  <c r="AB1028" i="1"/>
  <c r="AA1028" i="1"/>
  <c r="Z1028" i="1"/>
  <c r="Y1028" i="1"/>
  <c r="X1028" i="1"/>
  <c r="W1028" i="1"/>
  <c r="V1028" i="1"/>
  <c r="T1028" i="1"/>
  <c r="R1028" i="1"/>
  <c r="S1028" i="1" s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A1028" i="1" s="1"/>
  <c r="E1028" i="1"/>
  <c r="D1028" i="1"/>
  <c r="C1028" i="1"/>
  <c r="B1028" i="1"/>
  <c r="AF1027" i="1"/>
  <c r="AE1027" i="1"/>
  <c r="AD1027" i="1"/>
  <c r="AC1027" i="1"/>
  <c r="AB1027" i="1"/>
  <c r="AA1027" i="1"/>
  <c r="Z1027" i="1"/>
  <c r="Y1027" i="1"/>
  <c r="X1027" i="1"/>
  <c r="W1027" i="1"/>
  <c r="V1027" i="1"/>
  <c r="T1027" i="1"/>
  <c r="R1027" i="1"/>
  <c r="S1027" i="1" s="1"/>
  <c r="Q1027" i="1"/>
  <c r="P1027" i="1"/>
  <c r="O1027" i="1"/>
  <c r="N1027" i="1"/>
  <c r="M1027" i="1"/>
  <c r="L1027" i="1"/>
  <c r="K1027" i="1"/>
  <c r="J1027" i="1"/>
  <c r="I1027" i="1"/>
  <c r="G1027" i="1"/>
  <c r="F1027" i="1"/>
  <c r="H1027" i="1" s="1"/>
  <c r="E1027" i="1"/>
  <c r="D1027" i="1"/>
  <c r="C1027" i="1"/>
  <c r="B1027" i="1"/>
  <c r="AF1026" i="1"/>
  <c r="AE1026" i="1"/>
  <c r="AD1026" i="1"/>
  <c r="AC1026" i="1"/>
  <c r="AB1026" i="1"/>
  <c r="AA1026" i="1"/>
  <c r="Z1026" i="1"/>
  <c r="Y1026" i="1"/>
  <c r="X1026" i="1"/>
  <c r="W1026" i="1"/>
  <c r="V1026" i="1"/>
  <c r="T1026" i="1"/>
  <c r="R1026" i="1"/>
  <c r="S1026" i="1" s="1"/>
  <c r="Q1026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AF1025" i="1"/>
  <c r="AE1025" i="1"/>
  <c r="AD1025" i="1"/>
  <c r="AC1025" i="1"/>
  <c r="AB1025" i="1"/>
  <c r="AA1025" i="1"/>
  <c r="Z1025" i="1"/>
  <c r="Y1025" i="1"/>
  <c r="X1025" i="1"/>
  <c r="W1025" i="1"/>
  <c r="V1025" i="1"/>
  <c r="T1025" i="1"/>
  <c r="R1025" i="1"/>
  <c r="S1025" i="1" s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A1025" i="1" s="1"/>
  <c r="E1025" i="1"/>
  <c r="D1025" i="1"/>
  <c r="C1025" i="1"/>
  <c r="B1025" i="1"/>
  <c r="AF1024" i="1"/>
  <c r="AE1024" i="1"/>
  <c r="AD1024" i="1"/>
  <c r="AC1024" i="1"/>
  <c r="AB1024" i="1"/>
  <c r="AA1024" i="1"/>
  <c r="Z1024" i="1"/>
  <c r="Y1024" i="1"/>
  <c r="X1024" i="1"/>
  <c r="W1024" i="1"/>
  <c r="V1024" i="1"/>
  <c r="T1024" i="1"/>
  <c r="R1024" i="1"/>
  <c r="S1024" i="1" s="1"/>
  <c r="Q1024" i="1"/>
  <c r="P1024" i="1"/>
  <c r="O1024" i="1"/>
  <c r="N1024" i="1"/>
  <c r="M1024" i="1"/>
  <c r="L1024" i="1"/>
  <c r="K1024" i="1"/>
  <c r="J1024" i="1"/>
  <c r="I1024" i="1"/>
  <c r="G1024" i="1"/>
  <c r="F1024" i="1"/>
  <c r="E1024" i="1"/>
  <c r="D1024" i="1"/>
  <c r="C1024" i="1"/>
  <c r="B1024" i="1"/>
  <c r="AF1023" i="1"/>
  <c r="AE1023" i="1"/>
  <c r="AD1023" i="1"/>
  <c r="AC1023" i="1"/>
  <c r="AB1023" i="1"/>
  <c r="AA1023" i="1"/>
  <c r="Z1023" i="1"/>
  <c r="Y1023" i="1"/>
  <c r="X1023" i="1"/>
  <c r="W1023" i="1"/>
  <c r="V1023" i="1"/>
  <c r="T1023" i="1"/>
  <c r="R1023" i="1"/>
  <c r="S1023" i="1" s="1"/>
  <c r="Q1023" i="1"/>
  <c r="P1023" i="1"/>
  <c r="O1023" i="1"/>
  <c r="N1023" i="1"/>
  <c r="M1023" i="1"/>
  <c r="L1023" i="1"/>
  <c r="K1023" i="1"/>
  <c r="J1023" i="1"/>
  <c r="I1023" i="1"/>
  <c r="G1023" i="1"/>
  <c r="F1023" i="1"/>
  <c r="E1023" i="1"/>
  <c r="D1023" i="1"/>
  <c r="C1023" i="1"/>
  <c r="B1023" i="1"/>
  <c r="AF1022" i="1"/>
  <c r="AE1022" i="1"/>
  <c r="AD1022" i="1"/>
  <c r="AC1022" i="1"/>
  <c r="AB1022" i="1"/>
  <c r="AA1022" i="1"/>
  <c r="Z1022" i="1"/>
  <c r="Y1022" i="1"/>
  <c r="X1022" i="1"/>
  <c r="W1022" i="1"/>
  <c r="V1022" i="1"/>
  <c r="T1022" i="1"/>
  <c r="R1022" i="1"/>
  <c r="S1022" i="1" s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AF1021" i="1"/>
  <c r="AE1021" i="1"/>
  <c r="AD1021" i="1"/>
  <c r="AC1021" i="1"/>
  <c r="AB1021" i="1"/>
  <c r="AA1021" i="1"/>
  <c r="Z1021" i="1"/>
  <c r="Y1021" i="1"/>
  <c r="X1021" i="1"/>
  <c r="W1021" i="1"/>
  <c r="V1021" i="1"/>
  <c r="T1021" i="1"/>
  <c r="R1021" i="1"/>
  <c r="S1021" i="1" s="1"/>
  <c r="Q1021" i="1"/>
  <c r="P1021" i="1"/>
  <c r="O1021" i="1"/>
  <c r="N1021" i="1"/>
  <c r="M1021" i="1"/>
  <c r="L1021" i="1"/>
  <c r="K1021" i="1"/>
  <c r="J1021" i="1"/>
  <c r="I1021" i="1"/>
  <c r="G1021" i="1"/>
  <c r="F1021" i="1"/>
  <c r="E1021" i="1"/>
  <c r="D1021" i="1"/>
  <c r="C1021" i="1"/>
  <c r="B1021" i="1"/>
  <c r="AF1020" i="1"/>
  <c r="AE1020" i="1"/>
  <c r="AD1020" i="1"/>
  <c r="AC1020" i="1"/>
  <c r="AB1020" i="1"/>
  <c r="AA1020" i="1"/>
  <c r="Z1020" i="1"/>
  <c r="Y1020" i="1"/>
  <c r="X1020" i="1"/>
  <c r="W1020" i="1"/>
  <c r="V1020" i="1"/>
  <c r="T1020" i="1"/>
  <c r="R1020" i="1"/>
  <c r="S1020" i="1" s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  <c r="A1020" i="1" s="1"/>
  <c r="E1020" i="1"/>
  <c r="D1020" i="1"/>
  <c r="C1020" i="1"/>
  <c r="B1020" i="1"/>
  <c r="AF1019" i="1"/>
  <c r="AE1019" i="1"/>
  <c r="AD1019" i="1"/>
  <c r="AC1019" i="1"/>
  <c r="AB1019" i="1"/>
  <c r="AA1019" i="1"/>
  <c r="Z1019" i="1"/>
  <c r="Y1019" i="1"/>
  <c r="X1019" i="1"/>
  <c r="W1019" i="1"/>
  <c r="V1019" i="1"/>
  <c r="T1019" i="1"/>
  <c r="R1019" i="1"/>
  <c r="S1019" i="1" s="1"/>
  <c r="Q1019" i="1"/>
  <c r="P1019" i="1"/>
  <c r="O1019" i="1"/>
  <c r="N1019" i="1"/>
  <c r="M1019" i="1"/>
  <c r="L1019" i="1"/>
  <c r="K1019" i="1"/>
  <c r="J1019" i="1"/>
  <c r="I1019" i="1"/>
  <c r="G1019" i="1"/>
  <c r="F1019" i="1"/>
  <c r="H1019" i="1" s="1"/>
  <c r="E1019" i="1"/>
  <c r="D1019" i="1"/>
  <c r="C1019" i="1"/>
  <c r="B1019" i="1"/>
  <c r="AF1018" i="1"/>
  <c r="AE1018" i="1"/>
  <c r="AD1018" i="1"/>
  <c r="AC1018" i="1"/>
  <c r="AB1018" i="1"/>
  <c r="AA1018" i="1"/>
  <c r="Z1018" i="1"/>
  <c r="Y1018" i="1"/>
  <c r="X1018" i="1"/>
  <c r="W1018" i="1"/>
  <c r="V1018" i="1"/>
  <c r="T1018" i="1"/>
  <c r="R1018" i="1"/>
  <c r="S1018" i="1" s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AF1017" i="1"/>
  <c r="AE1017" i="1"/>
  <c r="AD1017" i="1"/>
  <c r="AC1017" i="1"/>
  <c r="AB1017" i="1"/>
  <c r="AA1017" i="1"/>
  <c r="Z1017" i="1"/>
  <c r="Y1017" i="1"/>
  <c r="X1017" i="1"/>
  <c r="W1017" i="1"/>
  <c r="V1017" i="1"/>
  <c r="T1017" i="1"/>
  <c r="S1017" i="1"/>
  <c r="R1017" i="1"/>
  <c r="Q1017" i="1"/>
  <c r="O1017" i="1"/>
  <c r="P1017" i="1" s="1"/>
  <c r="N1017" i="1"/>
  <c r="M1017" i="1"/>
  <c r="L1017" i="1"/>
  <c r="K1017" i="1"/>
  <c r="J1017" i="1"/>
  <c r="I1017" i="1"/>
  <c r="G1017" i="1"/>
  <c r="F1017" i="1"/>
  <c r="H1017" i="1" s="1"/>
  <c r="E1017" i="1"/>
  <c r="D1017" i="1"/>
  <c r="C1017" i="1"/>
  <c r="B1017" i="1"/>
  <c r="A1017" i="1"/>
  <c r="AF1016" i="1"/>
  <c r="AE1016" i="1"/>
  <c r="AD1016" i="1"/>
  <c r="AC1016" i="1"/>
  <c r="AB1016" i="1"/>
  <c r="AA1016" i="1"/>
  <c r="Z1016" i="1"/>
  <c r="Y1016" i="1"/>
  <c r="X1016" i="1"/>
  <c r="W1016" i="1"/>
  <c r="V1016" i="1"/>
  <c r="T1016" i="1"/>
  <c r="R1016" i="1"/>
  <c r="S1016" i="1" s="1"/>
  <c r="Q1016" i="1"/>
  <c r="O1016" i="1"/>
  <c r="P1016" i="1" s="1"/>
  <c r="N1016" i="1"/>
  <c r="M1016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AF1015" i="1"/>
  <c r="AE1015" i="1"/>
  <c r="AD1015" i="1"/>
  <c r="AC1015" i="1"/>
  <c r="AB1015" i="1"/>
  <c r="AA1015" i="1"/>
  <c r="Z1015" i="1"/>
  <c r="Y1015" i="1"/>
  <c r="X1015" i="1"/>
  <c r="W1015" i="1"/>
  <c r="V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G1015" i="1"/>
  <c r="F1015" i="1"/>
  <c r="E1015" i="1"/>
  <c r="D1015" i="1"/>
  <c r="C1015" i="1"/>
  <c r="B1015" i="1"/>
  <c r="AF1014" i="1"/>
  <c r="AE1014" i="1"/>
  <c r="AD1014" i="1"/>
  <c r="AC1014" i="1"/>
  <c r="AB1014" i="1"/>
  <c r="AA1014" i="1"/>
  <c r="Z1014" i="1"/>
  <c r="Y1014" i="1"/>
  <c r="X1014" i="1"/>
  <c r="W1014" i="1"/>
  <c r="V1014" i="1"/>
  <c r="T1014" i="1"/>
  <c r="S1014" i="1"/>
  <c r="R1014" i="1"/>
  <c r="Q1014" i="1"/>
  <c r="O1014" i="1"/>
  <c r="P1014" i="1" s="1"/>
  <c r="N1014" i="1"/>
  <c r="M1014" i="1"/>
  <c r="L1014" i="1"/>
  <c r="K1014" i="1"/>
  <c r="J1014" i="1"/>
  <c r="I1014" i="1"/>
  <c r="G1014" i="1"/>
  <c r="F1014" i="1"/>
  <c r="A1014" i="1" s="1"/>
  <c r="E1014" i="1"/>
  <c r="D1014" i="1"/>
  <c r="C1014" i="1"/>
  <c r="B1014" i="1"/>
  <c r="AF1013" i="1"/>
  <c r="AE1013" i="1"/>
  <c r="AD1013" i="1"/>
  <c r="AC1013" i="1"/>
  <c r="AB1013" i="1"/>
  <c r="AA1013" i="1"/>
  <c r="Z1013" i="1"/>
  <c r="Y1013" i="1"/>
  <c r="X1013" i="1"/>
  <c r="W1013" i="1"/>
  <c r="V1013" i="1"/>
  <c r="T1013" i="1"/>
  <c r="S1013" i="1"/>
  <c r="R1013" i="1"/>
  <c r="Q1013" i="1"/>
  <c r="O1013" i="1"/>
  <c r="P1013" i="1" s="1"/>
  <c r="N1013" i="1"/>
  <c r="M1013" i="1"/>
  <c r="L1013" i="1"/>
  <c r="K1013" i="1"/>
  <c r="J1013" i="1"/>
  <c r="I1013" i="1"/>
  <c r="G1013" i="1"/>
  <c r="F1013" i="1"/>
  <c r="E1013" i="1"/>
  <c r="D1013" i="1"/>
  <c r="C1013" i="1"/>
  <c r="B1013" i="1"/>
  <c r="AF1012" i="1"/>
  <c r="AE1012" i="1"/>
  <c r="AD1012" i="1"/>
  <c r="AC1012" i="1"/>
  <c r="AB1012" i="1"/>
  <c r="AA1012" i="1"/>
  <c r="Z1012" i="1"/>
  <c r="Y1012" i="1"/>
  <c r="X1012" i="1"/>
  <c r="W1012" i="1"/>
  <c r="V1012" i="1"/>
  <c r="T1012" i="1"/>
  <c r="R1012" i="1"/>
  <c r="S1012" i="1" s="1"/>
  <c r="Q1012" i="1"/>
  <c r="O1012" i="1"/>
  <c r="P1012" i="1" s="1"/>
  <c r="N1012" i="1"/>
  <c r="M1012" i="1"/>
  <c r="L1012" i="1"/>
  <c r="K1012" i="1"/>
  <c r="J1012" i="1"/>
  <c r="I1012" i="1"/>
  <c r="G1012" i="1"/>
  <c r="F1012" i="1"/>
  <c r="E1012" i="1"/>
  <c r="D1012" i="1"/>
  <c r="C1012" i="1"/>
  <c r="B1012" i="1"/>
  <c r="AF1011" i="1"/>
  <c r="AE1011" i="1"/>
  <c r="AD1011" i="1"/>
  <c r="AC1011" i="1"/>
  <c r="AB1011" i="1"/>
  <c r="AA1011" i="1"/>
  <c r="Z1011" i="1"/>
  <c r="Y1011" i="1"/>
  <c r="X1011" i="1"/>
  <c r="W1011" i="1"/>
  <c r="V1011" i="1"/>
  <c r="T1011" i="1"/>
  <c r="S1011" i="1"/>
  <c r="R1011" i="1"/>
  <c r="Q1011" i="1"/>
  <c r="O1011" i="1"/>
  <c r="P1011" i="1" s="1"/>
  <c r="N1011" i="1"/>
  <c r="M1011" i="1"/>
  <c r="L1011" i="1"/>
  <c r="K1011" i="1"/>
  <c r="J1011" i="1"/>
  <c r="I1011" i="1"/>
  <c r="G1011" i="1"/>
  <c r="F1011" i="1"/>
  <c r="E1011" i="1"/>
  <c r="D1011" i="1"/>
  <c r="C1011" i="1"/>
  <c r="B1011" i="1"/>
  <c r="AF1010" i="1"/>
  <c r="AE1010" i="1"/>
  <c r="AD1010" i="1"/>
  <c r="AC1010" i="1"/>
  <c r="AB1010" i="1"/>
  <c r="AA1010" i="1"/>
  <c r="Z1010" i="1"/>
  <c r="Y1010" i="1"/>
  <c r="X1010" i="1"/>
  <c r="W1010" i="1"/>
  <c r="V1010" i="1"/>
  <c r="T1010" i="1"/>
  <c r="R1010" i="1"/>
  <c r="S1010" i="1" s="1"/>
  <c r="Q1010" i="1"/>
  <c r="O1010" i="1"/>
  <c r="P1010" i="1" s="1"/>
  <c r="N1010" i="1"/>
  <c r="M1010" i="1"/>
  <c r="L1010" i="1"/>
  <c r="K1010" i="1"/>
  <c r="J1010" i="1"/>
  <c r="I1010" i="1"/>
  <c r="G1010" i="1"/>
  <c r="F1010" i="1"/>
  <c r="E1010" i="1"/>
  <c r="D1010" i="1"/>
  <c r="C1010" i="1"/>
  <c r="B1010" i="1"/>
  <c r="AF1009" i="1"/>
  <c r="AE1009" i="1"/>
  <c r="AD1009" i="1"/>
  <c r="AC1009" i="1"/>
  <c r="AB1009" i="1"/>
  <c r="AA1009" i="1"/>
  <c r="Z1009" i="1"/>
  <c r="Y1009" i="1"/>
  <c r="X1009" i="1"/>
  <c r="W1009" i="1"/>
  <c r="V1009" i="1"/>
  <c r="T1009" i="1"/>
  <c r="S1009" i="1"/>
  <c r="R1009" i="1"/>
  <c r="Q1009" i="1"/>
  <c r="O1009" i="1"/>
  <c r="P1009" i="1" s="1"/>
  <c r="N1009" i="1"/>
  <c r="M1009" i="1"/>
  <c r="L1009" i="1"/>
  <c r="K1009" i="1"/>
  <c r="J1009" i="1"/>
  <c r="I1009" i="1"/>
  <c r="G1009" i="1"/>
  <c r="F1009" i="1"/>
  <c r="H1009" i="1" s="1"/>
  <c r="E1009" i="1"/>
  <c r="D1009" i="1"/>
  <c r="C1009" i="1"/>
  <c r="B1009" i="1"/>
  <c r="A1009" i="1"/>
  <c r="AF1008" i="1"/>
  <c r="AE1008" i="1"/>
  <c r="AD1008" i="1"/>
  <c r="AC1008" i="1"/>
  <c r="AB1008" i="1"/>
  <c r="AA1008" i="1"/>
  <c r="Z1008" i="1"/>
  <c r="Y1008" i="1"/>
  <c r="X1008" i="1"/>
  <c r="W1008" i="1"/>
  <c r="V1008" i="1"/>
  <c r="T1008" i="1"/>
  <c r="S1008" i="1"/>
  <c r="R1008" i="1"/>
  <c r="Q1008" i="1"/>
  <c r="O1008" i="1"/>
  <c r="P1008" i="1" s="1"/>
  <c r="N1008" i="1"/>
  <c r="M1008" i="1"/>
  <c r="L1008" i="1"/>
  <c r="K1008" i="1"/>
  <c r="J1008" i="1"/>
  <c r="I1008" i="1"/>
  <c r="G1008" i="1"/>
  <c r="F1008" i="1"/>
  <c r="H1008" i="1" s="1"/>
  <c r="E1008" i="1"/>
  <c r="D1008" i="1"/>
  <c r="C1008" i="1"/>
  <c r="B1008" i="1"/>
  <c r="A1008" i="1"/>
  <c r="AF1007" i="1"/>
  <c r="AE1007" i="1"/>
  <c r="AD1007" i="1"/>
  <c r="AC1007" i="1"/>
  <c r="AB1007" i="1"/>
  <c r="AA1007" i="1"/>
  <c r="Z1007" i="1"/>
  <c r="Y1007" i="1"/>
  <c r="X1007" i="1"/>
  <c r="W1007" i="1"/>
  <c r="V1007" i="1"/>
  <c r="T1007" i="1"/>
  <c r="S1007" i="1"/>
  <c r="R1007" i="1"/>
  <c r="Q1007" i="1"/>
  <c r="O1007" i="1"/>
  <c r="P1007" i="1" s="1"/>
  <c r="N1007" i="1"/>
  <c r="M1007" i="1"/>
  <c r="L1007" i="1"/>
  <c r="K1007" i="1"/>
  <c r="J1007" i="1"/>
  <c r="I1007" i="1"/>
  <c r="G1007" i="1"/>
  <c r="F1007" i="1"/>
  <c r="H1007" i="1" s="1"/>
  <c r="E1007" i="1"/>
  <c r="D1007" i="1"/>
  <c r="C1007" i="1"/>
  <c r="B1007" i="1"/>
  <c r="A1007" i="1"/>
  <c r="AF1006" i="1"/>
  <c r="AE1006" i="1"/>
  <c r="AD1006" i="1"/>
  <c r="AC1006" i="1"/>
  <c r="AB1006" i="1"/>
  <c r="AA1006" i="1"/>
  <c r="Z1006" i="1"/>
  <c r="Y1006" i="1"/>
  <c r="X1006" i="1"/>
  <c r="W1006" i="1"/>
  <c r="V1006" i="1"/>
  <c r="T1006" i="1"/>
  <c r="S1006" i="1"/>
  <c r="R1006" i="1"/>
  <c r="Q1006" i="1"/>
  <c r="O1006" i="1"/>
  <c r="P1006" i="1" s="1"/>
  <c r="N1006" i="1"/>
  <c r="M1006" i="1"/>
  <c r="L1006" i="1"/>
  <c r="K1006" i="1"/>
  <c r="J1006" i="1"/>
  <c r="I1006" i="1"/>
  <c r="G1006" i="1"/>
  <c r="F1006" i="1"/>
  <c r="H1006" i="1" s="1"/>
  <c r="E1006" i="1"/>
  <c r="D1006" i="1"/>
  <c r="C1006" i="1"/>
  <c r="B1006" i="1"/>
  <c r="A1006" i="1"/>
  <c r="AF1005" i="1"/>
  <c r="AE1005" i="1"/>
  <c r="AD1005" i="1"/>
  <c r="AC1005" i="1"/>
  <c r="AB1005" i="1"/>
  <c r="AA1005" i="1"/>
  <c r="Z1005" i="1"/>
  <c r="Y1005" i="1"/>
  <c r="X1005" i="1"/>
  <c r="W1005" i="1"/>
  <c r="V1005" i="1"/>
  <c r="T1005" i="1"/>
  <c r="S1005" i="1"/>
  <c r="R1005" i="1"/>
  <c r="Q1005" i="1"/>
  <c r="O1005" i="1"/>
  <c r="P1005" i="1" s="1"/>
  <c r="N1005" i="1"/>
  <c r="M1005" i="1"/>
  <c r="L1005" i="1"/>
  <c r="K1005" i="1"/>
  <c r="J1005" i="1"/>
  <c r="I1005" i="1"/>
  <c r="G1005" i="1"/>
  <c r="F1005" i="1"/>
  <c r="H1005" i="1" s="1"/>
  <c r="E1005" i="1"/>
  <c r="D1005" i="1"/>
  <c r="C1005" i="1"/>
  <c r="B1005" i="1"/>
  <c r="A1005" i="1"/>
  <c r="AF1004" i="1"/>
  <c r="AE1004" i="1"/>
  <c r="AD1004" i="1"/>
  <c r="AC1004" i="1"/>
  <c r="AB1004" i="1"/>
  <c r="AA1004" i="1"/>
  <c r="Z1004" i="1"/>
  <c r="Y1004" i="1"/>
  <c r="X1004" i="1"/>
  <c r="W1004" i="1"/>
  <c r="V1004" i="1"/>
  <c r="T1004" i="1"/>
  <c r="S1004" i="1"/>
  <c r="R1004" i="1"/>
  <c r="Q1004" i="1"/>
  <c r="O1004" i="1"/>
  <c r="P1004" i="1" s="1"/>
  <c r="N1004" i="1"/>
  <c r="M1004" i="1"/>
  <c r="L1004" i="1"/>
  <c r="K1004" i="1"/>
  <c r="J1004" i="1"/>
  <c r="I1004" i="1"/>
  <c r="G1004" i="1"/>
  <c r="F1004" i="1"/>
  <c r="H1004" i="1" s="1"/>
  <c r="E1004" i="1"/>
  <c r="D1004" i="1"/>
  <c r="C1004" i="1"/>
  <c r="B1004" i="1"/>
  <c r="A1004" i="1"/>
  <c r="AF1003" i="1"/>
  <c r="AE1003" i="1"/>
  <c r="AD1003" i="1"/>
  <c r="AC1003" i="1"/>
  <c r="AB1003" i="1"/>
  <c r="AA1003" i="1"/>
  <c r="Z1003" i="1"/>
  <c r="Y1003" i="1"/>
  <c r="X1003" i="1"/>
  <c r="W1003" i="1"/>
  <c r="V1003" i="1"/>
  <c r="T1003" i="1"/>
  <c r="S1003" i="1"/>
  <c r="R1003" i="1"/>
  <c r="Q1003" i="1"/>
  <c r="O1003" i="1"/>
  <c r="P1003" i="1" s="1"/>
  <c r="N1003" i="1"/>
  <c r="M1003" i="1"/>
  <c r="L1003" i="1"/>
  <c r="K1003" i="1"/>
  <c r="J1003" i="1"/>
  <c r="I1003" i="1"/>
  <c r="G1003" i="1"/>
  <c r="F1003" i="1"/>
  <c r="H1003" i="1" s="1"/>
  <c r="E1003" i="1"/>
  <c r="D1003" i="1"/>
  <c r="C1003" i="1"/>
  <c r="B1003" i="1"/>
  <c r="A1003" i="1"/>
  <c r="AF1002" i="1"/>
  <c r="AE1002" i="1"/>
  <c r="AD1002" i="1"/>
  <c r="AC1002" i="1"/>
  <c r="AB1002" i="1"/>
  <c r="AA1002" i="1"/>
  <c r="Z1002" i="1"/>
  <c r="Y1002" i="1"/>
  <c r="X1002" i="1"/>
  <c r="W1002" i="1"/>
  <c r="V1002" i="1"/>
  <c r="T1002" i="1"/>
  <c r="S1002" i="1"/>
  <c r="R1002" i="1"/>
  <c r="Q1002" i="1"/>
  <c r="O1002" i="1"/>
  <c r="P1002" i="1" s="1"/>
  <c r="N1002" i="1"/>
  <c r="M1002" i="1"/>
  <c r="L1002" i="1"/>
  <c r="K1002" i="1"/>
  <c r="J1002" i="1"/>
  <c r="I1002" i="1"/>
  <c r="G1002" i="1"/>
  <c r="F1002" i="1"/>
  <c r="H1002" i="1" s="1"/>
  <c r="E1002" i="1"/>
  <c r="D1002" i="1"/>
  <c r="C1002" i="1"/>
  <c r="B1002" i="1"/>
  <c r="A1002" i="1"/>
  <c r="AF1001" i="1"/>
  <c r="AE1001" i="1"/>
  <c r="AD1001" i="1"/>
  <c r="AC1001" i="1"/>
  <c r="AB1001" i="1"/>
  <c r="AA1001" i="1"/>
  <c r="Z1001" i="1"/>
  <c r="Y1001" i="1"/>
  <c r="X1001" i="1"/>
  <c r="W1001" i="1"/>
  <c r="V1001" i="1"/>
  <c r="T1001" i="1"/>
  <c r="S1001" i="1"/>
  <c r="R1001" i="1"/>
  <c r="Q1001" i="1"/>
  <c r="O1001" i="1"/>
  <c r="P1001" i="1" s="1"/>
  <c r="N1001" i="1"/>
  <c r="M1001" i="1"/>
  <c r="L1001" i="1"/>
  <c r="K1001" i="1"/>
  <c r="J1001" i="1"/>
  <c r="I1001" i="1"/>
  <c r="G1001" i="1"/>
  <c r="F1001" i="1"/>
  <c r="H1001" i="1" s="1"/>
  <c r="E1001" i="1"/>
  <c r="D1001" i="1"/>
  <c r="C1001" i="1"/>
  <c r="B1001" i="1"/>
  <c r="A1001" i="1"/>
  <c r="AF1000" i="1"/>
  <c r="AE1000" i="1"/>
  <c r="AD1000" i="1"/>
  <c r="AC1000" i="1"/>
  <c r="AB1000" i="1"/>
  <c r="AA1000" i="1"/>
  <c r="Z1000" i="1"/>
  <c r="Y1000" i="1"/>
  <c r="X1000" i="1"/>
  <c r="W1000" i="1"/>
  <c r="V1000" i="1"/>
  <c r="T1000" i="1"/>
  <c r="S1000" i="1"/>
  <c r="R1000" i="1"/>
  <c r="Q1000" i="1"/>
  <c r="O1000" i="1"/>
  <c r="P1000" i="1" s="1"/>
  <c r="N1000" i="1"/>
  <c r="M1000" i="1"/>
  <c r="L1000" i="1"/>
  <c r="K1000" i="1"/>
  <c r="J1000" i="1"/>
  <c r="I1000" i="1"/>
  <c r="G1000" i="1"/>
  <c r="F1000" i="1"/>
  <c r="H1000" i="1" s="1"/>
  <c r="E1000" i="1"/>
  <c r="D1000" i="1"/>
  <c r="C1000" i="1"/>
  <c r="B1000" i="1"/>
  <c r="A1000" i="1"/>
  <c r="AF999" i="1"/>
  <c r="AE999" i="1"/>
  <c r="AD999" i="1"/>
  <c r="AC999" i="1"/>
  <c r="AB999" i="1"/>
  <c r="AA999" i="1"/>
  <c r="Z999" i="1"/>
  <c r="Y999" i="1"/>
  <c r="X999" i="1"/>
  <c r="W999" i="1"/>
  <c r="V999" i="1"/>
  <c r="T999" i="1"/>
  <c r="S999" i="1"/>
  <c r="R999" i="1"/>
  <c r="Q999" i="1"/>
  <c r="O999" i="1"/>
  <c r="P999" i="1" s="1"/>
  <c r="N999" i="1"/>
  <c r="M999" i="1"/>
  <c r="L999" i="1"/>
  <c r="K999" i="1"/>
  <c r="J999" i="1"/>
  <c r="I999" i="1"/>
  <c r="G999" i="1"/>
  <c r="F999" i="1"/>
  <c r="H999" i="1" s="1"/>
  <c r="E999" i="1"/>
  <c r="D999" i="1"/>
  <c r="C999" i="1"/>
  <c r="B999" i="1"/>
  <c r="A999" i="1"/>
  <c r="AF998" i="1"/>
  <c r="AE998" i="1"/>
  <c r="AD998" i="1"/>
  <c r="AC998" i="1"/>
  <c r="AB998" i="1"/>
  <c r="AA998" i="1"/>
  <c r="Z998" i="1"/>
  <c r="Y998" i="1"/>
  <c r="X998" i="1"/>
  <c r="W998" i="1"/>
  <c r="V998" i="1"/>
  <c r="T998" i="1"/>
  <c r="S998" i="1"/>
  <c r="R998" i="1"/>
  <c r="Q998" i="1"/>
  <c r="O998" i="1"/>
  <c r="P998" i="1" s="1"/>
  <c r="N998" i="1"/>
  <c r="M998" i="1"/>
  <c r="L998" i="1"/>
  <c r="K998" i="1"/>
  <c r="J998" i="1"/>
  <c r="I998" i="1"/>
  <c r="G998" i="1"/>
  <c r="F998" i="1"/>
  <c r="H998" i="1" s="1"/>
  <c r="E998" i="1"/>
  <c r="D998" i="1"/>
  <c r="C998" i="1"/>
  <c r="B998" i="1"/>
  <c r="A998" i="1"/>
  <c r="AF997" i="1"/>
  <c r="AE997" i="1"/>
  <c r="AD997" i="1"/>
  <c r="AC997" i="1"/>
  <c r="AB997" i="1"/>
  <c r="AA997" i="1"/>
  <c r="Z997" i="1"/>
  <c r="Y997" i="1"/>
  <c r="X997" i="1"/>
  <c r="W997" i="1"/>
  <c r="V997" i="1"/>
  <c r="T997" i="1"/>
  <c r="S997" i="1"/>
  <c r="R997" i="1"/>
  <c r="Q997" i="1"/>
  <c r="O997" i="1"/>
  <c r="P997" i="1" s="1"/>
  <c r="N997" i="1"/>
  <c r="M997" i="1"/>
  <c r="L997" i="1"/>
  <c r="K997" i="1"/>
  <c r="J997" i="1"/>
  <c r="I997" i="1"/>
  <c r="G997" i="1"/>
  <c r="F997" i="1"/>
  <c r="H997" i="1" s="1"/>
  <c r="E997" i="1"/>
  <c r="D997" i="1"/>
  <c r="C997" i="1"/>
  <c r="B997" i="1"/>
  <c r="A997" i="1"/>
  <c r="AF996" i="1"/>
  <c r="AE996" i="1"/>
  <c r="AD996" i="1"/>
  <c r="AC996" i="1"/>
  <c r="AB996" i="1"/>
  <c r="AA996" i="1"/>
  <c r="Z996" i="1"/>
  <c r="Y996" i="1"/>
  <c r="X996" i="1"/>
  <c r="W996" i="1"/>
  <c r="V996" i="1"/>
  <c r="T996" i="1"/>
  <c r="S996" i="1"/>
  <c r="R996" i="1"/>
  <c r="Q996" i="1"/>
  <c r="O996" i="1"/>
  <c r="P996" i="1" s="1"/>
  <c r="N996" i="1"/>
  <c r="M996" i="1"/>
  <c r="L996" i="1"/>
  <c r="K996" i="1"/>
  <c r="J996" i="1"/>
  <c r="I996" i="1"/>
  <c r="G996" i="1"/>
  <c r="F996" i="1"/>
  <c r="H996" i="1" s="1"/>
  <c r="E996" i="1"/>
  <c r="D996" i="1"/>
  <c r="C996" i="1"/>
  <c r="B996" i="1"/>
  <c r="A996" i="1"/>
  <c r="AF995" i="1"/>
  <c r="AE995" i="1"/>
  <c r="AD995" i="1"/>
  <c r="AC995" i="1"/>
  <c r="AB995" i="1"/>
  <c r="AA995" i="1"/>
  <c r="Z995" i="1"/>
  <c r="Y995" i="1"/>
  <c r="X995" i="1"/>
  <c r="W995" i="1"/>
  <c r="V995" i="1"/>
  <c r="T995" i="1"/>
  <c r="S995" i="1"/>
  <c r="R995" i="1"/>
  <c r="Q995" i="1"/>
  <c r="O995" i="1"/>
  <c r="P995" i="1" s="1"/>
  <c r="N995" i="1"/>
  <c r="M995" i="1"/>
  <c r="L995" i="1"/>
  <c r="K995" i="1"/>
  <c r="J995" i="1"/>
  <c r="I995" i="1"/>
  <c r="G995" i="1"/>
  <c r="F995" i="1"/>
  <c r="H995" i="1" s="1"/>
  <c r="E995" i="1"/>
  <c r="D995" i="1"/>
  <c r="C995" i="1"/>
  <c r="B995" i="1"/>
  <c r="A995" i="1"/>
  <c r="AF994" i="1"/>
  <c r="AE994" i="1"/>
  <c r="AD994" i="1"/>
  <c r="AC994" i="1"/>
  <c r="AB994" i="1"/>
  <c r="AA994" i="1"/>
  <c r="Z994" i="1"/>
  <c r="Y994" i="1"/>
  <c r="X994" i="1"/>
  <c r="W994" i="1"/>
  <c r="V994" i="1"/>
  <c r="T994" i="1"/>
  <c r="S994" i="1"/>
  <c r="R994" i="1"/>
  <c r="Q994" i="1"/>
  <c r="O994" i="1"/>
  <c r="P994" i="1" s="1"/>
  <c r="N994" i="1"/>
  <c r="M994" i="1"/>
  <c r="L994" i="1"/>
  <c r="K994" i="1"/>
  <c r="J994" i="1"/>
  <c r="I994" i="1"/>
  <c r="G994" i="1"/>
  <c r="F994" i="1"/>
  <c r="H994" i="1" s="1"/>
  <c r="E994" i="1"/>
  <c r="D994" i="1"/>
  <c r="C994" i="1"/>
  <c r="B994" i="1"/>
  <c r="A994" i="1"/>
  <c r="AF993" i="1"/>
  <c r="AE993" i="1"/>
  <c r="AD993" i="1"/>
  <c r="AC993" i="1"/>
  <c r="AB993" i="1"/>
  <c r="AA993" i="1"/>
  <c r="Z993" i="1"/>
  <c r="Y993" i="1"/>
  <c r="X993" i="1"/>
  <c r="W993" i="1"/>
  <c r="V993" i="1"/>
  <c r="T993" i="1"/>
  <c r="S993" i="1"/>
  <c r="R993" i="1"/>
  <c r="Q993" i="1"/>
  <c r="O993" i="1"/>
  <c r="P993" i="1" s="1"/>
  <c r="N993" i="1"/>
  <c r="M993" i="1"/>
  <c r="L993" i="1"/>
  <c r="K993" i="1"/>
  <c r="J993" i="1"/>
  <c r="I993" i="1"/>
  <c r="G993" i="1"/>
  <c r="F993" i="1"/>
  <c r="H993" i="1" s="1"/>
  <c r="E993" i="1"/>
  <c r="D993" i="1"/>
  <c r="C993" i="1"/>
  <c r="B993" i="1"/>
  <c r="A993" i="1"/>
  <c r="AF992" i="1"/>
  <c r="AE992" i="1"/>
  <c r="AD992" i="1"/>
  <c r="AC992" i="1"/>
  <c r="AB992" i="1"/>
  <c r="AA992" i="1"/>
  <c r="Z992" i="1"/>
  <c r="Y992" i="1"/>
  <c r="X992" i="1"/>
  <c r="W992" i="1"/>
  <c r="V992" i="1"/>
  <c r="T992" i="1"/>
  <c r="S992" i="1"/>
  <c r="R992" i="1"/>
  <c r="Q992" i="1"/>
  <c r="O992" i="1"/>
  <c r="P992" i="1" s="1"/>
  <c r="N992" i="1"/>
  <c r="M992" i="1"/>
  <c r="L992" i="1"/>
  <c r="K992" i="1"/>
  <c r="J992" i="1"/>
  <c r="I992" i="1"/>
  <c r="G992" i="1"/>
  <c r="F992" i="1"/>
  <c r="H992" i="1" s="1"/>
  <c r="E992" i="1"/>
  <c r="D992" i="1"/>
  <c r="C992" i="1"/>
  <c r="B992" i="1"/>
  <c r="A992" i="1"/>
  <c r="AF991" i="1"/>
  <c r="AE991" i="1"/>
  <c r="AD991" i="1"/>
  <c r="AC991" i="1"/>
  <c r="AB991" i="1"/>
  <c r="AA991" i="1"/>
  <c r="Z991" i="1"/>
  <c r="Y991" i="1"/>
  <c r="X991" i="1"/>
  <c r="W991" i="1"/>
  <c r="V991" i="1"/>
  <c r="T991" i="1"/>
  <c r="S991" i="1"/>
  <c r="R991" i="1"/>
  <c r="Q991" i="1"/>
  <c r="O991" i="1"/>
  <c r="P991" i="1" s="1"/>
  <c r="N991" i="1"/>
  <c r="M991" i="1"/>
  <c r="L991" i="1"/>
  <c r="K991" i="1"/>
  <c r="J991" i="1"/>
  <c r="I991" i="1"/>
  <c r="G991" i="1"/>
  <c r="F991" i="1"/>
  <c r="H991" i="1" s="1"/>
  <c r="E991" i="1"/>
  <c r="D991" i="1"/>
  <c r="C991" i="1"/>
  <c r="B991" i="1"/>
  <c r="A991" i="1"/>
  <c r="AF990" i="1"/>
  <c r="AE990" i="1"/>
  <c r="AD990" i="1"/>
  <c r="AC990" i="1"/>
  <c r="AB990" i="1"/>
  <c r="AA990" i="1"/>
  <c r="Z990" i="1"/>
  <c r="Y990" i="1"/>
  <c r="X990" i="1"/>
  <c r="W990" i="1"/>
  <c r="V990" i="1"/>
  <c r="T990" i="1"/>
  <c r="S990" i="1"/>
  <c r="R990" i="1"/>
  <c r="Q990" i="1"/>
  <c r="O990" i="1"/>
  <c r="P990" i="1" s="1"/>
  <c r="N990" i="1"/>
  <c r="M990" i="1"/>
  <c r="L990" i="1"/>
  <c r="K990" i="1"/>
  <c r="J990" i="1"/>
  <c r="I990" i="1"/>
  <c r="G990" i="1"/>
  <c r="F990" i="1"/>
  <c r="H990" i="1" s="1"/>
  <c r="E990" i="1"/>
  <c r="D990" i="1"/>
  <c r="C990" i="1"/>
  <c r="B990" i="1"/>
  <c r="A990" i="1"/>
  <c r="AF989" i="1"/>
  <c r="AE989" i="1"/>
  <c r="AD989" i="1"/>
  <c r="AC989" i="1"/>
  <c r="AB989" i="1"/>
  <c r="AA989" i="1"/>
  <c r="Z989" i="1"/>
  <c r="Y989" i="1"/>
  <c r="X989" i="1"/>
  <c r="W989" i="1"/>
  <c r="V989" i="1"/>
  <c r="T989" i="1"/>
  <c r="S989" i="1"/>
  <c r="R989" i="1"/>
  <c r="Q989" i="1"/>
  <c r="O989" i="1"/>
  <c r="P989" i="1" s="1"/>
  <c r="N989" i="1"/>
  <c r="M989" i="1"/>
  <c r="L989" i="1"/>
  <c r="K989" i="1"/>
  <c r="J989" i="1"/>
  <c r="I989" i="1"/>
  <c r="G989" i="1"/>
  <c r="F989" i="1"/>
  <c r="H989" i="1" s="1"/>
  <c r="E989" i="1"/>
  <c r="D989" i="1"/>
  <c r="C989" i="1"/>
  <c r="B989" i="1"/>
  <c r="A989" i="1"/>
  <c r="AF988" i="1"/>
  <c r="AE988" i="1"/>
  <c r="AD988" i="1"/>
  <c r="AC988" i="1"/>
  <c r="AB988" i="1"/>
  <c r="AA988" i="1"/>
  <c r="Z988" i="1"/>
  <c r="Y988" i="1"/>
  <c r="X988" i="1"/>
  <c r="W988" i="1"/>
  <c r="V988" i="1"/>
  <c r="T988" i="1"/>
  <c r="S988" i="1"/>
  <c r="R988" i="1"/>
  <c r="Q988" i="1"/>
  <c r="O988" i="1"/>
  <c r="P988" i="1" s="1"/>
  <c r="N988" i="1"/>
  <c r="M988" i="1"/>
  <c r="L988" i="1"/>
  <c r="K988" i="1"/>
  <c r="J988" i="1"/>
  <c r="I988" i="1"/>
  <c r="G988" i="1"/>
  <c r="F988" i="1"/>
  <c r="H988" i="1" s="1"/>
  <c r="E988" i="1"/>
  <c r="D988" i="1"/>
  <c r="C988" i="1"/>
  <c r="B988" i="1"/>
  <c r="A988" i="1"/>
  <c r="AF987" i="1"/>
  <c r="AE987" i="1"/>
  <c r="AD987" i="1"/>
  <c r="AC987" i="1"/>
  <c r="AB987" i="1"/>
  <c r="AA987" i="1"/>
  <c r="Z987" i="1"/>
  <c r="Y987" i="1"/>
  <c r="X987" i="1"/>
  <c r="W987" i="1"/>
  <c r="V987" i="1"/>
  <c r="T987" i="1"/>
  <c r="S987" i="1"/>
  <c r="R987" i="1"/>
  <c r="Q987" i="1"/>
  <c r="O987" i="1"/>
  <c r="P987" i="1" s="1"/>
  <c r="N987" i="1"/>
  <c r="M987" i="1"/>
  <c r="L987" i="1"/>
  <c r="K987" i="1"/>
  <c r="J987" i="1"/>
  <c r="I987" i="1"/>
  <c r="G987" i="1"/>
  <c r="F987" i="1"/>
  <c r="H987" i="1" s="1"/>
  <c r="E987" i="1"/>
  <c r="D987" i="1"/>
  <c r="C987" i="1"/>
  <c r="B987" i="1"/>
  <c r="A987" i="1"/>
  <c r="AF986" i="1"/>
  <c r="AE986" i="1"/>
  <c r="AD986" i="1"/>
  <c r="AC986" i="1"/>
  <c r="AB986" i="1"/>
  <c r="AA986" i="1"/>
  <c r="Z986" i="1"/>
  <c r="Y986" i="1"/>
  <c r="X986" i="1"/>
  <c r="W986" i="1"/>
  <c r="V986" i="1"/>
  <c r="T986" i="1"/>
  <c r="S986" i="1"/>
  <c r="R986" i="1"/>
  <c r="Q986" i="1"/>
  <c r="O986" i="1"/>
  <c r="P986" i="1" s="1"/>
  <c r="N986" i="1"/>
  <c r="M986" i="1"/>
  <c r="L986" i="1"/>
  <c r="K986" i="1"/>
  <c r="J986" i="1"/>
  <c r="I986" i="1"/>
  <c r="G986" i="1"/>
  <c r="F986" i="1"/>
  <c r="H986" i="1" s="1"/>
  <c r="E986" i="1"/>
  <c r="D986" i="1"/>
  <c r="C986" i="1"/>
  <c r="B986" i="1"/>
  <c r="A986" i="1"/>
  <c r="AF985" i="1"/>
  <c r="AE985" i="1"/>
  <c r="AD985" i="1"/>
  <c r="AC985" i="1"/>
  <c r="AB985" i="1"/>
  <c r="AA985" i="1"/>
  <c r="Z985" i="1"/>
  <c r="Y985" i="1"/>
  <c r="X985" i="1"/>
  <c r="W985" i="1"/>
  <c r="V985" i="1"/>
  <c r="T985" i="1"/>
  <c r="S985" i="1"/>
  <c r="R985" i="1"/>
  <c r="Q985" i="1"/>
  <c r="O985" i="1"/>
  <c r="P985" i="1" s="1"/>
  <c r="N985" i="1"/>
  <c r="M985" i="1"/>
  <c r="L985" i="1"/>
  <c r="K985" i="1"/>
  <c r="J985" i="1"/>
  <c r="I985" i="1"/>
  <c r="G985" i="1"/>
  <c r="F985" i="1"/>
  <c r="H985" i="1" s="1"/>
  <c r="E985" i="1"/>
  <c r="D985" i="1"/>
  <c r="C985" i="1"/>
  <c r="B985" i="1"/>
  <c r="A985" i="1"/>
  <c r="AF984" i="1"/>
  <c r="AE984" i="1"/>
  <c r="AD984" i="1"/>
  <c r="AC984" i="1"/>
  <c r="AB984" i="1"/>
  <c r="AA984" i="1"/>
  <c r="Z984" i="1"/>
  <c r="Y984" i="1"/>
  <c r="X984" i="1"/>
  <c r="W984" i="1"/>
  <c r="V984" i="1"/>
  <c r="T984" i="1"/>
  <c r="S984" i="1"/>
  <c r="R984" i="1"/>
  <c r="Q984" i="1"/>
  <c r="O984" i="1"/>
  <c r="P984" i="1" s="1"/>
  <c r="N984" i="1"/>
  <c r="M984" i="1"/>
  <c r="L984" i="1"/>
  <c r="K984" i="1"/>
  <c r="J984" i="1"/>
  <c r="I984" i="1"/>
  <c r="G984" i="1"/>
  <c r="F984" i="1"/>
  <c r="H984" i="1" s="1"/>
  <c r="E984" i="1"/>
  <c r="D984" i="1"/>
  <c r="C984" i="1"/>
  <c r="B984" i="1"/>
  <c r="A984" i="1"/>
  <c r="AF983" i="1"/>
  <c r="AE983" i="1"/>
  <c r="AD983" i="1"/>
  <c r="AC983" i="1"/>
  <c r="AB983" i="1"/>
  <c r="AA983" i="1"/>
  <c r="Z983" i="1"/>
  <c r="Y983" i="1"/>
  <c r="X983" i="1"/>
  <c r="W983" i="1"/>
  <c r="V983" i="1"/>
  <c r="T983" i="1"/>
  <c r="S983" i="1"/>
  <c r="R983" i="1"/>
  <c r="Q983" i="1"/>
  <c r="O983" i="1"/>
  <c r="P983" i="1" s="1"/>
  <c r="N983" i="1"/>
  <c r="M983" i="1"/>
  <c r="L983" i="1"/>
  <c r="K983" i="1"/>
  <c r="J983" i="1"/>
  <c r="I983" i="1"/>
  <c r="G983" i="1"/>
  <c r="F983" i="1"/>
  <c r="H983" i="1" s="1"/>
  <c r="E983" i="1"/>
  <c r="D983" i="1"/>
  <c r="C983" i="1"/>
  <c r="B983" i="1"/>
  <c r="A983" i="1"/>
  <c r="AF982" i="1"/>
  <c r="AE982" i="1"/>
  <c r="AD982" i="1"/>
  <c r="AC982" i="1"/>
  <c r="AB982" i="1"/>
  <c r="AA982" i="1"/>
  <c r="Z982" i="1"/>
  <c r="Y982" i="1"/>
  <c r="X982" i="1"/>
  <c r="W982" i="1"/>
  <c r="V982" i="1"/>
  <c r="T982" i="1"/>
  <c r="S982" i="1"/>
  <c r="R982" i="1"/>
  <c r="Q982" i="1"/>
  <c r="O982" i="1"/>
  <c r="P982" i="1" s="1"/>
  <c r="N982" i="1"/>
  <c r="M982" i="1"/>
  <c r="L982" i="1"/>
  <c r="K982" i="1"/>
  <c r="J982" i="1"/>
  <c r="I982" i="1"/>
  <c r="G982" i="1"/>
  <c r="F982" i="1"/>
  <c r="H982" i="1" s="1"/>
  <c r="E982" i="1"/>
  <c r="D982" i="1"/>
  <c r="C982" i="1"/>
  <c r="B982" i="1"/>
  <c r="A982" i="1"/>
  <c r="AF981" i="1"/>
  <c r="AE981" i="1"/>
  <c r="AD981" i="1"/>
  <c r="AC981" i="1"/>
  <c r="AB981" i="1"/>
  <c r="AA981" i="1"/>
  <c r="Z981" i="1"/>
  <c r="Y981" i="1"/>
  <c r="X981" i="1"/>
  <c r="W981" i="1"/>
  <c r="V981" i="1"/>
  <c r="T981" i="1"/>
  <c r="S981" i="1"/>
  <c r="R981" i="1"/>
  <c r="Q981" i="1"/>
  <c r="O981" i="1"/>
  <c r="P981" i="1" s="1"/>
  <c r="N981" i="1"/>
  <c r="M981" i="1"/>
  <c r="L981" i="1"/>
  <c r="K981" i="1"/>
  <c r="J981" i="1"/>
  <c r="I981" i="1"/>
  <c r="G981" i="1"/>
  <c r="F981" i="1"/>
  <c r="H981" i="1" s="1"/>
  <c r="E981" i="1"/>
  <c r="D981" i="1"/>
  <c r="C981" i="1"/>
  <c r="B981" i="1"/>
  <c r="A981" i="1"/>
  <c r="AF980" i="1"/>
  <c r="AE980" i="1"/>
  <c r="AD980" i="1"/>
  <c r="AC980" i="1"/>
  <c r="AB980" i="1"/>
  <c r="AA980" i="1"/>
  <c r="Z980" i="1"/>
  <c r="Y980" i="1"/>
  <c r="X980" i="1"/>
  <c r="W980" i="1"/>
  <c r="V980" i="1"/>
  <c r="T980" i="1"/>
  <c r="S980" i="1"/>
  <c r="R980" i="1"/>
  <c r="Q980" i="1"/>
  <c r="O980" i="1"/>
  <c r="P980" i="1" s="1"/>
  <c r="N980" i="1"/>
  <c r="M980" i="1"/>
  <c r="L980" i="1"/>
  <c r="K980" i="1"/>
  <c r="J980" i="1"/>
  <c r="I980" i="1"/>
  <c r="G980" i="1"/>
  <c r="F980" i="1"/>
  <c r="H980" i="1" s="1"/>
  <c r="E980" i="1"/>
  <c r="D980" i="1"/>
  <c r="C980" i="1"/>
  <c r="B980" i="1"/>
  <c r="A980" i="1"/>
  <c r="AF979" i="1"/>
  <c r="AE979" i="1"/>
  <c r="AD979" i="1"/>
  <c r="AC979" i="1"/>
  <c r="AB979" i="1"/>
  <c r="AA979" i="1"/>
  <c r="Z979" i="1"/>
  <c r="Y979" i="1"/>
  <c r="X979" i="1"/>
  <c r="W979" i="1"/>
  <c r="V979" i="1"/>
  <c r="T979" i="1"/>
  <c r="S979" i="1"/>
  <c r="R979" i="1"/>
  <c r="Q979" i="1"/>
  <c r="O979" i="1"/>
  <c r="P979" i="1" s="1"/>
  <c r="N979" i="1"/>
  <c r="M979" i="1"/>
  <c r="L979" i="1"/>
  <c r="K979" i="1"/>
  <c r="J979" i="1"/>
  <c r="I979" i="1"/>
  <c r="G979" i="1"/>
  <c r="F979" i="1"/>
  <c r="H979" i="1" s="1"/>
  <c r="E979" i="1"/>
  <c r="D979" i="1"/>
  <c r="C979" i="1"/>
  <c r="B979" i="1"/>
  <c r="A979" i="1"/>
  <c r="AF978" i="1"/>
  <c r="AE978" i="1"/>
  <c r="AD978" i="1"/>
  <c r="AC978" i="1"/>
  <c r="AB978" i="1"/>
  <c r="AA978" i="1"/>
  <c r="Z978" i="1"/>
  <c r="Y978" i="1"/>
  <c r="X978" i="1"/>
  <c r="W978" i="1"/>
  <c r="V978" i="1"/>
  <c r="T978" i="1"/>
  <c r="S978" i="1"/>
  <c r="R978" i="1"/>
  <c r="Q978" i="1"/>
  <c r="O978" i="1"/>
  <c r="P978" i="1" s="1"/>
  <c r="N978" i="1"/>
  <c r="M978" i="1"/>
  <c r="L978" i="1"/>
  <c r="K978" i="1"/>
  <c r="J978" i="1"/>
  <c r="I978" i="1"/>
  <c r="G978" i="1"/>
  <c r="F978" i="1"/>
  <c r="H978" i="1" s="1"/>
  <c r="E978" i="1"/>
  <c r="D978" i="1"/>
  <c r="C978" i="1"/>
  <c r="B978" i="1"/>
  <c r="A978" i="1"/>
  <c r="AF977" i="1"/>
  <c r="AE977" i="1"/>
  <c r="AD977" i="1"/>
  <c r="AC977" i="1"/>
  <c r="AB977" i="1"/>
  <c r="AA977" i="1"/>
  <c r="Z977" i="1"/>
  <c r="Y977" i="1"/>
  <c r="X977" i="1"/>
  <c r="W977" i="1"/>
  <c r="V977" i="1"/>
  <c r="T977" i="1"/>
  <c r="S977" i="1"/>
  <c r="R977" i="1"/>
  <c r="Q977" i="1"/>
  <c r="O977" i="1"/>
  <c r="P977" i="1" s="1"/>
  <c r="N977" i="1"/>
  <c r="M977" i="1"/>
  <c r="L977" i="1"/>
  <c r="K977" i="1"/>
  <c r="J977" i="1"/>
  <c r="I977" i="1"/>
  <c r="G977" i="1"/>
  <c r="F977" i="1"/>
  <c r="H977" i="1" s="1"/>
  <c r="E977" i="1"/>
  <c r="D977" i="1"/>
  <c r="C977" i="1"/>
  <c r="B977" i="1"/>
  <c r="A977" i="1"/>
  <c r="AF976" i="1"/>
  <c r="AE976" i="1"/>
  <c r="AD976" i="1"/>
  <c r="AC976" i="1"/>
  <c r="AB976" i="1"/>
  <c r="AA976" i="1"/>
  <c r="Z976" i="1"/>
  <c r="Y976" i="1"/>
  <c r="X976" i="1"/>
  <c r="W976" i="1"/>
  <c r="V976" i="1"/>
  <c r="T976" i="1"/>
  <c r="S976" i="1"/>
  <c r="R976" i="1"/>
  <c r="Q976" i="1"/>
  <c r="O976" i="1"/>
  <c r="P976" i="1" s="1"/>
  <c r="N976" i="1"/>
  <c r="M976" i="1"/>
  <c r="L976" i="1"/>
  <c r="K976" i="1"/>
  <c r="J976" i="1"/>
  <c r="I976" i="1"/>
  <c r="G976" i="1"/>
  <c r="F976" i="1"/>
  <c r="H976" i="1" s="1"/>
  <c r="E976" i="1"/>
  <c r="D976" i="1"/>
  <c r="C976" i="1"/>
  <c r="B976" i="1"/>
  <c r="A976" i="1"/>
  <c r="AF975" i="1"/>
  <c r="AE975" i="1"/>
  <c r="AD975" i="1"/>
  <c r="AC975" i="1"/>
  <c r="AB975" i="1"/>
  <c r="AA975" i="1"/>
  <c r="Z975" i="1"/>
  <c r="Y975" i="1"/>
  <c r="X975" i="1"/>
  <c r="W975" i="1"/>
  <c r="V975" i="1"/>
  <c r="T975" i="1"/>
  <c r="S975" i="1"/>
  <c r="R975" i="1"/>
  <c r="Q975" i="1"/>
  <c r="O975" i="1"/>
  <c r="P975" i="1" s="1"/>
  <c r="N975" i="1"/>
  <c r="M975" i="1"/>
  <c r="L975" i="1"/>
  <c r="K975" i="1"/>
  <c r="J975" i="1"/>
  <c r="I975" i="1"/>
  <c r="G975" i="1"/>
  <c r="F975" i="1"/>
  <c r="E975" i="1"/>
  <c r="D975" i="1"/>
  <c r="C975" i="1"/>
  <c r="B975" i="1"/>
  <c r="AF974" i="1"/>
  <c r="AE974" i="1"/>
  <c r="AD974" i="1"/>
  <c r="AC974" i="1"/>
  <c r="AB974" i="1"/>
  <c r="AA974" i="1"/>
  <c r="Z974" i="1"/>
  <c r="Y974" i="1"/>
  <c r="X974" i="1"/>
  <c r="W974" i="1"/>
  <c r="V974" i="1"/>
  <c r="T974" i="1"/>
  <c r="R974" i="1"/>
  <c r="S974" i="1" s="1"/>
  <c r="Q974" i="1"/>
  <c r="P974" i="1"/>
  <c r="O974" i="1"/>
  <c r="N974" i="1"/>
  <c r="M974" i="1"/>
  <c r="L974" i="1"/>
  <c r="K974" i="1"/>
  <c r="J974" i="1"/>
  <c r="I974" i="1"/>
  <c r="G974" i="1"/>
  <c r="F974" i="1"/>
  <c r="E974" i="1"/>
  <c r="D974" i="1"/>
  <c r="C974" i="1"/>
  <c r="B974" i="1"/>
  <c r="AF973" i="1"/>
  <c r="AE973" i="1"/>
  <c r="AD973" i="1"/>
  <c r="AC973" i="1"/>
  <c r="AB973" i="1"/>
  <c r="AA973" i="1"/>
  <c r="Z973" i="1"/>
  <c r="Y973" i="1"/>
  <c r="X973" i="1"/>
  <c r="W973" i="1"/>
  <c r="V973" i="1"/>
  <c r="T973" i="1"/>
  <c r="R973" i="1"/>
  <c r="S973" i="1" s="1"/>
  <c r="Q973" i="1"/>
  <c r="P973" i="1"/>
  <c r="O973" i="1"/>
  <c r="N973" i="1"/>
  <c r="M973" i="1"/>
  <c r="L973" i="1"/>
  <c r="K973" i="1"/>
  <c r="J973" i="1"/>
  <c r="I973" i="1"/>
  <c r="G973" i="1"/>
  <c r="F973" i="1"/>
  <c r="E973" i="1"/>
  <c r="D973" i="1"/>
  <c r="C973" i="1"/>
  <c r="B973" i="1"/>
  <c r="AF972" i="1"/>
  <c r="AE972" i="1"/>
  <c r="AD972" i="1"/>
  <c r="AC972" i="1"/>
  <c r="AB972" i="1"/>
  <c r="AA972" i="1"/>
  <c r="Z972" i="1"/>
  <c r="Y972" i="1"/>
  <c r="X972" i="1"/>
  <c r="W972" i="1"/>
  <c r="V972" i="1"/>
  <c r="T972" i="1"/>
  <c r="R972" i="1"/>
  <c r="S972" i="1" s="1"/>
  <c r="Q972" i="1"/>
  <c r="P972" i="1"/>
  <c r="O972" i="1"/>
  <c r="N972" i="1"/>
  <c r="M972" i="1"/>
  <c r="L972" i="1"/>
  <c r="K972" i="1"/>
  <c r="J972" i="1"/>
  <c r="I972" i="1"/>
  <c r="G972" i="1"/>
  <c r="F972" i="1"/>
  <c r="E972" i="1"/>
  <c r="D972" i="1"/>
  <c r="C972" i="1"/>
  <c r="B972" i="1"/>
  <c r="AF971" i="1"/>
  <c r="AE971" i="1"/>
  <c r="AD971" i="1"/>
  <c r="AC971" i="1"/>
  <c r="AB971" i="1"/>
  <c r="AA971" i="1"/>
  <c r="Z971" i="1"/>
  <c r="Y971" i="1"/>
  <c r="X971" i="1"/>
  <c r="W971" i="1"/>
  <c r="V971" i="1"/>
  <c r="T971" i="1"/>
  <c r="R971" i="1"/>
  <c r="S971" i="1" s="1"/>
  <c r="Q971" i="1"/>
  <c r="P971" i="1"/>
  <c r="O971" i="1"/>
  <c r="N971" i="1"/>
  <c r="M971" i="1"/>
  <c r="L971" i="1"/>
  <c r="K971" i="1"/>
  <c r="J971" i="1"/>
  <c r="I971" i="1"/>
  <c r="G971" i="1"/>
  <c r="F971" i="1"/>
  <c r="E971" i="1"/>
  <c r="D971" i="1"/>
  <c r="C971" i="1"/>
  <c r="B971" i="1"/>
  <c r="AF970" i="1"/>
  <c r="AE970" i="1"/>
  <c r="AD970" i="1"/>
  <c r="AC970" i="1"/>
  <c r="AB970" i="1"/>
  <c r="AA970" i="1"/>
  <c r="Z970" i="1"/>
  <c r="Y970" i="1"/>
  <c r="X970" i="1"/>
  <c r="W970" i="1"/>
  <c r="V970" i="1"/>
  <c r="T970" i="1"/>
  <c r="R970" i="1"/>
  <c r="S970" i="1" s="1"/>
  <c r="Q970" i="1"/>
  <c r="P970" i="1"/>
  <c r="O970" i="1"/>
  <c r="N970" i="1"/>
  <c r="M970" i="1"/>
  <c r="L970" i="1"/>
  <c r="K970" i="1"/>
  <c r="J970" i="1"/>
  <c r="I970" i="1"/>
  <c r="G970" i="1"/>
  <c r="F970" i="1"/>
  <c r="E970" i="1"/>
  <c r="D970" i="1"/>
  <c r="C970" i="1"/>
  <c r="B970" i="1"/>
  <c r="AF969" i="1"/>
  <c r="AE969" i="1"/>
  <c r="AD969" i="1"/>
  <c r="AC969" i="1"/>
  <c r="AB969" i="1"/>
  <c r="AA969" i="1"/>
  <c r="Z969" i="1"/>
  <c r="Y969" i="1"/>
  <c r="X969" i="1"/>
  <c r="W969" i="1"/>
  <c r="V969" i="1"/>
  <c r="T969" i="1"/>
  <c r="R969" i="1"/>
  <c r="S969" i="1" s="1"/>
  <c r="Q969" i="1"/>
  <c r="P969" i="1"/>
  <c r="O969" i="1"/>
  <c r="N969" i="1"/>
  <c r="M969" i="1"/>
  <c r="L969" i="1"/>
  <c r="K969" i="1"/>
  <c r="J969" i="1"/>
  <c r="I969" i="1"/>
  <c r="G969" i="1"/>
  <c r="F969" i="1"/>
  <c r="E969" i="1"/>
  <c r="D969" i="1"/>
  <c r="C969" i="1"/>
  <c r="B969" i="1"/>
  <c r="AF968" i="1"/>
  <c r="AE968" i="1"/>
  <c r="AD968" i="1"/>
  <c r="AC968" i="1"/>
  <c r="AB968" i="1"/>
  <c r="AA968" i="1"/>
  <c r="Z968" i="1"/>
  <c r="Y968" i="1"/>
  <c r="X968" i="1"/>
  <c r="W968" i="1"/>
  <c r="V968" i="1"/>
  <c r="T968" i="1"/>
  <c r="R968" i="1"/>
  <c r="S968" i="1" s="1"/>
  <c r="Q968" i="1"/>
  <c r="P968" i="1"/>
  <c r="O968" i="1"/>
  <c r="N968" i="1"/>
  <c r="M968" i="1"/>
  <c r="L968" i="1"/>
  <c r="K968" i="1"/>
  <c r="J968" i="1"/>
  <c r="I968" i="1"/>
  <c r="G968" i="1"/>
  <c r="F968" i="1"/>
  <c r="E968" i="1"/>
  <c r="D968" i="1"/>
  <c r="C968" i="1"/>
  <c r="B968" i="1"/>
  <c r="AF967" i="1"/>
  <c r="AE967" i="1"/>
  <c r="AD967" i="1"/>
  <c r="AC967" i="1"/>
  <c r="AB967" i="1"/>
  <c r="AA967" i="1"/>
  <c r="Z967" i="1"/>
  <c r="Y967" i="1"/>
  <c r="X967" i="1"/>
  <c r="W967" i="1"/>
  <c r="V967" i="1"/>
  <c r="T967" i="1"/>
  <c r="R967" i="1"/>
  <c r="S967" i="1" s="1"/>
  <c r="Q967" i="1"/>
  <c r="P967" i="1"/>
  <c r="O967" i="1"/>
  <c r="N967" i="1"/>
  <c r="M967" i="1"/>
  <c r="L967" i="1"/>
  <c r="K967" i="1"/>
  <c r="J967" i="1"/>
  <c r="I967" i="1"/>
  <c r="G967" i="1"/>
  <c r="F967" i="1"/>
  <c r="E967" i="1"/>
  <c r="D967" i="1"/>
  <c r="C967" i="1"/>
  <c r="B967" i="1"/>
  <c r="AF966" i="1"/>
  <c r="AE966" i="1"/>
  <c r="AD966" i="1"/>
  <c r="AC966" i="1"/>
  <c r="AB966" i="1"/>
  <c r="AA966" i="1"/>
  <c r="Z966" i="1"/>
  <c r="Y966" i="1"/>
  <c r="X966" i="1"/>
  <c r="W966" i="1"/>
  <c r="V966" i="1"/>
  <c r="T966" i="1"/>
  <c r="R966" i="1"/>
  <c r="S966" i="1" s="1"/>
  <c r="Q966" i="1"/>
  <c r="P966" i="1"/>
  <c r="O966" i="1"/>
  <c r="N966" i="1"/>
  <c r="M966" i="1"/>
  <c r="L966" i="1"/>
  <c r="K966" i="1"/>
  <c r="J966" i="1"/>
  <c r="I966" i="1"/>
  <c r="G966" i="1"/>
  <c r="F966" i="1"/>
  <c r="E966" i="1"/>
  <c r="D966" i="1"/>
  <c r="C966" i="1"/>
  <c r="B966" i="1"/>
  <c r="AF965" i="1"/>
  <c r="AE965" i="1"/>
  <c r="AD965" i="1"/>
  <c r="AC965" i="1"/>
  <c r="AB965" i="1"/>
  <c r="AA965" i="1"/>
  <c r="Z965" i="1"/>
  <c r="Y965" i="1"/>
  <c r="X965" i="1"/>
  <c r="W965" i="1"/>
  <c r="V965" i="1"/>
  <c r="T965" i="1"/>
  <c r="R965" i="1"/>
  <c r="S965" i="1" s="1"/>
  <c r="Q965" i="1"/>
  <c r="P965" i="1"/>
  <c r="O965" i="1"/>
  <c r="N965" i="1"/>
  <c r="M965" i="1"/>
  <c r="L965" i="1"/>
  <c r="K965" i="1"/>
  <c r="J965" i="1"/>
  <c r="I965" i="1"/>
  <c r="G965" i="1"/>
  <c r="F965" i="1"/>
  <c r="E965" i="1"/>
  <c r="D965" i="1"/>
  <c r="C965" i="1"/>
  <c r="B965" i="1"/>
  <c r="AF964" i="1"/>
  <c r="AE964" i="1"/>
  <c r="AD964" i="1"/>
  <c r="AC964" i="1"/>
  <c r="AB964" i="1"/>
  <c r="AA964" i="1"/>
  <c r="Z964" i="1"/>
  <c r="Y964" i="1"/>
  <c r="X964" i="1"/>
  <c r="W964" i="1"/>
  <c r="V964" i="1"/>
  <c r="T964" i="1"/>
  <c r="R964" i="1"/>
  <c r="S964" i="1" s="1"/>
  <c r="Q964" i="1"/>
  <c r="P964" i="1"/>
  <c r="O964" i="1"/>
  <c r="N964" i="1"/>
  <c r="M964" i="1"/>
  <c r="L964" i="1"/>
  <c r="K964" i="1"/>
  <c r="J964" i="1"/>
  <c r="I964" i="1"/>
  <c r="G964" i="1"/>
  <c r="F964" i="1"/>
  <c r="E964" i="1"/>
  <c r="D964" i="1"/>
  <c r="C964" i="1"/>
  <c r="B964" i="1"/>
  <c r="AF963" i="1"/>
  <c r="AE963" i="1"/>
  <c r="AD963" i="1"/>
  <c r="AC963" i="1"/>
  <c r="AB963" i="1"/>
  <c r="AA963" i="1"/>
  <c r="Z963" i="1"/>
  <c r="Y963" i="1"/>
  <c r="X963" i="1"/>
  <c r="W963" i="1"/>
  <c r="V963" i="1"/>
  <c r="T963" i="1"/>
  <c r="R963" i="1"/>
  <c r="S963" i="1" s="1"/>
  <c r="Q963" i="1"/>
  <c r="P963" i="1"/>
  <c r="O963" i="1"/>
  <c r="N963" i="1"/>
  <c r="M963" i="1"/>
  <c r="L963" i="1"/>
  <c r="K963" i="1"/>
  <c r="J963" i="1"/>
  <c r="I963" i="1"/>
  <c r="G963" i="1"/>
  <c r="F963" i="1"/>
  <c r="E963" i="1"/>
  <c r="D963" i="1"/>
  <c r="C963" i="1"/>
  <c r="B963" i="1"/>
  <c r="AF962" i="1"/>
  <c r="AE962" i="1"/>
  <c r="AD962" i="1"/>
  <c r="AC962" i="1"/>
  <c r="AB962" i="1"/>
  <c r="AA962" i="1"/>
  <c r="Z962" i="1"/>
  <c r="Y962" i="1"/>
  <c r="X962" i="1"/>
  <c r="W962" i="1"/>
  <c r="V962" i="1"/>
  <c r="T962" i="1"/>
  <c r="R962" i="1"/>
  <c r="S962" i="1" s="1"/>
  <c r="Q962" i="1"/>
  <c r="P962" i="1"/>
  <c r="O962" i="1"/>
  <c r="N962" i="1"/>
  <c r="M962" i="1"/>
  <c r="L962" i="1"/>
  <c r="K962" i="1"/>
  <c r="J962" i="1"/>
  <c r="I962" i="1"/>
  <c r="G962" i="1"/>
  <c r="F962" i="1"/>
  <c r="E962" i="1"/>
  <c r="D962" i="1"/>
  <c r="C962" i="1"/>
  <c r="B962" i="1"/>
  <c r="AF961" i="1"/>
  <c r="AE961" i="1"/>
  <c r="AD961" i="1"/>
  <c r="AC961" i="1"/>
  <c r="AB961" i="1"/>
  <c r="AA961" i="1"/>
  <c r="Z961" i="1"/>
  <c r="Y961" i="1"/>
  <c r="X961" i="1"/>
  <c r="W961" i="1"/>
  <c r="V961" i="1"/>
  <c r="T961" i="1"/>
  <c r="R961" i="1"/>
  <c r="S961" i="1" s="1"/>
  <c r="Q961" i="1"/>
  <c r="P961" i="1"/>
  <c r="O961" i="1"/>
  <c r="N961" i="1"/>
  <c r="M961" i="1"/>
  <c r="L961" i="1"/>
  <c r="K961" i="1"/>
  <c r="J961" i="1"/>
  <c r="I961" i="1"/>
  <c r="G961" i="1"/>
  <c r="F961" i="1"/>
  <c r="E961" i="1"/>
  <c r="D961" i="1"/>
  <c r="C961" i="1"/>
  <c r="B961" i="1"/>
  <c r="AF960" i="1"/>
  <c r="AE960" i="1"/>
  <c r="AD960" i="1"/>
  <c r="AC960" i="1"/>
  <c r="AB960" i="1"/>
  <c r="AA960" i="1"/>
  <c r="Z960" i="1"/>
  <c r="Y960" i="1"/>
  <c r="X960" i="1"/>
  <c r="W960" i="1"/>
  <c r="V960" i="1"/>
  <c r="T960" i="1"/>
  <c r="R960" i="1"/>
  <c r="S960" i="1" s="1"/>
  <c r="Q960" i="1"/>
  <c r="P960" i="1"/>
  <c r="O960" i="1"/>
  <c r="N960" i="1"/>
  <c r="M960" i="1"/>
  <c r="L960" i="1"/>
  <c r="K960" i="1"/>
  <c r="J960" i="1"/>
  <c r="I960" i="1"/>
  <c r="G960" i="1"/>
  <c r="F960" i="1"/>
  <c r="E960" i="1"/>
  <c r="D960" i="1"/>
  <c r="C960" i="1"/>
  <c r="B960" i="1"/>
  <c r="AF959" i="1"/>
  <c r="AE959" i="1"/>
  <c r="AD959" i="1"/>
  <c r="AC959" i="1"/>
  <c r="AB959" i="1"/>
  <c r="AA959" i="1"/>
  <c r="Z959" i="1"/>
  <c r="Y959" i="1"/>
  <c r="X959" i="1"/>
  <c r="W959" i="1"/>
  <c r="V959" i="1"/>
  <c r="T959" i="1"/>
  <c r="R959" i="1"/>
  <c r="S959" i="1" s="1"/>
  <c r="Q959" i="1"/>
  <c r="P959" i="1"/>
  <c r="O959" i="1"/>
  <c r="N959" i="1"/>
  <c r="M959" i="1"/>
  <c r="L959" i="1"/>
  <c r="K959" i="1"/>
  <c r="J959" i="1"/>
  <c r="I959" i="1"/>
  <c r="G959" i="1"/>
  <c r="F959" i="1"/>
  <c r="E959" i="1"/>
  <c r="D959" i="1"/>
  <c r="C959" i="1"/>
  <c r="B959" i="1"/>
  <c r="AF958" i="1"/>
  <c r="AE958" i="1"/>
  <c r="AD958" i="1"/>
  <c r="AC958" i="1"/>
  <c r="AB958" i="1"/>
  <c r="AA958" i="1"/>
  <c r="Z958" i="1"/>
  <c r="Y958" i="1"/>
  <c r="X958" i="1"/>
  <c r="W958" i="1"/>
  <c r="V958" i="1"/>
  <c r="T958" i="1"/>
  <c r="R958" i="1"/>
  <c r="S958" i="1" s="1"/>
  <c r="Q958" i="1"/>
  <c r="P958" i="1"/>
  <c r="O958" i="1"/>
  <c r="N958" i="1"/>
  <c r="M958" i="1"/>
  <c r="L958" i="1"/>
  <c r="K958" i="1"/>
  <c r="J958" i="1"/>
  <c r="I958" i="1"/>
  <c r="G958" i="1"/>
  <c r="F958" i="1"/>
  <c r="E958" i="1"/>
  <c r="D958" i="1"/>
  <c r="C958" i="1"/>
  <c r="B958" i="1"/>
  <c r="AF957" i="1"/>
  <c r="AE957" i="1"/>
  <c r="AD957" i="1"/>
  <c r="AC957" i="1"/>
  <c r="AB957" i="1"/>
  <c r="AA957" i="1"/>
  <c r="Z957" i="1"/>
  <c r="Y957" i="1"/>
  <c r="X957" i="1"/>
  <c r="W957" i="1"/>
  <c r="V957" i="1"/>
  <c r="T957" i="1"/>
  <c r="R957" i="1"/>
  <c r="S957" i="1" s="1"/>
  <c r="Q957" i="1"/>
  <c r="P957" i="1"/>
  <c r="O957" i="1"/>
  <c r="N957" i="1"/>
  <c r="M957" i="1"/>
  <c r="L957" i="1"/>
  <c r="K957" i="1"/>
  <c r="J957" i="1"/>
  <c r="I957" i="1"/>
  <c r="G957" i="1"/>
  <c r="F957" i="1"/>
  <c r="E957" i="1"/>
  <c r="D957" i="1"/>
  <c r="C957" i="1"/>
  <c r="B957" i="1"/>
  <c r="AF956" i="1"/>
  <c r="AE956" i="1"/>
  <c r="AD956" i="1"/>
  <c r="AC956" i="1"/>
  <c r="AB956" i="1"/>
  <c r="AA956" i="1"/>
  <c r="Z956" i="1"/>
  <c r="Y956" i="1"/>
  <c r="X956" i="1"/>
  <c r="W956" i="1"/>
  <c r="V956" i="1"/>
  <c r="T956" i="1"/>
  <c r="R956" i="1"/>
  <c r="S956" i="1" s="1"/>
  <c r="Q956" i="1"/>
  <c r="P956" i="1"/>
  <c r="O956" i="1"/>
  <c r="N956" i="1"/>
  <c r="M956" i="1"/>
  <c r="L956" i="1"/>
  <c r="K956" i="1"/>
  <c r="J956" i="1"/>
  <c r="I956" i="1"/>
  <c r="G956" i="1"/>
  <c r="F956" i="1"/>
  <c r="E956" i="1"/>
  <c r="D956" i="1"/>
  <c r="C956" i="1"/>
  <c r="B956" i="1"/>
  <c r="AF955" i="1"/>
  <c r="AE955" i="1"/>
  <c r="AD955" i="1"/>
  <c r="AC955" i="1"/>
  <c r="AB955" i="1"/>
  <c r="AA955" i="1"/>
  <c r="Z955" i="1"/>
  <c r="Y955" i="1"/>
  <c r="X955" i="1"/>
  <c r="W955" i="1"/>
  <c r="V955" i="1"/>
  <c r="T955" i="1"/>
  <c r="R955" i="1"/>
  <c r="S955" i="1" s="1"/>
  <c r="Q955" i="1"/>
  <c r="P955" i="1"/>
  <c r="O955" i="1"/>
  <c r="N955" i="1"/>
  <c r="M955" i="1"/>
  <c r="L955" i="1"/>
  <c r="K955" i="1"/>
  <c r="J955" i="1"/>
  <c r="I955" i="1"/>
  <c r="G955" i="1"/>
  <c r="F955" i="1"/>
  <c r="E955" i="1"/>
  <c r="D955" i="1"/>
  <c r="C955" i="1"/>
  <c r="B955" i="1"/>
  <c r="AF954" i="1"/>
  <c r="AE954" i="1"/>
  <c r="AD954" i="1"/>
  <c r="AC954" i="1"/>
  <c r="AB954" i="1"/>
  <c r="AA954" i="1"/>
  <c r="Z954" i="1"/>
  <c r="Y954" i="1"/>
  <c r="X954" i="1"/>
  <c r="W954" i="1"/>
  <c r="V954" i="1"/>
  <c r="T954" i="1"/>
  <c r="R954" i="1"/>
  <c r="S954" i="1" s="1"/>
  <c r="Q954" i="1"/>
  <c r="P954" i="1"/>
  <c r="O954" i="1"/>
  <c r="N954" i="1"/>
  <c r="M954" i="1"/>
  <c r="L954" i="1"/>
  <c r="K954" i="1"/>
  <c r="J954" i="1"/>
  <c r="I954" i="1"/>
  <c r="G954" i="1"/>
  <c r="F954" i="1"/>
  <c r="E954" i="1"/>
  <c r="D954" i="1"/>
  <c r="C954" i="1"/>
  <c r="B954" i="1"/>
  <c r="AF953" i="1"/>
  <c r="AE953" i="1"/>
  <c r="AD953" i="1"/>
  <c r="AC953" i="1"/>
  <c r="AB953" i="1"/>
  <c r="AA953" i="1"/>
  <c r="Z953" i="1"/>
  <c r="Y953" i="1"/>
  <c r="X953" i="1"/>
  <c r="W953" i="1"/>
  <c r="V953" i="1"/>
  <c r="T953" i="1"/>
  <c r="R953" i="1"/>
  <c r="S953" i="1" s="1"/>
  <c r="Q953" i="1"/>
  <c r="P953" i="1"/>
  <c r="O953" i="1"/>
  <c r="N953" i="1"/>
  <c r="M953" i="1"/>
  <c r="L953" i="1"/>
  <c r="K953" i="1"/>
  <c r="J953" i="1"/>
  <c r="I953" i="1"/>
  <c r="G953" i="1"/>
  <c r="F953" i="1"/>
  <c r="E953" i="1"/>
  <c r="D953" i="1"/>
  <c r="C953" i="1"/>
  <c r="B953" i="1"/>
  <c r="AF952" i="1"/>
  <c r="AE952" i="1"/>
  <c r="AD952" i="1"/>
  <c r="AC952" i="1"/>
  <c r="AB952" i="1"/>
  <c r="AA952" i="1"/>
  <c r="Z952" i="1"/>
  <c r="Y952" i="1"/>
  <c r="X952" i="1"/>
  <c r="W952" i="1"/>
  <c r="V952" i="1"/>
  <c r="T952" i="1"/>
  <c r="R952" i="1"/>
  <c r="S952" i="1" s="1"/>
  <c r="Q952" i="1"/>
  <c r="P952" i="1"/>
  <c r="O952" i="1"/>
  <c r="N952" i="1"/>
  <c r="M952" i="1"/>
  <c r="L952" i="1"/>
  <c r="K952" i="1"/>
  <c r="J952" i="1"/>
  <c r="I952" i="1"/>
  <c r="G952" i="1"/>
  <c r="F952" i="1"/>
  <c r="E952" i="1"/>
  <c r="D952" i="1"/>
  <c r="C952" i="1"/>
  <c r="B952" i="1"/>
  <c r="AF951" i="1"/>
  <c r="AE951" i="1"/>
  <c r="AD951" i="1"/>
  <c r="AC951" i="1"/>
  <c r="AB951" i="1"/>
  <c r="AA951" i="1"/>
  <c r="Z951" i="1"/>
  <c r="Y951" i="1"/>
  <c r="X951" i="1"/>
  <c r="W951" i="1"/>
  <c r="V951" i="1"/>
  <c r="T951" i="1"/>
  <c r="R951" i="1"/>
  <c r="S951" i="1" s="1"/>
  <c r="Q951" i="1"/>
  <c r="P951" i="1"/>
  <c r="O951" i="1"/>
  <c r="N951" i="1"/>
  <c r="M951" i="1"/>
  <c r="L951" i="1"/>
  <c r="K951" i="1"/>
  <c r="J951" i="1"/>
  <c r="I951" i="1"/>
  <c r="G951" i="1"/>
  <c r="F951" i="1"/>
  <c r="E951" i="1"/>
  <c r="D951" i="1"/>
  <c r="C951" i="1"/>
  <c r="B951" i="1"/>
  <c r="AF950" i="1"/>
  <c r="AE950" i="1"/>
  <c r="AD950" i="1"/>
  <c r="AC950" i="1"/>
  <c r="AB950" i="1"/>
  <c r="AA950" i="1"/>
  <c r="Z950" i="1"/>
  <c r="Y950" i="1"/>
  <c r="X950" i="1"/>
  <c r="W950" i="1"/>
  <c r="V950" i="1"/>
  <c r="T950" i="1"/>
  <c r="R950" i="1"/>
  <c r="S950" i="1" s="1"/>
  <c r="Q950" i="1"/>
  <c r="P950" i="1"/>
  <c r="O950" i="1"/>
  <c r="N950" i="1"/>
  <c r="M950" i="1"/>
  <c r="L950" i="1"/>
  <c r="K950" i="1"/>
  <c r="J950" i="1"/>
  <c r="I950" i="1"/>
  <c r="G950" i="1"/>
  <c r="F950" i="1"/>
  <c r="E950" i="1"/>
  <c r="D950" i="1"/>
  <c r="C950" i="1"/>
  <c r="B950" i="1"/>
  <c r="AF949" i="1"/>
  <c r="AE949" i="1"/>
  <c r="AD949" i="1"/>
  <c r="AC949" i="1"/>
  <c r="AB949" i="1"/>
  <c r="AA949" i="1"/>
  <c r="Z949" i="1"/>
  <c r="Y949" i="1"/>
  <c r="X949" i="1"/>
  <c r="W949" i="1"/>
  <c r="V949" i="1"/>
  <c r="T949" i="1"/>
  <c r="R949" i="1"/>
  <c r="S949" i="1" s="1"/>
  <c r="Q949" i="1"/>
  <c r="P949" i="1"/>
  <c r="O949" i="1"/>
  <c r="N949" i="1"/>
  <c r="M949" i="1"/>
  <c r="L949" i="1"/>
  <c r="K949" i="1"/>
  <c r="J949" i="1"/>
  <c r="I949" i="1"/>
  <c r="G949" i="1"/>
  <c r="F949" i="1"/>
  <c r="E949" i="1"/>
  <c r="D949" i="1"/>
  <c r="C949" i="1"/>
  <c r="B949" i="1"/>
  <c r="AF948" i="1"/>
  <c r="AE948" i="1"/>
  <c r="AD948" i="1"/>
  <c r="AC948" i="1"/>
  <c r="AB948" i="1"/>
  <c r="AA948" i="1"/>
  <c r="Z948" i="1"/>
  <c r="Y948" i="1"/>
  <c r="X948" i="1"/>
  <c r="W948" i="1"/>
  <c r="V948" i="1"/>
  <c r="T948" i="1"/>
  <c r="R948" i="1"/>
  <c r="S948" i="1" s="1"/>
  <c r="Q948" i="1"/>
  <c r="P948" i="1"/>
  <c r="O948" i="1"/>
  <c r="N948" i="1"/>
  <c r="M948" i="1"/>
  <c r="L948" i="1"/>
  <c r="K948" i="1"/>
  <c r="J948" i="1"/>
  <c r="I948" i="1"/>
  <c r="G948" i="1"/>
  <c r="F948" i="1"/>
  <c r="E948" i="1"/>
  <c r="D948" i="1"/>
  <c r="C948" i="1"/>
  <c r="B948" i="1"/>
  <c r="AF947" i="1"/>
  <c r="AE947" i="1"/>
  <c r="AD947" i="1"/>
  <c r="AC947" i="1"/>
  <c r="AB947" i="1"/>
  <c r="AA947" i="1"/>
  <c r="Z947" i="1"/>
  <c r="Y947" i="1"/>
  <c r="X947" i="1"/>
  <c r="W947" i="1"/>
  <c r="V947" i="1"/>
  <c r="T947" i="1"/>
  <c r="R947" i="1"/>
  <c r="S947" i="1" s="1"/>
  <c r="Q947" i="1"/>
  <c r="P947" i="1"/>
  <c r="O947" i="1"/>
  <c r="N947" i="1"/>
  <c r="M947" i="1"/>
  <c r="L947" i="1"/>
  <c r="K947" i="1"/>
  <c r="J947" i="1"/>
  <c r="I947" i="1"/>
  <c r="G947" i="1"/>
  <c r="F947" i="1"/>
  <c r="E947" i="1"/>
  <c r="D947" i="1"/>
  <c r="C947" i="1"/>
  <c r="B947" i="1"/>
  <c r="AF946" i="1"/>
  <c r="AE946" i="1"/>
  <c r="AD946" i="1"/>
  <c r="AC946" i="1"/>
  <c r="AB946" i="1"/>
  <c r="AA946" i="1"/>
  <c r="Z946" i="1"/>
  <c r="Y946" i="1"/>
  <c r="X946" i="1"/>
  <c r="W946" i="1"/>
  <c r="V946" i="1"/>
  <c r="T946" i="1"/>
  <c r="R946" i="1"/>
  <c r="S946" i="1" s="1"/>
  <c r="Q946" i="1"/>
  <c r="P946" i="1"/>
  <c r="O946" i="1"/>
  <c r="N946" i="1"/>
  <c r="M946" i="1"/>
  <c r="L946" i="1"/>
  <c r="K946" i="1"/>
  <c r="J946" i="1"/>
  <c r="I946" i="1"/>
  <c r="G946" i="1"/>
  <c r="F946" i="1"/>
  <c r="E946" i="1"/>
  <c r="D946" i="1"/>
  <c r="C946" i="1"/>
  <c r="B946" i="1"/>
  <c r="AF945" i="1"/>
  <c r="AE945" i="1"/>
  <c r="AD945" i="1"/>
  <c r="AC945" i="1"/>
  <c r="AB945" i="1"/>
  <c r="AA945" i="1"/>
  <c r="Z945" i="1"/>
  <c r="Y945" i="1"/>
  <c r="X945" i="1"/>
  <c r="W945" i="1"/>
  <c r="V945" i="1"/>
  <c r="T945" i="1"/>
  <c r="R945" i="1"/>
  <c r="S945" i="1" s="1"/>
  <c r="Q945" i="1"/>
  <c r="P945" i="1"/>
  <c r="O945" i="1"/>
  <c r="N945" i="1"/>
  <c r="M945" i="1"/>
  <c r="L945" i="1"/>
  <c r="K945" i="1"/>
  <c r="J945" i="1"/>
  <c r="I945" i="1"/>
  <c r="G945" i="1"/>
  <c r="F945" i="1"/>
  <c r="E945" i="1"/>
  <c r="D945" i="1"/>
  <c r="C945" i="1"/>
  <c r="B945" i="1"/>
  <c r="AF944" i="1"/>
  <c r="AE944" i="1"/>
  <c r="AD944" i="1"/>
  <c r="AC944" i="1"/>
  <c r="AB944" i="1"/>
  <c r="AA944" i="1"/>
  <c r="Z944" i="1"/>
  <c r="Y944" i="1"/>
  <c r="X944" i="1"/>
  <c r="W944" i="1"/>
  <c r="V944" i="1"/>
  <c r="T944" i="1"/>
  <c r="R944" i="1"/>
  <c r="S944" i="1" s="1"/>
  <c r="Q944" i="1"/>
  <c r="P944" i="1"/>
  <c r="O944" i="1"/>
  <c r="N944" i="1"/>
  <c r="M944" i="1"/>
  <c r="L944" i="1"/>
  <c r="K944" i="1"/>
  <c r="J944" i="1"/>
  <c r="I944" i="1"/>
  <c r="G944" i="1"/>
  <c r="F944" i="1"/>
  <c r="E944" i="1"/>
  <c r="D944" i="1"/>
  <c r="C944" i="1"/>
  <c r="B944" i="1"/>
  <c r="AF943" i="1"/>
  <c r="AE943" i="1"/>
  <c r="AD943" i="1"/>
  <c r="AC943" i="1"/>
  <c r="AB943" i="1"/>
  <c r="AA943" i="1"/>
  <c r="Z943" i="1"/>
  <c r="Y943" i="1"/>
  <c r="X943" i="1"/>
  <c r="W943" i="1"/>
  <c r="V943" i="1"/>
  <c r="T943" i="1"/>
  <c r="R943" i="1"/>
  <c r="S943" i="1" s="1"/>
  <c r="Q943" i="1"/>
  <c r="P943" i="1"/>
  <c r="O943" i="1"/>
  <c r="N943" i="1"/>
  <c r="M943" i="1"/>
  <c r="L943" i="1"/>
  <c r="K943" i="1"/>
  <c r="J943" i="1"/>
  <c r="I943" i="1"/>
  <c r="G943" i="1"/>
  <c r="F943" i="1"/>
  <c r="E943" i="1"/>
  <c r="D943" i="1"/>
  <c r="C943" i="1"/>
  <c r="B943" i="1"/>
  <c r="AF942" i="1"/>
  <c r="AE942" i="1"/>
  <c r="AD942" i="1"/>
  <c r="AC942" i="1"/>
  <c r="AB942" i="1"/>
  <c r="AA942" i="1"/>
  <c r="Z942" i="1"/>
  <c r="Y942" i="1"/>
  <c r="X942" i="1"/>
  <c r="W942" i="1"/>
  <c r="V942" i="1"/>
  <c r="T942" i="1"/>
  <c r="R942" i="1"/>
  <c r="S942" i="1" s="1"/>
  <c r="Q942" i="1"/>
  <c r="P942" i="1"/>
  <c r="O942" i="1"/>
  <c r="N942" i="1"/>
  <c r="M942" i="1"/>
  <c r="L942" i="1"/>
  <c r="K942" i="1"/>
  <c r="J942" i="1"/>
  <c r="I942" i="1"/>
  <c r="G942" i="1"/>
  <c r="F942" i="1"/>
  <c r="E942" i="1"/>
  <c r="D942" i="1"/>
  <c r="C942" i="1"/>
  <c r="B942" i="1"/>
  <c r="AF941" i="1"/>
  <c r="AE941" i="1"/>
  <c r="AD941" i="1"/>
  <c r="AC941" i="1"/>
  <c r="AB941" i="1"/>
  <c r="AA941" i="1"/>
  <c r="Z941" i="1"/>
  <c r="Y941" i="1"/>
  <c r="X941" i="1"/>
  <c r="W941" i="1"/>
  <c r="V941" i="1"/>
  <c r="T941" i="1"/>
  <c r="R941" i="1"/>
  <c r="S941" i="1" s="1"/>
  <c r="Q941" i="1"/>
  <c r="P941" i="1"/>
  <c r="O941" i="1"/>
  <c r="N941" i="1"/>
  <c r="M941" i="1"/>
  <c r="L941" i="1"/>
  <c r="K941" i="1"/>
  <c r="J941" i="1"/>
  <c r="I941" i="1"/>
  <c r="G941" i="1"/>
  <c r="F941" i="1"/>
  <c r="E941" i="1"/>
  <c r="D941" i="1"/>
  <c r="C941" i="1"/>
  <c r="B941" i="1"/>
  <c r="AF940" i="1"/>
  <c r="AE940" i="1"/>
  <c r="AD940" i="1"/>
  <c r="AC940" i="1"/>
  <c r="AB940" i="1"/>
  <c r="AA940" i="1"/>
  <c r="Z940" i="1"/>
  <c r="Y940" i="1"/>
  <c r="X940" i="1"/>
  <c r="W940" i="1"/>
  <c r="V940" i="1"/>
  <c r="T940" i="1"/>
  <c r="R940" i="1"/>
  <c r="S940" i="1" s="1"/>
  <c r="Q940" i="1"/>
  <c r="P940" i="1"/>
  <c r="O940" i="1"/>
  <c r="N940" i="1"/>
  <c r="M940" i="1"/>
  <c r="L940" i="1"/>
  <c r="K940" i="1"/>
  <c r="J940" i="1"/>
  <c r="I940" i="1"/>
  <c r="G940" i="1"/>
  <c r="F940" i="1"/>
  <c r="E940" i="1"/>
  <c r="D940" i="1"/>
  <c r="C940" i="1"/>
  <c r="B940" i="1"/>
  <c r="AF939" i="1"/>
  <c r="AE939" i="1"/>
  <c r="AD939" i="1"/>
  <c r="AC939" i="1"/>
  <c r="AB939" i="1"/>
  <c r="AA939" i="1"/>
  <c r="Z939" i="1"/>
  <c r="Y939" i="1"/>
  <c r="X939" i="1"/>
  <c r="W939" i="1"/>
  <c r="V939" i="1"/>
  <c r="T939" i="1"/>
  <c r="R939" i="1"/>
  <c r="S939" i="1" s="1"/>
  <c r="Q939" i="1"/>
  <c r="P939" i="1"/>
  <c r="O939" i="1"/>
  <c r="N939" i="1"/>
  <c r="M939" i="1"/>
  <c r="L939" i="1"/>
  <c r="K939" i="1"/>
  <c r="J939" i="1"/>
  <c r="I939" i="1"/>
  <c r="G939" i="1"/>
  <c r="F939" i="1"/>
  <c r="E939" i="1"/>
  <c r="D939" i="1"/>
  <c r="C939" i="1"/>
  <c r="B939" i="1"/>
  <c r="AF938" i="1"/>
  <c r="AE938" i="1"/>
  <c r="AD938" i="1"/>
  <c r="AC938" i="1"/>
  <c r="AB938" i="1"/>
  <c r="AA938" i="1"/>
  <c r="Z938" i="1"/>
  <c r="Y938" i="1"/>
  <c r="X938" i="1"/>
  <c r="W938" i="1"/>
  <c r="V938" i="1"/>
  <c r="T938" i="1"/>
  <c r="R938" i="1"/>
  <c r="S938" i="1" s="1"/>
  <c r="Q938" i="1"/>
  <c r="P938" i="1"/>
  <c r="O938" i="1"/>
  <c r="N938" i="1"/>
  <c r="M938" i="1"/>
  <c r="L938" i="1"/>
  <c r="K938" i="1"/>
  <c r="J938" i="1"/>
  <c r="I938" i="1"/>
  <c r="G938" i="1"/>
  <c r="F938" i="1"/>
  <c r="E938" i="1"/>
  <c r="D938" i="1"/>
  <c r="C938" i="1"/>
  <c r="B938" i="1"/>
  <c r="AF937" i="1"/>
  <c r="AE937" i="1"/>
  <c r="AD937" i="1"/>
  <c r="AC937" i="1"/>
  <c r="AB937" i="1"/>
  <c r="AA937" i="1"/>
  <c r="Z937" i="1"/>
  <c r="Y937" i="1"/>
  <c r="X937" i="1"/>
  <c r="W937" i="1"/>
  <c r="V937" i="1"/>
  <c r="T937" i="1"/>
  <c r="R937" i="1"/>
  <c r="S937" i="1" s="1"/>
  <c r="Q937" i="1"/>
  <c r="P937" i="1"/>
  <c r="O937" i="1"/>
  <c r="N937" i="1"/>
  <c r="M937" i="1"/>
  <c r="L937" i="1"/>
  <c r="K937" i="1"/>
  <c r="J937" i="1"/>
  <c r="I937" i="1"/>
  <c r="G937" i="1"/>
  <c r="F937" i="1"/>
  <c r="E937" i="1"/>
  <c r="D937" i="1"/>
  <c r="C937" i="1"/>
  <c r="B937" i="1"/>
  <c r="AF936" i="1"/>
  <c r="AE936" i="1"/>
  <c r="AD936" i="1"/>
  <c r="AC936" i="1"/>
  <c r="AB936" i="1"/>
  <c r="AA936" i="1"/>
  <c r="Z936" i="1"/>
  <c r="Y936" i="1"/>
  <c r="X936" i="1"/>
  <c r="W936" i="1"/>
  <c r="V936" i="1"/>
  <c r="T936" i="1"/>
  <c r="R936" i="1"/>
  <c r="S936" i="1" s="1"/>
  <c r="Q936" i="1"/>
  <c r="P936" i="1"/>
  <c r="O936" i="1"/>
  <c r="N936" i="1"/>
  <c r="M936" i="1"/>
  <c r="L936" i="1"/>
  <c r="K936" i="1"/>
  <c r="J936" i="1"/>
  <c r="I936" i="1"/>
  <c r="G936" i="1"/>
  <c r="F936" i="1"/>
  <c r="E936" i="1"/>
  <c r="D936" i="1"/>
  <c r="C936" i="1"/>
  <c r="B936" i="1"/>
  <c r="AF935" i="1"/>
  <c r="AE935" i="1"/>
  <c r="AD935" i="1"/>
  <c r="AC935" i="1"/>
  <c r="AB935" i="1"/>
  <c r="AA935" i="1"/>
  <c r="Z935" i="1"/>
  <c r="Y935" i="1"/>
  <c r="X935" i="1"/>
  <c r="W935" i="1"/>
  <c r="V935" i="1"/>
  <c r="T935" i="1"/>
  <c r="R935" i="1"/>
  <c r="S935" i="1" s="1"/>
  <c r="Q935" i="1"/>
  <c r="P935" i="1"/>
  <c r="O935" i="1"/>
  <c r="N935" i="1"/>
  <c r="M935" i="1"/>
  <c r="L935" i="1"/>
  <c r="K935" i="1"/>
  <c r="J935" i="1"/>
  <c r="I935" i="1"/>
  <c r="G935" i="1"/>
  <c r="F935" i="1"/>
  <c r="E935" i="1"/>
  <c r="D935" i="1"/>
  <c r="C935" i="1"/>
  <c r="B935" i="1"/>
  <c r="AF934" i="1"/>
  <c r="AE934" i="1"/>
  <c r="AD934" i="1"/>
  <c r="AC934" i="1"/>
  <c r="AB934" i="1"/>
  <c r="AA934" i="1"/>
  <c r="Z934" i="1"/>
  <c r="Y934" i="1"/>
  <c r="X934" i="1"/>
  <c r="W934" i="1"/>
  <c r="V934" i="1"/>
  <c r="T934" i="1"/>
  <c r="R934" i="1"/>
  <c r="S934" i="1" s="1"/>
  <c r="Q934" i="1"/>
  <c r="P934" i="1"/>
  <c r="O934" i="1"/>
  <c r="N934" i="1"/>
  <c r="M934" i="1"/>
  <c r="L934" i="1"/>
  <c r="K934" i="1"/>
  <c r="J934" i="1"/>
  <c r="I934" i="1"/>
  <c r="G934" i="1"/>
  <c r="F934" i="1"/>
  <c r="E934" i="1"/>
  <c r="D934" i="1"/>
  <c r="C934" i="1"/>
  <c r="B934" i="1"/>
  <c r="AF933" i="1"/>
  <c r="AE933" i="1"/>
  <c r="AD933" i="1"/>
  <c r="AC933" i="1"/>
  <c r="AB933" i="1"/>
  <c r="AA933" i="1"/>
  <c r="Z933" i="1"/>
  <c r="Y933" i="1"/>
  <c r="X933" i="1"/>
  <c r="W933" i="1"/>
  <c r="V933" i="1"/>
  <c r="T933" i="1"/>
  <c r="R933" i="1"/>
  <c r="S933" i="1" s="1"/>
  <c r="Q933" i="1"/>
  <c r="P933" i="1"/>
  <c r="O933" i="1"/>
  <c r="N933" i="1"/>
  <c r="M933" i="1"/>
  <c r="L933" i="1"/>
  <c r="K933" i="1"/>
  <c r="J933" i="1"/>
  <c r="I933" i="1"/>
  <c r="G933" i="1"/>
  <c r="F933" i="1"/>
  <c r="E933" i="1"/>
  <c r="D933" i="1"/>
  <c r="C933" i="1"/>
  <c r="B933" i="1"/>
  <c r="AF932" i="1"/>
  <c r="AE932" i="1"/>
  <c r="AD932" i="1"/>
  <c r="AC932" i="1"/>
  <c r="AB932" i="1"/>
  <c r="AA932" i="1"/>
  <c r="Z932" i="1"/>
  <c r="Y932" i="1"/>
  <c r="X932" i="1"/>
  <c r="W932" i="1"/>
  <c r="V932" i="1"/>
  <c r="T932" i="1"/>
  <c r="R932" i="1"/>
  <c r="S932" i="1" s="1"/>
  <c r="Q932" i="1"/>
  <c r="P932" i="1"/>
  <c r="O932" i="1"/>
  <c r="N932" i="1"/>
  <c r="M932" i="1"/>
  <c r="L932" i="1"/>
  <c r="K932" i="1"/>
  <c r="J932" i="1"/>
  <c r="I932" i="1"/>
  <c r="G932" i="1"/>
  <c r="F932" i="1"/>
  <c r="E932" i="1"/>
  <c r="D932" i="1"/>
  <c r="C932" i="1"/>
  <c r="B932" i="1"/>
  <c r="AF931" i="1"/>
  <c r="AE931" i="1"/>
  <c r="AD931" i="1"/>
  <c r="AC931" i="1"/>
  <c r="AB931" i="1"/>
  <c r="AA931" i="1"/>
  <c r="Z931" i="1"/>
  <c r="Y931" i="1"/>
  <c r="X931" i="1"/>
  <c r="W931" i="1"/>
  <c r="V931" i="1"/>
  <c r="T931" i="1"/>
  <c r="R931" i="1"/>
  <c r="S931" i="1" s="1"/>
  <c r="Q931" i="1"/>
  <c r="P931" i="1"/>
  <c r="O931" i="1"/>
  <c r="N931" i="1"/>
  <c r="M931" i="1"/>
  <c r="L931" i="1"/>
  <c r="K931" i="1"/>
  <c r="J931" i="1"/>
  <c r="I931" i="1"/>
  <c r="G931" i="1"/>
  <c r="F931" i="1"/>
  <c r="E931" i="1"/>
  <c r="D931" i="1"/>
  <c r="C931" i="1"/>
  <c r="B931" i="1"/>
  <c r="AF930" i="1"/>
  <c r="AE930" i="1"/>
  <c r="AD930" i="1"/>
  <c r="AC930" i="1"/>
  <c r="AB930" i="1"/>
  <c r="AA930" i="1"/>
  <c r="Z930" i="1"/>
  <c r="Y930" i="1"/>
  <c r="X930" i="1"/>
  <c r="W930" i="1"/>
  <c r="V930" i="1"/>
  <c r="T930" i="1"/>
  <c r="R930" i="1"/>
  <c r="S930" i="1" s="1"/>
  <c r="Q930" i="1"/>
  <c r="P930" i="1"/>
  <c r="O930" i="1"/>
  <c r="N930" i="1"/>
  <c r="M930" i="1"/>
  <c r="L930" i="1"/>
  <c r="K930" i="1"/>
  <c r="J930" i="1"/>
  <c r="I930" i="1"/>
  <c r="G930" i="1"/>
  <c r="F930" i="1"/>
  <c r="E930" i="1"/>
  <c r="D930" i="1"/>
  <c r="C930" i="1"/>
  <c r="B930" i="1"/>
  <c r="AF929" i="1"/>
  <c r="AE929" i="1"/>
  <c r="AD929" i="1"/>
  <c r="AC929" i="1"/>
  <c r="AB929" i="1"/>
  <c r="AA929" i="1"/>
  <c r="Z929" i="1"/>
  <c r="Y929" i="1"/>
  <c r="X929" i="1"/>
  <c r="W929" i="1"/>
  <c r="V929" i="1"/>
  <c r="T929" i="1"/>
  <c r="R929" i="1"/>
  <c r="S929" i="1" s="1"/>
  <c r="Q929" i="1"/>
  <c r="P929" i="1"/>
  <c r="O929" i="1"/>
  <c r="N929" i="1"/>
  <c r="M929" i="1"/>
  <c r="L929" i="1"/>
  <c r="K929" i="1"/>
  <c r="J929" i="1"/>
  <c r="I929" i="1"/>
  <c r="G929" i="1"/>
  <c r="F929" i="1"/>
  <c r="E929" i="1"/>
  <c r="D929" i="1"/>
  <c r="C929" i="1"/>
  <c r="B929" i="1"/>
  <c r="AF928" i="1"/>
  <c r="AE928" i="1"/>
  <c r="AD928" i="1"/>
  <c r="AC928" i="1"/>
  <c r="AB928" i="1"/>
  <c r="AA928" i="1"/>
  <c r="Z928" i="1"/>
  <c r="Y928" i="1"/>
  <c r="X928" i="1"/>
  <c r="W928" i="1"/>
  <c r="V928" i="1"/>
  <c r="T928" i="1"/>
  <c r="R928" i="1"/>
  <c r="S928" i="1" s="1"/>
  <c r="Q928" i="1"/>
  <c r="P928" i="1"/>
  <c r="O928" i="1"/>
  <c r="N928" i="1"/>
  <c r="M928" i="1"/>
  <c r="L928" i="1"/>
  <c r="K928" i="1"/>
  <c r="J928" i="1"/>
  <c r="I928" i="1"/>
  <c r="G928" i="1"/>
  <c r="F928" i="1"/>
  <c r="E928" i="1"/>
  <c r="D928" i="1"/>
  <c r="C928" i="1"/>
  <c r="B928" i="1"/>
  <c r="AF927" i="1"/>
  <c r="AE927" i="1"/>
  <c r="AD927" i="1"/>
  <c r="AC927" i="1"/>
  <c r="AB927" i="1"/>
  <c r="AA927" i="1"/>
  <c r="Z927" i="1"/>
  <c r="Y927" i="1"/>
  <c r="X927" i="1"/>
  <c r="W927" i="1"/>
  <c r="V927" i="1"/>
  <c r="T927" i="1"/>
  <c r="R927" i="1"/>
  <c r="S927" i="1" s="1"/>
  <c r="Q927" i="1"/>
  <c r="P927" i="1"/>
  <c r="O927" i="1"/>
  <c r="N927" i="1"/>
  <c r="M927" i="1"/>
  <c r="L927" i="1"/>
  <c r="K927" i="1"/>
  <c r="J927" i="1"/>
  <c r="I927" i="1"/>
  <c r="G927" i="1"/>
  <c r="F927" i="1"/>
  <c r="H927" i="1" s="1"/>
  <c r="E927" i="1"/>
  <c r="D927" i="1"/>
  <c r="C927" i="1"/>
  <c r="B927" i="1"/>
  <c r="A927" i="1"/>
  <c r="AF926" i="1"/>
  <c r="AE926" i="1"/>
  <c r="AD926" i="1"/>
  <c r="AC926" i="1"/>
  <c r="AB926" i="1"/>
  <c r="AA926" i="1"/>
  <c r="Z926" i="1"/>
  <c r="Y926" i="1"/>
  <c r="X926" i="1"/>
  <c r="W926" i="1"/>
  <c r="V926" i="1"/>
  <c r="T926" i="1"/>
  <c r="R926" i="1"/>
  <c r="S926" i="1" s="1"/>
  <c r="Q926" i="1"/>
  <c r="P926" i="1"/>
  <c r="O926" i="1"/>
  <c r="N926" i="1"/>
  <c r="M926" i="1"/>
  <c r="L926" i="1"/>
  <c r="K926" i="1"/>
  <c r="J926" i="1"/>
  <c r="I926" i="1"/>
  <c r="G926" i="1"/>
  <c r="F926" i="1"/>
  <c r="H926" i="1" s="1"/>
  <c r="E926" i="1"/>
  <c r="D926" i="1"/>
  <c r="C926" i="1"/>
  <c r="B926" i="1"/>
  <c r="AF925" i="1"/>
  <c r="AE925" i="1"/>
  <c r="AD925" i="1"/>
  <c r="AC925" i="1"/>
  <c r="AB925" i="1"/>
  <c r="AA925" i="1"/>
  <c r="Z925" i="1"/>
  <c r="Y925" i="1"/>
  <c r="X925" i="1"/>
  <c r="W925" i="1"/>
  <c r="V925" i="1"/>
  <c r="T925" i="1"/>
  <c r="R925" i="1"/>
  <c r="S925" i="1" s="1"/>
  <c r="Q925" i="1"/>
  <c r="P925" i="1"/>
  <c r="O925" i="1"/>
  <c r="N925" i="1"/>
  <c r="M925" i="1"/>
  <c r="L925" i="1"/>
  <c r="K925" i="1"/>
  <c r="J925" i="1"/>
  <c r="I925" i="1"/>
  <c r="H925" i="1"/>
  <c r="G925" i="1"/>
  <c r="F925" i="1"/>
  <c r="A925" i="1" s="1"/>
  <c r="E925" i="1"/>
  <c r="D925" i="1"/>
  <c r="C925" i="1"/>
  <c r="B925" i="1"/>
  <c r="AF924" i="1"/>
  <c r="AE924" i="1"/>
  <c r="AD924" i="1"/>
  <c r="AC924" i="1"/>
  <c r="AB924" i="1"/>
  <c r="AA924" i="1"/>
  <c r="Z924" i="1"/>
  <c r="Y924" i="1"/>
  <c r="X924" i="1"/>
  <c r="W924" i="1"/>
  <c r="V924" i="1"/>
  <c r="T924" i="1"/>
  <c r="R924" i="1"/>
  <c r="S924" i="1" s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F923" i="1"/>
  <c r="AE923" i="1"/>
  <c r="AD923" i="1"/>
  <c r="AC923" i="1"/>
  <c r="AB923" i="1"/>
  <c r="AA923" i="1"/>
  <c r="Z923" i="1"/>
  <c r="Y923" i="1"/>
  <c r="X923" i="1"/>
  <c r="W923" i="1"/>
  <c r="V923" i="1"/>
  <c r="T923" i="1"/>
  <c r="R923" i="1"/>
  <c r="S923" i="1" s="1"/>
  <c r="Q923" i="1"/>
  <c r="P923" i="1"/>
  <c r="O923" i="1"/>
  <c r="N923" i="1"/>
  <c r="M923" i="1"/>
  <c r="L923" i="1"/>
  <c r="K923" i="1"/>
  <c r="J923" i="1"/>
  <c r="I923" i="1"/>
  <c r="G923" i="1"/>
  <c r="F923" i="1"/>
  <c r="E923" i="1"/>
  <c r="D923" i="1"/>
  <c r="C923" i="1"/>
  <c r="B923" i="1"/>
  <c r="AF922" i="1"/>
  <c r="AE922" i="1"/>
  <c r="AD922" i="1"/>
  <c r="AC922" i="1"/>
  <c r="AB922" i="1"/>
  <c r="AA922" i="1"/>
  <c r="Z922" i="1"/>
  <c r="Y922" i="1"/>
  <c r="X922" i="1"/>
  <c r="W922" i="1"/>
  <c r="V922" i="1"/>
  <c r="T922" i="1"/>
  <c r="R922" i="1"/>
  <c r="S922" i="1" s="1"/>
  <c r="Q922" i="1"/>
  <c r="P922" i="1"/>
  <c r="O922" i="1"/>
  <c r="N922" i="1"/>
  <c r="M922" i="1"/>
  <c r="L922" i="1"/>
  <c r="K922" i="1"/>
  <c r="J922" i="1"/>
  <c r="I922" i="1"/>
  <c r="G922" i="1"/>
  <c r="F922" i="1"/>
  <c r="A922" i="1" s="1"/>
  <c r="E922" i="1"/>
  <c r="D922" i="1"/>
  <c r="C922" i="1"/>
  <c r="B922" i="1"/>
  <c r="AF921" i="1"/>
  <c r="AE921" i="1"/>
  <c r="AD921" i="1"/>
  <c r="AC921" i="1"/>
  <c r="AB921" i="1"/>
  <c r="AA921" i="1"/>
  <c r="Z921" i="1"/>
  <c r="Y921" i="1"/>
  <c r="X921" i="1"/>
  <c r="W921" i="1"/>
  <c r="V921" i="1"/>
  <c r="T921" i="1"/>
  <c r="R921" i="1"/>
  <c r="S921" i="1" s="1"/>
  <c r="Q921" i="1"/>
  <c r="P921" i="1"/>
  <c r="O921" i="1"/>
  <c r="N921" i="1"/>
  <c r="M921" i="1"/>
  <c r="L921" i="1"/>
  <c r="K921" i="1"/>
  <c r="J921" i="1"/>
  <c r="I921" i="1"/>
  <c r="H921" i="1"/>
  <c r="G921" i="1"/>
  <c r="F921" i="1"/>
  <c r="A921" i="1" s="1"/>
  <c r="E921" i="1"/>
  <c r="D921" i="1"/>
  <c r="C921" i="1"/>
  <c r="B921" i="1"/>
  <c r="AF920" i="1"/>
  <c r="AE920" i="1"/>
  <c r="AD920" i="1"/>
  <c r="AC920" i="1"/>
  <c r="AB920" i="1"/>
  <c r="AA920" i="1"/>
  <c r="Z920" i="1"/>
  <c r="Y920" i="1"/>
  <c r="X920" i="1"/>
  <c r="W920" i="1"/>
  <c r="V920" i="1"/>
  <c r="T920" i="1"/>
  <c r="R920" i="1"/>
  <c r="S920" i="1" s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F919" i="1"/>
  <c r="AE919" i="1"/>
  <c r="AD919" i="1"/>
  <c r="AC919" i="1"/>
  <c r="AB919" i="1"/>
  <c r="AA919" i="1"/>
  <c r="Z919" i="1"/>
  <c r="Y919" i="1"/>
  <c r="X919" i="1"/>
  <c r="W919" i="1"/>
  <c r="V919" i="1"/>
  <c r="T919" i="1"/>
  <c r="R919" i="1"/>
  <c r="S919" i="1" s="1"/>
  <c r="Q919" i="1"/>
  <c r="P919" i="1"/>
  <c r="O919" i="1"/>
  <c r="N919" i="1"/>
  <c r="M919" i="1"/>
  <c r="L919" i="1"/>
  <c r="K919" i="1"/>
  <c r="J919" i="1"/>
  <c r="I919" i="1"/>
  <c r="G919" i="1"/>
  <c r="F919" i="1"/>
  <c r="E919" i="1"/>
  <c r="D919" i="1"/>
  <c r="C919" i="1"/>
  <c r="B919" i="1"/>
  <c r="AF918" i="1"/>
  <c r="AE918" i="1"/>
  <c r="AD918" i="1"/>
  <c r="AC918" i="1"/>
  <c r="AB918" i="1"/>
  <c r="AA918" i="1"/>
  <c r="Z918" i="1"/>
  <c r="Y918" i="1"/>
  <c r="X918" i="1"/>
  <c r="W918" i="1"/>
  <c r="V918" i="1"/>
  <c r="T918" i="1"/>
  <c r="R918" i="1"/>
  <c r="S918" i="1" s="1"/>
  <c r="Q918" i="1"/>
  <c r="P918" i="1"/>
  <c r="O918" i="1"/>
  <c r="N918" i="1"/>
  <c r="M918" i="1"/>
  <c r="L918" i="1"/>
  <c r="K918" i="1"/>
  <c r="J918" i="1"/>
  <c r="I918" i="1"/>
  <c r="G918" i="1"/>
  <c r="F918" i="1"/>
  <c r="A918" i="1" s="1"/>
  <c r="E918" i="1"/>
  <c r="D918" i="1"/>
  <c r="C918" i="1"/>
  <c r="B918" i="1"/>
  <c r="AF917" i="1"/>
  <c r="AE917" i="1"/>
  <c r="AD917" i="1"/>
  <c r="AC917" i="1"/>
  <c r="AB917" i="1"/>
  <c r="AA917" i="1"/>
  <c r="Z917" i="1"/>
  <c r="Y917" i="1"/>
  <c r="X917" i="1"/>
  <c r="W917" i="1"/>
  <c r="V917" i="1"/>
  <c r="T917" i="1"/>
  <c r="R917" i="1"/>
  <c r="S917" i="1" s="1"/>
  <c r="Q917" i="1"/>
  <c r="P917" i="1"/>
  <c r="O917" i="1"/>
  <c r="N917" i="1"/>
  <c r="M917" i="1"/>
  <c r="L917" i="1"/>
  <c r="K917" i="1"/>
  <c r="J917" i="1"/>
  <c r="I917" i="1"/>
  <c r="H917" i="1"/>
  <c r="G917" i="1"/>
  <c r="F917" i="1"/>
  <c r="A917" i="1" s="1"/>
  <c r="E917" i="1"/>
  <c r="D917" i="1"/>
  <c r="C917" i="1"/>
  <c r="B917" i="1"/>
  <c r="AF916" i="1"/>
  <c r="AE916" i="1"/>
  <c r="AD916" i="1"/>
  <c r="AC916" i="1"/>
  <c r="AB916" i="1"/>
  <c r="AA916" i="1"/>
  <c r="Z916" i="1"/>
  <c r="Y916" i="1"/>
  <c r="X916" i="1"/>
  <c r="W916" i="1"/>
  <c r="V916" i="1"/>
  <c r="T916" i="1"/>
  <c r="R916" i="1"/>
  <c r="S916" i="1" s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F915" i="1"/>
  <c r="AE915" i="1"/>
  <c r="AD915" i="1"/>
  <c r="AC915" i="1"/>
  <c r="AB915" i="1"/>
  <c r="AA915" i="1"/>
  <c r="Z915" i="1"/>
  <c r="Y915" i="1"/>
  <c r="X915" i="1"/>
  <c r="W915" i="1"/>
  <c r="V915" i="1"/>
  <c r="T915" i="1"/>
  <c r="R915" i="1"/>
  <c r="S915" i="1" s="1"/>
  <c r="Q915" i="1"/>
  <c r="P915" i="1"/>
  <c r="O915" i="1"/>
  <c r="N915" i="1"/>
  <c r="M915" i="1"/>
  <c r="L915" i="1"/>
  <c r="K915" i="1"/>
  <c r="J915" i="1"/>
  <c r="I915" i="1"/>
  <c r="G915" i="1"/>
  <c r="F915" i="1"/>
  <c r="E915" i="1"/>
  <c r="D915" i="1"/>
  <c r="C915" i="1"/>
  <c r="B915" i="1"/>
  <c r="AF914" i="1"/>
  <c r="AE914" i="1"/>
  <c r="AD914" i="1"/>
  <c r="AC914" i="1"/>
  <c r="AB914" i="1"/>
  <c r="AA914" i="1"/>
  <c r="Z914" i="1"/>
  <c r="Y914" i="1"/>
  <c r="X914" i="1"/>
  <c r="W914" i="1"/>
  <c r="V914" i="1"/>
  <c r="T914" i="1"/>
  <c r="R914" i="1"/>
  <c r="S914" i="1" s="1"/>
  <c r="Q914" i="1"/>
  <c r="P914" i="1"/>
  <c r="O914" i="1"/>
  <c r="N914" i="1"/>
  <c r="M914" i="1"/>
  <c r="L914" i="1"/>
  <c r="K914" i="1"/>
  <c r="J914" i="1"/>
  <c r="I914" i="1"/>
  <c r="G914" i="1"/>
  <c r="F914" i="1"/>
  <c r="A914" i="1" s="1"/>
  <c r="E914" i="1"/>
  <c r="D914" i="1"/>
  <c r="C914" i="1"/>
  <c r="B914" i="1"/>
  <c r="AF913" i="1"/>
  <c r="AE913" i="1"/>
  <c r="AD913" i="1"/>
  <c r="AC913" i="1"/>
  <c r="AB913" i="1"/>
  <c r="AA913" i="1"/>
  <c r="Z913" i="1"/>
  <c r="Y913" i="1"/>
  <c r="X913" i="1"/>
  <c r="W913" i="1"/>
  <c r="V913" i="1"/>
  <c r="T913" i="1"/>
  <c r="R913" i="1"/>
  <c r="S913" i="1" s="1"/>
  <c r="Q913" i="1"/>
  <c r="P913" i="1"/>
  <c r="O913" i="1"/>
  <c r="N913" i="1"/>
  <c r="M913" i="1"/>
  <c r="L913" i="1"/>
  <c r="K913" i="1"/>
  <c r="J913" i="1"/>
  <c r="I913" i="1"/>
  <c r="H913" i="1"/>
  <c r="G913" i="1"/>
  <c r="F913" i="1"/>
  <c r="A913" i="1" s="1"/>
  <c r="E913" i="1"/>
  <c r="D913" i="1"/>
  <c r="C913" i="1"/>
  <c r="B913" i="1"/>
  <c r="AF912" i="1"/>
  <c r="AE912" i="1"/>
  <c r="AD912" i="1"/>
  <c r="AC912" i="1"/>
  <c r="AB912" i="1"/>
  <c r="AA912" i="1"/>
  <c r="Z912" i="1"/>
  <c r="Y912" i="1"/>
  <c r="X912" i="1"/>
  <c r="W912" i="1"/>
  <c r="V912" i="1"/>
  <c r="T912" i="1"/>
  <c r="R912" i="1"/>
  <c r="S912" i="1" s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F911" i="1"/>
  <c r="AE911" i="1"/>
  <c r="AD911" i="1"/>
  <c r="AC911" i="1"/>
  <c r="AB911" i="1"/>
  <c r="AA911" i="1"/>
  <c r="Z911" i="1"/>
  <c r="Y911" i="1"/>
  <c r="X911" i="1"/>
  <c r="W911" i="1"/>
  <c r="V911" i="1"/>
  <c r="T911" i="1"/>
  <c r="R911" i="1"/>
  <c r="S911" i="1" s="1"/>
  <c r="Q911" i="1"/>
  <c r="P911" i="1"/>
  <c r="O911" i="1"/>
  <c r="N911" i="1"/>
  <c r="M911" i="1"/>
  <c r="L911" i="1"/>
  <c r="K911" i="1"/>
  <c r="J911" i="1"/>
  <c r="I911" i="1"/>
  <c r="G911" i="1"/>
  <c r="F911" i="1"/>
  <c r="E911" i="1"/>
  <c r="D911" i="1"/>
  <c r="C911" i="1"/>
  <c r="B911" i="1"/>
  <c r="AF910" i="1"/>
  <c r="AE910" i="1"/>
  <c r="AD910" i="1"/>
  <c r="AC910" i="1"/>
  <c r="AB910" i="1"/>
  <c r="AA910" i="1"/>
  <c r="Z910" i="1"/>
  <c r="Y910" i="1"/>
  <c r="X910" i="1"/>
  <c r="W910" i="1"/>
  <c r="V910" i="1"/>
  <c r="T910" i="1"/>
  <c r="R910" i="1"/>
  <c r="S910" i="1" s="1"/>
  <c r="Q910" i="1"/>
  <c r="P910" i="1"/>
  <c r="O910" i="1"/>
  <c r="N910" i="1"/>
  <c r="M910" i="1"/>
  <c r="L910" i="1"/>
  <c r="K910" i="1"/>
  <c r="J910" i="1"/>
  <c r="I910" i="1"/>
  <c r="G910" i="1"/>
  <c r="F910" i="1"/>
  <c r="A910" i="1" s="1"/>
  <c r="E910" i="1"/>
  <c r="D910" i="1"/>
  <c r="C910" i="1"/>
  <c r="B910" i="1"/>
  <c r="AF909" i="1"/>
  <c r="AE909" i="1"/>
  <c r="AD909" i="1"/>
  <c r="AC909" i="1"/>
  <c r="AB909" i="1"/>
  <c r="AA909" i="1"/>
  <c r="Z909" i="1"/>
  <c r="Y909" i="1"/>
  <c r="X909" i="1"/>
  <c r="W909" i="1"/>
  <c r="V909" i="1"/>
  <c r="T909" i="1"/>
  <c r="R909" i="1"/>
  <c r="S909" i="1" s="1"/>
  <c r="Q909" i="1"/>
  <c r="P909" i="1"/>
  <c r="O909" i="1"/>
  <c r="N909" i="1"/>
  <c r="M909" i="1"/>
  <c r="L909" i="1"/>
  <c r="K909" i="1"/>
  <c r="J909" i="1"/>
  <c r="I909" i="1"/>
  <c r="H909" i="1"/>
  <c r="G909" i="1"/>
  <c r="F909" i="1"/>
  <c r="A909" i="1" s="1"/>
  <c r="E909" i="1"/>
  <c r="D909" i="1"/>
  <c r="C909" i="1"/>
  <c r="B909" i="1"/>
  <c r="AF908" i="1"/>
  <c r="AE908" i="1"/>
  <c r="AD908" i="1"/>
  <c r="AC908" i="1"/>
  <c r="AB908" i="1"/>
  <c r="AA908" i="1"/>
  <c r="Z908" i="1"/>
  <c r="Y908" i="1"/>
  <c r="X908" i="1"/>
  <c r="W908" i="1"/>
  <c r="V908" i="1"/>
  <c r="T908" i="1"/>
  <c r="R908" i="1"/>
  <c r="S908" i="1" s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F907" i="1"/>
  <c r="AE907" i="1"/>
  <c r="AD907" i="1"/>
  <c r="AC907" i="1"/>
  <c r="AB907" i="1"/>
  <c r="AA907" i="1"/>
  <c r="Z907" i="1"/>
  <c r="Y907" i="1"/>
  <c r="X907" i="1"/>
  <c r="W907" i="1"/>
  <c r="V907" i="1"/>
  <c r="T907" i="1"/>
  <c r="R907" i="1"/>
  <c r="S907" i="1" s="1"/>
  <c r="Q907" i="1"/>
  <c r="P907" i="1"/>
  <c r="O907" i="1"/>
  <c r="N907" i="1"/>
  <c r="M907" i="1"/>
  <c r="L907" i="1"/>
  <c r="K907" i="1"/>
  <c r="J907" i="1"/>
  <c r="I907" i="1"/>
  <c r="G907" i="1"/>
  <c r="F907" i="1"/>
  <c r="E907" i="1"/>
  <c r="D907" i="1"/>
  <c r="C907" i="1"/>
  <c r="B907" i="1"/>
  <c r="AF906" i="1"/>
  <c r="AE906" i="1"/>
  <c r="AD906" i="1"/>
  <c r="AC906" i="1"/>
  <c r="AB906" i="1"/>
  <c r="AA906" i="1"/>
  <c r="Z906" i="1"/>
  <c r="Y906" i="1"/>
  <c r="X906" i="1"/>
  <c r="W906" i="1"/>
  <c r="V906" i="1"/>
  <c r="T906" i="1"/>
  <c r="R906" i="1"/>
  <c r="S906" i="1" s="1"/>
  <c r="Q906" i="1"/>
  <c r="P906" i="1"/>
  <c r="O906" i="1"/>
  <c r="N906" i="1"/>
  <c r="M906" i="1"/>
  <c r="L906" i="1"/>
  <c r="K906" i="1"/>
  <c r="J906" i="1"/>
  <c r="I906" i="1"/>
  <c r="G906" i="1"/>
  <c r="F906" i="1"/>
  <c r="A906" i="1" s="1"/>
  <c r="E906" i="1"/>
  <c r="D906" i="1"/>
  <c r="C906" i="1"/>
  <c r="B906" i="1"/>
  <c r="AF905" i="1"/>
  <c r="AE905" i="1"/>
  <c r="AD905" i="1"/>
  <c r="AC905" i="1"/>
  <c r="AB905" i="1"/>
  <c r="AA905" i="1"/>
  <c r="Z905" i="1"/>
  <c r="Y905" i="1"/>
  <c r="X905" i="1"/>
  <c r="W905" i="1"/>
  <c r="V905" i="1"/>
  <c r="T905" i="1"/>
  <c r="R905" i="1"/>
  <c r="S905" i="1" s="1"/>
  <c r="Q905" i="1"/>
  <c r="P905" i="1"/>
  <c r="O905" i="1"/>
  <c r="N905" i="1"/>
  <c r="M905" i="1"/>
  <c r="L905" i="1"/>
  <c r="K905" i="1"/>
  <c r="J905" i="1"/>
  <c r="I905" i="1"/>
  <c r="H905" i="1"/>
  <c r="G905" i="1"/>
  <c r="F905" i="1"/>
  <c r="A905" i="1" s="1"/>
  <c r="E905" i="1"/>
  <c r="D905" i="1"/>
  <c r="C905" i="1"/>
  <c r="B905" i="1"/>
  <c r="AF904" i="1"/>
  <c r="AE904" i="1"/>
  <c r="AD904" i="1"/>
  <c r="AC904" i="1"/>
  <c r="AB904" i="1"/>
  <c r="AA904" i="1"/>
  <c r="Z904" i="1"/>
  <c r="Y904" i="1"/>
  <c r="X904" i="1"/>
  <c r="W904" i="1"/>
  <c r="V904" i="1"/>
  <c r="T904" i="1"/>
  <c r="R904" i="1"/>
  <c r="S904" i="1" s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F903" i="1"/>
  <c r="AE903" i="1"/>
  <c r="AD903" i="1"/>
  <c r="AC903" i="1"/>
  <c r="AB903" i="1"/>
  <c r="AA903" i="1"/>
  <c r="Z903" i="1"/>
  <c r="Y903" i="1"/>
  <c r="X903" i="1"/>
  <c r="W903" i="1"/>
  <c r="V903" i="1"/>
  <c r="T903" i="1"/>
  <c r="R903" i="1"/>
  <c r="S903" i="1" s="1"/>
  <c r="Q903" i="1"/>
  <c r="P903" i="1"/>
  <c r="O903" i="1"/>
  <c r="N903" i="1"/>
  <c r="M903" i="1"/>
  <c r="L903" i="1"/>
  <c r="K903" i="1"/>
  <c r="J903" i="1"/>
  <c r="I903" i="1"/>
  <c r="G903" i="1"/>
  <c r="F903" i="1"/>
  <c r="E903" i="1"/>
  <c r="D903" i="1"/>
  <c r="C903" i="1"/>
  <c r="B903" i="1"/>
  <c r="AF902" i="1"/>
  <c r="AE902" i="1"/>
  <c r="AD902" i="1"/>
  <c r="AC902" i="1"/>
  <c r="AB902" i="1"/>
  <c r="AA902" i="1"/>
  <c r="Z902" i="1"/>
  <c r="Y902" i="1"/>
  <c r="X902" i="1"/>
  <c r="W902" i="1"/>
  <c r="V902" i="1"/>
  <c r="T902" i="1"/>
  <c r="R902" i="1"/>
  <c r="S902" i="1" s="1"/>
  <c r="Q902" i="1"/>
  <c r="P902" i="1"/>
  <c r="O902" i="1"/>
  <c r="N902" i="1"/>
  <c r="M902" i="1"/>
  <c r="L902" i="1"/>
  <c r="K902" i="1"/>
  <c r="J902" i="1"/>
  <c r="I902" i="1"/>
  <c r="G902" i="1"/>
  <c r="F902" i="1"/>
  <c r="A902" i="1" s="1"/>
  <c r="E902" i="1"/>
  <c r="D902" i="1"/>
  <c r="C902" i="1"/>
  <c r="B902" i="1"/>
  <c r="AF901" i="1"/>
  <c r="AE901" i="1"/>
  <c r="AD901" i="1"/>
  <c r="AC901" i="1"/>
  <c r="AB901" i="1"/>
  <c r="AA901" i="1"/>
  <c r="Z901" i="1"/>
  <c r="Y901" i="1"/>
  <c r="X901" i="1"/>
  <c r="W901" i="1"/>
  <c r="V901" i="1"/>
  <c r="T901" i="1"/>
  <c r="R901" i="1"/>
  <c r="S901" i="1" s="1"/>
  <c r="Q901" i="1"/>
  <c r="P901" i="1"/>
  <c r="O901" i="1"/>
  <c r="N901" i="1"/>
  <c r="M901" i="1"/>
  <c r="L901" i="1"/>
  <c r="K901" i="1"/>
  <c r="J901" i="1"/>
  <c r="I901" i="1"/>
  <c r="H901" i="1"/>
  <c r="G901" i="1"/>
  <c r="F901" i="1"/>
  <c r="A901" i="1" s="1"/>
  <c r="E901" i="1"/>
  <c r="D901" i="1"/>
  <c r="C901" i="1"/>
  <c r="B901" i="1"/>
  <c r="AF900" i="1"/>
  <c r="AE900" i="1"/>
  <c r="AD900" i="1"/>
  <c r="AC900" i="1"/>
  <c r="AB900" i="1"/>
  <c r="AA900" i="1"/>
  <c r="Z900" i="1"/>
  <c r="Y900" i="1"/>
  <c r="X900" i="1"/>
  <c r="W900" i="1"/>
  <c r="V900" i="1"/>
  <c r="T900" i="1"/>
  <c r="R900" i="1"/>
  <c r="S900" i="1" s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F899" i="1"/>
  <c r="AE899" i="1"/>
  <c r="AD899" i="1"/>
  <c r="AC899" i="1"/>
  <c r="AB899" i="1"/>
  <c r="AA899" i="1"/>
  <c r="Z899" i="1"/>
  <c r="Y899" i="1"/>
  <c r="X899" i="1"/>
  <c r="W899" i="1"/>
  <c r="V899" i="1"/>
  <c r="T899" i="1"/>
  <c r="R899" i="1"/>
  <c r="S899" i="1" s="1"/>
  <c r="Q899" i="1"/>
  <c r="P899" i="1"/>
  <c r="O899" i="1"/>
  <c r="N899" i="1"/>
  <c r="M899" i="1"/>
  <c r="L899" i="1"/>
  <c r="K899" i="1"/>
  <c r="J899" i="1"/>
  <c r="I899" i="1"/>
  <c r="G899" i="1"/>
  <c r="F899" i="1"/>
  <c r="E899" i="1"/>
  <c r="D899" i="1"/>
  <c r="C899" i="1"/>
  <c r="B899" i="1"/>
  <c r="AF898" i="1"/>
  <c r="AE898" i="1"/>
  <c r="AD898" i="1"/>
  <c r="AC898" i="1"/>
  <c r="AB898" i="1"/>
  <c r="AA898" i="1"/>
  <c r="Z898" i="1"/>
  <c r="Y898" i="1"/>
  <c r="X898" i="1"/>
  <c r="W898" i="1"/>
  <c r="V898" i="1"/>
  <c r="T898" i="1"/>
  <c r="R898" i="1"/>
  <c r="S898" i="1" s="1"/>
  <c r="Q898" i="1"/>
  <c r="P898" i="1"/>
  <c r="O898" i="1"/>
  <c r="N898" i="1"/>
  <c r="M898" i="1"/>
  <c r="L898" i="1"/>
  <c r="K898" i="1"/>
  <c r="J898" i="1"/>
  <c r="I898" i="1"/>
  <c r="G898" i="1"/>
  <c r="F898" i="1"/>
  <c r="E898" i="1"/>
  <c r="D898" i="1"/>
  <c r="C898" i="1"/>
  <c r="B898" i="1"/>
  <c r="AF897" i="1"/>
  <c r="AE897" i="1"/>
  <c r="AD897" i="1"/>
  <c r="AC897" i="1"/>
  <c r="AB897" i="1"/>
  <c r="AA897" i="1"/>
  <c r="Z897" i="1"/>
  <c r="Y897" i="1"/>
  <c r="X897" i="1"/>
  <c r="W897" i="1"/>
  <c r="V897" i="1"/>
  <c r="T897" i="1"/>
  <c r="R897" i="1"/>
  <c r="S897" i="1" s="1"/>
  <c r="Q897" i="1"/>
  <c r="P897" i="1"/>
  <c r="O897" i="1"/>
  <c r="N897" i="1"/>
  <c r="M897" i="1"/>
  <c r="L897" i="1"/>
  <c r="K897" i="1"/>
  <c r="J897" i="1"/>
  <c r="I897" i="1"/>
  <c r="G897" i="1"/>
  <c r="F897" i="1"/>
  <c r="A897" i="1" s="1"/>
  <c r="E897" i="1"/>
  <c r="D897" i="1"/>
  <c r="C897" i="1"/>
  <c r="B897" i="1"/>
  <c r="AF896" i="1"/>
  <c r="AE896" i="1"/>
  <c r="AD896" i="1"/>
  <c r="AC896" i="1"/>
  <c r="AB896" i="1"/>
  <c r="AA896" i="1"/>
  <c r="Z896" i="1"/>
  <c r="Y896" i="1"/>
  <c r="X896" i="1"/>
  <c r="W896" i="1"/>
  <c r="V896" i="1"/>
  <c r="T896" i="1"/>
  <c r="R896" i="1"/>
  <c r="S896" i="1" s="1"/>
  <c r="Q896" i="1"/>
  <c r="P896" i="1"/>
  <c r="O896" i="1"/>
  <c r="N896" i="1"/>
  <c r="M896" i="1"/>
  <c r="L896" i="1"/>
  <c r="K896" i="1"/>
  <c r="J896" i="1"/>
  <c r="I896" i="1"/>
  <c r="G896" i="1"/>
  <c r="F896" i="1"/>
  <c r="A896" i="1" s="1"/>
  <c r="E896" i="1"/>
  <c r="D896" i="1"/>
  <c r="C896" i="1"/>
  <c r="B896" i="1"/>
  <c r="AF895" i="1"/>
  <c r="AE895" i="1"/>
  <c r="AD895" i="1"/>
  <c r="AC895" i="1"/>
  <c r="AB895" i="1"/>
  <c r="AA895" i="1"/>
  <c r="Z895" i="1"/>
  <c r="Y895" i="1"/>
  <c r="X895" i="1"/>
  <c r="W895" i="1"/>
  <c r="V895" i="1"/>
  <c r="T895" i="1"/>
  <c r="R895" i="1"/>
  <c r="S895" i="1" s="1"/>
  <c r="Q895" i="1"/>
  <c r="P895" i="1"/>
  <c r="O895" i="1"/>
  <c r="N895" i="1"/>
  <c r="M895" i="1"/>
  <c r="L895" i="1"/>
  <c r="K895" i="1"/>
  <c r="J895" i="1"/>
  <c r="I895" i="1"/>
  <c r="G895" i="1"/>
  <c r="F895" i="1"/>
  <c r="A895" i="1" s="1"/>
  <c r="E895" i="1"/>
  <c r="D895" i="1"/>
  <c r="C895" i="1"/>
  <c r="B895" i="1"/>
  <c r="AF894" i="1"/>
  <c r="AE894" i="1"/>
  <c r="AD894" i="1"/>
  <c r="AC894" i="1"/>
  <c r="AB894" i="1"/>
  <c r="AA894" i="1"/>
  <c r="Z894" i="1"/>
  <c r="Y894" i="1"/>
  <c r="X894" i="1"/>
  <c r="W894" i="1"/>
  <c r="V894" i="1"/>
  <c r="T894" i="1"/>
  <c r="R894" i="1"/>
  <c r="S894" i="1" s="1"/>
  <c r="Q894" i="1"/>
  <c r="P894" i="1"/>
  <c r="O894" i="1"/>
  <c r="N894" i="1"/>
  <c r="M894" i="1"/>
  <c r="L894" i="1"/>
  <c r="K894" i="1"/>
  <c r="J894" i="1"/>
  <c r="I894" i="1"/>
  <c r="G894" i="1"/>
  <c r="F894" i="1"/>
  <c r="A894" i="1" s="1"/>
  <c r="E894" i="1"/>
  <c r="D894" i="1"/>
  <c r="C894" i="1"/>
  <c r="B894" i="1"/>
  <c r="AF893" i="1"/>
  <c r="AE893" i="1"/>
  <c r="AD893" i="1"/>
  <c r="AC893" i="1"/>
  <c r="AB893" i="1"/>
  <c r="AA893" i="1"/>
  <c r="Z893" i="1"/>
  <c r="Y893" i="1"/>
  <c r="X893" i="1"/>
  <c r="W893" i="1"/>
  <c r="V893" i="1"/>
  <c r="T893" i="1"/>
  <c r="R893" i="1"/>
  <c r="S893" i="1" s="1"/>
  <c r="Q893" i="1"/>
  <c r="P893" i="1"/>
  <c r="O893" i="1"/>
  <c r="N893" i="1"/>
  <c r="M893" i="1"/>
  <c r="L893" i="1"/>
  <c r="K893" i="1"/>
  <c r="J893" i="1"/>
  <c r="I893" i="1"/>
  <c r="G893" i="1"/>
  <c r="F893" i="1"/>
  <c r="A893" i="1" s="1"/>
  <c r="E893" i="1"/>
  <c r="D893" i="1"/>
  <c r="C893" i="1"/>
  <c r="B893" i="1"/>
  <c r="AF892" i="1"/>
  <c r="AE892" i="1"/>
  <c r="AD892" i="1"/>
  <c r="AC892" i="1"/>
  <c r="AB892" i="1"/>
  <c r="AA892" i="1"/>
  <c r="Z892" i="1"/>
  <c r="Y892" i="1"/>
  <c r="X892" i="1"/>
  <c r="W892" i="1"/>
  <c r="V892" i="1"/>
  <c r="T892" i="1"/>
  <c r="R892" i="1"/>
  <c r="S892" i="1" s="1"/>
  <c r="Q892" i="1"/>
  <c r="P892" i="1"/>
  <c r="O892" i="1"/>
  <c r="N892" i="1"/>
  <c r="M892" i="1"/>
  <c r="L892" i="1"/>
  <c r="K892" i="1"/>
  <c r="J892" i="1"/>
  <c r="I892" i="1"/>
  <c r="G892" i="1"/>
  <c r="F892" i="1"/>
  <c r="A892" i="1" s="1"/>
  <c r="E892" i="1"/>
  <c r="D892" i="1"/>
  <c r="C892" i="1"/>
  <c r="B892" i="1"/>
  <c r="AF891" i="1"/>
  <c r="AE891" i="1"/>
  <c r="AD891" i="1"/>
  <c r="AC891" i="1"/>
  <c r="AB891" i="1"/>
  <c r="AA891" i="1"/>
  <c r="Z891" i="1"/>
  <c r="Y891" i="1"/>
  <c r="X891" i="1"/>
  <c r="W891" i="1"/>
  <c r="V891" i="1"/>
  <c r="T891" i="1"/>
  <c r="R891" i="1"/>
  <c r="S891" i="1" s="1"/>
  <c r="Q891" i="1"/>
  <c r="P891" i="1"/>
  <c r="O891" i="1"/>
  <c r="N891" i="1"/>
  <c r="M891" i="1"/>
  <c r="L891" i="1"/>
  <c r="K891" i="1"/>
  <c r="J891" i="1"/>
  <c r="I891" i="1"/>
  <c r="G891" i="1"/>
  <c r="F891" i="1"/>
  <c r="A891" i="1" s="1"/>
  <c r="E891" i="1"/>
  <c r="D891" i="1"/>
  <c r="C891" i="1"/>
  <c r="B891" i="1"/>
  <c r="AF890" i="1"/>
  <c r="AE890" i="1"/>
  <c r="AD890" i="1"/>
  <c r="AC890" i="1"/>
  <c r="AB890" i="1"/>
  <c r="AA890" i="1"/>
  <c r="Z890" i="1"/>
  <c r="Y890" i="1"/>
  <c r="X890" i="1"/>
  <c r="W890" i="1"/>
  <c r="V890" i="1"/>
  <c r="T890" i="1"/>
  <c r="R890" i="1"/>
  <c r="S890" i="1" s="1"/>
  <c r="Q890" i="1"/>
  <c r="P890" i="1"/>
  <c r="O890" i="1"/>
  <c r="N890" i="1"/>
  <c r="M890" i="1"/>
  <c r="L890" i="1"/>
  <c r="K890" i="1"/>
  <c r="J890" i="1"/>
  <c r="I890" i="1"/>
  <c r="G890" i="1"/>
  <c r="F890" i="1"/>
  <c r="A890" i="1" s="1"/>
  <c r="E890" i="1"/>
  <c r="D890" i="1"/>
  <c r="C890" i="1"/>
  <c r="B890" i="1"/>
  <c r="AF889" i="1"/>
  <c r="AE889" i="1"/>
  <c r="AD889" i="1"/>
  <c r="AC889" i="1"/>
  <c r="AB889" i="1"/>
  <c r="AA889" i="1"/>
  <c r="Z889" i="1"/>
  <c r="Y889" i="1"/>
  <c r="X889" i="1"/>
  <c r="W889" i="1"/>
  <c r="V889" i="1"/>
  <c r="T889" i="1"/>
  <c r="R889" i="1"/>
  <c r="S889" i="1" s="1"/>
  <c r="Q889" i="1"/>
  <c r="P889" i="1"/>
  <c r="O889" i="1"/>
  <c r="N889" i="1"/>
  <c r="M889" i="1"/>
  <c r="L889" i="1"/>
  <c r="K889" i="1"/>
  <c r="J889" i="1"/>
  <c r="I889" i="1"/>
  <c r="G889" i="1"/>
  <c r="F889" i="1"/>
  <c r="A889" i="1" s="1"/>
  <c r="E889" i="1"/>
  <c r="D889" i="1"/>
  <c r="C889" i="1"/>
  <c r="B889" i="1"/>
  <c r="AF888" i="1"/>
  <c r="AE888" i="1"/>
  <c r="AD888" i="1"/>
  <c r="AC888" i="1"/>
  <c r="AB888" i="1"/>
  <c r="AA888" i="1"/>
  <c r="Z888" i="1"/>
  <c r="Y888" i="1"/>
  <c r="X888" i="1"/>
  <c r="W888" i="1"/>
  <c r="V888" i="1"/>
  <c r="T888" i="1"/>
  <c r="R888" i="1"/>
  <c r="S888" i="1" s="1"/>
  <c r="Q888" i="1"/>
  <c r="P888" i="1"/>
  <c r="O888" i="1"/>
  <c r="N888" i="1"/>
  <c r="M888" i="1"/>
  <c r="L888" i="1"/>
  <c r="K888" i="1"/>
  <c r="J888" i="1"/>
  <c r="I888" i="1"/>
  <c r="G888" i="1"/>
  <c r="F888" i="1"/>
  <c r="A888" i="1" s="1"/>
  <c r="E888" i="1"/>
  <c r="D888" i="1"/>
  <c r="C888" i="1"/>
  <c r="B888" i="1"/>
  <c r="AF887" i="1"/>
  <c r="AE887" i="1"/>
  <c r="AD887" i="1"/>
  <c r="AC887" i="1"/>
  <c r="AB887" i="1"/>
  <c r="AA887" i="1"/>
  <c r="Z887" i="1"/>
  <c r="Y887" i="1"/>
  <c r="X887" i="1"/>
  <c r="W887" i="1"/>
  <c r="V887" i="1"/>
  <c r="T887" i="1"/>
  <c r="R887" i="1"/>
  <c r="S887" i="1" s="1"/>
  <c r="Q887" i="1"/>
  <c r="P887" i="1"/>
  <c r="O887" i="1"/>
  <c r="N887" i="1"/>
  <c r="M887" i="1"/>
  <c r="L887" i="1"/>
  <c r="K887" i="1"/>
  <c r="J887" i="1"/>
  <c r="I887" i="1"/>
  <c r="G887" i="1"/>
  <c r="F887" i="1"/>
  <c r="A887" i="1" s="1"/>
  <c r="E887" i="1"/>
  <c r="D887" i="1"/>
  <c r="C887" i="1"/>
  <c r="B887" i="1"/>
  <c r="AF886" i="1"/>
  <c r="AE886" i="1"/>
  <c r="AD886" i="1"/>
  <c r="AC886" i="1"/>
  <c r="AB886" i="1"/>
  <c r="AA886" i="1"/>
  <c r="Z886" i="1"/>
  <c r="Y886" i="1"/>
  <c r="X886" i="1"/>
  <c r="W886" i="1"/>
  <c r="V886" i="1"/>
  <c r="T886" i="1"/>
  <c r="R886" i="1"/>
  <c r="S886" i="1" s="1"/>
  <c r="Q886" i="1"/>
  <c r="P886" i="1"/>
  <c r="O886" i="1"/>
  <c r="N886" i="1"/>
  <c r="M886" i="1"/>
  <c r="L886" i="1"/>
  <c r="K886" i="1"/>
  <c r="J886" i="1"/>
  <c r="I886" i="1"/>
  <c r="G886" i="1"/>
  <c r="F886" i="1"/>
  <c r="A886" i="1" s="1"/>
  <c r="E886" i="1"/>
  <c r="D886" i="1"/>
  <c r="C886" i="1"/>
  <c r="B886" i="1"/>
  <c r="AF885" i="1"/>
  <c r="AE885" i="1"/>
  <c r="AD885" i="1"/>
  <c r="AC885" i="1"/>
  <c r="AB885" i="1"/>
  <c r="AA885" i="1"/>
  <c r="Z885" i="1"/>
  <c r="Y885" i="1"/>
  <c r="X885" i="1"/>
  <c r="W885" i="1"/>
  <c r="V885" i="1"/>
  <c r="T885" i="1"/>
  <c r="R885" i="1"/>
  <c r="S885" i="1" s="1"/>
  <c r="Q885" i="1"/>
  <c r="P885" i="1"/>
  <c r="O885" i="1"/>
  <c r="N885" i="1"/>
  <c r="M885" i="1"/>
  <c r="L885" i="1"/>
  <c r="K885" i="1"/>
  <c r="J885" i="1"/>
  <c r="I885" i="1"/>
  <c r="G885" i="1"/>
  <c r="F885" i="1"/>
  <c r="A885" i="1" s="1"/>
  <c r="E885" i="1"/>
  <c r="D885" i="1"/>
  <c r="C885" i="1"/>
  <c r="B885" i="1"/>
  <c r="AF884" i="1"/>
  <c r="AE884" i="1"/>
  <c r="AD884" i="1"/>
  <c r="AC884" i="1"/>
  <c r="AB884" i="1"/>
  <c r="AA884" i="1"/>
  <c r="Z884" i="1"/>
  <c r="Y884" i="1"/>
  <c r="X884" i="1"/>
  <c r="W884" i="1"/>
  <c r="V884" i="1"/>
  <c r="T884" i="1"/>
  <c r="R884" i="1"/>
  <c r="S884" i="1" s="1"/>
  <c r="Q884" i="1"/>
  <c r="P884" i="1"/>
  <c r="O884" i="1"/>
  <c r="N884" i="1"/>
  <c r="M884" i="1"/>
  <c r="L884" i="1"/>
  <c r="K884" i="1"/>
  <c r="J884" i="1"/>
  <c r="I884" i="1"/>
  <c r="G884" i="1"/>
  <c r="F884" i="1"/>
  <c r="A884" i="1" s="1"/>
  <c r="E884" i="1"/>
  <c r="D884" i="1"/>
  <c r="C884" i="1"/>
  <c r="B884" i="1"/>
  <c r="AF883" i="1"/>
  <c r="AE883" i="1"/>
  <c r="AD883" i="1"/>
  <c r="AC883" i="1"/>
  <c r="AB883" i="1"/>
  <c r="AA883" i="1"/>
  <c r="Z883" i="1"/>
  <c r="Y883" i="1"/>
  <c r="X883" i="1"/>
  <c r="W883" i="1"/>
  <c r="V883" i="1"/>
  <c r="T883" i="1"/>
  <c r="R883" i="1"/>
  <c r="S883" i="1" s="1"/>
  <c r="Q883" i="1"/>
  <c r="P883" i="1"/>
  <c r="O883" i="1"/>
  <c r="N883" i="1"/>
  <c r="M883" i="1"/>
  <c r="L883" i="1"/>
  <c r="K883" i="1"/>
  <c r="J883" i="1"/>
  <c r="I883" i="1"/>
  <c r="G883" i="1"/>
  <c r="F883" i="1"/>
  <c r="A883" i="1" s="1"/>
  <c r="E883" i="1"/>
  <c r="D883" i="1"/>
  <c r="C883" i="1"/>
  <c r="B883" i="1"/>
  <c r="AF882" i="1"/>
  <c r="AE882" i="1"/>
  <c r="AD882" i="1"/>
  <c r="AC882" i="1"/>
  <c r="AB882" i="1"/>
  <c r="AA882" i="1"/>
  <c r="Z882" i="1"/>
  <c r="Y882" i="1"/>
  <c r="X882" i="1"/>
  <c r="W882" i="1"/>
  <c r="V882" i="1"/>
  <c r="T882" i="1"/>
  <c r="R882" i="1"/>
  <c r="S882" i="1" s="1"/>
  <c r="Q882" i="1"/>
  <c r="P882" i="1"/>
  <c r="O882" i="1"/>
  <c r="N882" i="1"/>
  <c r="M882" i="1"/>
  <c r="L882" i="1"/>
  <c r="K882" i="1"/>
  <c r="J882" i="1"/>
  <c r="I882" i="1"/>
  <c r="G882" i="1"/>
  <c r="F882" i="1"/>
  <c r="A882" i="1" s="1"/>
  <c r="E882" i="1"/>
  <c r="D882" i="1"/>
  <c r="C882" i="1"/>
  <c r="B882" i="1"/>
  <c r="AF881" i="1"/>
  <c r="AE881" i="1"/>
  <c r="AD881" i="1"/>
  <c r="AC881" i="1"/>
  <c r="AB881" i="1"/>
  <c r="AA881" i="1"/>
  <c r="Z881" i="1"/>
  <c r="Y881" i="1"/>
  <c r="X881" i="1"/>
  <c r="W881" i="1"/>
  <c r="V881" i="1"/>
  <c r="T881" i="1"/>
  <c r="R881" i="1"/>
  <c r="S881" i="1" s="1"/>
  <c r="Q881" i="1"/>
  <c r="P881" i="1"/>
  <c r="O881" i="1"/>
  <c r="N881" i="1"/>
  <c r="M881" i="1"/>
  <c r="L881" i="1"/>
  <c r="K881" i="1"/>
  <c r="J881" i="1"/>
  <c r="I881" i="1"/>
  <c r="G881" i="1"/>
  <c r="F881" i="1"/>
  <c r="A881" i="1" s="1"/>
  <c r="E881" i="1"/>
  <c r="D881" i="1"/>
  <c r="C881" i="1"/>
  <c r="B881" i="1"/>
  <c r="AF880" i="1"/>
  <c r="AE880" i="1"/>
  <c r="AD880" i="1"/>
  <c r="AC880" i="1"/>
  <c r="AB880" i="1"/>
  <c r="AA880" i="1"/>
  <c r="Z880" i="1"/>
  <c r="Y880" i="1"/>
  <c r="X880" i="1"/>
  <c r="W880" i="1"/>
  <c r="V880" i="1"/>
  <c r="T880" i="1"/>
  <c r="R880" i="1"/>
  <c r="S880" i="1" s="1"/>
  <c r="Q880" i="1"/>
  <c r="P880" i="1"/>
  <c r="O880" i="1"/>
  <c r="N880" i="1"/>
  <c r="M880" i="1"/>
  <c r="L880" i="1"/>
  <c r="K880" i="1"/>
  <c r="J880" i="1"/>
  <c r="I880" i="1"/>
  <c r="G880" i="1"/>
  <c r="F880" i="1"/>
  <c r="A880" i="1" s="1"/>
  <c r="E880" i="1"/>
  <c r="D880" i="1"/>
  <c r="C880" i="1"/>
  <c r="B880" i="1"/>
  <c r="AF879" i="1"/>
  <c r="AE879" i="1"/>
  <c r="AD879" i="1"/>
  <c r="AC879" i="1"/>
  <c r="AB879" i="1"/>
  <c r="AA879" i="1"/>
  <c r="Z879" i="1"/>
  <c r="Y879" i="1"/>
  <c r="X879" i="1"/>
  <c r="W879" i="1"/>
  <c r="V879" i="1"/>
  <c r="T879" i="1"/>
  <c r="R879" i="1"/>
  <c r="S879" i="1" s="1"/>
  <c r="Q879" i="1"/>
  <c r="P879" i="1"/>
  <c r="O879" i="1"/>
  <c r="N879" i="1"/>
  <c r="M879" i="1"/>
  <c r="L879" i="1"/>
  <c r="K879" i="1"/>
  <c r="J879" i="1"/>
  <c r="I879" i="1"/>
  <c r="G879" i="1"/>
  <c r="F879" i="1"/>
  <c r="A879" i="1" s="1"/>
  <c r="E879" i="1"/>
  <c r="D879" i="1"/>
  <c r="C879" i="1"/>
  <c r="B879" i="1"/>
  <c r="AF878" i="1"/>
  <c r="AE878" i="1"/>
  <c r="AD878" i="1"/>
  <c r="AC878" i="1"/>
  <c r="AB878" i="1"/>
  <c r="AA878" i="1"/>
  <c r="Z878" i="1"/>
  <c r="Y878" i="1"/>
  <c r="X878" i="1"/>
  <c r="W878" i="1"/>
  <c r="V878" i="1"/>
  <c r="T878" i="1"/>
  <c r="R878" i="1"/>
  <c r="S878" i="1" s="1"/>
  <c r="Q878" i="1"/>
  <c r="P878" i="1"/>
  <c r="O878" i="1"/>
  <c r="N878" i="1"/>
  <c r="M878" i="1"/>
  <c r="L878" i="1"/>
  <c r="K878" i="1"/>
  <c r="J878" i="1"/>
  <c r="I878" i="1"/>
  <c r="G878" i="1"/>
  <c r="F878" i="1"/>
  <c r="A878" i="1" s="1"/>
  <c r="E878" i="1"/>
  <c r="D878" i="1"/>
  <c r="C878" i="1"/>
  <c r="B878" i="1"/>
  <c r="AF877" i="1"/>
  <c r="AE877" i="1"/>
  <c r="AD877" i="1"/>
  <c r="AC877" i="1"/>
  <c r="AB877" i="1"/>
  <c r="AA877" i="1"/>
  <c r="Z877" i="1"/>
  <c r="Y877" i="1"/>
  <c r="X877" i="1"/>
  <c r="W877" i="1"/>
  <c r="V877" i="1"/>
  <c r="T877" i="1"/>
  <c r="R877" i="1"/>
  <c r="S877" i="1" s="1"/>
  <c r="Q877" i="1"/>
  <c r="P877" i="1"/>
  <c r="O877" i="1"/>
  <c r="N877" i="1"/>
  <c r="M877" i="1"/>
  <c r="L877" i="1"/>
  <c r="K877" i="1"/>
  <c r="J877" i="1"/>
  <c r="I877" i="1"/>
  <c r="G877" i="1"/>
  <c r="F877" i="1"/>
  <c r="A877" i="1" s="1"/>
  <c r="E877" i="1"/>
  <c r="D877" i="1"/>
  <c r="C877" i="1"/>
  <c r="B877" i="1"/>
  <c r="AF876" i="1"/>
  <c r="AE876" i="1"/>
  <c r="AD876" i="1"/>
  <c r="AC876" i="1"/>
  <c r="AB876" i="1"/>
  <c r="AA876" i="1"/>
  <c r="Z876" i="1"/>
  <c r="Y876" i="1"/>
  <c r="X876" i="1"/>
  <c r="W876" i="1"/>
  <c r="V876" i="1"/>
  <c r="T876" i="1"/>
  <c r="R876" i="1"/>
  <c r="S876" i="1" s="1"/>
  <c r="Q876" i="1"/>
  <c r="P876" i="1"/>
  <c r="O876" i="1"/>
  <c r="N876" i="1"/>
  <c r="M876" i="1"/>
  <c r="L876" i="1"/>
  <c r="K876" i="1"/>
  <c r="J876" i="1"/>
  <c r="I876" i="1"/>
  <c r="G876" i="1"/>
  <c r="F876" i="1"/>
  <c r="A876" i="1" s="1"/>
  <c r="E876" i="1"/>
  <c r="D876" i="1"/>
  <c r="C876" i="1"/>
  <c r="B876" i="1"/>
  <c r="AF875" i="1"/>
  <c r="AE875" i="1"/>
  <c r="AD875" i="1"/>
  <c r="AC875" i="1"/>
  <c r="AB875" i="1"/>
  <c r="AA875" i="1"/>
  <c r="Z875" i="1"/>
  <c r="Y875" i="1"/>
  <c r="X875" i="1"/>
  <c r="W875" i="1"/>
  <c r="V875" i="1"/>
  <c r="T875" i="1"/>
  <c r="R875" i="1"/>
  <c r="S875" i="1" s="1"/>
  <c r="Q875" i="1"/>
  <c r="P875" i="1"/>
  <c r="O875" i="1"/>
  <c r="N875" i="1"/>
  <c r="M875" i="1"/>
  <c r="L875" i="1"/>
  <c r="K875" i="1"/>
  <c r="J875" i="1"/>
  <c r="I875" i="1"/>
  <c r="G875" i="1"/>
  <c r="F875" i="1"/>
  <c r="A875" i="1" s="1"/>
  <c r="E875" i="1"/>
  <c r="D875" i="1"/>
  <c r="C875" i="1"/>
  <c r="B875" i="1"/>
  <c r="AF874" i="1"/>
  <c r="AE874" i="1"/>
  <c r="AD874" i="1"/>
  <c r="AC874" i="1"/>
  <c r="AB874" i="1"/>
  <c r="AA874" i="1"/>
  <c r="Z874" i="1"/>
  <c r="Y874" i="1"/>
  <c r="X874" i="1"/>
  <c r="W874" i="1"/>
  <c r="V874" i="1"/>
  <c r="T874" i="1"/>
  <c r="R874" i="1"/>
  <c r="S874" i="1" s="1"/>
  <c r="Q874" i="1"/>
  <c r="P874" i="1"/>
  <c r="O874" i="1"/>
  <c r="N874" i="1"/>
  <c r="M874" i="1"/>
  <c r="L874" i="1"/>
  <c r="K874" i="1"/>
  <c r="J874" i="1"/>
  <c r="I874" i="1"/>
  <c r="H874" i="1"/>
  <c r="G874" i="1"/>
  <c r="F874" i="1"/>
  <c r="A874" i="1" s="1"/>
  <c r="E874" i="1"/>
  <c r="D874" i="1"/>
  <c r="C874" i="1"/>
  <c r="B874" i="1"/>
  <c r="AF873" i="1"/>
  <c r="AE873" i="1"/>
  <c r="AD873" i="1"/>
  <c r="AC873" i="1"/>
  <c r="AB873" i="1"/>
  <c r="AA873" i="1"/>
  <c r="Z873" i="1"/>
  <c r="Y873" i="1"/>
  <c r="X873" i="1"/>
  <c r="W873" i="1"/>
  <c r="V873" i="1"/>
  <c r="T873" i="1"/>
  <c r="R873" i="1"/>
  <c r="S873" i="1" s="1"/>
  <c r="Q873" i="1"/>
  <c r="P873" i="1"/>
  <c r="O873" i="1"/>
  <c r="N873" i="1"/>
  <c r="M873" i="1"/>
  <c r="L873" i="1"/>
  <c r="K873" i="1"/>
  <c r="J873" i="1"/>
  <c r="I873" i="1"/>
  <c r="H873" i="1"/>
  <c r="G873" i="1"/>
  <c r="F873" i="1"/>
  <c r="A873" i="1" s="1"/>
  <c r="E873" i="1"/>
  <c r="D873" i="1"/>
  <c r="C873" i="1"/>
  <c r="B873" i="1"/>
  <c r="AF872" i="1"/>
  <c r="AE872" i="1"/>
  <c r="AD872" i="1"/>
  <c r="AC872" i="1"/>
  <c r="AB872" i="1"/>
  <c r="AA872" i="1"/>
  <c r="Z872" i="1"/>
  <c r="Y872" i="1"/>
  <c r="X872" i="1"/>
  <c r="W872" i="1"/>
  <c r="V872" i="1"/>
  <c r="T872" i="1"/>
  <c r="R872" i="1"/>
  <c r="S872" i="1" s="1"/>
  <c r="Q872" i="1"/>
  <c r="P872" i="1"/>
  <c r="O872" i="1"/>
  <c r="N872" i="1"/>
  <c r="M872" i="1"/>
  <c r="L872" i="1"/>
  <c r="K872" i="1"/>
  <c r="J872" i="1"/>
  <c r="I872" i="1"/>
  <c r="H872" i="1"/>
  <c r="G872" i="1"/>
  <c r="F872" i="1"/>
  <c r="A872" i="1" s="1"/>
  <c r="E872" i="1"/>
  <c r="D872" i="1"/>
  <c r="C872" i="1"/>
  <c r="B872" i="1"/>
  <c r="AF871" i="1"/>
  <c r="AE871" i="1"/>
  <c r="AD871" i="1"/>
  <c r="AC871" i="1"/>
  <c r="AB871" i="1"/>
  <c r="AA871" i="1"/>
  <c r="Z871" i="1"/>
  <c r="Y871" i="1"/>
  <c r="X871" i="1"/>
  <c r="W871" i="1"/>
  <c r="V871" i="1"/>
  <c r="T871" i="1"/>
  <c r="R871" i="1"/>
  <c r="S871" i="1" s="1"/>
  <c r="Q871" i="1"/>
  <c r="P871" i="1"/>
  <c r="O871" i="1"/>
  <c r="N871" i="1"/>
  <c r="M871" i="1"/>
  <c r="L871" i="1"/>
  <c r="K871" i="1"/>
  <c r="J871" i="1"/>
  <c r="I871" i="1"/>
  <c r="H871" i="1"/>
  <c r="G871" i="1"/>
  <c r="F871" i="1"/>
  <c r="A871" i="1" s="1"/>
  <c r="E871" i="1"/>
  <c r="D871" i="1"/>
  <c r="C871" i="1"/>
  <c r="B871" i="1"/>
  <c r="AF870" i="1"/>
  <c r="AE870" i="1"/>
  <c r="AD870" i="1"/>
  <c r="AC870" i="1"/>
  <c r="AB870" i="1"/>
  <c r="AA870" i="1"/>
  <c r="Z870" i="1"/>
  <c r="Y870" i="1"/>
  <c r="X870" i="1"/>
  <c r="W870" i="1"/>
  <c r="V870" i="1"/>
  <c r="T870" i="1"/>
  <c r="R870" i="1"/>
  <c r="S870" i="1" s="1"/>
  <c r="Q870" i="1"/>
  <c r="P870" i="1"/>
  <c r="O870" i="1"/>
  <c r="N870" i="1"/>
  <c r="M870" i="1"/>
  <c r="L870" i="1"/>
  <c r="K870" i="1"/>
  <c r="J870" i="1"/>
  <c r="I870" i="1"/>
  <c r="H870" i="1"/>
  <c r="G870" i="1"/>
  <c r="F870" i="1"/>
  <c r="A870" i="1" s="1"/>
  <c r="E870" i="1"/>
  <c r="D870" i="1"/>
  <c r="C870" i="1"/>
  <c r="B870" i="1"/>
  <c r="AF869" i="1"/>
  <c r="AE869" i="1"/>
  <c r="AD869" i="1"/>
  <c r="AC869" i="1"/>
  <c r="AB869" i="1"/>
  <c r="AA869" i="1"/>
  <c r="Z869" i="1"/>
  <c r="Y869" i="1"/>
  <c r="X869" i="1"/>
  <c r="W869" i="1"/>
  <c r="V869" i="1"/>
  <c r="T869" i="1"/>
  <c r="R869" i="1"/>
  <c r="S869" i="1" s="1"/>
  <c r="Q869" i="1"/>
  <c r="P869" i="1"/>
  <c r="O869" i="1"/>
  <c r="N869" i="1"/>
  <c r="M869" i="1"/>
  <c r="L869" i="1"/>
  <c r="K869" i="1"/>
  <c r="J869" i="1"/>
  <c r="I869" i="1"/>
  <c r="H869" i="1"/>
  <c r="G869" i="1"/>
  <c r="F869" i="1"/>
  <c r="A869" i="1" s="1"/>
  <c r="E869" i="1"/>
  <c r="D869" i="1"/>
  <c r="C869" i="1"/>
  <c r="B869" i="1"/>
  <c r="AF868" i="1"/>
  <c r="AE868" i="1"/>
  <c r="AD868" i="1"/>
  <c r="AC868" i="1"/>
  <c r="AB868" i="1"/>
  <c r="AA868" i="1"/>
  <c r="Z868" i="1"/>
  <c r="Y868" i="1"/>
  <c r="X868" i="1"/>
  <c r="W868" i="1"/>
  <c r="V868" i="1"/>
  <c r="T868" i="1"/>
  <c r="R868" i="1"/>
  <c r="S868" i="1" s="1"/>
  <c r="Q868" i="1"/>
  <c r="P868" i="1"/>
  <c r="O868" i="1"/>
  <c r="N868" i="1"/>
  <c r="M868" i="1"/>
  <c r="L868" i="1"/>
  <c r="K868" i="1"/>
  <c r="J868" i="1"/>
  <c r="I868" i="1"/>
  <c r="H868" i="1"/>
  <c r="G868" i="1"/>
  <c r="F868" i="1"/>
  <c r="A868" i="1" s="1"/>
  <c r="E868" i="1"/>
  <c r="D868" i="1"/>
  <c r="C868" i="1"/>
  <c r="B868" i="1"/>
  <c r="AF867" i="1"/>
  <c r="AE867" i="1"/>
  <c r="AD867" i="1"/>
  <c r="AC867" i="1"/>
  <c r="AB867" i="1"/>
  <c r="AA867" i="1"/>
  <c r="Z867" i="1"/>
  <c r="Y867" i="1"/>
  <c r="X867" i="1"/>
  <c r="W867" i="1"/>
  <c r="V867" i="1"/>
  <c r="T867" i="1"/>
  <c r="R867" i="1"/>
  <c r="S867" i="1" s="1"/>
  <c r="Q867" i="1"/>
  <c r="P867" i="1"/>
  <c r="O867" i="1"/>
  <c r="N867" i="1"/>
  <c r="M867" i="1"/>
  <c r="L867" i="1"/>
  <c r="K867" i="1"/>
  <c r="J867" i="1"/>
  <c r="I867" i="1"/>
  <c r="H867" i="1"/>
  <c r="G867" i="1"/>
  <c r="F867" i="1"/>
  <c r="A867" i="1" s="1"/>
  <c r="E867" i="1"/>
  <c r="D867" i="1"/>
  <c r="C867" i="1"/>
  <c r="B867" i="1"/>
  <c r="AF866" i="1"/>
  <c r="AE866" i="1"/>
  <c r="AD866" i="1"/>
  <c r="AC866" i="1"/>
  <c r="AB866" i="1"/>
  <c r="AA866" i="1"/>
  <c r="Z866" i="1"/>
  <c r="Y866" i="1"/>
  <c r="X866" i="1"/>
  <c r="W866" i="1"/>
  <c r="V866" i="1"/>
  <c r="T866" i="1"/>
  <c r="R866" i="1"/>
  <c r="S866" i="1" s="1"/>
  <c r="Q866" i="1"/>
  <c r="P866" i="1"/>
  <c r="O866" i="1"/>
  <c r="N866" i="1"/>
  <c r="M866" i="1"/>
  <c r="L866" i="1"/>
  <c r="K866" i="1"/>
  <c r="J866" i="1"/>
  <c r="I866" i="1"/>
  <c r="H866" i="1"/>
  <c r="G866" i="1"/>
  <c r="F866" i="1"/>
  <c r="A866" i="1" s="1"/>
  <c r="E866" i="1"/>
  <c r="D866" i="1"/>
  <c r="C866" i="1"/>
  <c r="B866" i="1"/>
  <c r="AF865" i="1"/>
  <c r="AE865" i="1"/>
  <c r="AD865" i="1"/>
  <c r="AC865" i="1"/>
  <c r="AB865" i="1"/>
  <c r="AA865" i="1"/>
  <c r="Z865" i="1"/>
  <c r="Y865" i="1"/>
  <c r="X865" i="1"/>
  <c r="W865" i="1"/>
  <c r="V865" i="1"/>
  <c r="T865" i="1"/>
  <c r="R865" i="1"/>
  <c r="S865" i="1" s="1"/>
  <c r="Q865" i="1"/>
  <c r="P865" i="1"/>
  <c r="O865" i="1"/>
  <c r="N865" i="1"/>
  <c r="M865" i="1"/>
  <c r="L865" i="1"/>
  <c r="K865" i="1"/>
  <c r="J865" i="1"/>
  <c r="I865" i="1"/>
  <c r="H865" i="1"/>
  <c r="G865" i="1"/>
  <c r="F865" i="1"/>
  <c r="A865" i="1" s="1"/>
  <c r="E865" i="1"/>
  <c r="D865" i="1"/>
  <c r="C865" i="1"/>
  <c r="B865" i="1"/>
  <c r="AF864" i="1"/>
  <c r="AE864" i="1"/>
  <c r="AD864" i="1"/>
  <c r="AC864" i="1"/>
  <c r="AB864" i="1"/>
  <c r="AA864" i="1"/>
  <c r="Z864" i="1"/>
  <c r="Y864" i="1"/>
  <c r="X864" i="1"/>
  <c r="W864" i="1"/>
  <c r="V864" i="1"/>
  <c r="T864" i="1"/>
  <c r="R864" i="1"/>
  <c r="S864" i="1" s="1"/>
  <c r="Q864" i="1"/>
  <c r="P864" i="1"/>
  <c r="O864" i="1"/>
  <c r="N864" i="1"/>
  <c r="M864" i="1"/>
  <c r="L864" i="1"/>
  <c r="K864" i="1"/>
  <c r="J864" i="1"/>
  <c r="I864" i="1"/>
  <c r="H864" i="1"/>
  <c r="G864" i="1"/>
  <c r="F864" i="1"/>
  <c r="A864" i="1" s="1"/>
  <c r="E864" i="1"/>
  <c r="D864" i="1"/>
  <c r="C864" i="1"/>
  <c r="B864" i="1"/>
  <c r="AF863" i="1"/>
  <c r="AE863" i="1"/>
  <c r="AD863" i="1"/>
  <c r="AC863" i="1"/>
  <c r="AB863" i="1"/>
  <c r="AA863" i="1"/>
  <c r="Z863" i="1"/>
  <c r="Y863" i="1"/>
  <c r="X863" i="1"/>
  <c r="W863" i="1"/>
  <c r="V863" i="1"/>
  <c r="T863" i="1"/>
  <c r="R863" i="1"/>
  <c r="S863" i="1" s="1"/>
  <c r="Q863" i="1"/>
  <c r="P863" i="1"/>
  <c r="O863" i="1"/>
  <c r="N863" i="1"/>
  <c r="M863" i="1"/>
  <c r="L863" i="1"/>
  <c r="K863" i="1"/>
  <c r="J863" i="1"/>
  <c r="I863" i="1"/>
  <c r="H863" i="1"/>
  <c r="G863" i="1"/>
  <c r="F863" i="1"/>
  <c r="A863" i="1" s="1"/>
  <c r="E863" i="1"/>
  <c r="D863" i="1"/>
  <c r="C863" i="1"/>
  <c r="B863" i="1"/>
  <c r="AF862" i="1"/>
  <c r="AE862" i="1"/>
  <c r="AD862" i="1"/>
  <c r="AC862" i="1"/>
  <c r="AB862" i="1"/>
  <c r="AA862" i="1"/>
  <c r="Z862" i="1"/>
  <c r="Y862" i="1"/>
  <c r="X862" i="1"/>
  <c r="W862" i="1"/>
  <c r="V862" i="1"/>
  <c r="T862" i="1"/>
  <c r="R862" i="1"/>
  <c r="S862" i="1" s="1"/>
  <c r="Q862" i="1"/>
  <c r="P862" i="1"/>
  <c r="O862" i="1"/>
  <c r="N862" i="1"/>
  <c r="M862" i="1"/>
  <c r="L862" i="1"/>
  <c r="K862" i="1"/>
  <c r="J862" i="1"/>
  <c r="I862" i="1"/>
  <c r="H862" i="1"/>
  <c r="G862" i="1"/>
  <c r="F862" i="1"/>
  <c r="A862" i="1" s="1"/>
  <c r="E862" i="1"/>
  <c r="D862" i="1"/>
  <c r="C862" i="1"/>
  <c r="B862" i="1"/>
  <c r="AF861" i="1"/>
  <c r="AE861" i="1"/>
  <c r="AD861" i="1"/>
  <c r="AC861" i="1"/>
  <c r="AB861" i="1"/>
  <c r="AA861" i="1"/>
  <c r="Z861" i="1"/>
  <c r="Y861" i="1"/>
  <c r="X861" i="1"/>
  <c r="W861" i="1"/>
  <c r="V861" i="1"/>
  <c r="T861" i="1"/>
  <c r="R861" i="1"/>
  <c r="S861" i="1" s="1"/>
  <c r="Q861" i="1"/>
  <c r="P861" i="1"/>
  <c r="O861" i="1"/>
  <c r="N861" i="1"/>
  <c r="M861" i="1"/>
  <c r="L861" i="1"/>
  <c r="K861" i="1"/>
  <c r="J861" i="1"/>
  <c r="I861" i="1"/>
  <c r="H861" i="1"/>
  <c r="G861" i="1"/>
  <c r="F861" i="1"/>
  <c r="A861" i="1" s="1"/>
  <c r="E861" i="1"/>
  <c r="D861" i="1"/>
  <c r="C861" i="1"/>
  <c r="B861" i="1"/>
  <c r="AF860" i="1"/>
  <c r="AE860" i="1"/>
  <c r="AD860" i="1"/>
  <c r="AC860" i="1"/>
  <c r="AB860" i="1"/>
  <c r="AA860" i="1"/>
  <c r="Z860" i="1"/>
  <c r="Y860" i="1"/>
  <c r="X860" i="1"/>
  <c r="W860" i="1"/>
  <c r="V860" i="1"/>
  <c r="T860" i="1"/>
  <c r="R860" i="1"/>
  <c r="S860" i="1" s="1"/>
  <c r="Q860" i="1"/>
  <c r="P860" i="1"/>
  <c r="O860" i="1"/>
  <c r="N860" i="1"/>
  <c r="M860" i="1"/>
  <c r="L860" i="1"/>
  <c r="K860" i="1"/>
  <c r="J860" i="1"/>
  <c r="I860" i="1"/>
  <c r="H860" i="1"/>
  <c r="G860" i="1"/>
  <c r="F860" i="1"/>
  <c r="A860" i="1" s="1"/>
  <c r="E860" i="1"/>
  <c r="D860" i="1"/>
  <c r="C860" i="1"/>
  <c r="B860" i="1"/>
  <c r="AF859" i="1"/>
  <c r="AE859" i="1"/>
  <c r="AD859" i="1"/>
  <c r="AC859" i="1"/>
  <c r="AB859" i="1"/>
  <c r="AA859" i="1"/>
  <c r="Z859" i="1"/>
  <c r="Y859" i="1"/>
  <c r="X859" i="1"/>
  <c r="W859" i="1"/>
  <c r="V859" i="1"/>
  <c r="T859" i="1"/>
  <c r="R859" i="1"/>
  <c r="S859" i="1" s="1"/>
  <c r="Q859" i="1"/>
  <c r="P859" i="1"/>
  <c r="O859" i="1"/>
  <c r="N859" i="1"/>
  <c r="M859" i="1"/>
  <c r="L859" i="1"/>
  <c r="K859" i="1"/>
  <c r="J859" i="1"/>
  <c r="I859" i="1"/>
  <c r="H859" i="1"/>
  <c r="G859" i="1"/>
  <c r="F859" i="1"/>
  <c r="A859" i="1" s="1"/>
  <c r="E859" i="1"/>
  <c r="D859" i="1"/>
  <c r="C859" i="1"/>
  <c r="B859" i="1"/>
  <c r="AF858" i="1"/>
  <c r="AE858" i="1"/>
  <c r="AD858" i="1"/>
  <c r="AC858" i="1"/>
  <c r="AB858" i="1"/>
  <c r="AA858" i="1"/>
  <c r="Z858" i="1"/>
  <c r="Y858" i="1"/>
  <c r="X858" i="1"/>
  <c r="W858" i="1"/>
  <c r="V858" i="1"/>
  <c r="T858" i="1"/>
  <c r="R858" i="1"/>
  <c r="S858" i="1" s="1"/>
  <c r="Q858" i="1"/>
  <c r="P858" i="1"/>
  <c r="O858" i="1"/>
  <c r="N858" i="1"/>
  <c r="M858" i="1"/>
  <c r="L858" i="1"/>
  <c r="K858" i="1"/>
  <c r="J858" i="1"/>
  <c r="I858" i="1"/>
  <c r="H858" i="1"/>
  <c r="G858" i="1"/>
  <c r="F858" i="1"/>
  <c r="A858" i="1" s="1"/>
  <c r="E858" i="1"/>
  <c r="D858" i="1"/>
  <c r="C858" i="1"/>
  <c r="B858" i="1"/>
  <c r="AF857" i="1"/>
  <c r="AE857" i="1"/>
  <c r="AD857" i="1"/>
  <c r="AC857" i="1"/>
  <c r="AB857" i="1"/>
  <c r="AA857" i="1"/>
  <c r="Z857" i="1"/>
  <c r="Y857" i="1"/>
  <c r="X857" i="1"/>
  <c r="W857" i="1"/>
  <c r="V857" i="1"/>
  <c r="T857" i="1"/>
  <c r="R857" i="1"/>
  <c r="S857" i="1" s="1"/>
  <c r="Q857" i="1"/>
  <c r="P857" i="1"/>
  <c r="O857" i="1"/>
  <c r="N857" i="1"/>
  <c r="M857" i="1"/>
  <c r="L857" i="1"/>
  <c r="K857" i="1"/>
  <c r="J857" i="1"/>
  <c r="I857" i="1"/>
  <c r="H857" i="1"/>
  <c r="G857" i="1"/>
  <c r="F857" i="1"/>
  <c r="A857" i="1" s="1"/>
  <c r="E857" i="1"/>
  <c r="D857" i="1"/>
  <c r="C857" i="1"/>
  <c r="B857" i="1"/>
  <c r="AF856" i="1"/>
  <c r="AE856" i="1"/>
  <c r="AD856" i="1"/>
  <c r="AC856" i="1"/>
  <c r="AB856" i="1"/>
  <c r="AA856" i="1"/>
  <c r="Z856" i="1"/>
  <c r="Y856" i="1"/>
  <c r="X856" i="1"/>
  <c r="W856" i="1"/>
  <c r="V856" i="1"/>
  <c r="T856" i="1"/>
  <c r="R856" i="1"/>
  <c r="S856" i="1" s="1"/>
  <c r="Q856" i="1"/>
  <c r="P856" i="1"/>
  <c r="O856" i="1"/>
  <c r="N856" i="1"/>
  <c r="M856" i="1"/>
  <c r="L856" i="1"/>
  <c r="K856" i="1"/>
  <c r="J856" i="1"/>
  <c r="I856" i="1"/>
  <c r="H856" i="1"/>
  <c r="G856" i="1"/>
  <c r="F856" i="1"/>
  <c r="A856" i="1" s="1"/>
  <c r="E856" i="1"/>
  <c r="D856" i="1"/>
  <c r="C856" i="1"/>
  <c r="B856" i="1"/>
  <c r="AF855" i="1"/>
  <c r="AE855" i="1"/>
  <c r="AD855" i="1"/>
  <c r="AC855" i="1"/>
  <c r="AB855" i="1"/>
  <c r="AA855" i="1"/>
  <c r="Z855" i="1"/>
  <c r="Y855" i="1"/>
  <c r="X855" i="1"/>
  <c r="W855" i="1"/>
  <c r="V855" i="1"/>
  <c r="T855" i="1"/>
  <c r="R855" i="1"/>
  <c r="S855" i="1" s="1"/>
  <c r="Q855" i="1"/>
  <c r="P855" i="1"/>
  <c r="O855" i="1"/>
  <c r="N855" i="1"/>
  <c r="M855" i="1"/>
  <c r="L855" i="1"/>
  <c r="K855" i="1"/>
  <c r="J855" i="1"/>
  <c r="I855" i="1"/>
  <c r="H855" i="1"/>
  <c r="G855" i="1"/>
  <c r="F855" i="1"/>
  <c r="A855" i="1" s="1"/>
  <c r="E855" i="1"/>
  <c r="D855" i="1"/>
  <c r="C855" i="1"/>
  <c r="B855" i="1"/>
  <c r="AF854" i="1"/>
  <c r="AE854" i="1"/>
  <c r="AD854" i="1"/>
  <c r="AC854" i="1"/>
  <c r="AB854" i="1"/>
  <c r="AA854" i="1"/>
  <c r="Z854" i="1"/>
  <c r="Y854" i="1"/>
  <c r="X854" i="1"/>
  <c r="W854" i="1"/>
  <c r="V854" i="1"/>
  <c r="T854" i="1"/>
  <c r="R854" i="1"/>
  <c r="S854" i="1" s="1"/>
  <c r="Q854" i="1"/>
  <c r="P854" i="1"/>
  <c r="O854" i="1"/>
  <c r="N854" i="1"/>
  <c r="M854" i="1"/>
  <c r="L854" i="1"/>
  <c r="K854" i="1"/>
  <c r="J854" i="1"/>
  <c r="I854" i="1"/>
  <c r="H854" i="1"/>
  <c r="G854" i="1"/>
  <c r="F854" i="1"/>
  <c r="A854" i="1" s="1"/>
  <c r="E854" i="1"/>
  <c r="D854" i="1"/>
  <c r="C854" i="1"/>
  <c r="B854" i="1"/>
  <c r="AF853" i="1"/>
  <c r="AE853" i="1"/>
  <c r="AD853" i="1"/>
  <c r="AC853" i="1"/>
  <c r="AB853" i="1"/>
  <c r="AA853" i="1"/>
  <c r="Z853" i="1"/>
  <c r="Y853" i="1"/>
  <c r="X853" i="1"/>
  <c r="W853" i="1"/>
  <c r="V853" i="1"/>
  <c r="T853" i="1"/>
  <c r="R853" i="1"/>
  <c r="S853" i="1" s="1"/>
  <c r="Q853" i="1"/>
  <c r="P853" i="1"/>
  <c r="O853" i="1"/>
  <c r="N853" i="1"/>
  <c r="M853" i="1"/>
  <c r="L853" i="1"/>
  <c r="K853" i="1"/>
  <c r="J853" i="1"/>
  <c r="I853" i="1"/>
  <c r="H853" i="1"/>
  <c r="G853" i="1"/>
  <c r="F853" i="1"/>
  <c r="A853" i="1" s="1"/>
  <c r="E853" i="1"/>
  <c r="D853" i="1"/>
  <c r="C853" i="1"/>
  <c r="B853" i="1"/>
  <c r="AF852" i="1"/>
  <c r="AE852" i="1"/>
  <c r="AD852" i="1"/>
  <c r="AC852" i="1"/>
  <c r="AB852" i="1"/>
  <c r="AA852" i="1"/>
  <c r="Z852" i="1"/>
  <c r="Y852" i="1"/>
  <c r="X852" i="1"/>
  <c r="W852" i="1"/>
  <c r="V852" i="1"/>
  <c r="T852" i="1"/>
  <c r="R852" i="1"/>
  <c r="S852" i="1" s="1"/>
  <c r="Q852" i="1"/>
  <c r="P852" i="1"/>
  <c r="O852" i="1"/>
  <c r="N852" i="1"/>
  <c r="M852" i="1"/>
  <c r="L852" i="1"/>
  <c r="K852" i="1"/>
  <c r="J852" i="1"/>
  <c r="I852" i="1"/>
  <c r="H852" i="1"/>
  <c r="G852" i="1"/>
  <c r="F852" i="1"/>
  <c r="A852" i="1" s="1"/>
  <c r="E852" i="1"/>
  <c r="D852" i="1"/>
  <c r="C852" i="1"/>
  <c r="B852" i="1"/>
  <c r="AF851" i="1"/>
  <c r="AE851" i="1"/>
  <c r="AD851" i="1"/>
  <c r="AC851" i="1"/>
  <c r="AB851" i="1"/>
  <c r="AA851" i="1"/>
  <c r="Z851" i="1"/>
  <c r="Y851" i="1"/>
  <c r="X851" i="1"/>
  <c r="W851" i="1"/>
  <c r="V851" i="1"/>
  <c r="T851" i="1"/>
  <c r="R851" i="1"/>
  <c r="S851" i="1" s="1"/>
  <c r="Q851" i="1"/>
  <c r="P851" i="1"/>
  <c r="O851" i="1"/>
  <c r="N851" i="1"/>
  <c r="M851" i="1"/>
  <c r="L851" i="1"/>
  <c r="K851" i="1"/>
  <c r="J851" i="1"/>
  <c r="I851" i="1"/>
  <c r="H851" i="1"/>
  <c r="G851" i="1"/>
  <c r="F851" i="1"/>
  <c r="A851" i="1" s="1"/>
  <c r="E851" i="1"/>
  <c r="D851" i="1"/>
  <c r="C851" i="1"/>
  <c r="B851" i="1"/>
  <c r="AF850" i="1"/>
  <c r="AE850" i="1"/>
  <c r="AD850" i="1"/>
  <c r="AC850" i="1"/>
  <c r="AB850" i="1"/>
  <c r="AA850" i="1"/>
  <c r="Z850" i="1"/>
  <c r="Y850" i="1"/>
  <c r="X850" i="1"/>
  <c r="W850" i="1"/>
  <c r="V850" i="1"/>
  <c r="T850" i="1"/>
  <c r="R850" i="1"/>
  <c r="S850" i="1" s="1"/>
  <c r="Q850" i="1"/>
  <c r="P850" i="1"/>
  <c r="O850" i="1"/>
  <c r="N850" i="1"/>
  <c r="M850" i="1"/>
  <c r="L850" i="1"/>
  <c r="K850" i="1"/>
  <c r="J850" i="1"/>
  <c r="I850" i="1"/>
  <c r="H850" i="1"/>
  <c r="G850" i="1"/>
  <c r="F850" i="1"/>
  <c r="A850" i="1" s="1"/>
  <c r="E850" i="1"/>
  <c r="D850" i="1"/>
  <c r="C850" i="1"/>
  <c r="B850" i="1"/>
  <c r="AF849" i="1"/>
  <c r="AE849" i="1"/>
  <c r="AD849" i="1"/>
  <c r="AC849" i="1"/>
  <c r="AB849" i="1"/>
  <c r="AA849" i="1"/>
  <c r="Z849" i="1"/>
  <c r="Y849" i="1"/>
  <c r="X849" i="1"/>
  <c r="W849" i="1"/>
  <c r="V849" i="1"/>
  <c r="T849" i="1"/>
  <c r="R849" i="1"/>
  <c r="S849" i="1" s="1"/>
  <c r="Q849" i="1"/>
  <c r="P849" i="1"/>
  <c r="O849" i="1"/>
  <c r="N849" i="1"/>
  <c r="M849" i="1"/>
  <c r="L849" i="1"/>
  <c r="K849" i="1"/>
  <c r="J849" i="1"/>
  <c r="I849" i="1"/>
  <c r="H849" i="1"/>
  <c r="G849" i="1"/>
  <c r="F849" i="1"/>
  <c r="A849" i="1" s="1"/>
  <c r="E849" i="1"/>
  <c r="D849" i="1"/>
  <c r="C849" i="1"/>
  <c r="B849" i="1"/>
  <c r="AF848" i="1"/>
  <c r="AE848" i="1"/>
  <c r="AD848" i="1"/>
  <c r="AC848" i="1"/>
  <c r="AB848" i="1"/>
  <c r="AA848" i="1"/>
  <c r="Z848" i="1"/>
  <c r="Y848" i="1"/>
  <c r="X848" i="1"/>
  <c r="W848" i="1"/>
  <c r="V848" i="1"/>
  <c r="T848" i="1"/>
  <c r="R848" i="1"/>
  <c r="S848" i="1" s="1"/>
  <c r="Q848" i="1"/>
  <c r="P848" i="1"/>
  <c r="O848" i="1"/>
  <c r="N848" i="1"/>
  <c r="M848" i="1"/>
  <c r="L848" i="1"/>
  <c r="K848" i="1"/>
  <c r="J848" i="1"/>
  <c r="I848" i="1"/>
  <c r="H848" i="1"/>
  <c r="G848" i="1"/>
  <c r="F848" i="1"/>
  <c r="A848" i="1" s="1"/>
  <c r="E848" i="1"/>
  <c r="D848" i="1"/>
  <c r="C848" i="1"/>
  <c r="B848" i="1"/>
  <c r="AF847" i="1"/>
  <c r="AE847" i="1"/>
  <c r="AD847" i="1"/>
  <c r="AC847" i="1"/>
  <c r="AB847" i="1"/>
  <c r="AA847" i="1"/>
  <c r="Z847" i="1"/>
  <c r="Y847" i="1"/>
  <c r="X847" i="1"/>
  <c r="W847" i="1"/>
  <c r="V847" i="1"/>
  <c r="T847" i="1"/>
  <c r="R847" i="1"/>
  <c r="S847" i="1" s="1"/>
  <c r="Q847" i="1"/>
  <c r="P847" i="1"/>
  <c r="O847" i="1"/>
  <c r="N847" i="1"/>
  <c r="M847" i="1"/>
  <c r="L847" i="1"/>
  <c r="K847" i="1"/>
  <c r="J847" i="1"/>
  <c r="I847" i="1"/>
  <c r="H847" i="1"/>
  <c r="G847" i="1"/>
  <c r="F847" i="1"/>
  <c r="A847" i="1" s="1"/>
  <c r="E847" i="1"/>
  <c r="D847" i="1"/>
  <c r="C847" i="1"/>
  <c r="B847" i="1"/>
  <c r="AF846" i="1"/>
  <c r="AE846" i="1"/>
  <c r="AD846" i="1"/>
  <c r="AC846" i="1"/>
  <c r="AB846" i="1"/>
  <c r="AA846" i="1"/>
  <c r="Z846" i="1"/>
  <c r="Y846" i="1"/>
  <c r="X846" i="1"/>
  <c r="W846" i="1"/>
  <c r="V846" i="1"/>
  <c r="T846" i="1"/>
  <c r="R846" i="1"/>
  <c r="S846" i="1" s="1"/>
  <c r="Q846" i="1"/>
  <c r="P846" i="1"/>
  <c r="O846" i="1"/>
  <c r="N846" i="1"/>
  <c r="M846" i="1"/>
  <c r="L846" i="1"/>
  <c r="K846" i="1"/>
  <c r="J846" i="1"/>
  <c r="I846" i="1"/>
  <c r="H846" i="1"/>
  <c r="G846" i="1"/>
  <c r="F846" i="1"/>
  <c r="A846" i="1" s="1"/>
  <c r="E846" i="1"/>
  <c r="D846" i="1"/>
  <c r="C846" i="1"/>
  <c r="B846" i="1"/>
  <c r="AF845" i="1"/>
  <c r="AE845" i="1"/>
  <c r="AD845" i="1"/>
  <c r="AC845" i="1"/>
  <c r="AB845" i="1"/>
  <c r="AA845" i="1"/>
  <c r="Z845" i="1"/>
  <c r="Y845" i="1"/>
  <c r="X845" i="1"/>
  <c r="W845" i="1"/>
  <c r="V845" i="1"/>
  <c r="T845" i="1"/>
  <c r="R845" i="1"/>
  <c r="S845" i="1" s="1"/>
  <c r="Q845" i="1"/>
  <c r="P845" i="1"/>
  <c r="O845" i="1"/>
  <c r="N845" i="1"/>
  <c r="M845" i="1"/>
  <c r="L845" i="1"/>
  <c r="K845" i="1"/>
  <c r="J845" i="1"/>
  <c r="I845" i="1"/>
  <c r="H845" i="1"/>
  <c r="G845" i="1"/>
  <c r="F845" i="1"/>
  <c r="A845" i="1" s="1"/>
  <c r="E845" i="1"/>
  <c r="D845" i="1"/>
  <c r="C845" i="1"/>
  <c r="B845" i="1"/>
  <c r="AF844" i="1"/>
  <c r="AE844" i="1"/>
  <c r="AD844" i="1"/>
  <c r="AC844" i="1"/>
  <c r="AB844" i="1"/>
  <c r="AA844" i="1"/>
  <c r="Z844" i="1"/>
  <c r="Y844" i="1"/>
  <c r="X844" i="1"/>
  <c r="W844" i="1"/>
  <c r="V844" i="1"/>
  <c r="T844" i="1"/>
  <c r="R844" i="1"/>
  <c r="S844" i="1" s="1"/>
  <c r="Q844" i="1"/>
  <c r="P844" i="1"/>
  <c r="O844" i="1"/>
  <c r="N844" i="1"/>
  <c r="M844" i="1"/>
  <c r="L844" i="1"/>
  <c r="K844" i="1"/>
  <c r="J844" i="1"/>
  <c r="I844" i="1"/>
  <c r="H844" i="1"/>
  <c r="G844" i="1"/>
  <c r="F844" i="1"/>
  <c r="A844" i="1" s="1"/>
  <c r="E844" i="1"/>
  <c r="D844" i="1"/>
  <c r="C844" i="1"/>
  <c r="B844" i="1"/>
  <c r="AF843" i="1"/>
  <c r="AE843" i="1"/>
  <c r="AD843" i="1"/>
  <c r="AC843" i="1"/>
  <c r="AB843" i="1"/>
  <c r="AA843" i="1"/>
  <c r="Z843" i="1"/>
  <c r="Y843" i="1"/>
  <c r="X843" i="1"/>
  <c r="W843" i="1"/>
  <c r="V843" i="1"/>
  <c r="T843" i="1"/>
  <c r="R843" i="1"/>
  <c r="S843" i="1" s="1"/>
  <c r="Q843" i="1"/>
  <c r="P843" i="1"/>
  <c r="O843" i="1"/>
  <c r="N843" i="1"/>
  <c r="M843" i="1"/>
  <c r="L843" i="1"/>
  <c r="K843" i="1"/>
  <c r="J843" i="1"/>
  <c r="I843" i="1"/>
  <c r="H843" i="1"/>
  <c r="G843" i="1"/>
  <c r="F843" i="1"/>
  <c r="A843" i="1" s="1"/>
  <c r="E843" i="1"/>
  <c r="D843" i="1"/>
  <c r="C843" i="1"/>
  <c r="B843" i="1"/>
  <c r="AF842" i="1"/>
  <c r="AE842" i="1"/>
  <c r="AD842" i="1"/>
  <c r="AC842" i="1"/>
  <c r="AB842" i="1"/>
  <c r="AA842" i="1"/>
  <c r="Z842" i="1"/>
  <c r="Y842" i="1"/>
  <c r="X842" i="1"/>
  <c r="W842" i="1"/>
  <c r="V842" i="1"/>
  <c r="T842" i="1"/>
  <c r="R842" i="1"/>
  <c r="S842" i="1" s="1"/>
  <c r="Q842" i="1"/>
  <c r="P842" i="1"/>
  <c r="O842" i="1"/>
  <c r="N842" i="1"/>
  <c r="M842" i="1"/>
  <c r="L842" i="1"/>
  <c r="K842" i="1"/>
  <c r="J842" i="1"/>
  <c r="I842" i="1"/>
  <c r="H842" i="1"/>
  <c r="G842" i="1"/>
  <c r="F842" i="1"/>
  <c r="A842" i="1" s="1"/>
  <c r="E842" i="1"/>
  <c r="D842" i="1"/>
  <c r="C842" i="1"/>
  <c r="B842" i="1"/>
  <c r="AF841" i="1"/>
  <c r="AE841" i="1"/>
  <c r="AD841" i="1"/>
  <c r="AC841" i="1"/>
  <c r="AB841" i="1"/>
  <c r="AA841" i="1"/>
  <c r="Z841" i="1"/>
  <c r="Y841" i="1"/>
  <c r="X841" i="1"/>
  <c r="W841" i="1"/>
  <c r="V841" i="1"/>
  <c r="T841" i="1"/>
  <c r="R841" i="1"/>
  <c r="S841" i="1" s="1"/>
  <c r="Q841" i="1"/>
  <c r="P841" i="1"/>
  <c r="O841" i="1"/>
  <c r="N841" i="1"/>
  <c r="M841" i="1"/>
  <c r="L841" i="1"/>
  <c r="K841" i="1"/>
  <c r="J841" i="1"/>
  <c r="I841" i="1"/>
  <c r="H841" i="1"/>
  <c r="G841" i="1"/>
  <c r="F841" i="1"/>
  <c r="A841" i="1" s="1"/>
  <c r="E841" i="1"/>
  <c r="D841" i="1"/>
  <c r="C841" i="1"/>
  <c r="B841" i="1"/>
  <c r="AF840" i="1"/>
  <c r="AE840" i="1"/>
  <c r="AD840" i="1"/>
  <c r="AC840" i="1"/>
  <c r="AB840" i="1"/>
  <c r="AA840" i="1"/>
  <c r="Z840" i="1"/>
  <c r="Y840" i="1"/>
  <c r="X840" i="1"/>
  <c r="W840" i="1"/>
  <c r="V840" i="1"/>
  <c r="T840" i="1"/>
  <c r="R840" i="1"/>
  <c r="S840" i="1" s="1"/>
  <c r="Q840" i="1"/>
  <c r="P840" i="1"/>
  <c r="O840" i="1"/>
  <c r="N840" i="1"/>
  <c r="M840" i="1"/>
  <c r="L840" i="1"/>
  <c r="K840" i="1"/>
  <c r="J840" i="1"/>
  <c r="I840" i="1"/>
  <c r="H840" i="1"/>
  <c r="G840" i="1"/>
  <c r="F840" i="1"/>
  <c r="A840" i="1" s="1"/>
  <c r="E840" i="1"/>
  <c r="D840" i="1"/>
  <c r="C840" i="1"/>
  <c r="B840" i="1"/>
  <c r="AF839" i="1"/>
  <c r="AE839" i="1"/>
  <c r="AD839" i="1"/>
  <c r="AC839" i="1"/>
  <c r="AB839" i="1"/>
  <c r="AA839" i="1"/>
  <c r="Z839" i="1"/>
  <c r="Y839" i="1"/>
  <c r="X839" i="1"/>
  <c r="W839" i="1"/>
  <c r="V839" i="1"/>
  <c r="T839" i="1"/>
  <c r="R839" i="1"/>
  <c r="S839" i="1" s="1"/>
  <c r="Q839" i="1"/>
  <c r="P839" i="1"/>
  <c r="O839" i="1"/>
  <c r="N839" i="1"/>
  <c r="M839" i="1"/>
  <c r="L839" i="1"/>
  <c r="K839" i="1"/>
  <c r="J839" i="1"/>
  <c r="I839" i="1"/>
  <c r="H839" i="1"/>
  <c r="G839" i="1"/>
  <c r="F839" i="1"/>
  <c r="A839" i="1" s="1"/>
  <c r="E839" i="1"/>
  <c r="D839" i="1"/>
  <c r="C839" i="1"/>
  <c r="B839" i="1"/>
  <c r="AF838" i="1"/>
  <c r="AE838" i="1"/>
  <c r="AD838" i="1"/>
  <c r="AC838" i="1"/>
  <c r="AB838" i="1"/>
  <c r="AA838" i="1"/>
  <c r="Z838" i="1"/>
  <c r="Y838" i="1"/>
  <c r="X838" i="1"/>
  <c r="W838" i="1"/>
  <c r="V838" i="1"/>
  <c r="T838" i="1"/>
  <c r="R838" i="1"/>
  <c r="S838" i="1" s="1"/>
  <c r="Q838" i="1"/>
  <c r="P838" i="1"/>
  <c r="O838" i="1"/>
  <c r="N838" i="1"/>
  <c r="M838" i="1"/>
  <c r="L838" i="1"/>
  <c r="K838" i="1"/>
  <c r="J838" i="1"/>
  <c r="I838" i="1"/>
  <c r="H838" i="1"/>
  <c r="G838" i="1"/>
  <c r="F838" i="1"/>
  <c r="A838" i="1" s="1"/>
  <c r="E838" i="1"/>
  <c r="D838" i="1"/>
  <c r="C838" i="1"/>
  <c r="B838" i="1"/>
  <c r="AF837" i="1"/>
  <c r="AE837" i="1"/>
  <c r="AD837" i="1"/>
  <c r="AC837" i="1"/>
  <c r="AB837" i="1"/>
  <c r="AA837" i="1"/>
  <c r="Z837" i="1"/>
  <c r="Y837" i="1"/>
  <c r="X837" i="1"/>
  <c r="W837" i="1"/>
  <c r="V837" i="1"/>
  <c r="T837" i="1"/>
  <c r="R837" i="1"/>
  <c r="S837" i="1" s="1"/>
  <c r="Q837" i="1"/>
  <c r="P837" i="1"/>
  <c r="O837" i="1"/>
  <c r="N837" i="1"/>
  <c r="M837" i="1"/>
  <c r="L837" i="1"/>
  <c r="K837" i="1"/>
  <c r="J837" i="1"/>
  <c r="I837" i="1"/>
  <c r="H837" i="1"/>
  <c r="G837" i="1"/>
  <c r="F837" i="1"/>
  <c r="A837" i="1" s="1"/>
  <c r="E837" i="1"/>
  <c r="D837" i="1"/>
  <c r="C837" i="1"/>
  <c r="B837" i="1"/>
  <c r="AF836" i="1"/>
  <c r="AE836" i="1"/>
  <c r="AD836" i="1"/>
  <c r="AC836" i="1"/>
  <c r="AB836" i="1"/>
  <c r="AA836" i="1"/>
  <c r="Z836" i="1"/>
  <c r="Y836" i="1"/>
  <c r="X836" i="1"/>
  <c r="W836" i="1"/>
  <c r="V836" i="1"/>
  <c r="T836" i="1"/>
  <c r="R836" i="1"/>
  <c r="S836" i="1" s="1"/>
  <c r="Q836" i="1"/>
  <c r="P836" i="1"/>
  <c r="O836" i="1"/>
  <c r="N836" i="1"/>
  <c r="M836" i="1"/>
  <c r="L836" i="1"/>
  <c r="K836" i="1"/>
  <c r="J836" i="1"/>
  <c r="I836" i="1"/>
  <c r="H836" i="1"/>
  <c r="G836" i="1"/>
  <c r="F836" i="1"/>
  <c r="A836" i="1" s="1"/>
  <c r="E836" i="1"/>
  <c r="D836" i="1"/>
  <c r="C836" i="1"/>
  <c r="B836" i="1"/>
  <c r="AF835" i="1"/>
  <c r="AE835" i="1"/>
  <c r="AD835" i="1"/>
  <c r="AC835" i="1"/>
  <c r="AB835" i="1"/>
  <c r="AA835" i="1"/>
  <c r="Z835" i="1"/>
  <c r="Y835" i="1"/>
  <c r="X835" i="1"/>
  <c r="W835" i="1"/>
  <c r="V835" i="1"/>
  <c r="T835" i="1"/>
  <c r="R835" i="1"/>
  <c r="S835" i="1" s="1"/>
  <c r="Q835" i="1"/>
  <c r="P835" i="1"/>
  <c r="O835" i="1"/>
  <c r="N835" i="1"/>
  <c r="M835" i="1"/>
  <c r="L835" i="1"/>
  <c r="K835" i="1"/>
  <c r="J835" i="1"/>
  <c r="I835" i="1"/>
  <c r="H835" i="1"/>
  <c r="G835" i="1"/>
  <c r="F835" i="1"/>
  <c r="A835" i="1" s="1"/>
  <c r="E835" i="1"/>
  <c r="D835" i="1"/>
  <c r="C835" i="1"/>
  <c r="B835" i="1"/>
  <c r="AF834" i="1"/>
  <c r="AE834" i="1"/>
  <c r="AD834" i="1"/>
  <c r="AC834" i="1"/>
  <c r="AB834" i="1"/>
  <c r="AA834" i="1"/>
  <c r="Z834" i="1"/>
  <c r="Y834" i="1"/>
  <c r="X834" i="1"/>
  <c r="W834" i="1"/>
  <c r="V834" i="1"/>
  <c r="T834" i="1"/>
  <c r="R834" i="1"/>
  <c r="S834" i="1" s="1"/>
  <c r="Q834" i="1"/>
  <c r="P834" i="1"/>
  <c r="O834" i="1"/>
  <c r="N834" i="1"/>
  <c r="M834" i="1"/>
  <c r="L834" i="1"/>
  <c r="K834" i="1"/>
  <c r="J834" i="1"/>
  <c r="I834" i="1"/>
  <c r="H834" i="1"/>
  <c r="G834" i="1"/>
  <c r="F834" i="1"/>
  <c r="A834" i="1" s="1"/>
  <c r="E834" i="1"/>
  <c r="D834" i="1"/>
  <c r="C834" i="1"/>
  <c r="B834" i="1"/>
  <c r="AF833" i="1"/>
  <c r="AE833" i="1"/>
  <c r="AD833" i="1"/>
  <c r="AC833" i="1"/>
  <c r="AB833" i="1"/>
  <c r="AA833" i="1"/>
  <c r="Z833" i="1"/>
  <c r="Y833" i="1"/>
  <c r="X833" i="1"/>
  <c r="W833" i="1"/>
  <c r="V833" i="1"/>
  <c r="T833" i="1"/>
  <c r="R833" i="1"/>
  <c r="S833" i="1" s="1"/>
  <c r="Q833" i="1"/>
  <c r="P833" i="1"/>
  <c r="O833" i="1"/>
  <c r="N833" i="1"/>
  <c r="M833" i="1"/>
  <c r="L833" i="1"/>
  <c r="K833" i="1"/>
  <c r="J833" i="1"/>
  <c r="I833" i="1"/>
  <c r="H833" i="1"/>
  <c r="G833" i="1"/>
  <c r="F833" i="1"/>
  <c r="A833" i="1" s="1"/>
  <c r="E833" i="1"/>
  <c r="D833" i="1"/>
  <c r="C833" i="1"/>
  <c r="B833" i="1"/>
  <c r="AF832" i="1"/>
  <c r="AE832" i="1"/>
  <c r="AD832" i="1"/>
  <c r="AC832" i="1"/>
  <c r="AB832" i="1"/>
  <c r="AA832" i="1"/>
  <c r="Z832" i="1"/>
  <c r="Y832" i="1"/>
  <c r="X832" i="1"/>
  <c r="W832" i="1"/>
  <c r="V832" i="1"/>
  <c r="T832" i="1"/>
  <c r="R832" i="1"/>
  <c r="S832" i="1" s="1"/>
  <c r="Q832" i="1"/>
  <c r="P832" i="1"/>
  <c r="O832" i="1"/>
  <c r="N832" i="1"/>
  <c r="M832" i="1"/>
  <c r="L832" i="1"/>
  <c r="K832" i="1"/>
  <c r="J832" i="1"/>
  <c r="I832" i="1"/>
  <c r="H832" i="1"/>
  <c r="G832" i="1"/>
  <c r="F832" i="1"/>
  <c r="A832" i="1" s="1"/>
  <c r="E832" i="1"/>
  <c r="D832" i="1"/>
  <c r="C832" i="1"/>
  <c r="B832" i="1"/>
  <c r="AF831" i="1"/>
  <c r="AE831" i="1"/>
  <c r="AD831" i="1"/>
  <c r="AC831" i="1"/>
  <c r="AB831" i="1"/>
  <c r="AA831" i="1"/>
  <c r="Z831" i="1"/>
  <c r="Y831" i="1"/>
  <c r="X831" i="1"/>
  <c r="W831" i="1"/>
  <c r="V831" i="1"/>
  <c r="T831" i="1"/>
  <c r="R831" i="1"/>
  <c r="S831" i="1" s="1"/>
  <c r="Q831" i="1"/>
  <c r="P831" i="1"/>
  <c r="O831" i="1"/>
  <c r="N831" i="1"/>
  <c r="M831" i="1"/>
  <c r="L831" i="1"/>
  <c r="K831" i="1"/>
  <c r="J831" i="1"/>
  <c r="I831" i="1"/>
  <c r="H831" i="1"/>
  <c r="G831" i="1"/>
  <c r="F831" i="1"/>
  <c r="A831" i="1" s="1"/>
  <c r="E831" i="1"/>
  <c r="D831" i="1"/>
  <c r="C831" i="1"/>
  <c r="B831" i="1"/>
  <c r="AF830" i="1"/>
  <c r="AE830" i="1"/>
  <c r="AD830" i="1"/>
  <c r="AC830" i="1"/>
  <c r="AB830" i="1"/>
  <c r="AA830" i="1"/>
  <c r="Z830" i="1"/>
  <c r="Y830" i="1"/>
  <c r="X830" i="1"/>
  <c r="W830" i="1"/>
  <c r="V830" i="1"/>
  <c r="T830" i="1"/>
  <c r="R830" i="1"/>
  <c r="S830" i="1" s="1"/>
  <c r="Q830" i="1"/>
  <c r="P830" i="1"/>
  <c r="O830" i="1"/>
  <c r="N830" i="1"/>
  <c r="M830" i="1"/>
  <c r="L830" i="1"/>
  <c r="K830" i="1"/>
  <c r="J830" i="1"/>
  <c r="I830" i="1"/>
  <c r="H830" i="1"/>
  <c r="G830" i="1"/>
  <c r="F830" i="1"/>
  <c r="A830" i="1" s="1"/>
  <c r="E830" i="1"/>
  <c r="D830" i="1"/>
  <c r="C830" i="1"/>
  <c r="B830" i="1"/>
  <c r="AF829" i="1"/>
  <c r="AE829" i="1"/>
  <c r="AD829" i="1"/>
  <c r="AC829" i="1"/>
  <c r="AB829" i="1"/>
  <c r="AA829" i="1"/>
  <c r="Z829" i="1"/>
  <c r="Y829" i="1"/>
  <c r="X829" i="1"/>
  <c r="W829" i="1"/>
  <c r="V829" i="1"/>
  <c r="T829" i="1"/>
  <c r="R829" i="1"/>
  <c r="S829" i="1" s="1"/>
  <c r="Q829" i="1"/>
  <c r="P829" i="1"/>
  <c r="O829" i="1"/>
  <c r="N829" i="1"/>
  <c r="M829" i="1"/>
  <c r="L829" i="1"/>
  <c r="K829" i="1"/>
  <c r="J829" i="1"/>
  <c r="I829" i="1"/>
  <c r="H829" i="1"/>
  <c r="G829" i="1"/>
  <c r="F829" i="1"/>
  <c r="A829" i="1" s="1"/>
  <c r="E829" i="1"/>
  <c r="D829" i="1"/>
  <c r="C829" i="1"/>
  <c r="B829" i="1"/>
  <c r="AF828" i="1"/>
  <c r="AE828" i="1"/>
  <c r="AD828" i="1"/>
  <c r="AC828" i="1"/>
  <c r="AB828" i="1"/>
  <c r="AA828" i="1"/>
  <c r="Z828" i="1"/>
  <c r="Y828" i="1"/>
  <c r="X828" i="1"/>
  <c r="W828" i="1"/>
  <c r="V828" i="1"/>
  <c r="T828" i="1"/>
  <c r="R828" i="1"/>
  <c r="S828" i="1" s="1"/>
  <c r="Q828" i="1"/>
  <c r="P828" i="1"/>
  <c r="O828" i="1"/>
  <c r="N828" i="1"/>
  <c r="M828" i="1"/>
  <c r="L828" i="1"/>
  <c r="K828" i="1"/>
  <c r="J828" i="1"/>
  <c r="I828" i="1"/>
  <c r="H828" i="1"/>
  <c r="G828" i="1"/>
  <c r="F828" i="1"/>
  <c r="A828" i="1" s="1"/>
  <c r="E828" i="1"/>
  <c r="D828" i="1"/>
  <c r="C828" i="1"/>
  <c r="B828" i="1"/>
  <c r="AF827" i="1"/>
  <c r="AE827" i="1"/>
  <c r="AD827" i="1"/>
  <c r="AC827" i="1"/>
  <c r="AB827" i="1"/>
  <c r="AA827" i="1"/>
  <c r="Z827" i="1"/>
  <c r="Y827" i="1"/>
  <c r="X827" i="1"/>
  <c r="W827" i="1"/>
  <c r="V827" i="1"/>
  <c r="T827" i="1"/>
  <c r="R827" i="1"/>
  <c r="S827" i="1" s="1"/>
  <c r="Q827" i="1"/>
  <c r="P827" i="1"/>
  <c r="O827" i="1"/>
  <c r="N827" i="1"/>
  <c r="M827" i="1"/>
  <c r="L827" i="1"/>
  <c r="K827" i="1"/>
  <c r="J827" i="1"/>
  <c r="I827" i="1"/>
  <c r="H827" i="1"/>
  <c r="G827" i="1"/>
  <c r="F827" i="1"/>
  <c r="A827" i="1" s="1"/>
  <c r="E827" i="1"/>
  <c r="D827" i="1"/>
  <c r="C827" i="1"/>
  <c r="B827" i="1"/>
  <c r="AF826" i="1"/>
  <c r="AE826" i="1"/>
  <c r="AD826" i="1"/>
  <c r="AC826" i="1"/>
  <c r="AB826" i="1"/>
  <c r="AA826" i="1"/>
  <c r="Z826" i="1"/>
  <c r="Y826" i="1"/>
  <c r="X826" i="1"/>
  <c r="W826" i="1"/>
  <c r="V826" i="1"/>
  <c r="T826" i="1"/>
  <c r="R826" i="1"/>
  <c r="S826" i="1" s="1"/>
  <c r="Q826" i="1"/>
  <c r="P826" i="1"/>
  <c r="O826" i="1"/>
  <c r="N826" i="1"/>
  <c r="M826" i="1"/>
  <c r="L826" i="1"/>
  <c r="K826" i="1"/>
  <c r="J826" i="1"/>
  <c r="I826" i="1"/>
  <c r="H826" i="1"/>
  <c r="G826" i="1"/>
  <c r="F826" i="1"/>
  <c r="A826" i="1" s="1"/>
  <c r="E826" i="1"/>
  <c r="D826" i="1"/>
  <c r="C826" i="1"/>
  <c r="B826" i="1"/>
  <c r="AF825" i="1"/>
  <c r="AE825" i="1"/>
  <c r="AD825" i="1"/>
  <c r="AC825" i="1"/>
  <c r="AB825" i="1"/>
  <c r="AA825" i="1"/>
  <c r="Z825" i="1"/>
  <c r="Y825" i="1"/>
  <c r="X825" i="1"/>
  <c r="W825" i="1"/>
  <c r="V825" i="1"/>
  <c r="T825" i="1"/>
  <c r="R825" i="1"/>
  <c r="S825" i="1" s="1"/>
  <c r="Q825" i="1"/>
  <c r="P825" i="1"/>
  <c r="O825" i="1"/>
  <c r="N825" i="1"/>
  <c r="M825" i="1"/>
  <c r="L825" i="1"/>
  <c r="K825" i="1"/>
  <c r="J825" i="1"/>
  <c r="I825" i="1"/>
  <c r="H825" i="1"/>
  <c r="G825" i="1"/>
  <c r="F825" i="1"/>
  <c r="A825" i="1" s="1"/>
  <c r="E825" i="1"/>
  <c r="D825" i="1"/>
  <c r="C825" i="1"/>
  <c r="B825" i="1"/>
  <c r="AF824" i="1"/>
  <c r="AE824" i="1"/>
  <c r="AD824" i="1"/>
  <c r="AC824" i="1"/>
  <c r="AB824" i="1"/>
  <c r="AA824" i="1"/>
  <c r="Z824" i="1"/>
  <c r="Y824" i="1"/>
  <c r="X824" i="1"/>
  <c r="W824" i="1"/>
  <c r="V824" i="1"/>
  <c r="T824" i="1"/>
  <c r="R824" i="1"/>
  <c r="S824" i="1" s="1"/>
  <c r="Q824" i="1"/>
  <c r="P824" i="1"/>
  <c r="O824" i="1"/>
  <c r="N824" i="1"/>
  <c r="M824" i="1"/>
  <c r="L824" i="1"/>
  <c r="K824" i="1"/>
  <c r="J824" i="1"/>
  <c r="I824" i="1"/>
  <c r="H824" i="1"/>
  <c r="G824" i="1"/>
  <c r="F824" i="1"/>
  <c r="A824" i="1" s="1"/>
  <c r="E824" i="1"/>
  <c r="D824" i="1"/>
  <c r="C824" i="1"/>
  <c r="B824" i="1"/>
  <c r="AF823" i="1"/>
  <c r="AE823" i="1"/>
  <c r="AD823" i="1"/>
  <c r="AC823" i="1"/>
  <c r="AB823" i="1"/>
  <c r="AA823" i="1"/>
  <c r="Z823" i="1"/>
  <c r="Y823" i="1"/>
  <c r="X823" i="1"/>
  <c r="W823" i="1"/>
  <c r="V823" i="1"/>
  <c r="T823" i="1"/>
  <c r="R823" i="1"/>
  <c r="S823" i="1" s="1"/>
  <c r="Q823" i="1"/>
  <c r="P823" i="1"/>
  <c r="O823" i="1"/>
  <c r="N823" i="1"/>
  <c r="M823" i="1"/>
  <c r="L823" i="1"/>
  <c r="K823" i="1"/>
  <c r="J823" i="1"/>
  <c r="I823" i="1"/>
  <c r="H823" i="1"/>
  <c r="G823" i="1"/>
  <c r="F823" i="1"/>
  <c r="A823" i="1" s="1"/>
  <c r="E823" i="1"/>
  <c r="D823" i="1"/>
  <c r="C823" i="1"/>
  <c r="B823" i="1"/>
  <c r="AF822" i="1"/>
  <c r="AE822" i="1"/>
  <c r="AD822" i="1"/>
  <c r="AC822" i="1"/>
  <c r="AB822" i="1"/>
  <c r="AA822" i="1"/>
  <c r="Z822" i="1"/>
  <c r="Y822" i="1"/>
  <c r="X822" i="1"/>
  <c r="W822" i="1"/>
  <c r="V822" i="1"/>
  <c r="T822" i="1"/>
  <c r="R822" i="1"/>
  <c r="S822" i="1" s="1"/>
  <c r="Q822" i="1"/>
  <c r="P822" i="1"/>
  <c r="O822" i="1"/>
  <c r="N822" i="1"/>
  <c r="M822" i="1"/>
  <c r="L822" i="1"/>
  <c r="K822" i="1"/>
  <c r="J822" i="1"/>
  <c r="I822" i="1"/>
  <c r="H822" i="1"/>
  <c r="G822" i="1"/>
  <c r="F822" i="1"/>
  <c r="A822" i="1" s="1"/>
  <c r="E822" i="1"/>
  <c r="D822" i="1"/>
  <c r="C822" i="1"/>
  <c r="B822" i="1"/>
  <c r="AF821" i="1"/>
  <c r="AE821" i="1"/>
  <c r="AD821" i="1"/>
  <c r="AC821" i="1"/>
  <c r="AB821" i="1"/>
  <c r="AA821" i="1"/>
  <c r="Z821" i="1"/>
  <c r="Y821" i="1"/>
  <c r="X821" i="1"/>
  <c r="W821" i="1"/>
  <c r="V821" i="1"/>
  <c r="T821" i="1"/>
  <c r="R821" i="1"/>
  <c r="S821" i="1" s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F820" i="1"/>
  <c r="AE820" i="1"/>
  <c r="AD820" i="1"/>
  <c r="AC820" i="1"/>
  <c r="AB820" i="1"/>
  <c r="AA820" i="1"/>
  <c r="Z820" i="1"/>
  <c r="Y820" i="1"/>
  <c r="X820" i="1"/>
  <c r="W820" i="1"/>
  <c r="V820" i="1"/>
  <c r="T820" i="1"/>
  <c r="R820" i="1"/>
  <c r="S820" i="1" s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F819" i="1"/>
  <c r="AE819" i="1"/>
  <c r="AD819" i="1"/>
  <c r="AC819" i="1"/>
  <c r="AB819" i="1"/>
  <c r="AA819" i="1"/>
  <c r="Z819" i="1"/>
  <c r="Y819" i="1"/>
  <c r="X819" i="1"/>
  <c r="W819" i="1"/>
  <c r="V819" i="1"/>
  <c r="T819" i="1"/>
  <c r="R819" i="1"/>
  <c r="S819" i="1" s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F818" i="1"/>
  <c r="AE818" i="1"/>
  <c r="AD818" i="1"/>
  <c r="AC818" i="1"/>
  <c r="AB818" i="1"/>
  <c r="AA818" i="1"/>
  <c r="Z818" i="1"/>
  <c r="Y818" i="1"/>
  <c r="X818" i="1"/>
  <c r="W818" i="1"/>
  <c r="V818" i="1"/>
  <c r="T818" i="1"/>
  <c r="R818" i="1"/>
  <c r="S818" i="1" s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AF817" i="1"/>
  <c r="AE817" i="1"/>
  <c r="AD817" i="1"/>
  <c r="AC817" i="1"/>
  <c r="AB817" i="1"/>
  <c r="AA817" i="1"/>
  <c r="Z817" i="1"/>
  <c r="Y817" i="1"/>
  <c r="X817" i="1"/>
  <c r="W817" i="1"/>
  <c r="V817" i="1"/>
  <c r="T817" i="1"/>
  <c r="R817" i="1"/>
  <c r="S817" i="1" s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F816" i="1"/>
  <c r="AE816" i="1"/>
  <c r="AD816" i="1"/>
  <c r="AC816" i="1"/>
  <c r="AB816" i="1"/>
  <c r="AA816" i="1"/>
  <c r="Z816" i="1"/>
  <c r="Y816" i="1"/>
  <c r="X816" i="1"/>
  <c r="W816" i="1"/>
  <c r="V816" i="1"/>
  <c r="T816" i="1"/>
  <c r="R816" i="1"/>
  <c r="S816" i="1" s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F815" i="1"/>
  <c r="AE815" i="1"/>
  <c r="AD815" i="1"/>
  <c r="AC815" i="1"/>
  <c r="AB815" i="1"/>
  <c r="AA815" i="1"/>
  <c r="Z815" i="1"/>
  <c r="Y815" i="1"/>
  <c r="X815" i="1"/>
  <c r="W815" i="1"/>
  <c r="V815" i="1"/>
  <c r="T815" i="1"/>
  <c r="R815" i="1"/>
  <c r="S815" i="1" s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F814" i="1"/>
  <c r="AE814" i="1"/>
  <c r="AD814" i="1"/>
  <c r="AC814" i="1"/>
  <c r="AB814" i="1"/>
  <c r="AA814" i="1"/>
  <c r="Z814" i="1"/>
  <c r="Y814" i="1"/>
  <c r="X814" i="1"/>
  <c r="W814" i="1"/>
  <c r="V814" i="1"/>
  <c r="T814" i="1"/>
  <c r="R814" i="1"/>
  <c r="S814" i="1" s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F813" i="1"/>
  <c r="AE813" i="1"/>
  <c r="AD813" i="1"/>
  <c r="AC813" i="1"/>
  <c r="AB813" i="1"/>
  <c r="AA813" i="1"/>
  <c r="Z813" i="1"/>
  <c r="Y813" i="1"/>
  <c r="X813" i="1"/>
  <c r="W813" i="1"/>
  <c r="V813" i="1"/>
  <c r="T813" i="1"/>
  <c r="R813" i="1"/>
  <c r="S813" i="1" s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F812" i="1"/>
  <c r="AE812" i="1"/>
  <c r="AD812" i="1"/>
  <c r="AC812" i="1"/>
  <c r="AB812" i="1"/>
  <c r="AA812" i="1"/>
  <c r="Z812" i="1"/>
  <c r="Y812" i="1"/>
  <c r="X812" i="1"/>
  <c r="W812" i="1"/>
  <c r="V812" i="1"/>
  <c r="T812" i="1"/>
  <c r="R812" i="1"/>
  <c r="S812" i="1" s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AF811" i="1"/>
  <c r="AE811" i="1"/>
  <c r="AD811" i="1"/>
  <c r="AC811" i="1"/>
  <c r="AB811" i="1"/>
  <c r="AA811" i="1"/>
  <c r="Z811" i="1"/>
  <c r="Y811" i="1"/>
  <c r="X811" i="1"/>
  <c r="W811" i="1"/>
  <c r="V811" i="1"/>
  <c r="T811" i="1"/>
  <c r="R811" i="1"/>
  <c r="S811" i="1" s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F810" i="1"/>
  <c r="AE810" i="1"/>
  <c r="AD810" i="1"/>
  <c r="AC810" i="1"/>
  <c r="AB810" i="1"/>
  <c r="AA810" i="1"/>
  <c r="Z810" i="1"/>
  <c r="Y810" i="1"/>
  <c r="X810" i="1"/>
  <c r="W810" i="1"/>
  <c r="V810" i="1"/>
  <c r="T810" i="1"/>
  <c r="R810" i="1"/>
  <c r="S810" i="1" s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AF809" i="1"/>
  <c r="AE809" i="1"/>
  <c r="AD809" i="1"/>
  <c r="AC809" i="1"/>
  <c r="AB809" i="1"/>
  <c r="AA809" i="1"/>
  <c r="Z809" i="1"/>
  <c r="Y809" i="1"/>
  <c r="X809" i="1"/>
  <c r="W809" i="1"/>
  <c r="V809" i="1"/>
  <c r="T809" i="1"/>
  <c r="R809" i="1"/>
  <c r="S809" i="1" s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F808" i="1"/>
  <c r="AE808" i="1"/>
  <c r="AD808" i="1"/>
  <c r="AC808" i="1"/>
  <c r="AB808" i="1"/>
  <c r="AA808" i="1"/>
  <c r="Z808" i="1"/>
  <c r="Y808" i="1"/>
  <c r="X808" i="1"/>
  <c r="W808" i="1"/>
  <c r="V808" i="1"/>
  <c r="T808" i="1"/>
  <c r="R808" i="1"/>
  <c r="S808" i="1" s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F807" i="1"/>
  <c r="AE807" i="1"/>
  <c r="AD807" i="1"/>
  <c r="AC807" i="1"/>
  <c r="AB807" i="1"/>
  <c r="AA807" i="1"/>
  <c r="Z807" i="1"/>
  <c r="Y807" i="1"/>
  <c r="X807" i="1"/>
  <c r="W807" i="1"/>
  <c r="V807" i="1"/>
  <c r="T807" i="1"/>
  <c r="R807" i="1"/>
  <c r="S807" i="1" s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AF806" i="1"/>
  <c r="AE806" i="1"/>
  <c r="AD806" i="1"/>
  <c r="AC806" i="1"/>
  <c r="AB806" i="1"/>
  <c r="AA806" i="1"/>
  <c r="Z806" i="1"/>
  <c r="Y806" i="1"/>
  <c r="X806" i="1"/>
  <c r="W806" i="1"/>
  <c r="V806" i="1"/>
  <c r="T806" i="1"/>
  <c r="R806" i="1"/>
  <c r="S806" i="1" s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F805" i="1"/>
  <c r="AE805" i="1"/>
  <c r="AD805" i="1"/>
  <c r="AC805" i="1"/>
  <c r="AB805" i="1"/>
  <c r="AA805" i="1"/>
  <c r="Z805" i="1"/>
  <c r="Y805" i="1"/>
  <c r="X805" i="1"/>
  <c r="W805" i="1"/>
  <c r="V805" i="1"/>
  <c r="T805" i="1"/>
  <c r="R805" i="1"/>
  <c r="S805" i="1" s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AF804" i="1"/>
  <c r="AE804" i="1"/>
  <c r="AD804" i="1"/>
  <c r="AC804" i="1"/>
  <c r="AB804" i="1"/>
  <c r="AA804" i="1"/>
  <c r="Z804" i="1"/>
  <c r="Y804" i="1"/>
  <c r="X804" i="1"/>
  <c r="W804" i="1"/>
  <c r="V804" i="1"/>
  <c r="T804" i="1"/>
  <c r="R804" i="1"/>
  <c r="S804" i="1" s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F803" i="1"/>
  <c r="AE803" i="1"/>
  <c r="AD803" i="1"/>
  <c r="AC803" i="1"/>
  <c r="AB803" i="1"/>
  <c r="AA803" i="1"/>
  <c r="Z803" i="1"/>
  <c r="Y803" i="1"/>
  <c r="X803" i="1"/>
  <c r="W803" i="1"/>
  <c r="V803" i="1"/>
  <c r="T803" i="1"/>
  <c r="R803" i="1"/>
  <c r="S803" i="1" s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F802" i="1"/>
  <c r="AE802" i="1"/>
  <c r="AD802" i="1"/>
  <c r="AC802" i="1"/>
  <c r="AB802" i="1"/>
  <c r="AA802" i="1"/>
  <c r="Z802" i="1"/>
  <c r="Y802" i="1"/>
  <c r="X802" i="1"/>
  <c r="W802" i="1"/>
  <c r="V802" i="1"/>
  <c r="T802" i="1"/>
  <c r="R802" i="1"/>
  <c r="S802" i="1" s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AF801" i="1"/>
  <c r="AE801" i="1"/>
  <c r="AD801" i="1"/>
  <c r="AC801" i="1"/>
  <c r="AB801" i="1"/>
  <c r="AA801" i="1"/>
  <c r="Z801" i="1"/>
  <c r="Y801" i="1"/>
  <c r="X801" i="1"/>
  <c r="W801" i="1"/>
  <c r="V801" i="1"/>
  <c r="T801" i="1"/>
  <c r="R801" i="1"/>
  <c r="S801" i="1" s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AF800" i="1"/>
  <c r="AE800" i="1"/>
  <c r="AD800" i="1"/>
  <c r="AC800" i="1"/>
  <c r="AB800" i="1"/>
  <c r="AA800" i="1"/>
  <c r="Z800" i="1"/>
  <c r="Y800" i="1"/>
  <c r="X800" i="1"/>
  <c r="W800" i="1"/>
  <c r="V800" i="1"/>
  <c r="T800" i="1"/>
  <c r="R800" i="1"/>
  <c r="S800" i="1" s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AF799" i="1"/>
  <c r="AE799" i="1"/>
  <c r="AD799" i="1"/>
  <c r="AC799" i="1"/>
  <c r="AB799" i="1"/>
  <c r="AA799" i="1"/>
  <c r="Z799" i="1"/>
  <c r="Y799" i="1"/>
  <c r="X799" i="1"/>
  <c r="W799" i="1"/>
  <c r="V799" i="1"/>
  <c r="T799" i="1"/>
  <c r="R799" i="1"/>
  <c r="S799" i="1" s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F798" i="1"/>
  <c r="AE798" i="1"/>
  <c r="AD798" i="1"/>
  <c r="AC798" i="1"/>
  <c r="AB798" i="1"/>
  <c r="AA798" i="1"/>
  <c r="Z798" i="1"/>
  <c r="Y798" i="1"/>
  <c r="X798" i="1"/>
  <c r="W798" i="1"/>
  <c r="V798" i="1"/>
  <c r="T798" i="1"/>
  <c r="R798" i="1"/>
  <c r="S798" i="1" s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F797" i="1"/>
  <c r="AE797" i="1"/>
  <c r="AD797" i="1"/>
  <c r="AC797" i="1"/>
  <c r="AB797" i="1"/>
  <c r="AA797" i="1"/>
  <c r="Z797" i="1"/>
  <c r="Y797" i="1"/>
  <c r="X797" i="1"/>
  <c r="W797" i="1"/>
  <c r="V797" i="1"/>
  <c r="T797" i="1"/>
  <c r="R797" i="1"/>
  <c r="S797" i="1" s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AF796" i="1"/>
  <c r="AE796" i="1"/>
  <c r="AD796" i="1"/>
  <c r="AC796" i="1"/>
  <c r="AB796" i="1"/>
  <c r="AA796" i="1"/>
  <c r="Z796" i="1"/>
  <c r="Y796" i="1"/>
  <c r="X796" i="1"/>
  <c r="W796" i="1"/>
  <c r="V796" i="1"/>
  <c r="T796" i="1"/>
  <c r="R796" i="1"/>
  <c r="S796" i="1" s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AF795" i="1"/>
  <c r="AE795" i="1"/>
  <c r="AD795" i="1"/>
  <c r="AC795" i="1"/>
  <c r="AB795" i="1"/>
  <c r="AA795" i="1"/>
  <c r="Z795" i="1"/>
  <c r="Y795" i="1"/>
  <c r="X795" i="1"/>
  <c r="W795" i="1"/>
  <c r="V795" i="1"/>
  <c r="T795" i="1"/>
  <c r="R795" i="1"/>
  <c r="S795" i="1" s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AF794" i="1"/>
  <c r="AE794" i="1"/>
  <c r="AD794" i="1"/>
  <c r="AC794" i="1"/>
  <c r="AB794" i="1"/>
  <c r="AA794" i="1"/>
  <c r="Z794" i="1"/>
  <c r="Y794" i="1"/>
  <c r="X794" i="1"/>
  <c r="W794" i="1"/>
  <c r="V794" i="1"/>
  <c r="T794" i="1"/>
  <c r="R794" i="1"/>
  <c r="S794" i="1" s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AF793" i="1"/>
  <c r="AE793" i="1"/>
  <c r="AD793" i="1"/>
  <c r="AC793" i="1"/>
  <c r="AB793" i="1"/>
  <c r="AA793" i="1"/>
  <c r="Z793" i="1"/>
  <c r="Y793" i="1"/>
  <c r="X793" i="1"/>
  <c r="W793" i="1"/>
  <c r="V793" i="1"/>
  <c r="T793" i="1"/>
  <c r="R793" i="1"/>
  <c r="S793" i="1" s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AF792" i="1"/>
  <c r="AE792" i="1"/>
  <c r="AD792" i="1"/>
  <c r="AC792" i="1"/>
  <c r="AB792" i="1"/>
  <c r="AA792" i="1"/>
  <c r="Z792" i="1"/>
  <c r="Y792" i="1"/>
  <c r="X792" i="1"/>
  <c r="W792" i="1"/>
  <c r="V792" i="1"/>
  <c r="T792" i="1"/>
  <c r="R792" i="1"/>
  <c r="S792" i="1" s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AF791" i="1"/>
  <c r="AE791" i="1"/>
  <c r="AD791" i="1"/>
  <c r="AC791" i="1"/>
  <c r="AB791" i="1"/>
  <c r="AA791" i="1"/>
  <c r="Z791" i="1"/>
  <c r="Y791" i="1"/>
  <c r="X791" i="1"/>
  <c r="W791" i="1"/>
  <c r="V791" i="1"/>
  <c r="T791" i="1"/>
  <c r="R791" i="1"/>
  <c r="S791" i="1" s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AF790" i="1"/>
  <c r="AE790" i="1"/>
  <c r="AD790" i="1"/>
  <c r="AC790" i="1"/>
  <c r="AB790" i="1"/>
  <c r="AA790" i="1"/>
  <c r="Z790" i="1"/>
  <c r="Y790" i="1"/>
  <c r="X790" i="1"/>
  <c r="W790" i="1"/>
  <c r="V790" i="1"/>
  <c r="T790" i="1"/>
  <c r="R790" i="1"/>
  <c r="S790" i="1" s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AF789" i="1"/>
  <c r="AE789" i="1"/>
  <c r="AD789" i="1"/>
  <c r="AC789" i="1"/>
  <c r="AB789" i="1"/>
  <c r="AA789" i="1"/>
  <c r="Z789" i="1"/>
  <c r="Y789" i="1"/>
  <c r="X789" i="1"/>
  <c r="W789" i="1"/>
  <c r="V789" i="1"/>
  <c r="T789" i="1"/>
  <c r="R789" i="1"/>
  <c r="S789" i="1" s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F788" i="1"/>
  <c r="AE788" i="1"/>
  <c r="AD788" i="1"/>
  <c r="AC788" i="1"/>
  <c r="AB788" i="1"/>
  <c r="AA788" i="1"/>
  <c r="Z788" i="1"/>
  <c r="Y788" i="1"/>
  <c r="X788" i="1"/>
  <c r="W788" i="1"/>
  <c r="V788" i="1"/>
  <c r="T788" i="1"/>
  <c r="R788" i="1"/>
  <c r="S788" i="1" s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AF787" i="1"/>
  <c r="AE787" i="1"/>
  <c r="AD787" i="1"/>
  <c r="AC787" i="1"/>
  <c r="AB787" i="1"/>
  <c r="AA787" i="1"/>
  <c r="Z787" i="1"/>
  <c r="Y787" i="1"/>
  <c r="X787" i="1"/>
  <c r="W787" i="1"/>
  <c r="V787" i="1"/>
  <c r="T787" i="1"/>
  <c r="R787" i="1"/>
  <c r="S787" i="1" s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AF786" i="1"/>
  <c r="AE786" i="1"/>
  <c r="AD786" i="1"/>
  <c r="AC786" i="1"/>
  <c r="AB786" i="1"/>
  <c r="AA786" i="1"/>
  <c r="Z786" i="1"/>
  <c r="Y786" i="1"/>
  <c r="X786" i="1"/>
  <c r="W786" i="1"/>
  <c r="V786" i="1"/>
  <c r="T786" i="1"/>
  <c r="R786" i="1"/>
  <c r="S786" i="1" s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F785" i="1"/>
  <c r="AE785" i="1"/>
  <c r="AD785" i="1"/>
  <c r="AC785" i="1"/>
  <c r="AB785" i="1"/>
  <c r="AA785" i="1"/>
  <c r="Z785" i="1"/>
  <c r="Y785" i="1"/>
  <c r="X785" i="1"/>
  <c r="W785" i="1"/>
  <c r="V785" i="1"/>
  <c r="T785" i="1"/>
  <c r="R785" i="1"/>
  <c r="S785" i="1" s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AF784" i="1"/>
  <c r="AE784" i="1"/>
  <c r="AD784" i="1"/>
  <c r="AC784" i="1"/>
  <c r="AB784" i="1"/>
  <c r="AA784" i="1"/>
  <c r="Z784" i="1"/>
  <c r="Y784" i="1"/>
  <c r="X784" i="1"/>
  <c r="W784" i="1"/>
  <c r="V784" i="1"/>
  <c r="T784" i="1"/>
  <c r="R784" i="1"/>
  <c r="S784" i="1" s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AF783" i="1"/>
  <c r="AE783" i="1"/>
  <c r="AD783" i="1"/>
  <c r="AC783" i="1"/>
  <c r="AB783" i="1"/>
  <c r="AA783" i="1"/>
  <c r="Z783" i="1"/>
  <c r="Y783" i="1"/>
  <c r="X783" i="1"/>
  <c r="W783" i="1"/>
  <c r="V783" i="1"/>
  <c r="T783" i="1"/>
  <c r="R783" i="1"/>
  <c r="S783" i="1" s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AF782" i="1"/>
  <c r="AE782" i="1"/>
  <c r="AD782" i="1"/>
  <c r="AC782" i="1"/>
  <c r="AB782" i="1"/>
  <c r="AA782" i="1"/>
  <c r="Z782" i="1"/>
  <c r="Y782" i="1"/>
  <c r="X782" i="1"/>
  <c r="W782" i="1"/>
  <c r="V782" i="1"/>
  <c r="T782" i="1"/>
  <c r="R782" i="1"/>
  <c r="S782" i="1" s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AF781" i="1"/>
  <c r="AE781" i="1"/>
  <c r="AD781" i="1"/>
  <c r="AC781" i="1"/>
  <c r="AB781" i="1"/>
  <c r="AA781" i="1"/>
  <c r="Z781" i="1"/>
  <c r="Y781" i="1"/>
  <c r="X781" i="1"/>
  <c r="W781" i="1"/>
  <c r="V781" i="1"/>
  <c r="T781" i="1"/>
  <c r="R781" i="1"/>
  <c r="S781" i="1" s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AF780" i="1"/>
  <c r="AE780" i="1"/>
  <c r="AD780" i="1"/>
  <c r="AC780" i="1"/>
  <c r="AB780" i="1"/>
  <c r="AA780" i="1"/>
  <c r="Z780" i="1"/>
  <c r="Y780" i="1"/>
  <c r="X780" i="1"/>
  <c r="W780" i="1"/>
  <c r="V780" i="1"/>
  <c r="T780" i="1"/>
  <c r="R780" i="1"/>
  <c r="S780" i="1" s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AF779" i="1"/>
  <c r="AE779" i="1"/>
  <c r="AD779" i="1"/>
  <c r="AC779" i="1"/>
  <c r="AB779" i="1"/>
  <c r="AA779" i="1"/>
  <c r="Z779" i="1"/>
  <c r="Y779" i="1"/>
  <c r="X779" i="1"/>
  <c r="W779" i="1"/>
  <c r="V779" i="1"/>
  <c r="T779" i="1"/>
  <c r="R779" i="1"/>
  <c r="S779" i="1" s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AF778" i="1"/>
  <c r="AE778" i="1"/>
  <c r="AD778" i="1"/>
  <c r="AC778" i="1"/>
  <c r="AB778" i="1"/>
  <c r="AA778" i="1"/>
  <c r="Z778" i="1"/>
  <c r="Y778" i="1"/>
  <c r="X778" i="1"/>
  <c r="W778" i="1"/>
  <c r="V778" i="1"/>
  <c r="T778" i="1"/>
  <c r="R778" i="1"/>
  <c r="S778" i="1" s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AF777" i="1"/>
  <c r="AE777" i="1"/>
  <c r="AD777" i="1"/>
  <c r="AC777" i="1"/>
  <c r="AB777" i="1"/>
  <c r="AA777" i="1"/>
  <c r="Z777" i="1"/>
  <c r="Y777" i="1"/>
  <c r="X777" i="1"/>
  <c r="W777" i="1"/>
  <c r="V777" i="1"/>
  <c r="T777" i="1"/>
  <c r="R777" i="1"/>
  <c r="S777" i="1" s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F776" i="1"/>
  <c r="AE776" i="1"/>
  <c r="AD776" i="1"/>
  <c r="AC776" i="1"/>
  <c r="AB776" i="1"/>
  <c r="AA776" i="1"/>
  <c r="Z776" i="1"/>
  <c r="Y776" i="1"/>
  <c r="X776" i="1"/>
  <c r="W776" i="1"/>
  <c r="V776" i="1"/>
  <c r="T776" i="1"/>
  <c r="R776" i="1"/>
  <c r="S776" i="1" s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AF775" i="1"/>
  <c r="AE775" i="1"/>
  <c r="AD775" i="1"/>
  <c r="AC775" i="1"/>
  <c r="AB775" i="1"/>
  <c r="AA775" i="1"/>
  <c r="Z775" i="1"/>
  <c r="Y775" i="1"/>
  <c r="X775" i="1"/>
  <c r="W775" i="1"/>
  <c r="V775" i="1"/>
  <c r="T775" i="1"/>
  <c r="R775" i="1"/>
  <c r="S775" i="1" s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AF774" i="1"/>
  <c r="AE774" i="1"/>
  <c r="AD774" i="1"/>
  <c r="AC774" i="1"/>
  <c r="AB774" i="1"/>
  <c r="AA774" i="1"/>
  <c r="Z774" i="1"/>
  <c r="Y774" i="1"/>
  <c r="X774" i="1"/>
  <c r="W774" i="1"/>
  <c r="V774" i="1"/>
  <c r="T774" i="1"/>
  <c r="R774" i="1"/>
  <c r="S774" i="1" s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AF773" i="1"/>
  <c r="AE773" i="1"/>
  <c r="AD773" i="1"/>
  <c r="AC773" i="1"/>
  <c r="AB773" i="1"/>
  <c r="AA773" i="1"/>
  <c r="Z773" i="1"/>
  <c r="Y773" i="1"/>
  <c r="X773" i="1"/>
  <c r="W773" i="1"/>
  <c r="V773" i="1"/>
  <c r="T773" i="1"/>
  <c r="R773" i="1"/>
  <c r="S773" i="1" s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AF772" i="1"/>
  <c r="AE772" i="1"/>
  <c r="AD772" i="1"/>
  <c r="AC772" i="1"/>
  <c r="AB772" i="1"/>
  <c r="AA772" i="1"/>
  <c r="Z772" i="1"/>
  <c r="Y772" i="1"/>
  <c r="X772" i="1"/>
  <c r="W772" i="1"/>
  <c r="V772" i="1"/>
  <c r="T772" i="1"/>
  <c r="R772" i="1"/>
  <c r="S772" i="1" s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AF771" i="1"/>
  <c r="AE771" i="1"/>
  <c r="AD771" i="1"/>
  <c r="AC771" i="1"/>
  <c r="AB771" i="1"/>
  <c r="AA771" i="1"/>
  <c r="Z771" i="1"/>
  <c r="Y771" i="1"/>
  <c r="X771" i="1"/>
  <c r="W771" i="1"/>
  <c r="V771" i="1"/>
  <c r="T771" i="1"/>
  <c r="R771" i="1"/>
  <c r="S771" i="1" s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AF770" i="1"/>
  <c r="AE770" i="1"/>
  <c r="AD770" i="1"/>
  <c r="AC770" i="1"/>
  <c r="AB770" i="1"/>
  <c r="AA770" i="1"/>
  <c r="Z770" i="1"/>
  <c r="Y770" i="1"/>
  <c r="X770" i="1"/>
  <c r="W770" i="1"/>
  <c r="V770" i="1"/>
  <c r="T770" i="1"/>
  <c r="R770" i="1"/>
  <c r="S770" i="1" s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AF769" i="1"/>
  <c r="AE769" i="1"/>
  <c r="AD769" i="1"/>
  <c r="AC769" i="1"/>
  <c r="AB769" i="1"/>
  <c r="AA769" i="1"/>
  <c r="Z769" i="1"/>
  <c r="Y769" i="1"/>
  <c r="X769" i="1"/>
  <c r="W769" i="1"/>
  <c r="V769" i="1"/>
  <c r="T769" i="1"/>
  <c r="R769" i="1"/>
  <c r="S769" i="1" s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AF768" i="1"/>
  <c r="AE768" i="1"/>
  <c r="AD768" i="1"/>
  <c r="AC768" i="1"/>
  <c r="AB768" i="1"/>
  <c r="AA768" i="1"/>
  <c r="Z768" i="1"/>
  <c r="Y768" i="1"/>
  <c r="X768" i="1"/>
  <c r="W768" i="1"/>
  <c r="V768" i="1"/>
  <c r="T768" i="1"/>
  <c r="R768" i="1"/>
  <c r="S768" i="1" s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AF767" i="1"/>
  <c r="AE767" i="1"/>
  <c r="AD767" i="1"/>
  <c r="AC767" i="1"/>
  <c r="AB767" i="1"/>
  <c r="AA767" i="1"/>
  <c r="Z767" i="1"/>
  <c r="Y767" i="1"/>
  <c r="X767" i="1"/>
  <c r="W767" i="1"/>
  <c r="V767" i="1"/>
  <c r="T767" i="1"/>
  <c r="R767" i="1"/>
  <c r="S767" i="1" s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AF766" i="1"/>
  <c r="AE766" i="1"/>
  <c r="AD766" i="1"/>
  <c r="AC766" i="1"/>
  <c r="AB766" i="1"/>
  <c r="AA766" i="1"/>
  <c r="Z766" i="1"/>
  <c r="Y766" i="1"/>
  <c r="X766" i="1"/>
  <c r="W766" i="1"/>
  <c r="V766" i="1"/>
  <c r="T766" i="1"/>
  <c r="R766" i="1"/>
  <c r="S766" i="1" s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AF765" i="1"/>
  <c r="AE765" i="1"/>
  <c r="AD765" i="1"/>
  <c r="AC765" i="1"/>
  <c r="AB765" i="1"/>
  <c r="AA765" i="1"/>
  <c r="Z765" i="1"/>
  <c r="Y765" i="1"/>
  <c r="X765" i="1"/>
  <c r="W765" i="1"/>
  <c r="V765" i="1"/>
  <c r="T765" i="1"/>
  <c r="R765" i="1"/>
  <c r="S765" i="1" s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AF764" i="1"/>
  <c r="AE764" i="1"/>
  <c r="AD764" i="1"/>
  <c r="AC764" i="1"/>
  <c r="AB764" i="1"/>
  <c r="AA764" i="1"/>
  <c r="Z764" i="1"/>
  <c r="Y764" i="1"/>
  <c r="X764" i="1"/>
  <c r="W764" i="1"/>
  <c r="V764" i="1"/>
  <c r="T764" i="1"/>
  <c r="R764" i="1"/>
  <c r="S764" i="1" s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AF763" i="1"/>
  <c r="AE763" i="1"/>
  <c r="AD763" i="1"/>
  <c r="AC763" i="1"/>
  <c r="AB763" i="1"/>
  <c r="AA763" i="1"/>
  <c r="Z763" i="1"/>
  <c r="Y763" i="1"/>
  <c r="X763" i="1"/>
  <c r="W763" i="1"/>
  <c r="V763" i="1"/>
  <c r="T763" i="1"/>
  <c r="R763" i="1"/>
  <c r="S763" i="1" s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AF762" i="1"/>
  <c r="AE762" i="1"/>
  <c r="AD762" i="1"/>
  <c r="AC762" i="1"/>
  <c r="AB762" i="1"/>
  <c r="AA762" i="1"/>
  <c r="Z762" i="1"/>
  <c r="Y762" i="1"/>
  <c r="X762" i="1"/>
  <c r="W762" i="1"/>
  <c r="V762" i="1"/>
  <c r="T762" i="1"/>
  <c r="R762" i="1"/>
  <c r="S762" i="1" s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AF761" i="1"/>
  <c r="AE761" i="1"/>
  <c r="AD761" i="1"/>
  <c r="AC761" i="1"/>
  <c r="AB761" i="1"/>
  <c r="AA761" i="1"/>
  <c r="Z761" i="1"/>
  <c r="Y761" i="1"/>
  <c r="X761" i="1"/>
  <c r="W761" i="1"/>
  <c r="V761" i="1"/>
  <c r="T761" i="1"/>
  <c r="R761" i="1"/>
  <c r="S761" i="1" s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AF760" i="1"/>
  <c r="AE760" i="1"/>
  <c r="AD760" i="1"/>
  <c r="AC760" i="1"/>
  <c r="AB760" i="1"/>
  <c r="AA760" i="1"/>
  <c r="Z760" i="1"/>
  <c r="Y760" i="1"/>
  <c r="X760" i="1"/>
  <c r="W760" i="1"/>
  <c r="V760" i="1"/>
  <c r="T760" i="1"/>
  <c r="R760" i="1"/>
  <c r="S760" i="1" s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AF759" i="1"/>
  <c r="AE759" i="1"/>
  <c r="AD759" i="1"/>
  <c r="AC759" i="1"/>
  <c r="AB759" i="1"/>
  <c r="AA759" i="1"/>
  <c r="Z759" i="1"/>
  <c r="Y759" i="1"/>
  <c r="X759" i="1"/>
  <c r="W759" i="1"/>
  <c r="V759" i="1"/>
  <c r="T759" i="1"/>
  <c r="R759" i="1"/>
  <c r="S759" i="1" s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F758" i="1"/>
  <c r="AE758" i="1"/>
  <c r="AD758" i="1"/>
  <c r="AC758" i="1"/>
  <c r="AB758" i="1"/>
  <c r="AA758" i="1"/>
  <c r="Z758" i="1"/>
  <c r="Y758" i="1"/>
  <c r="X758" i="1"/>
  <c r="W758" i="1"/>
  <c r="V758" i="1"/>
  <c r="T758" i="1"/>
  <c r="R758" i="1"/>
  <c r="S758" i="1" s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AF757" i="1"/>
  <c r="AE757" i="1"/>
  <c r="AD757" i="1"/>
  <c r="AC757" i="1"/>
  <c r="AB757" i="1"/>
  <c r="AA757" i="1"/>
  <c r="Z757" i="1"/>
  <c r="Y757" i="1"/>
  <c r="X757" i="1"/>
  <c r="W757" i="1"/>
  <c r="V757" i="1"/>
  <c r="T757" i="1"/>
  <c r="R757" i="1"/>
  <c r="S757" i="1" s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AF756" i="1"/>
  <c r="AE756" i="1"/>
  <c r="AD756" i="1"/>
  <c r="AC756" i="1"/>
  <c r="AB756" i="1"/>
  <c r="AA756" i="1"/>
  <c r="Z756" i="1"/>
  <c r="Y756" i="1"/>
  <c r="X756" i="1"/>
  <c r="W756" i="1"/>
  <c r="V756" i="1"/>
  <c r="T756" i="1"/>
  <c r="R756" i="1"/>
  <c r="S756" i="1" s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AF755" i="1"/>
  <c r="AE755" i="1"/>
  <c r="AD755" i="1"/>
  <c r="AC755" i="1"/>
  <c r="AB755" i="1"/>
  <c r="AA755" i="1"/>
  <c r="Z755" i="1"/>
  <c r="Y755" i="1"/>
  <c r="X755" i="1"/>
  <c r="W755" i="1"/>
  <c r="V755" i="1"/>
  <c r="T755" i="1"/>
  <c r="R755" i="1"/>
  <c r="S755" i="1" s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AF754" i="1"/>
  <c r="AE754" i="1"/>
  <c r="AD754" i="1"/>
  <c r="AC754" i="1"/>
  <c r="AB754" i="1"/>
  <c r="AA754" i="1"/>
  <c r="Z754" i="1"/>
  <c r="Y754" i="1"/>
  <c r="X754" i="1"/>
  <c r="W754" i="1"/>
  <c r="V754" i="1"/>
  <c r="T754" i="1"/>
  <c r="R754" i="1"/>
  <c r="S754" i="1" s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F753" i="1"/>
  <c r="AE753" i="1"/>
  <c r="AD753" i="1"/>
  <c r="AC753" i="1"/>
  <c r="AB753" i="1"/>
  <c r="AA753" i="1"/>
  <c r="Z753" i="1"/>
  <c r="Y753" i="1"/>
  <c r="X753" i="1"/>
  <c r="W753" i="1"/>
  <c r="V753" i="1"/>
  <c r="T753" i="1"/>
  <c r="R753" i="1"/>
  <c r="S753" i="1" s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F752" i="1"/>
  <c r="AE752" i="1"/>
  <c r="AD752" i="1"/>
  <c r="AC752" i="1"/>
  <c r="AB752" i="1"/>
  <c r="AA752" i="1"/>
  <c r="Z752" i="1"/>
  <c r="Y752" i="1"/>
  <c r="X752" i="1"/>
  <c r="W752" i="1"/>
  <c r="V752" i="1"/>
  <c r="T752" i="1"/>
  <c r="R752" i="1"/>
  <c r="S752" i="1" s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AF751" i="1"/>
  <c r="AE751" i="1"/>
  <c r="AD751" i="1"/>
  <c r="AC751" i="1"/>
  <c r="AB751" i="1"/>
  <c r="AA751" i="1"/>
  <c r="Z751" i="1"/>
  <c r="Y751" i="1"/>
  <c r="X751" i="1"/>
  <c r="W751" i="1"/>
  <c r="V751" i="1"/>
  <c r="T751" i="1"/>
  <c r="R751" i="1"/>
  <c r="S751" i="1" s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F750" i="1"/>
  <c r="AE750" i="1"/>
  <c r="AD750" i="1"/>
  <c r="AC750" i="1"/>
  <c r="AB750" i="1"/>
  <c r="AA750" i="1"/>
  <c r="Z750" i="1"/>
  <c r="Y750" i="1"/>
  <c r="X750" i="1"/>
  <c r="W750" i="1"/>
  <c r="V750" i="1"/>
  <c r="T750" i="1"/>
  <c r="R750" i="1"/>
  <c r="S750" i="1" s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AF749" i="1"/>
  <c r="AE749" i="1"/>
  <c r="AD749" i="1"/>
  <c r="AC749" i="1"/>
  <c r="AB749" i="1"/>
  <c r="AA749" i="1"/>
  <c r="Z749" i="1"/>
  <c r="Y749" i="1"/>
  <c r="X749" i="1"/>
  <c r="W749" i="1"/>
  <c r="V749" i="1"/>
  <c r="T749" i="1"/>
  <c r="R749" i="1"/>
  <c r="S749" i="1" s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F748" i="1"/>
  <c r="AE748" i="1"/>
  <c r="AD748" i="1"/>
  <c r="AC748" i="1"/>
  <c r="AB748" i="1"/>
  <c r="AA748" i="1"/>
  <c r="Z748" i="1"/>
  <c r="Y748" i="1"/>
  <c r="X748" i="1"/>
  <c r="W748" i="1"/>
  <c r="V748" i="1"/>
  <c r="T748" i="1"/>
  <c r="R748" i="1"/>
  <c r="S748" i="1" s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AF747" i="1"/>
  <c r="AE747" i="1"/>
  <c r="AD747" i="1"/>
  <c r="AC747" i="1"/>
  <c r="AB747" i="1"/>
  <c r="AA747" i="1"/>
  <c r="Z747" i="1"/>
  <c r="Y747" i="1"/>
  <c r="X747" i="1"/>
  <c r="W747" i="1"/>
  <c r="V747" i="1"/>
  <c r="T747" i="1"/>
  <c r="R747" i="1"/>
  <c r="S747" i="1" s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AF746" i="1"/>
  <c r="AE746" i="1"/>
  <c r="AD746" i="1"/>
  <c r="AC746" i="1"/>
  <c r="AB746" i="1"/>
  <c r="AA746" i="1"/>
  <c r="Z746" i="1"/>
  <c r="Y746" i="1"/>
  <c r="X746" i="1"/>
  <c r="W746" i="1"/>
  <c r="V746" i="1"/>
  <c r="T746" i="1"/>
  <c r="R746" i="1"/>
  <c r="S746" i="1" s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AF745" i="1"/>
  <c r="AE745" i="1"/>
  <c r="AD745" i="1"/>
  <c r="AC745" i="1"/>
  <c r="AB745" i="1"/>
  <c r="AA745" i="1"/>
  <c r="Z745" i="1"/>
  <c r="Y745" i="1"/>
  <c r="X745" i="1"/>
  <c r="W745" i="1"/>
  <c r="V745" i="1"/>
  <c r="T745" i="1"/>
  <c r="R745" i="1"/>
  <c r="S745" i="1" s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F744" i="1"/>
  <c r="AE744" i="1"/>
  <c r="AD744" i="1"/>
  <c r="AC744" i="1"/>
  <c r="AB744" i="1"/>
  <c r="AA744" i="1"/>
  <c r="Z744" i="1"/>
  <c r="Y744" i="1"/>
  <c r="X744" i="1"/>
  <c r="W744" i="1"/>
  <c r="V744" i="1"/>
  <c r="T744" i="1"/>
  <c r="R744" i="1"/>
  <c r="S744" i="1" s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AF743" i="1"/>
  <c r="AE743" i="1"/>
  <c r="AD743" i="1"/>
  <c r="AC743" i="1"/>
  <c r="AB743" i="1"/>
  <c r="AA743" i="1"/>
  <c r="Z743" i="1"/>
  <c r="Y743" i="1"/>
  <c r="X743" i="1"/>
  <c r="W743" i="1"/>
  <c r="V743" i="1"/>
  <c r="T743" i="1"/>
  <c r="R743" i="1"/>
  <c r="S743" i="1" s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AF742" i="1"/>
  <c r="AE742" i="1"/>
  <c r="AD742" i="1"/>
  <c r="AC742" i="1"/>
  <c r="AB742" i="1"/>
  <c r="AA742" i="1"/>
  <c r="Z742" i="1"/>
  <c r="Y742" i="1"/>
  <c r="X742" i="1"/>
  <c r="W742" i="1"/>
  <c r="V742" i="1"/>
  <c r="T742" i="1"/>
  <c r="R742" i="1"/>
  <c r="S742" i="1" s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AF741" i="1"/>
  <c r="AE741" i="1"/>
  <c r="AD741" i="1"/>
  <c r="AC741" i="1"/>
  <c r="AB741" i="1"/>
  <c r="AA741" i="1"/>
  <c r="Z741" i="1"/>
  <c r="Y741" i="1"/>
  <c r="X741" i="1"/>
  <c r="W741" i="1"/>
  <c r="V741" i="1"/>
  <c r="T741" i="1"/>
  <c r="R741" i="1"/>
  <c r="S741" i="1" s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F740" i="1"/>
  <c r="AE740" i="1"/>
  <c r="AD740" i="1"/>
  <c r="AC740" i="1"/>
  <c r="AB740" i="1"/>
  <c r="AA740" i="1"/>
  <c r="Z740" i="1"/>
  <c r="Y740" i="1"/>
  <c r="X740" i="1"/>
  <c r="W740" i="1"/>
  <c r="V740" i="1"/>
  <c r="T740" i="1"/>
  <c r="R740" i="1"/>
  <c r="S740" i="1" s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F739" i="1"/>
  <c r="AE739" i="1"/>
  <c r="AD739" i="1"/>
  <c r="AC739" i="1"/>
  <c r="AB739" i="1"/>
  <c r="AA739" i="1"/>
  <c r="Z739" i="1"/>
  <c r="Y739" i="1"/>
  <c r="X739" i="1"/>
  <c r="W739" i="1"/>
  <c r="V739" i="1"/>
  <c r="T739" i="1"/>
  <c r="R739" i="1"/>
  <c r="S739" i="1" s="1"/>
  <c r="Q739" i="1"/>
  <c r="P739" i="1"/>
  <c r="O739" i="1"/>
  <c r="N739" i="1"/>
  <c r="M739" i="1"/>
  <c r="L739" i="1"/>
  <c r="K739" i="1"/>
  <c r="J739" i="1"/>
  <c r="I739" i="1"/>
  <c r="G739" i="1"/>
  <c r="F739" i="1"/>
  <c r="E739" i="1"/>
  <c r="D739" i="1"/>
  <c r="C739" i="1"/>
  <c r="B739" i="1"/>
  <c r="AF738" i="1"/>
  <c r="AE738" i="1"/>
  <c r="AD738" i="1"/>
  <c r="AC738" i="1"/>
  <c r="AB738" i="1"/>
  <c r="AA738" i="1"/>
  <c r="Z738" i="1"/>
  <c r="Y738" i="1"/>
  <c r="X738" i="1"/>
  <c r="W738" i="1"/>
  <c r="V738" i="1"/>
  <c r="T738" i="1"/>
  <c r="R738" i="1"/>
  <c r="S738" i="1" s="1"/>
  <c r="Q738" i="1"/>
  <c r="P738" i="1"/>
  <c r="O738" i="1"/>
  <c r="N738" i="1"/>
  <c r="M738" i="1"/>
  <c r="L738" i="1"/>
  <c r="K738" i="1"/>
  <c r="J738" i="1"/>
  <c r="I738" i="1"/>
  <c r="G738" i="1"/>
  <c r="F738" i="1"/>
  <c r="E738" i="1"/>
  <c r="D738" i="1"/>
  <c r="C738" i="1"/>
  <c r="B738" i="1"/>
  <c r="AF737" i="1"/>
  <c r="AE737" i="1"/>
  <c r="AD737" i="1"/>
  <c r="AC737" i="1"/>
  <c r="AB737" i="1"/>
  <c r="AA737" i="1"/>
  <c r="Z737" i="1"/>
  <c r="Y737" i="1"/>
  <c r="X737" i="1"/>
  <c r="W737" i="1"/>
  <c r="V737" i="1"/>
  <c r="T737" i="1"/>
  <c r="R737" i="1"/>
  <c r="S737" i="1" s="1"/>
  <c r="Q737" i="1"/>
  <c r="P737" i="1"/>
  <c r="O737" i="1"/>
  <c r="N737" i="1"/>
  <c r="M737" i="1"/>
  <c r="L737" i="1"/>
  <c r="K737" i="1"/>
  <c r="J737" i="1"/>
  <c r="I737" i="1"/>
  <c r="G737" i="1"/>
  <c r="F737" i="1"/>
  <c r="E737" i="1"/>
  <c r="D737" i="1"/>
  <c r="C737" i="1"/>
  <c r="B737" i="1"/>
  <c r="AF736" i="1"/>
  <c r="AE736" i="1"/>
  <c r="AD736" i="1"/>
  <c r="AC736" i="1"/>
  <c r="AB736" i="1"/>
  <c r="AA736" i="1"/>
  <c r="Z736" i="1"/>
  <c r="Y736" i="1"/>
  <c r="X736" i="1"/>
  <c r="W736" i="1"/>
  <c r="V736" i="1"/>
  <c r="T736" i="1"/>
  <c r="R736" i="1"/>
  <c r="S736" i="1" s="1"/>
  <c r="Q736" i="1"/>
  <c r="P736" i="1"/>
  <c r="O736" i="1"/>
  <c r="N736" i="1"/>
  <c r="M736" i="1"/>
  <c r="L736" i="1"/>
  <c r="K736" i="1"/>
  <c r="J736" i="1"/>
  <c r="I736" i="1"/>
  <c r="G736" i="1"/>
  <c r="F736" i="1"/>
  <c r="E736" i="1"/>
  <c r="D736" i="1"/>
  <c r="C736" i="1"/>
  <c r="B736" i="1"/>
  <c r="AF735" i="1"/>
  <c r="AE735" i="1"/>
  <c r="AD735" i="1"/>
  <c r="AC735" i="1"/>
  <c r="AB735" i="1"/>
  <c r="AA735" i="1"/>
  <c r="Z735" i="1"/>
  <c r="Y735" i="1"/>
  <c r="X735" i="1"/>
  <c r="W735" i="1"/>
  <c r="V735" i="1"/>
  <c r="T735" i="1"/>
  <c r="R735" i="1"/>
  <c r="S735" i="1" s="1"/>
  <c r="Q735" i="1"/>
  <c r="P735" i="1"/>
  <c r="O735" i="1"/>
  <c r="N735" i="1"/>
  <c r="M735" i="1"/>
  <c r="L735" i="1"/>
  <c r="K735" i="1"/>
  <c r="J735" i="1"/>
  <c r="I735" i="1"/>
  <c r="G735" i="1"/>
  <c r="F735" i="1"/>
  <c r="E735" i="1"/>
  <c r="D735" i="1"/>
  <c r="C735" i="1"/>
  <c r="B735" i="1"/>
  <c r="AF734" i="1"/>
  <c r="AE734" i="1"/>
  <c r="AD734" i="1"/>
  <c r="AC734" i="1"/>
  <c r="AB734" i="1"/>
  <c r="AA734" i="1"/>
  <c r="Z734" i="1"/>
  <c r="Y734" i="1"/>
  <c r="X734" i="1"/>
  <c r="W734" i="1"/>
  <c r="V734" i="1"/>
  <c r="T734" i="1"/>
  <c r="R734" i="1"/>
  <c r="S734" i="1" s="1"/>
  <c r="Q734" i="1"/>
  <c r="P734" i="1"/>
  <c r="O734" i="1"/>
  <c r="N734" i="1"/>
  <c r="M734" i="1"/>
  <c r="L734" i="1"/>
  <c r="K734" i="1"/>
  <c r="J734" i="1"/>
  <c r="I734" i="1"/>
  <c r="G734" i="1"/>
  <c r="F734" i="1"/>
  <c r="E734" i="1"/>
  <c r="D734" i="1"/>
  <c r="C734" i="1"/>
  <c r="B734" i="1"/>
  <c r="AF733" i="1"/>
  <c r="AE733" i="1"/>
  <c r="AD733" i="1"/>
  <c r="AC733" i="1"/>
  <c r="AB733" i="1"/>
  <c r="AA733" i="1"/>
  <c r="Z733" i="1"/>
  <c r="Y733" i="1"/>
  <c r="X733" i="1"/>
  <c r="W733" i="1"/>
  <c r="V733" i="1"/>
  <c r="T733" i="1"/>
  <c r="R733" i="1"/>
  <c r="S733" i="1" s="1"/>
  <c r="Q733" i="1"/>
  <c r="P733" i="1"/>
  <c r="O733" i="1"/>
  <c r="N733" i="1"/>
  <c r="M733" i="1"/>
  <c r="L733" i="1"/>
  <c r="K733" i="1"/>
  <c r="J733" i="1"/>
  <c r="I733" i="1"/>
  <c r="G733" i="1"/>
  <c r="F733" i="1"/>
  <c r="E733" i="1"/>
  <c r="D733" i="1"/>
  <c r="C733" i="1"/>
  <c r="B733" i="1"/>
  <c r="AF732" i="1"/>
  <c r="AE732" i="1"/>
  <c r="AD732" i="1"/>
  <c r="AC732" i="1"/>
  <c r="AB732" i="1"/>
  <c r="AA732" i="1"/>
  <c r="Z732" i="1"/>
  <c r="Y732" i="1"/>
  <c r="X732" i="1"/>
  <c r="W732" i="1"/>
  <c r="V732" i="1"/>
  <c r="T732" i="1"/>
  <c r="R732" i="1"/>
  <c r="S732" i="1" s="1"/>
  <c r="Q732" i="1"/>
  <c r="P732" i="1"/>
  <c r="O732" i="1"/>
  <c r="N732" i="1"/>
  <c r="M732" i="1"/>
  <c r="L732" i="1"/>
  <c r="K732" i="1"/>
  <c r="J732" i="1"/>
  <c r="I732" i="1"/>
  <c r="G732" i="1"/>
  <c r="F732" i="1"/>
  <c r="E732" i="1"/>
  <c r="D732" i="1"/>
  <c r="C732" i="1"/>
  <c r="B732" i="1"/>
  <c r="AF731" i="1"/>
  <c r="AE731" i="1"/>
  <c r="AD731" i="1"/>
  <c r="AC731" i="1"/>
  <c r="AB731" i="1"/>
  <c r="AA731" i="1"/>
  <c r="Z731" i="1"/>
  <c r="Y731" i="1"/>
  <c r="X731" i="1"/>
  <c r="W731" i="1"/>
  <c r="V731" i="1"/>
  <c r="T731" i="1"/>
  <c r="R731" i="1"/>
  <c r="S731" i="1" s="1"/>
  <c r="Q731" i="1"/>
  <c r="P731" i="1"/>
  <c r="O731" i="1"/>
  <c r="N731" i="1"/>
  <c r="M731" i="1"/>
  <c r="L731" i="1"/>
  <c r="K731" i="1"/>
  <c r="J731" i="1"/>
  <c r="I731" i="1"/>
  <c r="G731" i="1"/>
  <c r="F731" i="1"/>
  <c r="E731" i="1"/>
  <c r="D731" i="1"/>
  <c r="C731" i="1"/>
  <c r="B731" i="1"/>
  <c r="AF730" i="1"/>
  <c r="AE730" i="1"/>
  <c r="AD730" i="1"/>
  <c r="AC730" i="1"/>
  <c r="AB730" i="1"/>
  <c r="AA730" i="1"/>
  <c r="Z730" i="1"/>
  <c r="Y730" i="1"/>
  <c r="X730" i="1"/>
  <c r="W730" i="1"/>
  <c r="V730" i="1"/>
  <c r="T730" i="1"/>
  <c r="R730" i="1"/>
  <c r="S730" i="1" s="1"/>
  <c r="Q730" i="1"/>
  <c r="P730" i="1"/>
  <c r="O730" i="1"/>
  <c r="N730" i="1"/>
  <c r="M730" i="1"/>
  <c r="L730" i="1"/>
  <c r="K730" i="1"/>
  <c r="J730" i="1"/>
  <c r="I730" i="1"/>
  <c r="G730" i="1"/>
  <c r="F730" i="1"/>
  <c r="E730" i="1"/>
  <c r="D730" i="1"/>
  <c r="C730" i="1"/>
  <c r="B730" i="1"/>
  <c r="AF729" i="1"/>
  <c r="AE729" i="1"/>
  <c r="AD729" i="1"/>
  <c r="AC729" i="1"/>
  <c r="AB729" i="1"/>
  <c r="AA729" i="1"/>
  <c r="Z729" i="1"/>
  <c r="Y729" i="1"/>
  <c r="X729" i="1"/>
  <c r="W729" i="1"/>
  <c r="V729" i="1"/>
  <c r="T729" i="1"/>
  <c r="R729" i="1"/>
  <c r="S729" i="1" s="1"/>
  <c r="Q729" i="1"/>
  <c r="P729" i="1"/>
  <c r="O729" i="1"/>
  <c r="N729" i="1"/>
  <c r="M729" i="1"/>
  <c r="L729" i="1"/>
  <c r="K729" i="1"/>
  <c r="J729" i="1"/>
  <c r="I729" i="1"/>
  <c r="G729" i="1"/>
  <c r="F729" i="1"/>
  <c r="E729" i="1"/>
  <c r="D729" i="1"/>
  <c r="C729" i="1"/>
  <c r="B729" i="1"/>
  <c r="AF728" i="1"/>
  <c r="AE728" i="1"/>
  <c r="AD728" i="1"/>
  <c r="AC728" i="1"/>
  <c r="AB728" i="1"/>
  <c r="AA728" i="1"/>
  <c r="Z728" i="1"/>
  <c r="Y728" i="1"/>
  <c r="X728" i="1"/>
  <c r="W728" i="1"/>
  <c r="V728" i="1"/>
  <c r="T728" i="1"/>
  <c r="R728" i="1"/>
  <c r="S728" i="1" s="1"/>
  <c r="Q728" i="1"/>
  <c r="P728" i="1"/>
  <c r="O728" i="1"/>
  <c r="N728" i="1"/>
  <c r="M728" i="1"/>
  <c r="L728" i="1"/>
  <c r="K728" i="1"/>
  <c r="J728" i="1"/>
  <c r="I728" i="1"/>
  <c r="G728" i="1"/>
  <c r="F728" i="1"/>
  <c r="E728" i="1"/>
  <c r="D728" i="1"/>
  <c r="C728" i="1"/>
  <c r="B728" i="1"/>
  <c r="AF727" i="1"/>
  <c r="AE727" i="1"/>
  <c r="AD727" i="1"/>
  <c r="AC727" i="1"/>
  <c r="AB727" i="1"/>
  <c r="AA727" i="1"/>
  <c r="Z727" i="1"/>
  <c r="Y727" i="1"/>
  <c r="X727" i="1"/>
  <c r="W727" i="1"/>
  <c r="V727" i="1"/>
  <c r="T727" i="1"/>
  <c r="R727" i="1"/>
  <c r="S727" i="1" s="1"/>
  <c r="Q727" i="1"/>
  <c r="P727" i="1"/>
  <c r="O727" i="1"/>
  <c r="N727" i="1"/>
  <c r="M727" i="1"/>
  <c r="L727" i="1"/>
  <c r="K727" i="1"/>
  <c r="J727" i="1"/>
  <c r="I727" i="1"/>
  <c r="G727" i="1"/>
  <c r="F727" i="1"/>
  <c r="E727" i="1"/>
  <c r="D727" i="1"/>
  <c r="C727" i="1"/>
  <c r="B727" i="1"/>
  <c r="AF726" i="1"/>
  <c r="AE726" i="1"/>
  <c r="AD726" i="1"/>
  <c r="AC726" i="1"/>
  <c r="AB726" i="1"/>
  <c r="AA726" i="1"/>
  <c r="Z726" i="1"/>
  <c r="Y726" i="1"/>
  <c r="X726" i="1"/>
  <c r="W726" i="1"/>
  <c r="V726" i="1"/>
  <c r="T726" i="1"/>
  <c r="R726" i="1"/>
  <c r="S726" i="1" s="1"/>
  <c r="Q726" i="1"/>
  <c r="P726" i="1"/>
  <c r="O726" i="1"/>
  <c r="N726" i="1"/>
  <c r="M726" i="1"/>
  <c r="L726" i="1"/>
  <c r="K726" i="1"/>
  <c r="J726" i="1"/>
  <c r="I726" i="1"/>
  <c r="G726" i="1"/>
  <c r="F726" i="1"/>
  <c r="E726" i="1"/>
  <c r="D726" i="1"/>
  <c r="C726" i="1"/>
  <c r="B726" i="1"/>
  <c r="AF725" i="1"/>
  <c r="AE725" i="1"/>
  <c r="AD725" i="1"/>
  <c r="AC725" i="1"/>
  <c r="AB725" i="1"/>
  <c r="AA725" i="1"/>
  <c r="Z725" i="1"/>
  <c r="Y725" i="1"/>
  <c r="X725" i="1"/>
  <c r="W725" i="1"/>
  <c r="V725" i="1"/>
  <c r="T725" i="1"/>
  <c r="R725" i="1"/>
  <c r="S725" i="1" s="1"/>
  <c r="Q725" i="1"/>
  <c r="P725" i="1"/>
  <c r="O725" i="1"/>
  <c r="N725" i="1"/>
  <c r="M725" i="1"/>
  <c r="L725" i="1"/>
  <c r="K725" i="1"/>
  <c r="J725" i="1"/>
  <c r="I725" i="1"/>
  <c r="G725" i="1"/>
  <c r="F725" i="1"/>
  <c r="E725" i="1"/>
  <c r="D725" i="1"/>
  <c r="C725" i="1"/>
  <c r="B725" i="1"/>
  <c r="AF724" i="1"/>
  <c r="AE724" i="1"/>
  <c r="AD724" i="1"/>
  <c r="AC724" i="1"/>
  <c r="AB724" i="1"/>
  <c r="AA724" i="1"/>
  <c r="Z724" i="1"/>
  <c r="Y724" i="1"/>
  <c r="X724" i="1"/>
  <c r="W724" i="1"/>
  <c r="V724" i="1"/>
  <c r="T724" i="1"/>
  <c r="R724" i="1"/>
  <c r="S724" i="1" s="1"/>
  <c r="Q724" i="1"/>
  <c r="P724" i="1"/>
  <c r="O724" i="1"/>
  <c r="N724" i="1"/>
  <c r="M724" i="1"/>
  <c r="L724" i="1"/>
  <c r="K724" i="1"/>
  <c r="J724" i="1"/>
  <c r="I724" i="1"/>
  <c r="G724" i="1"/>
  <c r="F724" i="1"/>
  <c r="E724" i="1"/>
  <c r="D724" i="1"/>
  <c r="C724" i="1"/>
  <c r="B724" i="1"/>
  <c r="AF723" i="1"/>
  <c r="AE723" i="1"/>
  <c r="AD723" i="1"/>
  <c r="AC723" i="1"/>
  <c r="AB723" i="1"/>
  <c r="AA723" i="1"/>
  <c r="Z723" i="1"/>
  <c r="Y723" i="1"/>
  <c r="X723" i="1"/>
  <c r="W723" i="1"/>
  <c r="V723" i="1"/>
  <c r="T723" i="1"/>
  <c r="R723" i="1"/>
  <c r="S723" i="1" s="1"/>
  <c r="Q723" i="1"/>
  <c r="P723" i="1"/>
  <c r="O723" i="1"/>
  <c r="N723" i="1"/>
  <c r="M723" i="1"/>
  <c r="L723" i="1"/>
  <c r="K723" i="1"/>
  <c r="J723" i="1"/>
  <c r="I723" i="1"/>
  <c r="G723" i="1"/>
  <c r="F723" i="1"/>
  <c r="E723" i="1"/>
  <c r="D723" i="1"/>
  <c r="C723" i="1"/>
  <c r="B723" i="1"/>
  <c r="AF722" i="1"/>
  <c r="AE722" i="1"/>
  <c r="AD722" i="1"/>
  <c r="AC722" i="1"/>
  <c r="AB722" i="1"/>
  <c r="AA722" i="1"/>
  <c r="Z722" i="1"/>
  <c r="Y722" i="1"/>
  <c r="X722" i="1"/>
  <c r="W722" i="1"/>
  <c r="V722" i="1"/>
  <c r="T722" i="1"/>
  <c r="R722" i="1"/>
  <c r="S722" i="1" s="1"/>
  <c r="Q722" i="1"/>
  <c r="P722" i="1"/>
  <c r="O722" i="1"/>
  <c r="N722" i="1"/>
  <c r="M722" i="1"/>
  <c r="L722" i="1"/>
  <c r="K722" i="1"/>
  <c r="J722" i="1"/>
  <c r="I722" i="1"/>
  <c r="G722" i="1"/>
  <c r="F722" i="1"/>
  <c r="E722" i="1"/>
  <c r="D722" i="1"/>
  <c r="C722" i="1"/>
  <c r="B722" i="1"/>
  <c r="AF721" i="1"/>
  <c r="AE721" i="1"/>
  <c r="AD721" i="1"/>
  <c r="AC721" i="1"/>
  <c r="AB721" i="1"/>
  <c r="AA721" i="1"/>
  <c r="Z721" i="1"/>
  <c r="Y721" i="1"/>
  <c r="X721" i="1"/>
  <c r="W721" i="1"/>
  <c r="V721" i="1"/>
  <c r="T721" i="1"/>
  <c r="R721" i="1"/>
  <c r="S721" i="1" s="1"/>
  <c r="Q721" i="1"/>
  <c r="P721" i="1"/>
  <c r="O721" i="1"/>
  <c r="N721" i="1"/>
  <c r="M721" i="1"/>
  <c r="L721" i="1"/>
  <c r="K721" i="1"/>
  <c r="J721" i="1"/>
  <c r="I721" i="1"/>
  <c r="G721" i="1"/>
  <c r="F721" i="1"/>
  <c r="E721" i="1"/>
  <c r="D721" i="1"/>
  <c r="C721" i="1"/>
  <c r="B721" i="1"/>
  <c r="AF720" i="1"/>
  <c r="AE720" i="1"/>
  <c r="AD720" i="1"/>
  <c r="AC720" i="1"/>
  <c r="AB720" i="1"/>
  <c r="AA720" i="1"/>
  <c r="Z720" i="1"/>
  <c r="Y720" i="1"/>
  <c r="X720" i="1"/>
  <c r="W720" i="1"/>
  <c r="V720" i="1"/>
  <c r="T720" i="1"/>
  <c r="R720" i="1"/>
  <c r="S720" i="1" s="1"/>
  <c r="Q720" i="1"/>
  <c r="P720" i="1"/>
  <c r="O720" i="1"/>
  <c r="N720" i="1"/>
  <c r="M720" i="1"/>
  <c r="L720" i="1"/>
  <c r="K720" i="1"/>
  <c r="J720" i="1"/>
  <c r="I720" i="1"/>
  <c r="G720" i="1"/>
  <c r="F720" i="1"/>
  <c r="E720" i="1"/>
  <c r="D720" i="1"/>
  <c r="C720" i="1"/>
  <c r="B720" i="1"/>
  <c r="AF719" i="1"/>
  <c r="AE719" i="1"/>
  <c r="AD719" i="1"/>
  <c r="AC719" i="1"/>
  <c r="AB719" i="1"/>
  <c r="AA719" i="1"/>
  <c r="Z719" i="1"/>
  <c r="Y719" i="1"/>
  <c r="X719" i="1"/>
  <c r="W719" i="1"/>
  <c r="V719" i="1"/>
  <c r="T719" i="1"/>
  <c r="R719" i="1"/>
  <c r="S719" i="1" s="1"/>
  <c r="Q719" i="1"/>
  <c r="P719" i="1"/>
  <c r="O719" i="1"/>
  <c r="N719" i="1"/>
  <c r="M719" i="1"/>
  <c r="L719" i="1"/>
  <c r="K719" i="1"/>
  <c r="J719" i="1"/>
  <c r="I719" i="1"/>
  <c r="G719" i="1"/>
  <c r="F719" i="1"/>
  <c r="E719" i="1"/>
  <c r="D719" i="1"/>
  <c r="C719" i="1"/>
  <c r="B719" i="1"/>
  <c r="AF718" i="1"/>
  <c r="AE718" i="1"/>
  <c r="AD718" i="1"/>
  <c r="AC718" i="1"/>
  <c r="AB718" i="1"/>
  <c r="AA718" i="1"/>
  <c r="Z718" i="1"/>
  <c r="Y718" i="1"/>
  <c r="X718" i="1"/>
  <c r="W718" i="1"/>
  <c r="V718" i="1"/>
  <c r="T718" i="1"/>
  <c r="R718" i="1"/>
  <c r="S718" i="1" s="1"/>
  <c r="Q718" i="1"/>
  <c r="P718" i="1"/>
  <c r="O718" i="1"/>
  <c r="N718" i="1"/>
  <c r="M718" i="1"/>
  <c r="L718" i="1"/>
  <c r="K718" i="1"/>
  <c r="J718" i="1"/>
  <c r="I718" i="1"/>
  <c r="G718" i="1"/>
  <c r="F718" i="1"/>
  <c r="E718" i="1"/>
  <c r="D718" i="1"/>
  <c r="C718" i="1"/>
  <c r="B718" i="1"/>
  <c r="AF717" i="1"/>
  <c r="AE717" i="1"/>
  <c r="AD717" i="1"/>
  <c r="AC717" i="1"/>
  <c r="AB717" i="1"/>
  <c r="AA717" i="1"/>
  <c r="Z717" i="1"/>
  <c r="Y717" i="1"/>
  <c r="X717" i="1"/>
  <c r="W717" i="1"/>
  <c r="V717" i="1"/>
  <c r="T717" i="1"/>
  <c r="R717" i="1"/>
  <c r="S717" i="1" s="1"/>
  <c r="Q717" i="1"/>
  <c r="P717" i="1"/>
  <c r="O717" i="1"/>
  <c r="N717" i="1"/>
  <c r="M717" i="1"/>
  <c r="L717" i="1"/>
  <c r="K717" i="1"/>
  <c r="J717" i="1"/>
  <c r="I717" i="1"/>
  <c r="G717" i="1"/>
  <c r="F717" i="1"/>
  <c r="E717" i="1"/>
  <c r="D717" i="1"/>
  <c r="C717" i="1"/>
  <c r="B717" i="1"/>
  <c r="AF716" i="1"/>
  <c r="AE716" i="1"/>
  <c r="AD716" i="1"/>
  <c r="AC716" i="1"/>
  <c r="AB716" i="1"/>
  <c r="AA716" i="1"/>
  <c r="Z716" i="1"/>
  <c r="Y716" i="1"/>
  <c r="X716" i="1"/>
  <c r="W716" i="1"/>
  <c r="V716" i="1"/>
  <c r="T716" i="1"/>
  <c r="R716" i="1"/>
  <c r="S716" i="1" s="1"/>
  <c r="Q716" i="1"/>
  <c r="P716" i="1"/>
  <c r="O716" i="1"/>
  <c r="N716" i="1"/>
  <c r="M716" i="1"/>
  <c r="L716" i="1"/>
  <c r="K716" i="1"/>
  <c r="J716" i="1"/>
  <c r="I716" i="1"/>
  <c r="G716" i="1"/>
  <c r="F716" i="1"/>
  <c r="E716" i="1"/>
  <c r="D716" i="1"/>
  <c r="C716" i="1"/>
  <c r="B716" i="1"/>
  <c r="AF715" i="1"/>
  <c r="AE715" i="1"/>
  <c r="AD715" i="1"/>
  <c r="AC715" i="1"/>
  <c r="AB715" i="1"/>
  <c r="AA715" i="1"/>
  <c r="Z715" i="1"/>
  <c r="Y715" i="1"/>
  <c r="X715" i="1"/>
  <c r="W715" i="1"/>
  <c r="V715" i="1"/>
  <c r="T715" i="1"/>
  <c r="R715" i="1"/>
  <c r="S715" i="1" s="1"/>
  <c r="Q715" i="1"/>
  <c r="P715" i="1"/>
  <c r="O715" i="1"/>
  <c r="N715" i="1"/>
  <c r="M715" i="1"/>
  <c r="L715" i="1"/>
  <c r="K715" i="1"/>
  <c r="J715" i="1"/>
  <c r="I715" i="1"/>
  <c r="G715" i="1"/>
  <c r="F715" i="1"/>
  <c r="E715" i="1"/>
  <c r="D715" i="1"/>
  <c r="C715" i="1"/>
  <c r="B715" i="1"/>
  <c r="AF714" i="1"/>
  <c r="AE714" i="1"/>
  <c r="AD714" i="1"/>
  <c r="AC714" i="1"/>
  <c r="AB714" i="1"/>
  <c r="AA714" i="1"/>
  <c r="Z714" i="1"/>
  <c r="Y714" i="1"/>
  <c r="X714" i="1"/>
  <c r="W714" i="1"/>
  <c r="V714" i="1"/>
  <c r="T714" i="1"/>
  <c r="R714" i="1"/>
  <c r="S714" i="1" s="1"/>
  <c r="Q714" i="1"/>
  <c r="P714" i="1"/>
  <c r="O714" i="1"/>
  <c r="N714" i="1"/>
  <c r="M714" i="1"/>
  <c r="L714" i="1"/>
  <c r="K714" i="1"/>
  <c r="J714" i="1"/>
  <c r="I714" i="1"/>
  <c r="G714" i="1"/>
  <c r="F714" i="1"/>
  <c r="E714" i="1"/>
  <c r="D714" i="1"/>
  <c r="C714" i="1"/>
  <c r="B714" i="1"/>
  <c r="AF713" i="1"/>
  <c r="AE713" i="1"/>
  <c r="AD713" i="1"/>
  <c r="AC713" i="1"/>
  <c r="AB713" i="1"/>
  <c r="AA713" i="1"/>
  <c r="Z713" i="1"/>
  <c r="Y713" i="1"/>
  <c r="X713" i="1"/>
  <c r="W713" i="1"/>
  <c r="V713" i="1"/>
  <c r="T713" i="1"/>
  <c r="R713" i="1"/>
  <c r="S713" i="1" s="1"/>
  <c r="Q713" i="1"/>
  <c r="P713" i="1"/>
  <c r="O713" i="1"/>
  <c r="N713" i="1"/>
  <c r="M713" i="1"/>
  <c r="L713" i="1"/>
  <c r="K713" i="1"/>
  <c r="J713" i="1"/>
  <c r="I713" i="1"/>
  <c r="G713" i="1"/>
  <c r="F713" i="1"/>
  <c r="E713" i="1"/>
  <c r="D713" i="1"/>
  <c r="C713" i="1"/>
  <c r="B713" i="1"/>
  <c r="AF712" i="1"/>
  <c r="AE712" i="1"/>
  <c r="AD712" i="1"/>
  <c r="AC712" i="1"/>
  <c r="AB712" i="1"/>
  <c r="AA712" i="1"/>
  <c r="Z712" i="1"/>
  <c r="Y712" i="1"/>
  <c r="X712" i="1"/>
  <c r="W712" i="1"/>
  <c r="V712" i="1"/>
  <c r="T712" i="1"/>
  <c r="R712" i="1"/>
  <c r="S712" i="1" s="1"/>
  <c r="Q712" i="1"/>
  <c r="P712" i="1"/>
  <c r="O712" i="1"/>
  <c r="N712" i="1"/>
  <c r="M712" i="1"/>
  <c r="L712" i="1"/>
  <c r="K712" i="1"/>
  <c r="J712" i="1"/>
  <c r="I712" i="1"/>
  <c r="G712" i="1"/>
  <c r="F712" i="1"/>
  <c r="E712" i="1"/>
  <c r="D712" i="1"/>
  <c r="C712" i="1"/>
  <c r="B712" i="1"/>
  <c r="AF711" i="1"/>
  <c r="AE711" i="1"/>
  <c r="AD711" i="1"/>
  <c r="AC711" i="1"/>
  <c r="AB711" i="1"/>
  <c r="AA711" i="1"/>
  <c r="Z711" i="1"/>
  <c r="Y711" i="1"/>
  <c r="X711" i="1"/>
  <c r="W711" i="1"/>
  <c r="V711" i="1"/>
  <c r="T711" i="1"/>
  <c r="R711" i="1"/>
  <c r="S711" i="1" s="1"/>
  <c r="Q711" i="1"/>
  <c r="P711" i="1"/>
  <c r="O711" i="1"/>
  <c r="N711" i="1"/>
  <c r="M711" i="1"/>
  <c r="L711" i="1"/>
  <c r="K711" i="1"/>
  <c r="J711" i="1"/>
  <c r="I711" i="1"/>
  <c r="G711" i="1"/>
  <c r="F711" i="1"/>
  <c r="E711" i="1"/>
  <c r="D711" i="1"/>
  <c r="C711" i="1"/>
  <c r="B711" i="1"/>
  <c r="AF710" i="1"/>
  <c r="AE710" i="1"/>
  <c r="AD710" i="1"/>
  <c r="AC710" i="1"/>
  <c r="AB710" i="1"/>
  <c r="AA710" i="1"/>
  <c r="Z710" i="1"/>
  <c r="Y710" i="1"/>
  <c r="X710" i="1"/>
  <c r="W710" i="1"/>
  <c r="V710" i="1"/>
  <c r="T710" i="1"/>
  <c r="R710" i="1"/>
  <c r="S710" i="1" s="1"/>
  <c r="Q710" i="1"/>
  <c r="P710" i="1"/>
  <c r="O710" i="1"/>
  <c r="N710" i="1"/>
  <c r="M710" i="1"/>
  <c r="L710" i="1"/>
  <c r="K710" i="1"/>
  <c r="J710" i="1"/>
  <c r="I710" i="1"/>
  <c r="G710" i="1"/>
  <c r="F710" i="1"/>
  <c r="E710" i="1"/>
  <c r="D710" i="1"/>
  <c r="C710" i="1"/>
  <c r="B710" i="1"/>
  <c r="AF709" i="1"/>
  <c r="AE709" i="1"/>
  <c r="AD709" i="1"/>
  <c r="AC709" i="1"/>
  <c r="AB709" i="1"/>
  <c r="AA709" i="1"/>
  <c r="Z709" i="1"/>
  <c r="Y709" i="1"/>
  <c r="X709" i="1"/>
  <c r="W709" i="1"/>
  <c r="V709" i="1"/>
  <c r="T709" i="1"/>
  <c r="R709" i="1"/>
  <c r="S709" i="1" s="1"/>
  <c r="Q709" i="1"/>
  <c r="P709" i="1"/>
  <c r="O709" i="1"/>
  <c r="N709" i="1"/>
  <c r="M709" i="1"/>
  <c r="L709" i="1"/>
  <c r="K709" i="1"/>
  <c r="J709" i="1"/>
  <c r="I709" i="1"/>
  <c r="G709" i="1"/>
  <c r="F709" i="1"/>
  <c r="E709" i="1"/>
  <c r="D709" i="1"/>
  <c r="C709" i="1"/>
  <c r="B709" i="1"/>
  <c r="AF708" i="1"/>
  <c r="AE708" i="1"/>
  <c r="AD708" i="1"/>
  <c r="AC708" i="1"/>
  <c r="AB708" i="1"/>
  <c r="AA708" i="1"/>
  <c r="Z708" i="1"/>
  <c r="Y708" i="1"/>
  <c r="X708" i="1"/>
  <c r="W708" i="1"/>
  <c r="V708" i="1"/>
  <c r="T708" i="1"/>
  <c r="R708" i="1"/>
  <c r="S708" i="1" s="1"/>
  <c r="Q708" i="1"/>
  <c r="P708" i="1"/>
  <c r="O708" i="1"/>
  <c r="N708" i="1"/>
  <c r="M708" i="1"/>
  <c r="L708" i="1"/>
  <c r="K708" i="1"/>
  <c r="J708" i="1"/>
  <c r="I708" i="1"/>
  <c r="G708" i="1"/>
  <c r="F708" i="1"/>
  <c r="E708" i="1"/>
  <c r="D708" i="1"/>
  <c r="C708" i="1"/>
  <c r="B708" i="1"/>
  <c r="AF707" i="1"/>
  <c r="AE707" i="1"/>
  <c r="AD707" i="1"/>
  <c r="AC707" i="1"/>
  <c r="AB707" i="1"/>
  <c r="AA707" i="1"/>
  <c r="Z707" i="1"/>
  <c r="Y707" i="1"/>
  <c r="X707" i="1"/>
  <c r="W707" i="1"/>
  <c r="V707" i="1"/>
  <c r="T707" i="1"/>
  <c r="R707" i="1"/>
  <c r="S707" i="1" s="1"/>
  <c r="Q707" i="1"/>
  <c r="P707" i="1"/>
  <c r="O707" i="1"/>
  <c r="N707" i="1"/>
  <c r="M707" i="1"/>
  <c r="L707" i="1"/>
  <c r="K707" i="1"/>
  <c r="J707" i="1"/>
  <c r="I707" i="1"/>
  <c r="G707" i="1"/>
  <c r="F707" i="1"/>
  <c r="E707" i="1"/>
  <c r="D707" i="1"/>
  <c r="C707" i="1"/>
  <c r="B707" i="1"/>
  <c r="AF706" i="1"/>
  <c r="AE706" i="1"/>
  <c r="AD706" i="1"/>
  <c r="AC706" i="1"/>
  <c r="AB706" i="1"/>
  <c r="AA706" i="1"/>
  <c r="Z706" i="1"/>
  <c r="Y706" i="1"/>
  <c r="X706" i="1"/>
  <c r="W706" i="1"/>
  <c r="V706" i="1"/>
  <c r="T706" i="1"/>
  <c r="R706" i="1"/>
  <c r="S706" i="1" s="1"/>
  <c r="Q706" i="1"/>
  <c r="P706" i="1"/>
  <c r="O706" i="1"/>
  <c r="N706" i="1"/>
  <c r="M706" i="1"/>
  <c r="L706" i="1"/>
  <c r="K706" i="1"/>
  <c r="J706" i="1"/>
  <c r="I706" i="1"/>
  <c r="G706" i="1"/>
  <c r="F706" i="1"/>
  <c r="E706" i="1"/>
  <c r="D706" i="1"/>
  <c r="C706" i="1"/>
  <c r="B706" i="1"/>
  <c r="AF705" i="1"/>
  <c r="AE705" i="1"/>
  <c r="AD705" i="1"/>
  <c r="AC705" i="1"/>
  <c r="AB705" i="1"/>
  <c r="AA705" i="1"/>
  <c r="Z705" i="1"/>
  <c r="Y705" i="1"/>
  <c r="X705" i="1"/>
  <c r="W705" i="1"/>
  <c r="V705" i="1"/>
  <c r="T705" i="1"/>
  <c r="R705" i="1"/>
  <c r="S705" i="1" s="1"/>
  <c r="Q705" i="1"/>
  <c r="P705" i="1"/>
  <c r="O705" i="1"/>
  <c r="N705" i="1"/>
  <c r="M705" i="1"/>
  <c r="L705" i="1"/>
  <c r="K705" i="1"/>
  <c r="J705" i="1"/>
  <c r="I705" i="1"/>
  <c r="G705" i="1"/>
  <c r="F705" i="1"/>
  <c r="E705" i="1"/>
  <c r="D705" i="1"/>
  <c r="C705" i="1"/>
  <c r="B705" i="1"/>
  <c r="AF704" i="1"/>
  <c r="AE704" i="1"/>
  <c r="AD704" i="1"/>
  <c r="AC704" i="1"/>
  <c r="AB704" i="1"/>
  <c r="AA704" i="1"/>
  <c r="Z704" i="1"/>
  <c r="Y704" i="1"/>
  <c r="X704" i="1"/>
  <c r="W704" i="1"/>
  <c r="V704" i="1"/>
  <c r="T704" i="1"/>
  <c r="R704" i="1"/>
  <c r="S704" i="1" s="1"/>
  <c r="Q704" i="1"/>
  <c r="P704" i="1"/>
  <c r="O704" i="1"/>
  <c r="N704" i="1"/>
  <c r="M704" i="1"/>
  <c r="L704" i="1"/>
  <c r="K704" i="1"/>
  <c r="J704" i="1"/>
  <c r="I704" i="1"/>
  <c r="G704" i="1"/>
  <c r="F704" i="1"/>
  <c r="E704" i="1"/>
  <c r="D704" i="1"/>
  <c r="C704" i="1"/>
  <c r="B704" i="1"/>
  <c r="AF703" i="1"/>
  <c r="AE703" i="1"/>
  <c r="AD703" i="1"/>
  <c r="AC703" i="1"/>
  <c r="AB703" i="1"/>
  <c r="AA703" i="1"/>
  <c r="Z703" i="1"/>
  <c r="Y703" i="1"/>
  <c r="X703" i="1"/>
  <c r="W703" i="1"/>
  <c r="V703" i="1"/>
  <c r="T703" i="1"/>
  <c r="R703" i="1"/>
  <c r="S703" i="1" s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AF702" i="1"/>
  <c r="AE702" i="1"/>
  <c r="AD702" i="1"/>
  <c r="AC702" i="1"/>
  <c r="AB702" i="1"/>
  <c r="AA702" i="1"/>
  <c r="Z702" i="1"/>
  <c r="Y702" i="1"/>
  <c r="X702" i="1"/>
  <c r="W702" i="1"/>
  <c r="V702" i="1"/>
  <c r="T702" i="1"/>
  <c r="R702" i="1"/>
  <c r="S702" i="1" s="1"/>
  <c r="Q702" i="1"/>
  <c r="P702" i="1"/>
  <c r="O702" i="1"/>
  <c r="N702" i="1"/>
  <c r="M702" i="1"/>
  <c r="L702" i="1"/>
  <c r="K702" i="1"/>
  <c r="J702" i="1"/>
  <c r="I702" i="1"/>
  <c r="H702" i="1"/>
  <c r="G702" i="1"/>
  <c r="F702" i="1"/>
  <c r="A702" i="1" s="1"/>
  <c r="E702" i="1"/>
  <c r="D702" i="1"/>
  <c r="C702" i="1"/>
  <c r="B702" i="1"/>
  <c r="AF701" i="1"/>
  <c r="AE701" i="1"/>
  <c r="AD701" i="1"/>
  <c r="AC701" i="1"/>
  <c r="AB701" i="1"/>
  <c r="AA701" i="1"/>
  <c r="Z701" i="1"/>
  <c r="Y701" i="1"/>
  <c r="X701" i="1"/>
  <c r="W701" i="1"/>
  <c r="V701" i="1"/>
  <c r="T701" i="1"/>
  <c r="R701" i="1"/>
  <c r="S701" i="1" s="1"/>
  <c r="Q701" i="1"/>
  <c r="P701" i="1"/>
  <c r="O701" i="1"/>
  <c r="N701" i="1"/>
  <c r="M701" i="1"/>
  <c r="L701" i="1"/>
  <c r="K701" i="1"/>
  <c r="J701" i="1"/>
  <c r="I701" i="1"/>
  <c r="G701" i="1"/>
  <c r="F701" i="1"/>
  <c r="A701" i="1" s="1"/>
  <c r="E701" i="1"/>
  <c r="D701" i="1"/>
  <c r="C701" i="1"/>
  <c r="B701" i="1"/>
  <c r="AF700" i="1"/>
  <c r="AE700" i="1"/>
  <c r="AD700" i="1"/>
  <c r="AC700" i="1"/>
  <c r="AB700" i="1"/>
  <c r="AA700" i="1"/>
  <c r="Z700" i="1"/>
  <c r="Y700" i="1"/>
  <c r="X700" i="1"/>
  <c r="W700" i="1"/>
  <c r="V700" i="1"/>
  <c r="T700" i="1"/>
  <c r="R700" i="1"/>
  <c r="S700" i="1" s="1"/>
  <c r="Q700" i="1"/>
  <c r="P700" i="1"/>
  <c r="O700" i="1"/>
  <c r="N700" i="1"/>
  <c r="M700" i="1"/>
  <c r="L700" i="1"/>
  <c r="K700" i="1"/>
  <c r="J700" i="1"/>
  <c r="I700" i="1"/>
  <c r="G700" i="1"/>
  <c r="F700" i="1"/>
  <c r="H700" i="1" s="1"/>
  <c r="E700" i="1"/>
  <c r="D700" i="1"/>
  <c r="C700" i="1"/>
  <c r="B700" i="1"/>
  <c r="A700" i="1"/>
  <c r="AF699" i="1"/>
  <c r="AE699" i="1"/>
  <c r="AD699" i="1"/>
  <c r="AC699" i="1"/>
  <c r="AB699" i="1"/>
  <c r="AA699" i="1"/>
  <c r="Z699" i="1"/>
  <c r="Y699" i="1"/>
  <c r="X699" i="1"/>
  <c r="W699" i="1"/>
  <c r="V699" i="1"/>
  <c r="T699" i="1"/>
  <c r="R699" i="1"/>
  <c r="S699" i="1" s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AF698" i="1"/>
  <c r="AE698" i="1"/>
  <c r="AD698" i="1"/>
  <c r="AC698" i="1"/>
  <c r="AB698" i="1"/>
  <c r="AA698" i="1"/>
  <c r="Z698" i="1"/>
  <c r="Y698" i="1"/>
  <c r="X698" i="1"/>
  <c r="W698" i="1"/>
  <c r="V698" i="1"/>
  <c r="T698" i="1"/>
  <c r="R698" i="1"/>
  <c r="S698" i="1" s="1"/>
  <c r="Q698" i="1"/>
  <c r="P698" i="1"/>
  <c r="O698" i="1"/>
  <c r="N698" i="1"/>
  <c r="M698" i="1"/>
  <c r="L698" i="1"/>
  <c r="K698" i="1"/>
  <c r="J698" i="1"/>
  <c r="I698" i="1"/>
  <c r="H698" i="1"/>
  <c r="G698" i="1"/>
  <c r="F698" i="1"/>
  <c r="A698" i="1" s="1"/>
  <c r="E698" i="1"/>
  <c r="D698" i="1"/>
  <c r="C698" i="1"/>
  <c r="B698" i="1"/>
  <c r="AF697" i="1"/>
  <c r="AE697" i="1"/>
  <c r="AD697" i="1"/>
  <c r="AC697" i="1"/>
  <c r="AB697" i="1"/>
  <c r="AA697" i="1"/>
  <c r="Z697" i="1"/>
  <c r="Y697" i="1"/>
  <c r="X697" i="1"/>
  <c r="W697" i="1"/>
  <c r="V697" i="1"/>
  <c r="T697" i="1"/>
  <c r="R697" i="1"/>
  <c r="S697" i="1" s="1"/>
  <c r="Q697" i="1"/>
  <c r="P697" i="1"/>
  <c r="O697" i="1"/>
  <c r="N697" i="1"/>
  <c r="M697" i="1"/>
  <c r="L697" i="1"/>
  <c r="K697" i="1"/>
  <c r="J697" i="1"/>
  <c r="I697" i="1"/>
  <c r="G697" i="1"/>
  <c r="F697" i="1"/>
  <c r="E697" i="1"/>
  <c r="D697" i="1"/>
  <c r="C697" i="1"/>
  <c r="B697" i="1"/>
  <c r="AF696" i="1"/>
  <c r="AE696" i="1"/>
  <c r="AD696" i="1"/>
  <c r="AC696" i="1"/>
  <c r="AB696" i="1"/>
  <c r="AA696" i="1"/>
  <c r="Z696" i="1"/>
  <c r="Y696" i="1"/>
  <c r="X696" i="1"/>
  <c r="W696" i="1"/>
  <c r="V696" i="1"/>
  <c r="T696" i="1"/>
  <c r="R696" i="1"/>
  <c r="S696" i="1" s="1"/>
  <c r="Q696" i="1"/>
  <c r="P696" i="1"/>
  <c r="O696" i="1"/>
  <c r="N696" i="1"/>
  <c r="M696" i="1"/>
  <c r="L696" i="1"/>
  <c r="K696" i="1"/>
  <c r="J696" i="1"/>
  <c r="I696" i="1"/>
  <c r="G696" i="1"/>
  <c r="F696" i="1"/>
  <c r="A696" i="1" s="1"/>
  <c r="E696" i="1"/>
  <c r="D696" i="1"/>
  <c r="C696" i="1"/>
  <c r="B696" i="1"/>
  <c r="AF695" i="1"/>
  <c r="AE695" i="1"/>
  <c r="AD695" i="1"/>
  <c r="AC695" i="1"/>
  <c r="AB695" i="1"/>
  <c r="AA695" i="1"/>
  <c r="Z695" i="1"/>
  <c r="Y695" i="1"/>
  <c r="X695" i="1"/>
  <c r="W695" i="1"/>
  <c r="V695" i="1"/>
  <c r="T695" i="1"/>
  <c r="R695" i="1"/>
  <c r="S695" i="1" s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AF694" i="1"/>
  <c r="AE694" i="1"/>
  <c r="AD694" i="1"/>
  <c r="AC694" i="1"/>
  <c r="AB694" i="1"/>
  <c r="AA694" i="1"/>
  <c r="Z694" i="1"/>
  <c r="Y694" i="1"/>
  <c r="X694" i="1"/>
  <c r="W694" i="1"/>
  <c r="V694" i="1"/>
  <c r="T694" i="1"/>
  <c r="R694" i="1"/>
  <c r="S694" i="1" s="1"/>
  <c r="Q694" i="1"/>
  <c r="P694" i="1"/>
  <c r="O694" i="1"/>
  <c r="N694" i="1"/>
  <c r="M694" i="1"/>
  <c r="L694" i="1"/>
  <c r="K694" i="1"/>
  <c r="J694" i="1"/>
  <c r="I694" i="1"/>
  <c r="H694" i="1"/>
  <c r="G694" i="1"/>
  <c r="F694" i="1"/>
  <c r="A694" i="1" s="1"/>
  <c r="E694" i="1"/>
  <c r="D694" i="1"/>
  <c r="C694" i="1"/>
  <c r="B694" i="1"/>
  <c r="AF693" i="1"/>
  <c r="AE693" i="1"/>
  <c r="AD693" i="1"/>
  <c r="AC693" i="1"/>
  <c r="AB693" i="1"/>
  <c r="AA693" i="1"/>
  <c r="Z693" i="1"/>
  <c r="Y693" i="1"/>
  <c r="X693" i="1"/>
  <c r="W693" i="1"/>
  <c r="V693" i="1"/>
  <c r="T693" i="1"/>
  <c r="R693" i="1"/>
  <c r="S693" i="1" s="1"/>
  <c r="Q693" i="1"/>
  <c r="P693" i="1"/>
  <c r="O693" i="1"/>
  <c r="N693" i="1"/>
  <c r="M693" i="1"/>
  <c r="L693" i="1"/>
  <c r="K693" i="1"/>
  <c r="J693" i="1"/>
  <c r="I693" i="1"/>
  <c r="G693" i="1"/>
  <c r="F693" i="1"/>
  <c r="A693" i="1" s="1"/>
  <c r="E693" i="1"/>
  <c r="D693" i="1"/>
  <c r="C693" i="1"/>
  <c r="B693" i="1"/>
  <c r="AF692" i="1"/>
  <c r="AE692" i="1"/>
  <c r="AD692" i="1"/>
  <c r="AC692" i="1"/>
  <c r="AB692" i="1"/>
  <c r="AA692" i="1"/>
  <c r="Z692" i="1"/>
  <c r="Y692" i="1"/>
  <c r="X692" i="1"/>
  <c r="W692" i="1"/>
  <c r="V692" i="1"/>
  <c r="T692" i="1"/>
  <c r="R692" i="1"/>
  <c r="S692" i="1" s="1"/>
  <c r="Q692" i="1"/>
  <c r="P692" i="1"/>
  <c r="O692" i="1"/>
  <c r="N692" i="1"/>
  <c r="M692" i="1"/>
  <c r="L692" i="1"/>
  <c r="K692" i="1"/>
  <c r="J692" i="1"/>
  <c r="I692" i="1"/>
  <c r="G692" i="1"/>
  <c r="F692" i="1"/>
  <c r="H692" i="1" s="1"/>
  <c r="E692" i="1"/>
  <c r="D692" i="1"/>
  <c r="C692" i="1"/>
  <c r="B692" i="1"/>
  <c r="A692" i="1"/>
  <c r="AF691" i="1"/>
  <c r="AE691" i="1"/>
  <c r="AD691" i="1"/>
  <c r="AC691" i="1"/>
  <c r="AB691" i="1"/>
  <c r="AA691" i="1"/>
  <c r="Z691" i="1"/>
  <c r="Y691" i="1"/>
  <c r="X691" i="1"/>
  <c r="W691" i="1"/>
  <c r="V691" i="1"/>
  <c r="T691" i="1"/>
  <c r="R691" i="1"/>
  <c r="S691" i="1" s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AF690" i="1"/>
  <c r="AE690" i="1"/>
  <c r="AD690" i="1"/>
  <c r="AC690" i="1"/>
  <c r="AB690" i="1"/>
  <c r="AA690" i="1"/>
  <c r="Z690" i="1"/>
  <c r="Y690" i="1"/>
  <c r="X690" i="1"/>
  <c r="W690" i="1"/>
  <c r="V690" i="1"/>
  <c r="T690" i="1"/>
  <c r="R690" i="1"/>
  <c r="S690" i="1" s="1"/>
  <c r="Q690" i="1"/>
  <c r="P690" i="1"/>
  <c r="O690" i="1"/>
  <c r="N690" i="1"/>
  <c r="M690" i="1"/>
  <c r="L690" i="1"/>
  <c r="K690" i="1"/>
  <c r="J690" i="1"/>
  <c r="I690" i="1"/>
  <c r="H690" i="1"/>
  <c r="G690" i="1"/>
  <c r="F690" i="1"/>
  <c r="A690" i="1" s="1"/>
  <c r="E690" i="1"/>
  <c r="D690" i="1"/>
  <c r="C690" i="1"/>
  <c r="B690" i="1"/>
  <c r="AF689" i="1"/>
  <c r="AE689" i="1"/>
  <c r="AD689" i="1"/>
  <c r="AC689" i="1"/>
  <c r="AB689" i="1"/>
  <c r="AA689" i="1"/>
  <c r="Z689" i="1"/>
  <c r="Y689" i="1"/>
  <c r="X689" i="1"/>
  <c r="W689" i="1"/>
  <c r="V689" i="1"/>
  <c r="T689" i="1"/>
  <c r="R689" i="1"/>
  <c r="S689" i="1" s="1"/>
  <c r="Q689" i="1"/>
  <c r="P689" i="1"/>
  <c r="O689" i="1"/>
  <c r="N689" i="1"/>
  <c r="M689" i="1"/>
  <c r="L689" i="1"/>
  <c r="K689" i="1"/>
  <c r="J689" i="1"/>
  <c r="I689" i="1"/>
  <c r="G689" i="1"/>
  <c r="F689" i="1"/>
  <c r="E689" i="1"/>
  <c r="D689" i="1"/>
  <c r="C689" i="1"/>
  <c r="B689" i="1"/>
  <c r="AF688" i="1"/>
  <c r="AE688" i="1"/>
  <c r="AD688" i="1"/>
  <c r="AC688" i="1"/>
  <c r="AB688" i="1"/>
  <c r="AA688" i="1"/>
  <c r="Z688" i="1"/>
  <c r="Y688" i="1"/>
  <c r="X688" i="1"/>
  <c r="W688" i="1"/>
  <c r="V688" i="1"/>
  <c r="T688" i="1"/>
  <c r="R688" i="1"/>
  <c r="S688" i="1" s="1"/>
  <c r="Q688" i="1"/>
  <c r="P688" i="1"/>
  <c r="O688" i="1"/>
  <c r="N688" i="1"/>
  <c r="M688" i="1"/>
  <c r="L688" i="1"/>
  <c r="K688" i="1"/>
  <c r="J688" i="1"/>
  <c r="I688" i="1"/>
  <c r="G688" i="1"/>
  <c r="F688" i="1"/>
  <c r="A688" i="1" s="1"/>
  <c r="E688" i="1"/>
  <c r="D688" i="1"/>
  <c r="C688" i="1"/>
  <c r="B688" i="1"/>
  <c r="AF687" i="1"/>
  <c r="AE687" i="1"/>
  <c r="AD687" i="1"/>
  <c r="AC687" i="1"/>
  <c r="AB687" i="1"/>
  <c r="AA687" i="1"/>
  <c r="Z687" i="1"/>
  <c r="Y687" i="1"/>
  <c r="X687" i="1"/>
  <c r="W687" i="1"/>
  <c r="V687" i="1"/>
  <c r="T687" i="1"/>
  <c r="R687" i="1"/>
  <c r="S687" i="1" s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AF686" i="1"/>
  <c r="AE686" i="1"/>
  <c r="AD686" i="1"/>
  <c r="AC686" i="1"/>
  <c r="AB686" i="1"/>
  <c r="AA686" i="1"/>
  <c r="Z686" i="1"/>
  <c r="Y686" i="1"/>
  <c r="X686" i="1"/>
  <c r="W686" i="1"/>
  <c r="V686" i="1"/>
  <c r="T686" i="1"/>
  <c r="R686" i="1"/>
  <c r="S686" i="1" s="1"/>
  <c r="Q686" i="1"/>
  <c r="P686" i="1"/>
  <c r="O686" i="1"/>
  <c r="N686" i="1"/>
  <c r="M686" i="1"/>
  <c r="L686" i="1"/>
  <c r="K686" i="1"/>
  <c r="J686" i="1"/>
  <c r="I686" i="1"/>
  <c r="H686" i="1"/>
  <c r="G686" i="1"/>
  <c r="F686" i="1"/>
  <c r="A686" i="1" s="1"/>
  <c r="E686" i="1"/>
  <c r="D686" i="1"/>
  <c r="C686" i="1"/>
  <c r="B686" i="1"/>
  <c r="AF685" i="1"/>
  <c r="AE685" i="1"/>
  <c r="AD685" i="1"/>
  <c r="AC685" i="1"/>
  <c r="AB685" i="1"/>
  <c r="AA685" i="1"/>
  <c r="Z685" i="1"/>
  <c r="Y685" i="1"/>
  <c r="X685" i="1"/>
  <c r="W685" i="1"/>
  <c r="V685" i="1"/>
  <c r="T685" i="1"/>
  <c r="R685" i="1"/>
  <c r="S685" i="1" s="1"/>
  <c r="Q685" i="1"/>
  <c r="P685" i="1"/>
  <c r="O685" i="1"/>
  <c r="N685" i="1"/>
  <c r="M685" i="1"/>
  <c r="L685" i="1"/>
  <c r="K685" i="1"/>
  <c r="J685" i="1"/>
  <c r="I685" i="1"/>
  <c r="G685" i="1"/>
  <c r="F685" i="1"/>
  <c r="A685" i="1" s="1"/>
  <c r="E685" i="1"/>
  <c r="D685" i="1"/>
  <c r="C685" i="1"/>
  <c r="B685" i="1"/>
  <c r="AF684" i="1"/>
  <c r="AE684" i="1"/>
  <c r="AD684" i="1"/>
  <c r="AC684" i="1"/>
  <c r="AB684" i="1"/>
  <c r="AA684" i="1"/>
  <c r="Z684" i="1"/>
  <c r="Y684" i="1"/>
  <c r="X684" i="1"/>
  <c r="W684" i="1"/>
  <c r="V684" i="1"/>
  <c r="T684" i="1"/>
  <c r="R684" i="1"/>
  <c r="S684" i="1" s="1"/>
  <c r="Q684" i="1"/>
  <c r="P684" i="1"/>
  <c r="O684" i="1"/>
  <c r="N684" i="1"/>
  <c r="M684" i="1"/>
  <c r="L684" i="1"/>
  <c r="K684" i="1"/>
  <c r="J684" i="1"/>
  <c r="I684" i="1"/>
  <c r="G684" i="1"/>
  <c r="F684" i="1"/>
  <c r="H684" i="1" s="1"/>
  <c r="E684" i="1"/>
  <c r="D684" i="1"/>
  <c r="C684" i="1"/>
  <c r="B684" i="1"/>
  <c r="A684" i="1"/>
  <c r="AF683" i="1"/>
  <c r="AE683" i="1"/>
  <c r="AD683" i="1"/>
  <c r="AC683" i="1"/>
  <c r="AB683" i="1"/>
  <c r="AA683" i="1"/>
  <c r="Z683" i="1"/>
  <c r="Y683" i="1"/>
  <c r="X683" i="1"/>
  <c r="W683" i="1"/>
  <c r="V683" i="1"/>
  <c r="T683" i="1"/>
  <c r="R683" i="1"/>
  <c r="S683" i="1" s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AF682" i="1"/>
  <c r="AE682" i="1"/>
  <c r="AD682" i="1"/>
  <c r="AC682" i="1"/>
  <c r="AB682" i="1"/>
  <c r="AA682" i="1"/>
  <c r="Z682" i="1"/>
  <c r="Y682" i="1"/>
  <c r="X682" i="1"/>
  <c r="W682" i="1"/>
  <c r="V682" i="1"/>
  <c r="T682" i="1"/>
  <c r="R682" i="1"/>
  <c r="S682" i="1" s="1"/>
  <c r="Q682" i="1"/>
  <c r="O682" i="1"/>
  <c r="P682" i="1" s="1"/>
  <c r="N682" i="1"/>
  <c r="M682" i="1"/>
  <c r="L682" i="1"/>
  <c r="K682" i="1"/>
  <c r="J682" i="1"/>
  <c r="I682" i="1"/>
  <c r="H682" i="1"/>
  <c r="G682" i="1"/>
  <c r="F682" i="1"/>
  <c r="A682" i="1" s="1"/>
  <c r="E682" i="1"/>
  <c r="D682" i="1"/>
  <c r="C682" i="1"/>
  <c r="B682" i="1"/>
  <c r="AF681" i="1"/>
  <c r="AE681" i="1"/>
  <c r="AD681" i="1"/>
  <c r="AC681" i="1"/>
  <c r="AB681" i="1"/>
  <c r="AA681" i="1"/>
  <c r="Z681" i="1"/>
  <c r="Y681" i="1"/>
  <c r="X681" i="1"/>
  <c r="W681" i="1"/>
  <c r="V681" i="1"/>
  <c r="T681" i="1"/>
  <c r="R681" i="1"/>
  <c r="S681" i="1" s="1"/>
  <c r="Q681" i="1"/>
  <c r="O681" i="1"/>
  <c r="P681" i="1" s="1"/>
  <c r="N681" i="1"/>
  <c r="M681" i="1"/>
  <c r="L681" i="1"/>
  <c r="K681" i="1"/>
  <c r="J681" i="1"/>
  <c r="I681" i="1"/>
  <c r="G681" i="1"/>
  <c r="F681" i="1"/>
  <c r="E681" i="1"/>
  <c r="D681" i="1"/>
  <c r="C681" i="1"/>
  <c r="B681" i="1"/>
  <c r="AF680" i="1"/>
  <c r="AE680" i="1"/>
  <c r="AD680" i="1"/>
  <c r="AC680" i="1"/>
  <c r="AB680" i="1"/>
  <c r="AA680" i="1"/>
  <c r="Z680" i="1"/>
  <c r="Y680" i="1"/>
  <c r="X680" i="1"/>
  <c r="W680" i="1"/>
  <c r="V680" i="1"/>
  <c r="T680" i="1"/>
  <c r="R680" i="1"/>
  <c r="S680" i="1" s="1"/>
  <c r="Q680" i="1"/>
  <c r="P680" i="1"/>
  <c r="O680" i="1"/>
  <c r="N680" i="1"/>
  <c r="M680" i="1"/>
  <c r="L680" i="1"/>
  <c r="K680" i="1"/>
  <c r="J680" i="1"/>
  <c r="I680" i="1"/>
  <c r="G680" i="1"/>
  <c r="F680" i="1"/>
  <c r="A680" i="1" s="1"/>
  <c r="E680" i="1"/>
  <c r="D680" i="1"/>
  <c r="C680" i="1"/>
  <c r="B680" i="1"/>
  <c r="AF679" i="1"/>
  <c r="AE679" i="1"/>
  <c r="AD679" i="1"/>
  <c r="AC679" i="1"/>
  <c r="AB679" i="1"/>
  <c r="AA679" i="1"/>
  <c r="Z679" i="1"/>
  <c r="Y679" i="1"/>
  <c r="X679" i="1"/>
  <c r="W679" i="1"/>
  <c r="V679" i="1"/>
  <c r="T679" i="1"/>
  <c r="R679" i="1"/>
  <c r="S679" i="1" s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AF678" i="1"/>
  <c r="AE678" i="1"/>
  <c r="AD678" i="1"/>
  <c r="AC678" i="1"/>
  <c r="AB678" i="1"/>
  <c r="AA678" i="1"/>
  <c r="Z678" i="1"/>
  <c r="Y678" i="1"/>
  <c r="X678" i="1"/>
  <c r="W678" i="1"/>
  <c r="V678" i="1"/>
  <c r="T678" i="1"/>
  <c r="R678" i="1"/>
  <c r="S678" i="1" s="1"/>
  <c r="Q678" i="1"/>
  <c r="P678" i="1"/>
  <c r="O678" i="1"/>
  <c r="N678" i="1"/>
  <c r="M678" i="1"/>
  <c r="L678" i="1"/>
  <c r="K678" i="1"/>
  <c r="J678" i="1"/>
  <c r="I678" i="1"/>
  <c r="H678" i="1"/>
  <c r="G678" i="1"/>
  <c r="F678" i="1"/>
  <c r="A678" i="1" s="1"/>
  <c r="E678" i="1"/>
  <c r="D678" i="1"/>
  <c r="C678" i="1"/>
  <c r="B678" i="1"/>
  <c r="AF677" i="1"/>
  <c r="AE677" i="1"/>
  <c r="AD677" i="1"/>
  <c r="AC677" i="1"/>
  <c r="AB677" i="1"/>
  <c r="AA677" i="1"/>
  <c r="Z677" i="1"/>
  <c r="Y677" i="1"/>
  <c r="X677" i="1"/>
  <c r="W677" i="1"/>
  <c r="V677" i="1"/>
  <c r="T677" i="1"/>
  <c r="R677" i="1"/>
  <c r="S677" i="1" s="1"/>
  <c r="Q677" i="1"/>
  <c r="O677" i="1"/>
  <c r="P677" i="1" s="1"/>
  <c r="N677" i="1"/>
  <c r="M677" i="1"/>
  <c r="L677" i="1"/>
  <c r="K677" i="1"/>
  <c r="J677" i="1"/>
  <c r="I677" i="1"/>
  <c r="G677" i="1"/>
  <c r="F677" i="1"/>
  <c r="A677" i="1" s="1"/>
  <c r="E677" i="1"/>
  <c r="D677" i="1"/>
  <c r="C677" i="1"/>
  <c r="B677" i="1"/>
  <c r="AF676" i="1"/>
  <c r="AE676" i="1"/>
  <c r="AD676" i="1"/>
  <c r="AC676" i="1"/>
  <c r="AB676" i="1"/>
  <c r="AA676" i="1"/>
  <c r="Z676" i="1"/>
  <c r="Y676" i="1"/>
  <c r="X676" i="1"/>
  <c r="W676" i="1"/>
  <c r="V676" i="1"/>
  <c r="T676" i="1"/>
  <c r="R676" i="1"/>
  <c r="S676" i="1" s="1"/>
  <c r="Q676" i="1"/>
  <c r="P676" i="1"/>
  <c r="O676" i="1"/>
  <c r="N676" i="1"/>
  <c r="M676" i="1"/>
  <c r="L676" i="1"/>
  <c r="K676" i="1"/>
  <c r="J676" i="1"/>
  <c r="I676" i="1"/>
  <c r="G676" i="1"/>
  <c r="F676" i="1"/>
  <c r="H676" i="1" s="1"/>
  <c r="E676" i="1"/>
  <c r="D676" i="1"/>
  <c r="C676" i="1"/>
  <c r="B676" i="1"/>
  <c r="A676" i="1"/>
  <c r="AF675" i="1"/>
  <c r="AE675" i="1"/>
  <c r="AD675" i="1"/>
  <c r="AC675" i="1"/>
  <c r="AB675" i="1"/>
  <c r="AA675" i="1"/>
  <c r="Z675" i="1"/>
  <c r="Y675" i="1"/>
  <c r="X675" i="1"/>
  <c r="W675" i="1"/>
  <c r="V675" i="1"/>
  <c r="T675" i="1"/>
  <c r="R675" i="1"/>
  <c r="S675" i="1" s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AF674" i="1"/>
  <c r="AE674" i="1"/>
  <c r="AD674" i="1"/>
  <c r="AC674" i="1"/>
  <c r="AB674" i="1"/>
  <c r="AA674" i="1"/>
  <c r="Z674" i="1"/>
  <c r="Y674" i="1"/>
  <c r="X674" i="1"/>
  <c r="W674" i="1"/>
  <c r="V674" i="1"/>
  <c r="T674" i="1"/>
  <c r="R674" i="1"/>
  <c r="S674" i="1" s="1"/>
  <c r="Q674" i="1"/>
  <c r="P674" i="1"/>
  <c r="O674" i="1"/>
  <c r="N674" i="1"/>
  <c r="M674" i="1"/>
  <c r="L674" i="1"/>
  <c r="K674" i="1"/>
  <c r="J674" i="1"/>
  <c r="I674" i="1"/>
  <c r="H674" i="1"/>
  <c r="G674" i="1"/>
  <c r="F674" i="1"/>
  <c r="A674" i="1" s="1"/>
  <c r="E674" i="1"/>
  <c r="D674" i="1"/>
  <c r="C674" i="1"/>
  <c r="B674" i="1"/>
  <c r="AF673" i="1"/>
  <c r="AE673" i="1"/>
  <c r="AD673" i="1"/>
  <c r="AC673" i="1"/>
  <c r="AB673" i="1"/>
  <c r="AA673" i="1"/>
  <c r="Z673" i="1"/>
  <c r="Y673" i="1"/>
  <c r="X673" i="1"/>
  <c r="W673" i="1"/>
  <c r="V673" i="1"/>
  <c r="T673" i="1"/>
  <c r="R673" i="1"/>
  <c r="S673" i="1" s="1"/>
  <c r="Q673" i="1"/>
  <c r="O673" i="1"/>
  <c r="P673" i="1" s="1"/>
  <c r="N673" i="1"/>
  <c r="M673" i="1"/>
  <c r="L673" i="1"/>
  <c r="K673" i="1"/>
  <c r="J673" i="1"/>
  <c r="I673" i="1"/>
  <c r="G673" i="1"/>
  <c r="F673" i="1"/>
  <c r="E673" i="1"/>
  <c r="D673" i="1"/>
  <c r="C673" i="1"/>
  <c r="B673" i="1"/>
  <c r="AF672" i="1"/>
  <c r="AE672" i="1"/>
  <c r="AD672" i="1"/>
  <c r="AC672" i="1"/>
  <c r="AB672" i="1"/>
  <c r="AA672" i="1"/>
  <c r="Z672" i="1"/>
  <c r="Y672" i="1"/>
  <c r="X672" i="1"/>
  <c r="W672" i="1"/>
  <c r="V672" i="1"/>
  <c r="T672" i="1"/>
  <c r="S672" i="1"/>
  <c r="R672" i="1"/>
  <c r="Q672" i="1"/>
  <c r="O672" i="1"/>
  <c r="P672" i="1" s="1"/>
  <c r="N672" i="1"/>
  <c r="M672" i="1"/>
  <c r="L672" i="1"/>
  <c r="K672" i="1"/>
  <c r="J672" i="1"/>
  <c r="I672" i="1"/>
  <c r="G672" i="1"/>
  <c r="F672" i="1"/>
  <c r="E672" i="1"/>
  <c r="D672" i="1"/>
  <c r="C672" i="1"/>
  <c r="B672" i="1"/>
  <c r="AF671" i="1"/>
  <c r="AE671" i="1"/>
  <c r="AD671" i="1"/>
  <c r="AC671" i="1"/>
  <c r="AB671" i="1"/>
  <c r="AA671" i="1"/>
  <c r="Z671" i="1"/>
  <c r="Y671" i="1"/>
  <c r="X671" i="1"/>
  <c r="W671" i="1"/>
  <c r="V671" i="1"/>
  <c r="T671" i="1"/>
  <c r="S671" i="1"/>
  <c r="R671" i="1"/>
  <c r="Q671" i="1"/>
  <c r="O671" i="1"/>
  <c r="P671" i="1" s="1"/>
  <c r="N671" i="1"/>
  <c r="M671" i="1"/>
  <c r="L671" i="1"/>
  <c r="K671" i="1"/>
  <c r="J671" i="1"/>
  <c r="I671" i="1"/>
  <c r="G671" i="1"/>
  <c r="F671" i="1"/>
  <c r="E671" i="1"/>
  <c r="D671" i="1"/>
  <c r="C671" i="1"/>
  <c r="B671" i="1"/>
  <c r="AF670" i="1"/>
  <c r="AE670" i="1"/>
  <c r="AD670" i="1"/>
  <c r="AC670" i="1"/>
  <c r="AB670" i="1"/>
  <c r="AA670" i="1"/>
  <c r="Z670" i="1"/>
  <c r="Y670" i="1"/>
  <c r="X670" i="1"/>
  <c r="W670" i="1"/>
  <c r="V670" i="1"/>
  <c r="T670" i="1"/>
  <c r="S670" i="1"/>
  <c r="R670" i="1"/>
  <c r="Q670" i="1"/>
  <c r="O670" i="1"/>
  <c r="P670" i="1" s="1"/>
  <c r="N670" i="1"/>
  <c r="M670" i="1"/>
  <c r="L670" i="1"/>
  <c r="K670" i="1"/>
  <c r="J670" i="1"/>
  <c r="I670" i="1"/>
  <c r="G670" i="1"/>
  <c r="F670" i="1"/>
  <c r="E670" i="1"/>
  <c r="D670" i="1"/>
  <c r="C670" i="1"/>
  <c r="B670" i="1"/>
  <c r="AF669" i="1"/>
  <c r="AE669" i="1"/>
  <c r="AD669" i="1"/>
  <c r="AC669" i="1"/>
  <c r="AB669" i="1"/>
  <c r="AA669" i="1"/>
  <c r="Z669" i="1"/>
  <c r="Y669" i="1"/>
  <c r="X669" i="1"/>
  <c r="W669" i="1"/>
  <c r="V669" i="1"/>
  <c r="T669" i="1"/>
  <c r="S669" i="1"/>
  <c r="R669" i="1"/>
  <c r="Q669" i="1"/>
  <c r="O669" i="1"/>
  <c r="P669" i="1" s="1"/>
  <c r="N669" i="1"/>
  <c r="M669" i="1"/>
  <c r="L669" i="1"/>
  <c r="K669" i="1"/>
  <c r="J669" i="1"/>
  <c r="I669" i="1"/>
  <c r="G669" i="1"/>
  <c r="F669" i="1"/>
  <c r="E669" i="1"/>
  <c r="D669" i="1"/>
  <c r="C669" i="1"/>
  <c r="B669" i="1"/>
  <c r="AF668" i="1"/>
  <c r="AE668" i="1"/>
  <c r="AD668" i="1"/>
  <c r="AC668" i="1"/>
  <c r="AB668" i="1"/>
  <c r="AA668" i="1"/>
  <c r="Z668" i="1"/>
  <c r="Y668" i="1"/>
  <c r="X668" i="1"/>
  <c r="W668" i="1"/>
  <c r="V668" i="1"/>
  <c r="T668" i="1"/>
  <c r="S668" i="1"/>
  <c r="R668" i="1"/>
  <c r="Q668" i="1"/>
  <c r="O668" i="1"/>
  <c r="P668" i="1" s="1"/>
  <c r="N668" i="1"/>
  <c r="M668" i="1"/>
  <c r="L668" i="1"/>
  <c r="K668" i="1"/>
  <c r="J668" i="1"/>
  <c r="I668" i="1"/>
  <c r="G668" i="1"/>
  <c r="F668" i="1"/>
  <c r="E668" i="1"/>
  <c r="D668" i="1"/>
  <c r="C668" i="1"/>
  <c r="B668" i="1"/>
  <c r="AF667" i="1"/>
  <c r="AE667" i="1"/>
  <c r="AD667" i="1"/>
  <c r="AC667" i="1"/>
  <c r="AB667" i="1"/>
  <c r="AA667" i="1"/>
  <c r="Z667" i="1"/>
  <c r="Y667" i="1"/>
  <c r="X667" i="1"/>
  <c r="W667" i="1"/>
  <c r="V667" i="1"/>
  <c r="T667" i="1"/>
  <c r="S667" i="1"/>
  <c r="R667" i="1"/>
  <c r="Q667" i="1"/>
  <c r="O667" i="1"/>
  <c r="P667" i="1" s="1"/>
  <c r="N667" i="1"/>
  <c r="M667" i="1"/>
  <c r="L667" i="1"/>
  <c r="K667" i="1"/>
  <c r="J667" i="1"/>
  <c r="I667" i="1"/>
  <c r="G667" i="1"/>
  <c r="F667" i="1"/>
  <c r="E667" i="1"/>
  <c r="D667" i="1"/>
  <c r="C667" i="1"/>
  <c r="B667" i="1"/>
  <c r="AF666" i="1"/>
  <c r="AE666" i="1"/>
  <c r="AD666" i="1"/>
  <c r="AC666" i="1"/>
  <c r="AB666" i="1"/>
  <c r="AA666" i="1"/>
  <c r="Z666" i="1"/>
  <c r="Y666" i="1"/>
  <c r="X666" i="1"/>
  <c r="W666" i="1"/>
  <c r="V666" i="1"/>
  <c r="T666" i="1"/>
  <c r="S666" i="1"/>
  <c r="R666" i="1"/>
  <c r="Q666" i="1"/>
  <c r="O666" i="1"/>
  <c r="P666" i="1" s="1"/>
  <c r="N666" i="1"/>
  <c r="M666" i="1"/>
  <c r="L666" i="1"/>
  <c r="K666" i="1"/>
  <c r="J666" i="1"/>
  <c r="I666" i="1"/>
  <c r="G666" i="1"/>
  <c r="F666" i="1"/>
  <c r="E666" i="1"/>
  <c r="D666" i="1"/>
  <c r="C666" i="1"/>
  <c r="B666" i="1"/>
  <c r="AF665" i="1"/>
  <c r="AE665" i="1"/>
  <c r="AD665" i="1"/>
  <c r="AC665" i="1"/>
  <c r="AB665" i="1"/>
  <c r="AA665" i="1"/>
  <c r="Z665" i="1"/>
  <c r="Y665" i="1"/>
  <c r="X665" i="1"/>
  <c r="W665" i="1"/>
  <c r="V665" i="1"/>
  <c r="T665" i="1"/>
  <c r="S665" i="1"/>
  <c r="R665" i="1"/>
  <c r="Q665" i="1"/>
  <c r="O665" i="1"/>
  <c r="P665" i="1" s="1"/>
  <c r="N665" i="1"/>
  <c r="M665" i="1"/>
  <c r="L665" i="1"/>
  <c r="K665" i="1"/>
  <c r="J665" i="1"/>
  <c r="I665" i="1"/>
  <c r="G665" i="1"/>
  <c r="F665" i="1"/>
  <c r="E665" i="1"/>
  <c r="D665" i="1"/>
  <c r="C665" i="1"/>
  <c r="B665" i="1"/>
  <c r="AF664" i="1"/>
  <c r="AE664" i="1"/>
  <c r="AD664" i="1"/>
  <c r="AC664" i="1"/>
  <c r="AB664" i="1"/>
  <c r="AA664" i="1"/>
  <c r="Z664" i="1"/>
  <c r="Y664" i="1"/>
  <c r="X664" i="1"/>
  <c r="W664" i="1"/>
  <c r="V664" i="1"/>
  <c r="T664" i="1"/>
  <c r="S664" i="1"/>
  <c r="R664" i="1"/>
  <c r="Q664" i="1"/>
  <c r="O664" i="1"/>
  <c r="P664" i="1" s="1"/>
  <c r="N664" i="1"/>
  <c r="M664" i="1"/>
  <c r="L664" i="1"/>
  <c r="K664" i="1"/>
  <c r="J664" i="1"/>
  <c r="I664" i="1"/>
  <c r="G664" i="1"/>
  <c r="F664" i="1"/>
  <c r="E664" i="1"/>
  <c r="D664" i="1"/>
  <c r="C664" i="1"/>
  <c r="B664" i="1"/>
  <c r="AF663" i="1"/>
  <c r="AE663" i="1"/>
  <c r="AD663" i="1"/>
  <c r="AC663" i="1"/>
  <c r="AB663" i="1"/>
  <c r="AA663" i="1"/>
  <c r="Z663" i="1"/>
  <c r="Y663" i="1"/>
  <c r="X663" i="1"/>
  <c r="W663" i="1"/>
  <c r="V663" i="1"/>
  <c r="T663" i="1"/>
  <c r="S663" i="1"/>
  <c r="R663" i="1"/>
  <c r="Q663" i="1"/>
  <c r="O663" i="1"/>
  <c r="P663" i="1" s="1"/>
  <c r="N663" i="1"/>
  <c r="M663" i="1"/>
  <c r="L663" i="1"/>
  <c r="K663" i="1"/>
  <c r="J663" i="1"/>
  <c r="I663" i="1"/>
  <c r="G663" i="1"/>
  <c r="F663" i="1"/>
  <c r="E663" i="1"/>
  <c r="D663" i="1"/>
  <c r="C663" i="1"/>
  <c r="B663" i="1"/>
  <c r="AF662" i="1"/>
  <c r="AE662" i="1"/>
  <c r="AD662" i="1"/>
  <c r="AC662" i="1"/>
  <c r="AB662" i="1"/>
  <c r="AA662" i="1"/>
  <c r="Z662" i="1"/>
  <c r="Y662" i="1"/>
  <c r="X662" i="1"/>
  <c r="W662" i="1"/>
  <c r="V662" i="1"/>
  <c r="T662" i="1"/>
  <c r="S662" i="1"/>
  <c r="R662" i="1"/>
  <c r="Q662" i="1"/>
  <c r="O662" i="1"/>
  <c r="P662" i="1" s="1"/>
  <c r="N662" i="1"/>
  <c r="M662" i="1"/>
  <c r="L662" i="1"/>
  <c r="K662" i="1"/>
  <c r="J662" i="1"/>
  <c r="I662" i="1"/>
  <c r="G662" i="1"/>
  <c r="F662" i="1"/>
  <c r="E662" i="1"/>
  <c r="D662" i="1"/>
  <c r="C662" i="1"/>
  <c r="B662" i="1"/>
  <c r="AF661" i="1"/>
  <c r="AE661" i="1"/>
  <c r="AD661" i="1"/>
  <c r="AC661" i="1"/>
  <c r="AB661" i="1"/>
  <c r="AA661" i="1"/>
  <c r="Z661" i="1"/>
  <c r="Y661" i="1"/>
  <c r="X661" i="1"/>
  <c r="W661" i="1"/>
  <c r="V661" i="1"/>
  <c r="T661" i="1"/>
  <c r="S661" i="1"/>
  <c r="R661" i="1"/>
  <c r="Q661" i="1"/>
  <c r="O661" i="1"/>
  <c r="P661" i="1" s="1"/>
  <c r="N661" i="1"/>
  <c r="M661" i="1"/>
  <c r="L661" i="1"/>
  <c r="K661" i="1"/>
  <c r="J661" i="1"/>
  <c r="I661" i="1"/>
  <c r="G661" i="1"/>
  <c r="F661" i="1"/>
  <c r="E661" i="1"/>
  <c r="D661" i="1"/>
  <c r="C661" i="1"/>
  <c r="B661" i="1"/>
  <c r="AF660" i="1"/>
  <c r="AE660" i="1"/>
  <c r="AD660" i="1"/>
  <c r="AC660" i="1"/>
  <c r="AB660" i="1"/>
  <c r="AA660" i="1"/>
  <c r="Z660" i="1"/>
  <c r="Y660" i="1"/>
  <c r="X660" i="1"/>
  <c r="W660" i="1"/>
  <c r="V660" i="1"/>
  <c r="T660" i="1"/>
  <c r="S660" i="1"/>
  <c r="R660" i="1"/>
  <c r="Q660" i="1"/>
  <c r="O660" i="1"/>
  <c r="P660" i="1" s="1"/>
  <c r="N660" i="1"/>
  <c r="M660" i="1"/>
  <c r="L660" i="1"/>
  <c r="K660" i="1"/>
  <c r="J660" i="1"/>
  <c r="I660" i="1"/>
  <c r="G660" i="1"/>
  <c r="F660" i="1"/>
  <c r="E660" i="1"/>
  <c r="D660" i="1"/>
  <c r="C660" i="1"/>
  <c r="B660" i="1"/>
  <c r="AF659" i="1"/>
  <c r="AE659" i="1"/>
  <c r="AD659" i="1"/>
  <c r="AC659" i="1"/>
  <c r="AB659" i="1"/>
  <c r="AA659" i="1"/>
  <c r="Z659" i="1"/>
  <c r="Y659" i="1"/>
  <c r="X659" i="1"/>
  <c r="W659" i="1"/>
  <c r="V659" i="1"/>
  <c r="T659" i="1"/>
  <c r="S659" i="1"/>
  <c r="R659" i="1"/>
  <c r="Q659" i="1"/>
  <c r="O659" i="1"/>
  <c r="P659" i="1" s="1"/>
  <c r="N659" i="1"/>
  <c r="M659" i="1"/>
  <c r="L659" i="1"/>
  <c r="K659" i="1"/>
  <c r="J659" i="1"/>
  <c r="I659" i="1"/>
  <c r="G659" i="1"/>
  <c r="F659" i="1"/>
  <c r="E659" i="1"/>
  <c r="D659" i="1"/>
  <c r="C659" i="1"/>
  <c r="B659" i="1"/>
  <c r="AF658" i="1"/>
  <c r="AE658" i="1"/>
  <c r="AD658" i="1"/>
  <c r="AC658" i="1"/>
  <c r="AB658" i="1"/>
  <c r="AA658" i="1"/>
  <c r="Z658" i="1"/>
  <c r="Y658" i="1"/>
  <c r="X658" i="1"/>
  <c r="W658" i="1"/>
  <c r="V658" i="1"/>
  <c r="T658" i="1"/>
  <c r="S658" i="1"/>
  <c r="R658" i="1"/>
  <c r="Q658" i="1"/>
  <c r="O658" i="1"/>
  <c r="P658" i="1" s="1"/>
  <c r="N658" i="1"/>
  <c r="M658" i="1"/>
  <c r="L658" i="1"/>
  <c r="K658" i="1"/>
  <c r="J658" i="1"/>
  <c r="I658" i="1"/>
  <c r="G658" i="1"/>
  <c r="F658" i="1"/>
  <c r="E658" i="1"/>
  <c r="D658" i="1"/>
  <c r="C658" i="1"/>
  <c r="B658" i="1"/>
  <c r="AF657" i="1"/>
  <c r="AE657" i="1"/>
  <c r="AD657" i="1"/>
  <c r="AC657" i="1"/>
  <c r="AB657" i="1"/>
  <c r="AA657" i="1"/>
  <c r="Z657" i="1"/>
  <c r="Y657" i="1"/>
  <c r="X657" i="1"/>
  <c r="W657" i="1"/>
  <c r="V657" i="1"/>
  <c r="T657" i="1"/>
  <c r="S657" i="1"/>
  <c r="R657" i="1"/>
  <c r="Q657" i="1"/>
  <c r="O657" i="1"/>
  <c r="P657" i="1" s="1"/>
  <c r="N657" i="1"/>
  <c r="M657" i="1"/>
  <c r="L657" i="1"/>
  <c r="K657" i="1"/>
  <c r="J657" i="1"/>
  <c r="I657" i="1"/>
  <c r="G657" i="1"/>
  <c r="F657" i="1"/>
  <c r="E657" i="1"/>
  <c r="D657" i="1"/>
  <c r="C657" i="1"/>
  <c r="B657" i="1"/>
  <c r="AF656" i="1"/>
  <c r="AE656" i="1"/>
  <c r="AD656" i="1"/>
  <c r="AC656" i="1"/>
  <c r="AB656" i="1"/>
  <c r="AA656" i="1"/>
  <c r="Z656" i="1"/>
  <c r="Y656" i="1"/>
  <c r="X656" i="1"/>
  <c r="W656" i="1"/>
  <c r="V656" i="1"/>
  <c r="T656" i="1"/>
  <c r="S656" i="1"/>
  <c r="R656" i="1"/>
  <c r="Q656" i="1"/>
  <c r="O656" i="1"/>
  <c r="P656" i="1" s="1"/>
  <c r="N656" i="1"/>
  <c r="M656" i="1"/>
  <c r="L656" i="1"/>
  <c r="K656" i="1"/>
  <c r="J656" i="1"/>
  <c r="I656" i="1"/>
  <c r="G656" i="1"/>
  <c r="F656" i="1"/>
  <c r="E656" i="1"/>
  <c r="D656" i="1"/>
  <c r="C656" i="1"/>
  <c r="B656" i="1"/>
  <c r="AF655" i="1"/>
  <c r="AE655" i="1"/>
  <c r="AD655" i="1"/>
  <c r="AC655" i="1"/>
  <c r="AB655" i="1"/>
  <c r="AA655" i="1"/>
  <c r="Z655" i="1"/>
  <c r="Y655" i="1"/>
  <c r="X655" i="1"/>
  <c r="W655" i="1"/>
  <c r="V655" i="1"/>
  <c r="T655" i="1"/>
  <c r="S655" i="1"/>
  <c r="R655" i="1"/>
  <c r="Q655" i="1"/>
  <c r="O655" i="1"/>
  <c r="P655" i="1" s="1"/>
  <c r="N655" i="1"/>
  <c r="M655" i="1"/>
  <c r="L655" i="1"/>
  <c r="K655" i="1"/>
  <c r="J655" i="1"/>
  <c r="I655" i="1"/>
  <c r="G655" i="1"/>
  <c r="F655" i="1"/>
  <c r="E655" i="1"/>
  <c r="D655" i="1"/>
  <c r="C655" i="1"/>
  <c r="B655" i="1"/>
  <c r="AF654" i="1"/>
  <c r="AE654" i="1"/>
  <c r="AD654" i="1"/>
  <c r="AC654" i="1"/>
  <c r="AB654" i="1"/>
  <c r="AA654" i="1"/>
  <c r="Z654" i="1"/>
  <c r="Y654" i="1"/>
  <c r="X654" i="1"/>
  <c r="W654" i="1"/>
  <c r="V654" i="1"/>
  <c r="T654" i="1"/>
  <c r="S654" i="1"/>
  <c r="R654" i="1"/>
  <c r="Q654" i="1"/>
  <c r="O654" i="1"/>
  <c r="P654" i="1" s="1"/>
  <c r="N654" i="1"/>
  <c r="M654" i="1"/>
  <c r="L654" i="1"/>
  <c r="K654" i="1"/>
  <c r="J654" i="1"/>
  <c r="I654" i="1"/>
  <c r="G654" i="1"/>
  <c r="F654" i="1"/>
  <c r="E654" i="1"/>
  <c r="D654" i="1"/>
  <c r="C654" i="1"/>
  <c r="B654" i="1"/>
  <c r="AF653" i="1"/>
  <c r="AE653" i="1"/>
  <c r="AD653" i="1"/>
  <c r="AC653" i="1"/>
  <c r="AB653" i="1"/>
  <c r="AA653" i="1"/>
  <c r="Z653" i="1"/>
  <c r="Y653" i="1"/>
  <c r="X653" i="1"/>
  <c r="W653" i="1"/>
  <c r="V653" i="1"/>
  <c r="T653" i="1"/>
  <c r="S653" i="1"/>
  <c r="R653" i="1"/>
  <c r="Q653" i="1"/>
  <c r="O653" i="1"/>
  <c r="P653" i="1" s="1"/>
  <c r="N653" i="1"/>
  <c r="M653" i="1"/>
  <c r="L653" i="1"/>
  <c r="K653" i="1"/>
  <c r="J653" i="1"/>
  <c r="I653" i="1"/>
  <c r="G653" i="1"/>
  <c r="F653" i="1"/>
  <c r="H653" i="1" s="1"/>
  <c r="E653" i="1"/>
  <c r="D653" i="1"/>
  <c r="C653" i="1"/>
  <c r="B653" i="1"/>
  <c r="A653" i="1"/>
  <c r="AF652" i="1"/>
  <c r="AE652" i="1"/>
  <c r="AD652" i="1"/>
  <c r="AC652" i="1"/>
  <c r="AB652" i="1"/>
  <c r="AA652" i="1"/>
  <c r="Z652" i="1"/>
  <c r="Y652" i="1"/>
  <c r="X652" i="1"/>
  <c r="W652" i="1"/>
  <c r="V652" i="1"/>
  <c r="T652" i="1"/>
  <c r="R652" i="1"/>
  <c r="S652" i="1" s="1"/>
  <c r="Q652" i="1"/>
  <c r="O652" i="1"/>
  <c r="P652" i="1" s="1"/>
  <c r="N652" i="1"/>
  <c r="M652" i="1"/>
  <c r="L652" i="1"/>
  <c r="K652" i="1"/>
  <c r="J652" i="1"/>
  <c r="I652" i="1"/>
  <c r="G652" i="1"/>
  <c r="F652" i="1"/>
  <c r="H652" i="1" s="1"/>
  <c r="E652" i="1"/>
  <c r="D652" i="1"/>
  <c r="C652" i="1"/>
  <c r="B652" i="1"/>
  <c r="AF651" i="1"/>
  <c r="AE651" i="1"/>
  <c r="AD651" i="1"/>
  <c r="AC651" i="1"/>
  <c r="AB651" i="1"/>
  <c r="AA651" i="1"/>
  <c r="Z651" i="1"/>
  <c r="Y651" i="1"/>
  <c r="X651" i="1"/>
  <c r="W651" i="1"/>
  <c r="V651" i="1"/>
  <c r="T651" i="1"/>
  <c r="S651" i="1"/>
  <c r="R651" i="1"/>
  <c r="Q651" i="1"/>
  <c r="O651" i="1"/>
  <c r="P651" i="1" s="1"/>
  <c r="N651" i="1"/>
  <c r="M651" i="1"/>
  <c r="L651" i="1"/>
  <c r="K651" i="1"/>
  <c r="J651" i="1"/>
  <c r="I651" i="1"/>
  <c r="G651" i="1"/>
  <c r="F651" i="1"/>
  <c r="H651" i="1" s="1"/>
  <c r="E651" i="1"/>
  <c r="D651" i="1"/>
  <c r="C651" i="1"/>
  <c r="B651" i="1"/>
  <c r="A651" i="1"/>
  <c r="AF650" i="1"/>
  <c r="AE650" i="1"/>
  <c r="AD650" i="1"/>
  <c r="AC650" i="1"/>
  <c r="AB650" i="1"/>
  <c r="AA650" i="1"/>
  <c r="Z650" i="1"/>
  <c r="Y650" i="1"/>
  <c r="X650" i="1"/>
  <c r="W650" i="1"/>
  <c r="V650" i="1"/>
  <c r="T650" i="1"/>
  <c r="R650" i="1"/>
  <c r="S650" i="1" s="1"/>
  <c r="Q650" i="1"/>
  <c r="O650" i="1"/>
  <c r="P650" i="1" s="1"/>
  <c r="N650" i="1"/>
  <c r="M650" i="1"/>
  <c r="L650" i="1"/>
  <c r="K650" i="1"/>
  <c r="J650" i="1"/>
  <c r="I650" i="1"/>
  <c r="G650" i="1"/>
  <c r="F650" i="1"/>
  <c r="H650" i="1" s="1"/>
  <c r="E650" i="1"/>
  <c r="D650" i="1"/>
  <c r="C650" i="1"/>
  <c r="B650" i="1"/>
  <c r="AF649" i="1"/>
  <c r="AE649" i="1"/>
  <c r="AD649" i="1"/>
  <c r="AC649" i="1"/>
  <c r="AB649" i="1"/>
  <c r="AA649" i="1"/>
  <c r="Z649" i="1"/>
  <c r="Y649" i="1"/>
  <c r="X649" i="1"/>
  <c r="W649" i="1"/>
  <c r="V649" i="1"/>
  <c r="T649" i="1"/>
  <c r="S649" i="1"/>
  <c r="R649" i="1"/>
  <c r="Q649" i="1"/>
  <c r="O649" i="1"/>
  <c r="P649" i="1" s="1"/>
  <c r="N649" i="1"/>
  <c r="M649" i="1"/>
  <c r="L649" i="1"/>
  <c r="K649" i="1"/>
  <c r="J649" i="1"/>
  <c r="I649" i="1"/>
  <c r="G649" i="1"/>
  <c r="F649" i="1"/>
  <c r="H649" i="1" s="1"/>
  <c r="E649" i="1"/>
  <c r="D649" i="1"/>
  <c r="C649" i="1"/>
  <c r="B649" i="1"/>
  <c r="AF648" i="1"/>
  <c r="AE648" i="1"/>
  <c r="AD648" i="1"/>
  <c r="AC648" i="1"/>
  <c r="AB648" i="1"/>
  <c r="AA648" i="1"/>
  <c r="Z648" i="1"/>
  <c r="Y648" i="1"/>
  <c r="X648" i="1"/>
  <c r="W648" i="1"/>
  <c r="V648" i="1"/>
  <c r="T648" i="1"/>
  <c r="R648" i="1"/>
  <c r="S648" i="1" s="1"/>
  <c r="Q648" i="1"/>
  <c r="O648" i="1"/>
  <c r="P648" i="1" s="1"/>
  <c r="N648" i="1"/>
  <c r="M648" i="1"/>
  <c r="L648" i="1"/>
  <c r="K648" i="1"/>
  <c r="J648" i="1"/>
  <c r="I648" i="1"/>
  <c r="G648" i="1"/>
  <c r="F648" i="1"/>
  <c r="H648" i="1" s="1"/>
  <c r="E648" i="1"/>
  <c r="D648" i="1"/>
  <c r="C648" i="1"/>
  <c r="B648" i="1"/>
  <c r="AF647" i="1"/>
  <c r="AE647" i="1"/>
  <c r="AD647" i="1"/>
  <c r="AC647" i="1"/>
  <c r="AB647" i="1"/>
  <c r="AA647" i="1"/>
  <c r="Z647" i="1"/>
  <c r="Y647" i="1"/>
  <c r="X647" i="1"/>
  <c r="W647" i="1"/>
  <c r="V647" i="1"/>
  <c r="T647" i="1"/>
  <c r="R647" i="1"/>
  <c r="S647" i="1" s="1"/>
  <c r="Q647" i="1"/>
  <c r="O647" i="1"/>
  <c r="P647" i="1" s="1"/>
  <c r="N647" i="1"/>
  <c r="M647" i="1"/>
  <c r="L647" i="1"/>
  <c r="K647" i="1"/>
  <c r="J647" i="1"/>
  <c r="I647" i="1"/>
  <c r="G647" i="1"/>
  <c r="F647" i="1"/>
  <c r="H647" i="1" s="1"/>
  <c r="E647" i="1"/>
  <c r="D647" i="1"/>
  <c r="C647" i="1"/>
  <c r="B647" i="1"/>
  <c r="A647" i="1"/>
  <c r="AF646" i="1"/>
  <c r="AE646" i="1"/>
  <c r="AD646" i="1"/>
  <c r="AC646" i="1"/>
  <c r="AB646" i="1"/>
  <c r="AA646" i="1"/>
  <c r="Z646" i="1"/>
  <c r="Y646" i="1"/>
  <c r="X646" i="1"/>
  <c r="W646" i="1"/>
  <c r="V646" i="1"/>
  <c r="T646" i="1"/>
  <c r="R646" i="1"/>
  <c r="S646" i="1" s="1"/>
  <c r="Q646" i="1"/>
  <c r="O646" i="1"/>
  <c r="P646" i="1" s="1"/>
  <c r="N646" i="1"/>
  <c r="M646" i="1"/>
  <c r="L646" i="1"/>
  <c r="K646" i="1"/>
  <c r="J646" i="1"/>
  <c r="I646" i="1"/>
  <c r="G646" i="1"/>
  <c r="F646" i="1"/>
  <c r="H646" i="1" s="1"/>
  <c r="E646" i="1"/>
  <c r="D646" i="1"/>
  <c r="C646" i="1"/>
  <c r="B646" i="1"/>
  <c r="A646" i="1"/>
  <c r="AF645" i="1"/>
  <c r="AE645" i="1"/>
  <c r="AD645" i="1"/>
  <c r="AC645" i="1"/>
  <c r="AB645" i="1"/>
  <c r="AA645" i="1"/>
  <c r="Z645" i="1"/>
  <c r="Y645" i="1"/>
  <c r="X645" i="1"/>
  <c r="W645" i="1"/>
  <c r="V645" i="1"/>
  <c r="T645" i="1"/>
  <c r="S645" i="1"/>
  <c r="R645" i="1"/>
  <c r="Q645" i="1"/>
  <c r="O645" i="1"/>
  <c r="P645" i="1" s="1"/>
  <c r="N645" i="1"/>
  <c r="M645" i="1"/>
  <c r="L645" i="1"/>
  <c r="K645" i="1"/>
  <c r="J645" i="1"/>
  <c r="I645" i="1"/>
  <c r="G645" i="1"/>
  <c r="F645" i="1"/>
  <c r="H645" i="1" s="1"/>
  <c r="E645" i="1"/>
  <c r="D645" i="1"/>
  <c r="C645" i="1"/>
  <c r="B645" i="1"/>
  <c r="A645" i="1"/>
  <c r="AF644" i="1"/>
  <c r="AE644" i="1"/>
  <c r="AD644" i="1"/>
  <c r="AC644" i="1"/>
  <c r="AB644" i="1"/>
  <c r="AA644" i="1"/>
  <c r="Z644" i="1"/>
  <c r="Y644" i="1"/>
  <c r="X644" i="1"/>
  <c r="W644" i="1"/>
  <c r="V644" i="1"/>
  <c r="T644" i="1"/>
  <c r="R644" i="1"/>
  <c r="S644" i="1" s="1"/>
  <c r="Q644" i="1"/>
  <c r="O644" i="1"/>
  <c r="P644" i="1" s="1"/>
  <c r="N644" i="1"/>
  <c r="M644" i="1"/>
  <c r="L644" i="1"/>
  <c r="K644" i="1"/>
  <c r="J644" i="1"/>
  <c r="I644" i="1"/>
  <c r="G644" i="1"/>
  <c r="F644" i="1"/>
  <c r="H644" i="1" s="1"/>
  <c r="E644" i="1"/>
  <c r="D644" i="1"/>
  <c r="C644" i="1"/>
  <c r="B644" i="1"/>
  <c r="A644" i="1"/>
  <c r="AF643" i="1"/>
  <c r="AE643" i="1"/>
  <c r="AD643" i="1"/>
  <c r="AC643" i="1"/>
  <c r="AB643" i="1"/>
  <c r="AA643" i="1"/>
  <c r="Z643" i="1"/>
  <c r="Y643" i="1"/>
  <c r="X643" i="1"/>
  <c r="W643" i="1"/>
  <c r="V643" i="1"/>
  <c r="T643" i="1"/>
  <c r="S643" i="1"/>
  <c r="R643" i="1"/>
  <c r="Q643" i="1"/>
  <c r="O643" i="1"/>
  <c r="P643" i="1" s="1"/>
  <c r="N643" i="1"/>
  <c r="M643" i="1"/>
  <c r="L643" i="1"/>
  <c r="K643" i="1"/>
  <c r="J643" i="1"/>
  <c r="I643" i="1"/>
  <c r="G643" i="1"/>
  <c r="F643" i="1"/>
  <c r="A643" i="1" s="1"/>
  <c r="E643" i="1"/>
  <c r="D643" i="1"/>
  <c r="C643" i="1"/>
  <c r="B643" i="1"/>
  <c r="AF642" i="1"/>
  <c r="AE642" i="1"/>
  <c r="AD642" i="1"/>
  <c r="AC642" i="1"/>
  <c r="AB642" i="1"/>
  <c r="AA642" i="1"/>
  <c r="Z642" i="1"/>
  <c r="Y642" i="1"/>
  <c r="X642" i="1"/>
  <c r="W642" i="1"/>
  <c r="V642" i="1"/>
  <c r="T642" i="1"/>
  <c r="R642" i="1"/>
  <c r="S642" i="1" s="1"/>
  <c r="Q642" i="1"/>
  <c r="O642" i="1"/>
  <c r="P642" i="1" s="1"/>
  <c r="N642" i="1"/>
  <c r="M642" i="1"/>
  <c r="L642" i="1"/>
  <c r="K642" i="1"/>
  <c r="J642" i="1"/>
  <c r="I642" i="1"/>
  <c r="G642" i="1"/>
  <c r="F642" i="1"/>
  <c r="A642" i="1" s="1"/>
  <c r="E642" i="1"/>
  <c r="D642" i="1"/>
  <c r="C642" i="1"/>
  <c r="B642" i="1"/>
  <c r="AF641" i="1"/>
  <c r="AE641" i="1"/>
  <c r="AD641" i="1"/>
  <c r="AC641" i="1"/>
  <c r="AB641" i="1"/>
  <c r="AA641" i="1"/>
  <c r="Z641" i="1"/>
  <c r="Y641" i="1"/>
  <c r="X641" i="1"/>
  <c r="W641" i="1"/>
  <c r="V641" i="1"/>
  <c r="T641" i="1"/>
  <c r="R641" i="1"/>
  <c r="S641" i="1" s="1"/>
  <c r="Q641" i="1"/>
  <c r="O641" i="1"/>
  <c r="P641" i="1" s="1"/>
  <c r="N641" i="1"/>
  <c r="M641" i="1"/>
  <c r="L641" i="1"/>
  <c r="K641" i="1"/>
  <c r="J641" i="1"/>
  <c r="I641" i="1"/>
  <c r="G641" i="1"/>
  <c r="F641" i="1"/>
  <c r="A641" i="1" s="1"/>
  <c r="E641" i="1"/>
  <c r="D641" i="1"/>
  <c r="C641" i="1"/>
  <c r="B641" i="1"/>
  <c r="AF640" i="1"/>
  <c r="AE640" i="1"/>
  <c r="AD640" i="1"/>
  <c r="AC640" i="1"/>
  <c r="AB640" i="1"/>
  <c r="AA640" i="1"/>
  <c r="Z640" i="1"/>
  <c r="Y640" i="1"/>
  <c r="X640" i="1"/>
  <c r="W640" i="1"/>
  <c r="V640" i="1"/>
  <c r="T640" i="1"/>
  <c r="R640" i="1"/>
  <c r="S640" i="1" s="1"/>
  <c r="Q640" i="1"/>
  <c r="O640" i="1"/>
  <c r="P640" i="1" s="1"/>
  <c r="N640" i="1"/>
  <c r="M640" i="1"/>
  <c r="L640" i="1"/>
  <c r="K640" i="1"/>
  <c r="J640" i="1"/>
  <c r="I640" i="1"/>
  <c r="H640" i="1"/>
  <c r="G640" i="1"/>
  <c r="F640" i="1"/>
  <c r="A640" i="1" s="1"/>
  <c r="E640" i="1"/>
  <c r="D640" i="1"/>
  <c r="C640" i="1"/>
  <c r="B640" i="1"/>
  <c r="AF639" i="1"/>
  <c r="AE639" i="1"/>
  <c r="AD639" i="1"/>
  <c r="AC639" i="1"/>
  <c r="AB639" i="1"/>
  <c r="AA639" i="1"/>
  <c r="Z639" i="1"/>
  <c r="Y639" i="1"/>
  <c r="X639" i="1"/>
  <c r="W639" i="1"/>
  <c r="V639" i="1"/>
  <c r="T639" i="1"/>
  <c r="R639" i="1"/>
  <c r="S639" i="1" s="1"/>
  <c r="Q639" i="1"/>
  <c r="P639" i="1"/>
  <c r="O639" i="1"/>
  <c r="N639" i="1"/>
  <c r="M639" i="1"/>
  <c r="L639" i="1"/>
  <c r="K639" i="1"/>
  <c r="J639" i="1"/>
  <c r="I639" i="1"/>
  <c r="H639" i="1"/>
  <c r="G639" i="1"/>
  <c r="F639" i="1"/>
  <c r="A639" i="1" s="1"/>
  <c r="E639" i="1"/>
  <c r="D639" i="1"/>
  <c r="C639" i="1"/>
  <c r="B639" i="1"/>
  <c r="AF638" i="1"/>
  <c r="AE638" i="1"/>
  <c r="AD638" i="1"/>
  <c r="AC638" i="1"/>
  <c r="AB638" i="1"/>
  <c r="AA638" i="1"/>
  <c r="Z638" i="1"/>
  <c r="Y638" i="1"/>
  <c r="X638" i="1"/>
  <c r="W638" i="1"/>
  <c r="V638" i="1"/>
  <c r="T638" i="1"/>
  <c r="R638" i="1"/>
  <c r="S638" i="1" s="1"/>
  <c r="Q638" i="1"/>
  <c r="P638" i="1"/>
  <c r="O638" i="1"/>
  <c r="N638" i="1"/>
  <c r="M638" i="1"/>
  <c r="L638" i="1"/>
  <c r="K638" i="1"/>
  <c r="J638" i="1"/>
  <c r="I638" i="1"/>
  <c r="H638" i="1"/>
  <c r="G638" i="1"/>
  <c r="F638" i="1"/>
  <c r="A638" i="1" s="1"/>
  <c r="E638" i="1"/>
  <c r="D638" i="1"/>
  <c r="C638" i="1"/>
  <c r="B638" i="1"/>
  <c r="AF637" i="1"/>
  <c r="AE637" i="1"/>
  <c r="AD637" i="1"/>
  <c r="AC637" i="1"/>
  <c r="AB637" i="1"/>
  <c r="AA637" i="1"/>
  <c r="Z637" i="1"/>
  <c r="Y637" i="1"/>
  <c r="X637" i="1"/>
  <c r="W637" i="1"/>
  <c r="V637" i="1"/>
  <c r="T637" i="1"/>
  <c r="R637" i="1"/>
  <c r="S637" i="1" s="1"/>
  <c r="Q637" i="1"/>
  <c r="P637" i="1"/>
  <c r="O637" i="1"/>
  <c r="N637" i="1"/>
  <c r="M637" i="1"/>
  <c r="L637" i="1"/>
  <c r="K637" i="1"/>
  <c r="J637" i="1"/>
  <c r="I637" i="1"/>
  <c r="H637" i="1"/>
  <c r="G637" i="1"/>
  <c r="F637" i="1"/>
  <c r="A637" i="1" s="1"/>
  <c r="E637" i="1"/>
  <c r="D637" i="1"/>
  <c r="C637" i="1"/>
  <c r="B637" i="1"/>
  <c r="AF636" i="1"/>
  <c r="AE636" i="1"/>
  <c r="AD636" i="1"/>
  <c r="AC636" i="1"/>
  <c r="AB636" i="1"/>
  <c r="AA636" i="1"/>
  <c r="Z636" i="1"/>
  <c r="Y636" i="1"/>
  <c r="X636" i="1"/>
  <c r="W636" i="1"/>
  <c r="V636" i="1"/>
  <c r="T636" i="1"/>
  <c r="R636" i="1"/>
  <c r="S636" i="1" s="1"/>
  <c r="Q636" i="1"/>
  <c r="P636" i="1"/>
  <c r="O636" i="1"/>
  <c r="N636" i="1"/>
  <c r="M636" i="1"/>
  <c r="L636" i="1"/>
  <c r="K636" i="1"/>
  <c r="J636" i="1"/>
  <c r="I636" i="1"/>
  <c r="H636" i="1"/>
  <c r="G636" i="1"/>
  <c r="F636" i="1"/>
  <c r="A636" i="1" s="1"/>
  <c r="E636" i="1"/>
  <c r="D636" i="1"/>
  <c r="C636" i="1"/>
  <c r="B636" i="1"/>
  <c r="AF635" i="1"/>
  <c r="AE635" i="1"/>
  <c r="AD635" i="1"/>
  <c r="AC635" i="1"/>
  <c r="AB635" i="1"/>
  <c r="AA635" i="1"/>
  <c r="Z635" i="1"/>
  <c r="Y635" i="1"/>
  <c r="X635" i="1"/>
  <c r="W635" i="1"/>
  <c r="V635" i="1"/>
  <c r="T635" i="1"/>
  <c r="R635" i="1"/>
  <c r="S635" i="1" s="1"/>
  <c r="Q635" i="1"/>
  <c r="P635" i="1"/>
  <c r="O635" i="1"/>
  <c r="N635" i="1"/>
  <c r="M635" i="1"/>
  <c r="L635" i="1"/>
  <c r="K635" i="1"/>
  <c r="J635" i="1"/>
  <c r="I635" i="1"/>
  <c r="H635" i="1"/>
  <c r="G635" i="1"/>
  <c r="F635" i="1"/>
  <c r="A635" i="1" s="1"/>
  <c r="E635" i="1"/>
  <c r="D635" i="1"/>
  <c r="C635" i="1"/>
  <c r="B635" i="1"/>
  <c r="AF634" i="1"/>
  <c r="AE634" i="1"/>
  <c r="AD634" i="1"/>
  <c r="AC634" i="1"/>
  <c r="AB634" i="1"/>
  <c r="AA634" i="1"/>
  <c r="Z634" i="1"/>
  <c r="Y634" i="1"/>
  <c r="X634" i="1"/>
  <c r="W634" i="1"/>
  <c r="V634" i="1"/>
  <c r="T634" i="1"/>
  <c r="R634" i="1"/>
  <c r="S634" i="1" s="1"/>
  <c r="Q634" i="1"/>
  <c r="P634" i="1"/>
  <c r="O634" i="1"/>
  <c r="N634" i="1"/>
  <c r="M634" i="1"/>
  <c r="L634" i="1"/>
  <c r="K634" i="1"/>
  <c r="J634" i="1"/>
  <c r="I634" i="1"/>
  <c r="H634" i="1"/>
  <c r="G634" i="1"/>
  <c r="F634" i="1"/>
  <c r="A634" i="1" s="1"/>
  <c r="E634" i="1"/>
  <c r="D634" i="1"/>
  <c r="C634" i="1"/>
  <c r="B634" i="1"/>
  <c r="AF633" i="1"/>
  <c r="AE633" i="1"/>
  <c r="AD633" i="1"/>
  <c r="AC633" i="1"/>
  <c r="AB633" i="1"/>
  <c r="AA633" i="1"/>
  <c r="Z633" i="1"/>
  <c r="Y633" i="1"/>
  <c r="X633" i="1"/>
  <c r="W633" i="1"/>
  <c r="V633" i="1"/>
  <c r="T633" i="1"/>
  <c r="R633" i="1"/>
  <c r="S633" i="1" s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AF632" i="1"/>
  <c r="AE632" i="1"/>
  <c r="AD632" i="1"/>
  <c r="AC632" i="1"/>
  <c r="AB632" i="1"/>
  <c r="AA632" i="1"/>
  <c r="Z632" i="1"/>
  <c r="Y632" i="1"/>
  <c r="X632" i="1"/>
  <c r="W632" i="1"/>
  <c r="V632" i="1"/>
  <c r="T632" i="1"/>
  <c r="R632" i="1"/>
  <c r="S632" i="1" s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AF631" i="1"/>
  <c r="AE631" i="1"/>
  <c r="AD631" i="1"/>
  <c r="AC631" i="1"/>
  <c r="AB631" i="1"/>
  <c r="AA631" i="1"/>
  <c r="Z631" i="1"/>
  <c r="Y631" i="1"/>
  <c r="X631" i="1"/>
  <c r="W631" i="1"/>
  <c r="V631" i="1"/>
  <c r="T631" i="1"/>
  <c r="R631" i="1"/>
  <c r="S631" i="1" s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AF630" i="1"/>
  <c r="AE630" i="1"/>
  <c r="AD630" i="1"/>
  <c r="AC630" i="1"/>
  <c r="AB630" i="1"/>
  <c r="AA630" i="1"/>
  <c r="Z630" i="1"/>
  <c r="Y630" i="1"/>
  <c r="X630" i="1"/>
  <c r="W630" i="1"/>
  <c r="V630" i="1"/>
  <c r="T630" i="1"/>
  <c r="R630" i="1"/>
  <c r="S630" i="1" s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AF629" i="1"/>
  <c r="AE629" i="1"/>
  <c r="AD629" i="1"/>
  <c r="AC629" i="1"/>
  <c r="AB629" i="1"/>
  <c r="AA629" i="1"/>
  <c r="Z629" i="1"/>
  <c r="Y629" i="1"/>
  <c r="X629" i="1"/>
  <c r="W629" i="1"/>
  <c r="V629" i="1"/>
  <c r="T629" i="1"/>
  <c r="R629" i="1"/>
  <c r="S629" i="1" s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AF628" i="1"/>
  <c r="AE628" i="1"/>
  <c r="AD628" i="1"/>
  <c r="AC628" i="1"/>
  <c r="AB628" i="1"/>
  <c r="AA628" i="1"/>
  <c r="Z628" i="1"/>
  <c r="Y628" i="1"/>
  <c r="X628" i="1"/>
  <c r="W628" i="1"/>
  <c r="V628" i="1"/>
  <c r="T628" i="1"/>
  <c r="R628" i="1"/>
  <c r="S628" i="1" s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F627" i="1"/>
  <c r="AE627" i="1"/>
  <c r="AD627" i="1"/>
  <c r="AC627" i="1"/>
  <c r="AB627" i="1"/>
  <c r="AA627" i="1"/>
  <c r="Z627" i="1"/>
  <c r="Y627" i="1"/>
  <c r="X627" i="1"/>
  <c r="W627" i="1"/>
  <c r="V627" i="1"/>
  <c r="T627" i="1"/>
  <c r="R627" i="1"/>
  <c r="S627" i="1" s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AF626" i="1"/>
  <c r="AE626" i="1"/>
  <c r="AD626" i="1"/>
  <c r="AC626" i="1"/>
  <c r="AB626" i="1"/>
  <c r="AA626" i="1"/>
  <c r="Z626" i="1"/>
  <c r="Y626" i="1"/>
  <c r="X626" i="1"/>
  <c r="W626" i="1"/>
  <c r="V626" i="1"/>
  <c r="T626" i="1"/>
  <c r="R626" i="1"/>
  <c r="S626" i="1" s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AF625" i="1"/>
  <c r="AE625" i="1"/>
  <c r="AD625" i="1"/>
  <c r="AC625" i="1"/>
  <c r="AB625" i="1"/>
  <c r="AA625" i="1"/>
  <c r="Z625" i="1"/>
  <c r="Y625" i="1"/>
  <c r="X625" i="1"/>
  <c r="W625" i="1"/>
  <c r="V625" i="1"/>
  <c r="T625" i="1"/>
  <c r="R625" i="1"/>
  <c r="S625" i="1" s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AF624" i="1"/>
  <c r="AE624" i="1"/>
  <c r="AD624" i="1"/>
  <c r="AC624" i="1"/>
  <c r="AB624" i="1"/>
  <c r="AA624" i="1"/>
  <c r="Z624" i="1"/>
  <c r="Y624" i="1"/>
  <c r="X624" i="1"/>
  <c r="W624" i="1"/>
  <c r="V624" i="1"/>
  <c r="T624" i="1"/>
  <c r="R624" i="1"/>
  <c r="S624" i="1" s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AF623" i="1"/>
  <c r="AE623" i="1"/>
  <c r="AD623" i="1"/>
  <c r="AC623" i="1"/>
  <c r="AB623" i="1"/>
  <c r="AA623" i="1"/>
  <c r="Z623" i="1"/>
  <c r="Y623" i="1"/>
  <c r="X623" i="1"/>
  <c r="W623" i="1"/>
  <c r="V623" i="1"/>
  <c r="T623" i="1"/>
  <c r="R623" i="1"/>
  <c r="S623" i="1" s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AF622" i="1"/>
  <c r="AE622" i="1"/>
  <c r="AD622" i="1"/>
  <c r="AC622" i="1"/>
  <c r="AB622" i="1"/>
  <c r="AA622" i="1"/>
  <c r="Z622" i="1"/>
  <c r="Y622" i="1"/>
  <c r="X622" i="1"/>
  <c r="W622" i="1"/>
  <c r="V622" i="1"/>
  <c r="T622" i="1"/>
  <c r="R622" i="1"/>
  <c r="S622" i="1" s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AF621" i="1"/>
  <c r="AE621" i="1"/>
  <c r="AD621" i="1"/>
  <c r="AC621" i="1"/>
  <c r="AB621" i="1"/>
  <c r="AA621" i="1"/>
  <c r="Z621" i="1"/>
  <c r="Y621" i="1"/>
  <c r="X621" i="1"/>
  <c r="W621" i="1"/>
  <c r="V621" i="1"/>
  <c r="T621" i="1"/>
  <c r="R621" i="1"/>
  <c r="S621" i="1" s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AF620" i="1"/>
  <c r="AE620" i="1"/>
  <c r="AD620" i="1"/>
  <c r="AC620" i="1"/>
  <c r="AB620" i="1"/>
  <c r="AA620" i="1"/>
  <c r="Z620" i="1"/>
  <c r="Y620" i="1"/>
  <c r="X620" i="1"/>
  <c r="W620" i="1"/>
  <c r="V620" i="1"/>
  <c r="T620" i="1"/>
  <c r="R620" i="1"/>
  <c r="S620" i="1" s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AF619" i="1"/>
  <c r="AE619" i="1"/>
  <c r="AD619" i="1"/>
  <c r="AC619" i="1"/>
  <c r="AB619" i="1"/>
  <c r="AA619" i="1"/>
  <c r="Z619" i="1"/>
  <c r="Y619" i="1"/>
  <c r="X619" i="1"/>
  <c r="W619" i="1"/>
  <c r="V619" i="1"/>
  <c r="T619" i="1"/>
  <c r="R619" i="1"/>
  <c r="S619" i="1" s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AF618" i="1"/>
  <c r="AE618" i="1"/>
  <c r="AD618" i="1"/>
  <c r="AC618" i="1"/>
  <c r="AB618" i="1"/>
  <c r="AA618" i="1"/>
  <c r="Z618" i="1"/>
  <c r="Y618" i="1"/>
  <c r="X618" i="1"/>
  <c r="W618" i="1"/>
  <c r="V618" i="1"/>
  <c r="T618" i="1"/>
  <c r="R618" i="1"/>
  <c r="S618" i="1" s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AF617" i="1"/>
  <c r="AE617" i="1"/>
  <c r="AD617" i="1"/>
  <c r="AC617" i="1"/>
  <c r="AB617" i="1"/>
  <c r="AA617" i="1"/>
  <c r="Z617" i="1"/>
  <c r="Y617" i="1"/>
  <c r="X617" i="1"/>
  <c r="W617" i="1"/>
  <c r="V617" i="1"/>
  <c r="T617" i="1"/>
  <c r="R617" i="1"/>
  <c r="S617" i="1" s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AF616" i="1"/>
  <c r="AE616" i="1"/>
  <c r="AD616" i="1"/>
  <c r="AC616" i="1"/>
  <c r="AB616" i="1"/>
  <c r="AA616" i="1"/>
  <c r="Z616" i="1"/>
  <c r="Y616" i="1"/>
  <c r="X616" i="1"/>
  <c r="W616" i="1"/>
  <c r="V616" i="1"/>
  <c r="T616" i="1"/>
  <c r="R616" i="1"/>
  <c r="S616" i="1" s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F615" i="1"/>
  <c r="AE615" i="1"/>
  <c r="AD615" i="1"/>
  <c r="AC615" i="1"/>
  <c r="AB615" i="1"/>
  <c r="AA615" i="1"/>
  <c r="Z615" i="1"/>
  <c r="Y615" i="1"/>
  <c r="X615" i="1"/>
  <c r="W615" i="1"/>
  <c r="V615" i="1"/>
  <c r="T615" i="1"/>
  <c r="R615" i="1"/>
  <c r="S615" i="1" s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AF614" i="1"/>
  <c r="AE614" i="1"/>
  <c r="AD614" i="1"/>
  <c r="AC614" i="1"/>
  <c r="AB614" i="1"/>
  <c r="AA614" i="1"/>
  <c r="Z614" i="1"/>
  <c r="Y614" i="1"/>
  <c r="X614" i="1"/>
  <c r="W614" i="1"/>
  <c r="V614" i="1"/>
  <c r="T614" i="1"/>
  <c r="R614" i="1"/>
  <c r="S614" i="1" s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AF613" i="1"/>
  <c r="AE613" i="1"/>
  <c r="AD613" i="1"/>
  <c r="AC613" i="1"/>
  <c r="AB613" i="1"/>
  <c r="AA613" i="1"/>
  <c r="Z613" i="1"/>
  <c r="Y613" i="1"/>
  <c r="X613" i="1"/>
  <c r="W613" i="1"/>
  <c r="V613" i="1"/>
  <c r="T613" i="1"/>
  <c r="R613" i="1"/>
  <c r="S613" i="1" s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AF612" i="1"/>
  <c r="AE612" i="1"/>
  <c r="AD612" i="1"/>
  <c r="AC612" i="1"/>
  <c r="AB612" i="1"/>
  <c r="AA612" i="1"/>
  <c r="Z612" i="1"/>
  <c r="Y612" i="1"/>
  <c r="X612" i="1"/>
  <c r="W612" i="1"/>
  <c r="V612" i="1"/>
  <c r="T612" i="1"/>
  <c r="R612" i="1"/>
  <c r="S612" i="1" s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AF611" i="1"/>
  <c r="AE611" i="1"/>
  <c r="AD611" i="1"/>
  <c r="AC611" i="1"/>
  <c r="AB611" i="1"/>
  <c r="AA611" i="1"/>
  <c r="Z611" i="1"/>
  <c r="Y611" i="1"/>
  <c r="X611" i="1"/>
  <c r="W611" i="1"/>
  <c r="V611" i="1"/>
  <c r="T611" i="1"/>
  <c r="R611" i="1"/>
  <c r="S611" i="1" s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F610" i="1"/>
  <c r="AE610" i="1"/>
  <c r="AD610" i="1"/>
  <c r="AC610" i="1"/>
  <c r="AB610" i="1"/>
  <c r="AA610" i="1"/>
  <c r="Z610" i="1"/>
  <c r="Y610" i="1"/>
  <c r="X610" i="1"/>
  <c r="W610" i="1"/>
  <c r="V610" i="1"/>
  <c r="T610" i="1"/>
  <c r="R610" i="1"/>
  <c r="S610" i="1" s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AF609" i="1"/>
  <c r="AE609" i="1"/>
  <c r="AD609" i="1"/>
  <c r="AC609" i="1"/>
  <c r="AB609" i="1"/>
  <c r="AA609" i="1"/>
  <c r="Z609" i="1"/>
  <c r="Y609" i="1"/>
  <c r="X609" i="1"/>
  <c r="W609" i="1"/>
  <c r="V609" i="1"/>
  <c r="T609" i="1"/>
  <c r="R609" i="1"/>
  <c r="S609" i="1" s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AF608" i="1"/>
  <c r="AE608" i="1"/>
  <c r="AD608" i="1"/>
  <c r="AC608" i="1"/>
  <c r="AB608" i="1"/>
  <c r="AA608" i="1"/>
  <c r="Z608" i="1"/>
  <c r="Y608" i="1"/>
  <c r="X608" i="1"/>
  <c r="W608" i="1"/>
  <c r="V608" i="1"/>
  <c r="T608" i="1"/>
  <c r="R608" i="1"/>
  <c r="S608" i="1" s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AF607" i="1"/>
  <c r="AE607" i="1"/>
  <c r="AD607" i="1"/>
  <c r="AC607" i="1"/>
  <c r="AB607" i="1"/>
  <c r="AA607" i="1"/>
  <c r="Z607" i="1"/>
  <c r="Y607" i="1"/>
  <c r="X607" i="1"/>
  <c r="W607" i="1"/>
  <c r="V607" i="1"/>
  <c r="T607" i="1"/>
  <c r="R607" i="1"/>
  <c r="S607" i="1" s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F606" i="1"/>
  <c r="AE606" i="1"/>
  <c r="AD606" i="1"/>
  <c r="AC606" i="1"/>
  <c r="AB606" i="1"/>
  <c r="AA606" i="1"/>
  <c r="Z606" i="1"/>
  <c r="Y606" i="1"/>
  <c r="X606" i="1"/>
  <c r="W606" i="1"/>
  <c r="V606" i="1"/>
  <c r="T606" i="1"/>
  <c r="R606" i="1"/>
  <c r="S606" i="1" s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AF605" i="1"/>
  <c r="AE605" i="1"/>
  <c r="AD605" i="1"/>
  <c r="AC605" i="1"/>
  <c r="AB605" i="1"/>
  <c r="AA605" i="1"/>
  <c r="Z605" i="1"/>
  <c r="Y605" i="1"/>
  <c r="X605" i="1"/>
  <c r="W605" i="1"/>
  <c r="V605" i="1"/>
  <c r="T605" i="1"/>
  <c r="R605" i="1"/>
  <c r="S605" i="1" s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AF604" i="1"/>
  <c r="AE604" i="1"/>
  <c r="AD604" i="1"/>
  <c r="AC604" i="1"/>
  <c r="AB604" i="1"/>
  <c r="AA604" i="1"/>
  <c r="Z604" i="1"/>
  <c r="Y604" i="1"/>
  <c r="X604" i="1"/>
  <c r="W604" i="1"/>
  <c r="V604" i="1"/>
  <c r="T604" i="1"/>
  <c r="R604" i="1"/>
  <c r="S604" i="1" s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F603" i="1"/>
  <c r="AE603" i="1"/>
  <c r="AD603" i="1"/>
  <c r="AC603" i="1"/>
  <c r="AB603" i="1"/>
  <c r="AA603" i="1"/>
  <c r="Z603" i="1"/>
  <c r="Y603" i="1"/>
  <c r="X603" i="1"/>
  <c r="W603" i="1"/>
  <c r="V603" i="1"/>
  <c r="T603" i="1"/>
  <c r="R603" i="1"/>
  <c r="S603" i="1" s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AF602" i="1"/>
  <c r="AE602" i="1"/>
  <c r="AD602" i="1"/>
  <c r="AC602" i="1"/>
  <c r="AB602" i="1"/>
  <c r="AA602" i="1"/>
  <c r="Z602" i="1"/>
  <c r="Y602" i="1"/>
  <c r="X602" i="1"/>
  <c r="W602" i="1"/>
  <c r="V602" i="1"/>
  <c r="T602" i="1"/>
  <c r="R602" i="1"/>
  <c r="S602" i="1" s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F601" i="1"/>
  <c r="AE601" i="1"/>
  <c r="AD601" i="1"/>
  <c r="AC601" i="1"/>
  <c r="AB601" i="1"/>
  <c r="AA601" i="1"/>
  <c r="Z601" i="1"/>
  <c r="Y601" i="1"/>
  <c r="X601" i="1"/>
  <c r="W601" i="1"/>
  <c r="V601" i="1"/>
  <c r="T601" i="1"/>
  <c r="R601" i="1"/>
  <c r="S601" i="1" s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AF600" i="1"/>
  <c r="AE600" i="1"/>
  <c r="AD600" i="1"/>
  <c r="AC600" i="1"/>
  <c r="AB600" i="1"/>
  <c r="AA600" i="1"/>
  <c r="Z600" i="1"/>
  <c r="Y600" i="1"/>
  <c r="X600" i="1"/>
  <c r="W600" i="1"/>
  <c r="V600" i="1"/>
  <c r="T600" i="1"/>
  <c r="R600" i="1"/>
  <c r="S600" i="1" s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AF599" i="1"/>
  <c r="AE599" i="1"/>
  <c r="AD599" i="1"/>
  <c r="AC599" i="1"/>
  <c r="AB599" i="1"/>
  <c r="AA599" i="1"/>
  <c r="Z599" i="1"/>
  <c r="Y599" i="1"/>
  <c r="X599" i="1"/>
  <c r="W599" i="1"/>
  <c r="V599" i="1"/>
  <c r="T599" i="1"/>
  <c r="R599" i="1"/>
  <c r="S599" i="1" s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AF598" i="1"/>
  <c r="AE598" i="1"/>
  <c r="AD598" i="1"/>
  <c r="AC598" i="1"/>
  <c r="AB598" i="1"/>
  <c r="AA598" i="1"/>
  <c r="Z598" i="1"/>
  <c r="Y598" i="1"/>
  <c r="X598" i="1"/>
  <c r="W598" i="1"/>
  <c r="V598" i="1"/>
  <c r="T598" i="1"/>
  <c r="R598" i="1"/>
  <c r="S598" i="1" s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AF597" i="1"/>
  <c r="AE597" i="1"/>
  <c r="AD597" i="1"/>
  <c r="AC597" i="1"/>
  <c r="AB597" i="1"/>
  <c r="AA597" i="1"/>
  <c r="Z597" i="1"/>
  <c r="Y597" i="1"/>
  <c r="X597" i="1"/>
  <c r="W597" i="1"/>
  <c r="V597" i="1"/>
  <c r="T597" i="1"/>
  <c r="R597" i="1"/>
  <c r="S597" i="1" s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AF596" i="1"/>
  <c r="AE596" i="1"/>
  <c r="AD596" i="1"/>
  <c r="AC596" i="1"/>
  <c r="AB596" i="1"/>
  <c r="AA596" i="1"/>
  <c r="Z596" i="1"/>
  <c r="Y596" i="1"/>
  <c r="X596" i="1"/>
  <c r="W596" i="1"/>
  <c r="V596" i="1"/>
  <c r="T596" i="1"/>
  <c r="R596" i="1"/>
  <c r="S596" i="1" s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F595" i="1"/>
  <c r="AE595" i="1"/>
  <c r="AD595" i="1"/>
  <c r="AC595" i="1"/>
  <c r="AB595" i="1"/>
  <c r="AA595" i="1"/>
  <c r="Z595" i="1"/>
  <c r="Y595" i="1"/>
  <c r="X595" i="1"/>
  <c r="W595" i="1"/>
  <c r="V595" i="1"/>
  <c r="T595" i="1"/>
  <c r="R595" i="1"/>
  <c r="S595" i="1" s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F594" i="1"/>
  <c r="AE594" i="1"/>
  <c r="AD594" i="1"/>
  <c r="AC594" i="1"/>
  <c r="AB594" i="1"/>
  <c r="AA594" i="1"/>
  <c r="Z594" i="1"/>
  <c r="Y594" i="1"/>
  <c r="X594" i="1"/>
  <c r="W594" i="1"/>
  <c r="V594" i="1"/>
  <c r="T594" i="1"/>
  <c r="R594" i="1"/>
  <c r="S594" i="1" s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F593" i="1"/>
  <c r="AE593" i="1"/>
  <c r="AD593" i="1"/>
  <c r="AC593" i="1"/>
  <c r="AB593" i="1"/>
  <c r="AA593" i="1"/>
  <c r="Z593" i="1"/>
  <c r="Y593" i="1"/>
  <c r="X593" i="1"/>
  <c r="W593" i="1"/>
  <c r="V593" i="1"/>
  <c r="T593" i="1"/>
  <c r="R593" i="1"/>
  <c r="S593" i="1" s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AF592" i="1"/>
  <c r="AE592" i="1"/>
  <c r="AD592" i="1"/>
  <c r="AC592" i="1"/>
  <c r="AB592" i="1"/>
  <c r="AA592" i="1"/>
  <c r="Z592" i="1"/>
  <c r="Y592" i="1"/>
  <c r="X592" i="1"/>
  <c r="W592" i="1"/>
  <c r="V592" i="1"/>
  <c r="T592" i="1"/>
  <c r="R592" i="1"/>
  <c r="S592" i="1" s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AF591" i="1"/>
  <c r="AE591" i="1"/>
  <c r="AD591" i="1"/>
  <c r="AC591" i="1"/>
  <c r="AB591" i="1"/>
  <c r="AA591" i="1"/>
  <c r="Z591" i="1"/>
  <c r="Y591" i="1"/>
  <c r="X591" i="1"/>
  <c r="W591" i="1"/>
  <c r="V591" i="1"/>
  <c r="T591" i="1"/>
  <c r="R591" i="1"/>
  <c r="S591" i="1" s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AF590" i="1"/>
  <c r="AE590" i="1"/>
  <c r="AD590" i="1"/>
  <c r="AC590" i="1"/>
  <c r="AB590" i="1"/>
  <c r="AA590" i="1"/>
  <c r="Z590" i="1"/>
  <c r="Y590" i="1"/>
  <c r="X590" i="1"/>
  <c r="W590" i="1"/>
  <c r="V590" i="1"/>
  <c r="T590" i="1"/>
  <c r="R590" i="1"/>
  <c r="S590" i="1" s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AF589" i="1"/>
  <c r="AE589" i="1"/>
  <c r="AD589" i="1"/>
  <c r="AC589" i="1"/>
  <c r="AB589" i="1"/>
  <c r="AA589" i="1"/>
  <c r="Z589" i="1"/>
  <c r="Y589" i="1"/>
  <c r="X589" i="1"/>
  <c r="W589" i="1"/>
  <c r="V589" i="1"/>
  <c r="T589" i="1"/>
  <c r="R589" i="1"/>
  <c r="S589" i="1" s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AF588" i="1"/>
  <c r="AE588" i="1"/>
  <c r="AD588" i="1"/>
  <c r="AC588" i="1"/>
  <c r="AB588" i="1"/>
  <c r="AA588" i="1"/>
  <c r="Z588" i="1"/>
  <c r="Y588" i="1"/>
  <c r="X588" i="1"/>
  <c r="W588" i="1"/>
  <c r="V588" i="1"/>
  <c r="T588" i="1"/>
  <c r="R588" i="1"/>
  <c r="S588" i="1" s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AF587" i="1"/>
  <c r="AE587" i="1"/>
  <c r="AD587" i="1"/>
  <c r="AC587" i="1"/>
  <c r="AB587" i="1"/>
  <c r="AA587" i="1"/>
  <c r="Z587" i="1"/>
  <c r="Y587" i="1"/>
  <c r="X587" i="1"/>
  <c r="W587" i="1"/>
  <c r="V587" i="1"/>
  <c r="T587" i="1"/>
  <c r="R587" i="1"/>
  <c r="S587" i="1" s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AF586" i="1"/>
  <c r="AE586" i="1"/>
  <c r="AD586" i="1"/>
  <c r="AC586" i="1"/>
  <c r="AB586" i="1"/>
  <c r="AA586" i="1"/>
  <c r="Z586" i="1"/>
  <c r="Y586" i="1"/>
  <c r="X586" i="1"/>
  <c r="W586" i="1"/>
  <c r="V586" i="1"/>
  <c r="T586" i="1"/>
  <c r="R586" i="1"/>
  <c r="S586" i="1" s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AF585" i="1"/>
  <c r="AE585" i="1"/>
  <c r="AD585" i="1"/>
  <c r="AC585" i="1"/>
  <c r="AB585" i="1"/>
  <c r="AA585" i="1"/>
  <c r="Z585" i="1"/>
  <c r="Y585" i="1"/>
  <c r="X585" i="1"/>
  <c r="W585" i="1"/>
  <c r="V585" i="1"/>
  <c r="T585" i="1"/>
  <c r="R585" i="1"/>
  <c r="S585" i="1" s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F584" i="1"/>
  <c r="AE584" i="1"/>
  <c r="AD584" i="1"/>
  <c r="AC584" i="1"/>
  <c r="AB584" i="1"/>
  <c r="AA584" i="1"/>
  <c r="Z584" i="1"/>
  <c r="Y584" i="1"/>
  <c r="X584" i="1"/>
  <c r="W584" i="1"/>
  <c r="V584" i="1"/>
  <c r="T584" i="1"/>
  <c r="R584" i="1"/>
  <c r="S584" i="1" s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AF583" i="1"/>
  <c r="AE583" i="1"/>
  <c r="AD583" i="1"/>
  <c r="AC583" i="1"/>
  <c r="AB583" i="1"/>
  <c r="AA583" i="1"/>
  <c r="Z583" i="1"/>
  <c r="Y583" i="1"/>
  <c r="X583" i="1"/>
  <c r="W583" i="1"/>
  <c r="V583" i="1"/>
  <c r="T583" i="1"/>
  <c r="R583" i="1"/>
  <c r="S583" i="1" s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AF582" i="1"/>
  <c r="AE582" i="1"/>
  <c r="AD582" i="1"/>
  <c r="AC582" i="1"/>
  <c r="AB582" i="1"/>
  <c r="AA582" i="1"/>
  <c r="Z582" i="1"/>
  <c r="Y582" i="1"/>
  <c r="X582" i="1"/>
  <c r="W582" i="1"/>
  <c r="V582" i="1"/>
  <c r="T582" i="1"/>
  <c r="R582" i="1"/>
  <c r="S582" i="1" s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AF581" i="1"/>
  <c r="AE581" i="1"/>
  <c r="AD581" i="1"/>
  <c r="AC581" i="1"/>
  <c r="AB581" i="1"/>
  <c r="AA581" i="1"/>
  <c r="Z581" i="1"/>
  <c r="Y581" i="1"/>
  <c r="X581" i="1"/>
  <c r="W581" i="1"/>
  <c r="V581" i="1"/>
  <c r="T581" i="1"/>
  <c r="R581" i="1"/>
  <c r="S581" i="1" s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AF580" i="1"/>
  <c r="AE580" i="1"/>
  <c r="AD580" i="1"/>
  <c r="AC580" i="1"/>
  <c r="AB580" i="1"/>
  <c r="AA580" i="1"/>
  <c r="Z580" i="1"/>
  <c r="Y580" i="1"/>
  <c r="X580" i="1"/>
  <c r="W580" i="1"/>
  <c r="V580" i="1"/>
  <c r="T580" i="1"/>
  <c r="R580" i="1"/>
  <c r="S580" i="1" s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AF579" i="1"/>
  <c r="AE579" i="1"/>
  <c r="AD579" i="1"/>
  <c r="AC579" i="1"/>
  <c r="AB579" i="1"/>
  <c r="AA579" i="1"/>
  <c r="Z579" i="1"/>
  <c r="Y579" i="1"/>
  <c r="X579" i="1"/>
  <c r="W579" i="1"/>
  <c r="V579" i="1"/>
  <c r="T579" i="1"/>
  <c r="R579" i="1"/>
  <c r="S579" i="1" s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AF578" i="1"/>
  <c r="AE578" i="1"/>
  <c r="AD578" i="1"/>
  <c r="AC578" i="1"/>
  <c r="AB578" i="1"/>
  <c r="AA578" i="1"/>
  <c r="Z578" i="1"/>
  <c r="Y578" i="1"/>
  <c r="X578" i="1"/>
  <c r="W578" i="1"/>
  <c r="V578" i="1"/>
  <c r="T578" i="1"/>
  <c r="R578" i="1"/>
  <c r="S578" i="1" s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AF577" i="1"/>
  <c r="AE577" i="1"/>
  <c r="AD577" i="1"/>
  <c r="AC577" i="1"/>
  <c r="AB577" i="1"/>
  <c r="AA577" i="1"/>
  <c r="Z577" i="1"/>
  <c r="Y577" i="1"/>
  <c r="X577" i="1"/>
  <c r="W577" i="1"/>
  <c r="V577" i="1"/>
  <c r="T577" i="1"/>
  <c r="R577" i="1"/>
  <c r="S577" i="1" s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AF576" i="1"/>
  <c r="AE576" i="1"/>
  <c r="AD576" i="1"/>
  <c r="AC576" i="1"/>
  <c r="AB576" i="1"/>
  <c r="AA576" i="1"/>
  <c r="Z576" i="1"/>
  <c r="Y576" i="1"/>
  <c r="X576" i="1"/>
  <c r="W576" i="1"/>
  <c r="V576" i="1"/>
  <c r="T576" i="1"/>
  <c r="R576" i="1"/>
  <c r="S576" i="1" s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AF575" i="1"/>
  <c r="AE575" i="1"/>
  <c r="AD575" i="1"/>
  <c r="AC575" i="1"/>
  <c r="AB575" i="1"/>
  <c r="AA575" i="1"/>
  <c r="Z575" i="1"/>
  <c r="Y575" i="1"/>
  <c r="X575" i="1"/>
  <c r="W575" i="1"/>
  <c r="V575" i="1"/>
  <c r="T575" i="1"/>
  <c r="R575" i="1"/>
  <c r="S575" i="1" s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AF574" i="1"/>
  <c r="AE574" i="1"/>
  <c r="AD574" i="1"/>
  <c r="AC574" i="1"/>
  <c r="AB574" i="1"/>
  <c r="AA574" i="1"/>
  <c r="Z574" i="1"/>
  <c r="Y574" i="1"/>
  <c r="X574" i="1"/>
  <c r="W574" i="1"/>
  <c r="V574" i="1"/>
  <c r="T574" i="1"/>
  <c r="R574" i="1"/>
  <c r="S574" i="1" s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F573" i="1"/>
  <c r="AE573" i="1"/>
  <c r="AD573" i="1"/>
  <c r="AC573" i="1"/>
  <c r="AB573" i="1"/>
  <c r="AA573" i="1"/>
  <c r="Z573" i="1"/>
  <c r="Y573" i="1"/>
  <c r="X573" i="1"/>
  <c r="W573" i="1"/>
  <c r="V573" i="1"/>
  <c r="T573" i="1"/>
  <c r="R573" i="1"/>
  <c r="S573" i="1" s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AF572" i="1"/>
  <c r="AE572" i="1"/>
  <c r="AD572" i="1"/>
  <c r="AC572" i="1"/>
  <c r="AB572" i="1"/>
  <c r="AA572" i="1"/>
  <c r="Z572" i="1"/>
  <c r="Y572" i="1"/>
  <c r="X572" i="1"/>
  <c r="W572" i="1"/>
  <c r="V572" i="1"/>
  <c r="T572" i="1"/>
  <c r="R572" i="1"/>
  <c r="S572" i="1" s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AF571" i="1"/>
  <c r="AE571" i="1"/>
  <c r="AD571" i="1"/>
  <c r="AC571" i="1"/>
  <c r="AB571" i="1"/>
  <c r="AA571" i="1"/>
  <c r="Z571" i="1"/>
  <c r="Y571" i="1"/>
  <c r="X571" i="1"/>
  <c r="W571" i="1"/>
  <c r="V571" i="1"/>
  <c r="T571" i="1"/>
  <c r="R571" i="1"/>
  <c r="S571" i="1" s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AF570" i="1"/>
  <c r="AE570" i="1"/>
  <c r="AD570" i="1"/>
  <c r="AC570" i="1"/>
  <c r="AB570" i="1"/>
  <c r="AA570" i="1"/>
  <c r="Z570" i="1"/>
  <c r="Y570" i="1"/>
  <c r="X570" i="1"/>
  <c r="W570" i="1"/>
  <c r="V570" i="1"/>
  <c r="T570" i="1"/>
  <c r="R570" i="1"/>
  <c r="S570" i="1" s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AF569" i="1"/>
  <c r="AE569" i="1"/>
  <c r="AD569" i="1"/>
  <c r="AC569" i="1"/>
  <c r="AB569" i="1"/>
  <c r="AA569" i="1"/>
  <c r="Z569" i="1"/>
  <c r="Y569" i="1"/>
  <c r="X569" i="1"/>
  <c r="W569" i="1"/>
  <c r="V569" i="1"/>
  <c r="T569" i="1"/>
  <c r="R569" i="1"/>
  <c r="S569" i="1" s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F568" i="1"/>
  <c r="AE568" i="1"/>
  <c r="AD568" i="1"/>
  <c r="AC568" i="1"/>
  <c r="AB568" i="1"/>
  <c r="AA568" i="1"/>
  <c r="Z568" i="1"/>
  <c r="Y568" i="1"/>
  <c r="X568" i="1"/>
  <c r="W568" i="1"/>
  <c r="V568" i="1"/>
  <c r="T568" i="1"/>
  <c r="R568" i="1"/>
  <c r="S568" i="1" s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F567" i="1"/>
  <c r="AE567" i="1"/>
  <c r="AD567" i="1"/>
  <c r="AC567" i="1"/>
  <c r="AB567" i="1"/>
  <c r="AA567" i="1"/>
  <c r="Z567" i="1"/>
  <c r="Y567" i="1"/>
  <c r="X567" i="1"/>
  <c r="W567" i="1"/>
  <c r="V567" i="1"/>
  <c r="T567" i="1"/>
  <c r="R567" i="1"/>
  <c r="S567" i="1" s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AF566" i="1"/>
  <c r="AE566" i="1"/>
  <c r="AD566" i="1"/>
  <c r="AC566" i="1"/>
  <c r="AB566" i="1"/>
  <c r="AA566" i="1"/>
  <c r="Z566" i="1"/>
  <c r="Y566" i="1"/>
  <c r="X566" i="1"/>
  <c r="W566" i="1"/>
  <c r="V566" i="1"/>
  <c r="T566" i="1"/>
  <c r="R566" i="1"/>
  <c r="S566" i="1" s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AF565" i="1"/>
  <c r="AE565" i="1"/>
  <c r="AD565" i="1"/>
  <c r="AC565" i="1"/>
  <c r="AB565" i="1"/>
  <c r="AA565" i="1"/>
  <c r="Z565" i="1"/>
  <c r="Y565" i="1"/>
  <c r="X565" i="1"/>
  <c r="W565" i="1"/>
  <c r="V565" i="1"/>
  <c r="T565" i="1"/>
  <c r="R565" i="1"/>
  <c r="S565" i="1" s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AF564" i="1"/>
  <c r="AE564" i="1"/>
  <c r="AD564" i="1"/>
  <c r="AC564" i="1"/>
  <c r="AB564" i="1"/>
  <c r="AA564" i="1"/>
  <c r="Z564" i="1"/>
  <c r="Y564" i="1"/>
  <c r="X564" i="1"/>
  <c r="W564" i="1"/>
  <c r="V564" i="1"/>
  <c r="T564" i="1"/>
  <c r="R564" i="1"/>
  <c r="S564" i="1" s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AF563" i="1"/>
  <c r="AE563" i="1"/>
  <c r="AD563" i="1"/>
  <c r="AC563" i="1"/>
  <c r="AB563" i="1"/>
  <c r="AA563" i="1"/>
  <c r="Z563" i="1"/>
  <c r="Y563" i="1"/>
  <c r="X563" i="1"/>
  <c r="W563" i="1"/>
  <c r="V563" i="1"/>
  <c r="T563" i="1"/>
  <c r="R563" i="1"/>
  <c r="S563" i="1" s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F562" i="1"/>
  <c r="AE562" i="1"/>
  <c r="AD562" i="1"/>
  <c r="AC562" i="1"/>
  <c r="AB562" i="1"/>
  <c r="AA562" i="1"/>
  <c r="Z562" i="1"/>
  <c r="Y562" i="1"/>
  <c r="X562" i="1"/>
  <c r="W562" i="1"/>
  <c r="V562" i="1"/>
  <c r="T562" i="1"/>
  <c r="R562" i="1"/>
  <c r="S562" i="1" s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F561" i="1"/>
  <c r="AE561" i="1"/>
  <c r="AD561" i="1"/>
  <c r="AC561" i="1"/>
  <c r="AB561" i="1"/>
  <c r="AA561" i="1"/>
  <c r="Z561" i="1"/>
  <c r="Y561" i="1"/>
  <c r="X561" i="1"/>
  <c r="W561" i="1"/>
  <c r="V561" i="1"/>
  <c r="T561" i="1"/>
  <c r="R561" i="1"/>
  <c r="S561" i="1" s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AF560" i="1"/>
  <c r="AE560" i="1"/>
  <c r="AD560" i="1"/>
  <c r="AC560" i="1"/>
  <c r="AB560" i="1"/>
  <c r="AA560" i="1"/>
  <c r="Z560" i="1"/>
  <c r="Y560" i="1"/>
  <c r="X560" i="1"/>
  <c r="W560" i="1"/>
  <c r="V560" i="1"/>
  <c r="T560" i="1"/>
  <c r="R560" i="1"/>
  <c r="S560" i="1" s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AF559" i="1"/>
  <c r="AE559" i="1"/>
  <c r="AD559" i="1"/>
  <c r="AC559" i="1"/>
  <c r="AB559" i="1"/>
  <c r="AA559" i="1"/>
  <c r="Z559" i="1"/>
  <c r="Y559" i="1"/>
  <c r="X559" i="1"/>
  <c r="W559" i="1"/>
  <c r="V559" i="1"/>
  <c r="T559" i="1"/>
  <c r="R559" i="1"/>
  <c r="S559" i="1" s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AF558" i="1"/>
  <c r="AE558" i="1"/>
  <c r="AD558" i="1"/>
  <c r="AC558" i="1"/>
  <c r="AB558" i="1"/>
  <c r="AA558" i="1"/>
  <c r="Z558" i="1"/>
  <c r="Y558" i="1"/>
  <c r="X558" i="1"/>
  <c r="W558" i="1"/>
  <c r="V558" i="1"/>
  <c r="T558" i="1"/>
  <c r="R558" i="1"/>
  <c r="S558" i="1" s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AF557" i="1"/>
  <c r="AE557" i="1"/>
  <c r="AD557" i="1"/>
  <c r="AC557" i="1"/>
  <c r="AB557" i="1"/>
  <c r="AA557" i="1"/>
  <c r="Z557" i="1"/>
  <c r="Y557" i="1"/>
  <c r="X557" i="1"/>
  <c r="W557" i="1"/>
  <c r="V557" i="1"/>
  <c r="T557" i="1"/>
  <c r="R557" i="1"/>
  <c r="S557" i="1" s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AF556" i="1"/>
  <c r="AE556" i="1"/>
  <c r="AD556" i="1"/>
  <c r="AC556" i="1"/>
  <c r="AB556" i="1"/>
  <c r="AA556" i="1"/>
  <c r="Z556" i="1"/>
  <c r="Y556" i="1"/>
  <c r="X556" i="1"/>
  <c r="W556" i="1"/>
  <c r="V556" i="1"/>
  <c r="T556" i="1"/>
  <c r="R556" i="1"/>
  <c r="S556" i="1" s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AF555" i="1"/>
  <c r="AE555" i="1"/>
  <c r="AD555" i="1"/>
  <c r="AC555" i="1"/>
  <c r="AB555" i="1"/>
  <c r="AA555" i="1"/>
  <c r="Z555" i="1"/>
  <c r="Y555" i="1"/>
  <c r="X555" i="1"/>
  <c r="W555" i="1"/>
  <c r="V555" i="1"/>
  <c r="T555" i="1"/>
  <c r="R555" i="1"/>
  <c r="S555" i="1" s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AF554" i="1"/>
  <c r="AE554" i="1"/>
  <c r="AD554" i="1"/>
  <c r="AC554" i="1"/>
  <c r="AB554" i="1"/>
  <c r="AA554" i="1"/>
  <c r="Z554" i="1"/>
  <c r="Y554" i="1"/>
  <c r="X554" i="1"/>
  <c r="W554" i="1"/>
  <c r="V554" i="1"/>
  <c r="T554" i="1"/>
  <c r="R554" i="1"/>
  <c r="S554" i="1" s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AF553" i="1"/>
  <c r="AE553" i="1"/>
  <c r="AD553" i="1"/>
  <c r="AC553" i="1"/>
  <c r="AB553" i="1"/>
  <c r="AA553" i="1"/>
  <c r="Z553" i="1"/>
  <c r="Y553" i="1"/>
  <c r="X553" i="1"/>
  <c r="W553" i="1"/>
  <c r="V553" i="1"/>
  <c r="T553" i="1"/>
  <c r="R553" i="1"/>
  <c r="S553" i="1" s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AF552" i="1"/>
  <c r="AE552" i="1"/>
  <c r="AD552" i="1"/>
  <c r="AC552" i="1"/>
  <c r="AB552" i="1"/>
  <c r="AA552" i="1"/>
  <c r="Z552" i="1"/>
  <c r="Y552" i="1"/>
  <c r="X552" i="1"/>
  <c r="W552" i="1"/>
  <c r="V552" i="1"/>
  <c r="T552" i="1"/>
  <c r="R552" i="1"/>
  <c r="S552" i="1" s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AF551" i="1"/>
  <c r="AE551" i="1"/>
  <c r="AD551" i="1"/>
  <c r="AC551" i="1"/>
  <c r="AB551" i="1"/>
  <c r="AA551" i="1"/>
  <c r="Z551" i="1"/>
  <c r="Y551" i="1"/>
  <c r="X551" i="1"/>
  <c r="W551" i="1"/>
  <c r="V551" i="1"/>
  <c r="T551" i="1"/>
  <c r="R551" i="1"/>
  <c r="S551" i="1" s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AF550" i="1"/>
  <c r="AE550" i="1"/>
  <c r="AD550" i="1"/>
  <c r="AC550" i="1"/>
  <c r="AB550" i="1"/>
  <c r="AA550" i="1"/>
  <c r="Z550" i="1"/>
  <c r="Y550" i="1"/>
  <c r="X550" i="1"/>
  <c r="W550" i="1"/>
  <c r="V550" i="1"/>
  <c r="T550" i="1"/>
  <c r="R550" i="1"/>
  <c r="S550" i="1" s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AF549" i="1"/>
  <c r="AE549" i="1"/>
  <c r="AD549" i="1"/>
  <c r="AC549" i="1"/>
  <c r="AB549" i="1"/>
  <c r="AA549" i="1"/>
  <c r="Z549" i="1"/>
  <c r="Y549" i="1"/>
  <c r="X549" i="1"/>
  <c r="W549" i="1"/>
  <c r="V549" i="1"/>
  <c r="T549" i="1"/>
  <c r="R549" i="1"/>
  <c r="S549" i="1" s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AF548" i="1"/>
  <c r="AE548" i="1"/>
  <c r="AD548" i="1"/>
  <c r="AC548" i="1"/>
  <c r="AB548" i="1"/>
  <c r="AA548" i="1"/>
  <c r="Z548" i="1"/>
  <c r="Y548" i="1"/>
  <c r="X548" i="1"/>
  <c r="W548" i="1"/>
  <c r="V548" i="1"/>
  <c r="T548" i="1"/>
  <c r="R548" i="1"/>
  <c r="S548" i="1" s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F547" i="1"/>
  <c r="AE547" i="1"/>
  <c r="AD547" i="1"/>
  <c r="AC547" i="1"/>
  <c r="AB547" i="1"/>
  <c r="AA547" i="1"/>
  <c r="Z547" i="1"/>
  <c r="Y547" i="1"/>
  <c r="X547" i="1"/>
  <c r="W547" i="1"/>
  <c r="V547" i="1"/>
  <c r="T547" i="1"/>
  <c r="R547" i="1"/>
  <c r="S547" i="1" s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AF546" i="1"/>
  <c r="AE546" i="1"/>
  <c r="AD546" i="1"/>
  <c r="AC546" i="1"/>
  <c r="AB546" i="1"/>
  <c r="AA546" i="1"/>
  <c r="Z546" i="1"/>
  <c r="Y546" i="1"/>
  <c r="X546" i="1"/>
  <c r="W546" i="1"/>
  <c r="V546" i="1"/>
  <c r="T546" i="1"/>
  <c r="R546" i="1"/>
  <c r="S546" i="1" s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AF545" i="1"/>
  <c r="AE545" i="1"/>
  <c r="AD545" i="1"/>
  <c r="AC545" i="1"/>
  <c r="AB545" i="1"/>
  <c r="AA545" i="1"/>
  <c r="Z545" i="1"/>
  <c r="Y545" i="1"/>
  <c r="X545" i="1"/>
  <c r="W545" i="1"/>
  <c r="V545" i="1"/>
  <c r="T545" i="1"/>
  <c r="R545" i="1"/>
  <c r="S545" i="1" s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AF544" i="1"/>
  <c r="AE544" i="1"/>
  <c r="AD544" i="1"/>
  <c r="AC544" i="1"/>
  <c r="AB544" i="1"/>
  <c r="AA544" i="1"/>
  <c r="Z544" i="1"/>
  <c r="Y544" i="1"/>
  <c r="X544" i="1"/>
  <c r="W544" i="1"/>
  <c r="V544" i="1"/>
  <c r="T544" i="1"/>
  <c r="R544" i="1"/>
  <c r="S544" i="1" s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AF543" i="1"/>
  <c r="AE543" i="1"/>
  <c r="AD543" i="1"/>
  <c r="AC543" i="1"/>
  <c r="AB543" i="1"/>
  <c r="AA543" i="1"/>
  <c r="Z543" i="1"/>
  <c r="Y543" i="1"/>
  <c r="X543" i="1"/>
  <c r="W543" i="1"/>
  <c r="V543" i="1"/>
  <c r="T543" i="1"/>
  <c r="R543" i="1"/>
  <c r="S543" i="1" s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AF542" i="1"/>
  <c r="AE542" i="1"/>
  <c r="AD542" i="1"/>
  <c r="AC542" i="1"/>
  <c r="AB542" i="1"/>
  <c r="AA542" i="1"/>
  <c r="Z542" i="1"/>
  <c r="Y542" i="1"/>
  <c r="X542" i="1"/>
  <c r="W542" i="1"/>
  <c r="V542" i="1"/>
  <c r="T542" i="1"/>
  <c r="R542" i="1"/>
  <c r="S542" i="1" s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AF541" i="1"/>
  <c r="AE541" i="1"/>
  <c r="AD541" i="1"/>
  <c r="AC541" i="1"/>
  <c r="AB541" i="1"/>
  <c r="AA541" i="1"/>
  <c r="Z541" i="1"/>
  <c r="Y541" i="1"/>
  <c r="X541" i="1"/>
  <c r="W541" i="1"/>
  <c r="V541" i="1"/>
  <c r="T541" i="1"/>
  <c r="R541" i="1"/>
  <c r="S541" i="1" s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AF540" i="1"/>
  <c r="AE540" i="1"/>
  <c r="AD540" i="1"/>
  <c r="AC540" i="1"/>
  <c r="AB540" i="1"/>
  <c r="AA540" i="1"/>
  <c r="Z540" i="1"/>
  <c r="Y540" i="1"/>
  <c r="X540" i="1"/>
  <c r="W540" i="1"/>
  <c r="V540" i="1"/>
  <c r="T540" i="1"/>
  <c r="R540" i="1"/>
  <c r="S540" i="1" s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AF539" i="1"/>
  <c r="AE539" i="1"/>
  <c r="AD539" i="1"/>
  <c r="AC539" i="1"/>
  <c r="AB539" i="1"/>
  <c r="AA539" i="1"/>
  <c r="Z539" i="1"/>
  <c r="Y539" i="1"/>
  <c r="X539" i="1"/>
  <c r="W539" i="1"/>
  <c r="V539" i="1"/>
  <c r="T539" i="1"/>
  <c r="R539" i="1"/>
  <c r="S539" i="1" s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AF538" i="1"/>
  <c r="AE538" i="1"/>
  <c r="AD538" i="1"/>
  <c r="AC538" i="1"/>
  <c r="AB538" i="1"/>
  <c r="AA538" i="1"/>
  <c r="Z538" i="1"/>
  <c r="Y538" i="1"/>
  <c r="X538" i="1"/>
  <c r="W538" i="1"/>
  <c r="V538" i="1"/>
  <c r="T538" i="1"/>
  <c r="R538" i="1"/>
  <c r="S538" i="1" s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AF537" i="1"/>
  <c r="AE537" i="1"/>
  <c r="AD537" i="1"/>
  <c r="AC537" i="1"/>
  <c r="AB537" i="1"/>
  <c r="AA537" i="1"/>
  <c r="Z537" i="1"/>
  <c r="Y537" i="1"/>
  <c r="X537" i="1"/>
  <c r="W537" i="1"/>
  <c r="V537" i="1"/>
  <c r="T537" i="1"/>
  <c r="R537" i="1"/>
  <c r="S537" i="1" s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AF536" i="1"/>
  <c r="AE536" i="1"/>
  <c r="AD536" i="1"/>
  <c r="AC536" i="1"/>
  <c r="AB536" i="1"/>
  <c r="AA536" i="1"/>
  <c r="Z536" i="1"/>
  <c r="Y536" i="1"/>
  <c r="X536" i="1"/>
  <c r="W536" i="1"/>
  <c r="V536" i="1"/>
  <c r="T536" i="1"/>
  <c r="R536" i="1"/>
  <c r="S536" i="1" s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AF535" i="1"/>
  <c r="AE535" i="1"/>
  <c r="AD535" i="1"/>
  <c r="AC535" i="1"/>
  <c r="AB535" i="1"/>
  <c r="AA535" i="1"/>
  <c r="Z535" i="1"/>
  <c r="Y535" i="1"/>
  <c r="X535" i="1"/>
  <c r="W535" i="1"/>
  <c r="V535" i="1"/>
  <c r="T535" i="1"/>
  <c r="R535" i="1"/>
  <c r="S535" i="1" s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AF534" i="1"/>
  <c r="AE534" i="1"/>
  <c r="AD534" i="1"/>
  <c r="AC534" i="1"/>
  <c r="AB534" i="1"/>
  <c r="AA534" i="1"/>
  <c r="Z534" i="1"/>
  <c r="Y534" i="1"/>
  <c r="X534" i="1"/>
  <c r="W534" i="1"/>
  <c r="V534" i="1"/>
  <c r="T534" i="1"/>
  <c r="R534" i="1"/>
  <c r="S534" i="1" s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AF533" i="1"/>
  <c r="AE533" i="1"/>
  <c r="AD533" i="1"/>
  <c r="AC533" i="1"/>
  <c r="AB533" i="1"/>
  <c r="AA533" i="1"/>
  <c r="Z533" i="1"/>
  <c r="Y533" i="1"/>
  <c r="X533" i="1"/>
  <c r="W533" i="1"/>
  <c r="V533" i="1"/>
  <c r="T533" i="1"/>
  <c r="R533" i="1"/>
  <c r="S533" i="1" s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AF532" i="1"/>
  <c r="AE532" i="1"/>
  <c r="AD532" i="1"/>
  <c r="AC532" i="1"/>
  <c r="AB532" i="1"/>
  <c r="AA532" i="1"/>
  <c r="Z532" i="1"/>
  <c r="Y532" i="1"/>
  <c r="X532" i="1"/>
  <c r="W532" i="1"/>
  <c r="V532" i="1"/>
  <c r="T532" i="1"/>
  <c r="R532" i="1"/>
  <c r="S532" i="1" s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F531" i="1"/>
  <c r="AE531" i="1"/>
  <c r="AD531" i="1"/>
  <c r="AC531" i="1"/>
  <c r="AB531" i="1"/>
  <c r="AA531" i="1"/>
  <c r="Z531" i="1"/>
  <c r="Y531" i="1"/>
  <c r="X531" i="1"/>
  <c r="W531" i="1"/>
  <c r="V531" i="1"/>
  <c r="T531" i="1"/>
  <c r="R531" i="1"/>
  <c r="S531" i="1" s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F530" i="1"/>
  <c r="AE530" i="1"/>
  <c r="AD530" i="1"/>
  <c r="AC530" i="1"/>
  <c r="AB530" i="1"/>
  <c r="AA530" i="1"/>
  <c r="Z530" i="1"/>
  <c r="Y530" i="1"/>
  <c r="X530" i="1"/>
  <c r="W530" i="1"/>
  <c r="V530" i="1"/>
  <c r="T530" i="1"/>
  <c r="R530" i="1"/>
  <c r="S530" i="1" s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AF529" i="1"/>
  <c r="AE529" i="1"/>
  <c r="AD529" i="1"/>
  <c r="AC529" i="1"/>
  <c r="AB529" i="1"/>
  <c r="AA529" i="1"/>
  <c r="Z529" i="1"/>
  <c r="Y529" i="1"/>
  <c r="X529" i="1"/>
  <c r="W529" i="1"/>
  <c r="V529" i="1"/>
  <c r="T529" i="1"/>
  <c r="R529" i="1"/>
  <c r="S529" i="1" s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AF528" i="1"/>
  <c r="AE528" i="1"/>
  <c r="AD528" i="1"/>
  <c r="AC528" i="1"/>
  <c r="AB528" i="1"/>
  <c r="AA528" i="1"/>
  <c r="Z528" i="1"/>
  <c r="Y528" i="1"/>
  <c r="X528" i="1"/>
  <c r="W528" i="1"/>
  <c r="V528" i="1"/>
  <c r="T528" i="1"/>
  <c r="R528" i="1"/>
  <c r="S528" i="1" s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AF527" i="1"/>
  <c r="AE527" i="1"/>
  <c r="AD527" i="1"/>
  <c r="AC527" i="1"/>
  <c r="AB527" i="1"/>
  <c r="AA527" i="1"/>
  <c r="Z527" i="1"/>
  <c r="Y527" i="1"/>
  <c r="X527" i="1"/>
  <c r="W527" i="1"/>
  <c r="V527" i="1"/>
  <c r="T527" i="1"/>
  <c r="R527" i="1"/>
  <c r="S527" i="1" s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F526" i="1"/>
  <c r="AE526" i="1"/>
  <c r="AD526" i="1"/>
  <c r="AC526" i="1"/>
  <c r="AB526" i="1"/>
  <c r="AA526" i="1"/>
  <c r="Z526" i="1"/>
  <c r="Y526" i="1"/>
  <c r="X526" i="1"/>
  <c r="W526" i="1"/>
  <c r="V526" i="1"/>
  <c r="T526" i="1"/>
  <c r="R526" i="1"/>
  <c r="S526" i="1" s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F525" i="1"/>
  <c r="AE525" i="1"/>
  <c r="AD525" i="1"/>
  <c r="AC525" i="1"/>
  <c r="AB525" i="1"/>
  <c r="AA525" i="1"/>
  <c r="Z525" i="1"/>
  <c r="Y525" i="1"/>
  <c r="X525" i="1"/>
  <c r="W525" i="1"/>
  <c r="V525" i="1"/>
  <c r="T525" i="1"/>
  <c r="R525" i="1"/>
  <c r="S525" i="1" s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AF524" i="1"/>
  <c r="AE524" i="1"/>
  <c r="AD524" i="1"/>
  <c r="AC524" i="1"/>
  <c r="AB524" i="1"/>
  <c r="AA524" i="1"/>
  <c r="Z524" i="1"/>
  <c r="Y524" i="1"/>
  <c r="X524" i="1"/>
  <c r="W524" i="1"/>
  <c r="V524" i="1"/>
  <c r="T524" i="1"/>
  <c r="R524" i="1"/>
  <c r="S524" i="1" s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AF523" i="1"/>
  <c r="AE523" i="1"/>
  <c r="AD523" i="1"/>
  <c r="AC523" i="1"/>
  <c r="AB523" i="1"/>
  <c r="AA523" i="1"/>
  <c r="Z523" i="1"/>
  <c r="Y523" i="1"/>
  <c r="X523" i="1"/>
  <c r="W523" i="1"/>
  <c r="V523" i="1"/>
  <c r="T523" i="1"/>
  <c r="R523" i="1"/>
  <c r="S523" i="1" s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AF522" i="1"/>
  <c r="AE522" i="1"/>
  <c r="AD522" i="1"/>
  <c r="AC522" i="1"/>
  <c r="AB522" i="1"/>
  <c r="AA522" i="1"/>
  <c r="Z522" i="1"/>
  <c r="Y522" i="1"/>
  <c r="X522" i="1"/>
  <c r="W522" i="1"/>
  <c r="V522" i="1"/>
  <c r="T522" i="1"/>
  <c r="R522" i="1"/>
  <c r="S522" i="1" s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AF521" i="1"/>
  <c r="AE521" i="1"/>
  <c r="AD521" i="1"/>
  <c r="AC521" i="1"/>
  <c r="AB521" i="1"/>
  <c r="AA521" i="1"/>
  <c r="Z521" i="1"/>
  <c r="Y521" i="1"/>
  <c r="X521" i="1"/>
  <c r="W521" i="1"/>
  <c r="V521" i="1"/>
  <c r="T521" i="1"/>
  <c r="R521" i="1"/>
  <c r="S521" i="1" s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AF520" i="1"/>
  <c r="AE520" i="1"/>
  <c r="AD520" i="1"/>
  <c r="AC520" i="1"/>
  <c r="AB520" i="1"/>
  <c r="AA520" i="1"/>
  <c r="Z520" i="1"/>
  <c r="Y520" i="1"/>
  <c r="X520" i="1"/>
  <c r="W520" i="1"/>
  <c r="V520" i="1"/>
  <c r="T520" i="1"/>
  <c r="R520" i="1"/>
  <c r="S520" i="1" s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AF519" i="1"/>
  <c r="AE519" i="1"/>
  <c r="AD519" i="1"/>
  <c r="AC519" i="1"/>
  <c r="AB519" i="1"/>
  <c r="AA519" i="1"/>
  <c r="Z519" i="1"/>
  <c r="Y519" i="1"/>
  <c r="X519" i="1"/>
  <c r="W519" i="1"/>
  <c r="V519" i="1"/>
  <c r="T519" i="1"/>
  <c r="R519" i="1"/>
  <c r="S519" i="1" s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F518" i="1"/>
  <c r="AE518" i="1"/>
  <c r="AD518" i="1"/>
  <c r="AC518" i="1"/>
  <c r="AB518" i="1"/>
  <c r="AA518" i="1"/>
  <c r="Z518" i="1"/>
  <c r="Y518" i="1"/>
  <c r="X518" i="1"/>
  <c r="W518" i="1"/>
  <c r="V518" i="1"/>
  <c r="T518" i="1"/>
  <c r="R518" i="1"/>
  <c r="S518" i="1" s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AF517" i="1"/>
  <c r="AE517" i="1"/>
  <c r="AD517" i="1"/>
  <c r="AC517" i="1"/>
  <c r="AB517" i="1"/>
  <c r="AA517" i="1"/>
  <c r="Z517" i="1"/>
  <c r="Y517" i="1"/>
  <c r="X517" i="1"/>
  <c r="W517" i="1"/>
  <c r="V517" i="1"/>
  <c r="T517" i="1"/>
  <c r="R517" i="1"/>
  <c r="S517" i="1" s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AF516" i="1"/>
  <c r="AE516" i="1"/>
  <c r="AD516" i="1"/>
  <c r="AC516" i="1"/>
  <c r="AB516" i="1"/>
  <c r="AA516" i="1"/>
  <c r="Z516" i="1"/>
  <c r="Y516" i="1"/>
  <c r="X516" i="1"/>
  <c r="W516" i="1"/>
  <c r="V516" i="1"/>
  <c r="T516" i="1"/>
  <c r="R516" i="1"/>
  <c r="S516" i="1" s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AF515" i="1"/>
  <c r="AE515" i="1"/>
  <c r="AD515" i="1"/>
  <c r="AC515" i="1"/>
  <c r="AB515" i="1"/>
  <c r="AA515" i="1"/>
  <c r="Z515" i="1"/>
  <c r="Y515" i="1"/>
  <c r="X515" i="1"/>
  <c r="W515" i="1"/>
  <c r="V515" i="1"/>
  <c r="T515" i="1"/>
  <c r="R515" i="1"/>
  <c r="S515" i="1" s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AF514" i="1"/>
  <c r="AE514" i="1"/>
  <c r="AD514" i="1"/>
  <c r="AC514" i="1"/>
  <c r="AB514" i="1"/>
  <c r="AA514" i="1"/>
  <c r="Z514" i="1"/>
  <c r="Y514" i="1"/>
  <c r="X514" i="1"/>
  <c r="W514" i="1"/>
  <c r="V514" i="1"/>
  <c r="T514" i="1"/>
  <c r="R514" i="1"/>
  <c r="S514" i="1" s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F513" i="1"/>
  <c r="AE513" i="1"/>
  <c r="AD513" i="1"/>
  <c r="AC513" i="1"/>
  <c r="AB513" i="1"/>
  <c r="AA513" i="1"/>
  <c r="Z513" i="1"/>
  <c r="Y513" i="1"/>
  <c r="X513" i="1"/>
  <c r="W513" i="1"/>
  <c r="V513" i="1"/>
  <c r="T513" i="1"/>
  <c r="R513" i="1"/>
  <c r="S513" i="1" s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AF512" i="1"/>
  <c r="AE512" i="1"/>
  <c r="AD512" i="1"/>
  <c r="AC512" i="1"/>
  <c r="AB512" i="1"/>
  <c r="AA512" i="1"/>
  <c r="Z512" i="1"/>
  <c r="Y512" i="1"/>
  <c r="X512" i="1"/>
  <c r="W512" i="1"/>
  <c r="V512" i="1"/>
  <c r="T512" i="1"/>
  <c r="R512" i="1"/>
  <c r="S512" i="1" s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AF511" i="1"/>
  <c r="AE511" i="1"/>
  <c r="AD511" i="1"/>
  <c r="AC511" i="1"/>
  <c r="AB511" i="1"/>
  <c r="AA511" i="1"/>
  <c r="Z511" i="1"/>
  <c r="Y511" i="1"/>
  <c r="X511" i="1"/>
  <c r="W511" i="1"/>
  <c r="V511" i="1"/>
  <c r="T511" i="1"/>
  <c r="R511" i="1"/>
  <c r="S511" i="1" s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AF510" i="1"/>
  <c r="AE510" i="1"/>
  <c r="AD510" i="1"/>
  <c r="AC510" i="1"/>
  <c r="AB510" i="1"/>
  <c r="AA510" i="1"/>
  <c r="Z510" i="1"/>
  <c r="Y510" i="1"/>
  <c r="X510" i="1"/>
  <c r="W510" i="1"/>
  <c r="V510" i="1"/>
  <c r="T510" i="1"/>
  <c r="R510" i="1"/>
  <c r="S510" i="1" s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AF509" i="1"/>
  <c r="AE509" i="1"/>
  <c r="AD509" i="1"/>
  <c r="AC509" i="1"/>
  <c r="AB509" i="1"/>
  <c r="AA509" i="1"/>
  <c r="Z509" i="1"/>
  <c r="Y509" i="1"/>
  <c r="X509" i="1"/>
  <c r="W509" i="1"/>
  <c r="V509" i="1"/>
  <c r="T509" i="1"/>
  <c r="R509" i="1"/>
  <c r="S509" i="1" s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AF508" i="1"/>
  <c r="AE508" i="1"/>
  <c r="AD508" i="1"/>
  <c r="AC508" i="1"/>
  <c r="AB508" i="1"/>
  <c r="AA508" i="1"/>
  <c r="Z508" i="1"/>
  <c r="Y508" i="1"/>
  <c r="X508" i="1"/>
  <c r="W508" i="1"/>
  <c r="V508" i="1"/>
  <c r="T508" i="1"/>
  <c r="R508" i="1"/>
  <c r="S508" i="1" s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AF507" i="1"/>
  <c r="AE507" i="1"/>
  <c r="AD507" i="1"/>
  <c r="AC507" i="1"/>
  <c r="AB507" i="1"/>
  <c r="AA507" i="1"/>
  <c r="Z507" i="1"/>
  <c r="Y507" i="1"/>
  <c r="X507" i="1"/>
  <c r="W507" i="1"/>
  <c r="V507" i="1"/>
  <c r="T507" i="1"/>
  <c r="R507" i="1"/>
  <c r="S507" i="1" s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F506" i="1"/>
  <c r="AE506" i="1"/>
  <c r="AD506" i="1"/>
  <c r="AC506" i="1"/>
  <c r="AB506" i="1"/>
  <c r="AA506" i="1"/>
  <c r="Z506" i="1"/>
  <c r="Y506" i="1"/>
  <c r="X506" i="1"/>
  <c r="W506" i="1"/>
  <c r="V506" i="1"/>
  <c r="T506" i="1"/>
  <c r="R506" i="1"/>
  <c r="S506" i="1" s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AF505" i="1"/>
  <c r="AE505" i="1"/>
  <c r="AD505" i="1"/>
  <c r="AC505" i="1"/>
  <c r="AB505" i="1"/>
  <c r="AA505" i="1"/>
  <c r="Z505" i="1"/>
  <c r="Y505" i="1"/>
  <c r="X505" i="1"/>
  <c r="W505" i="1"/>
  <c r="V505" i="1"/>
  <c r="T505" i="1"/>
  <c r="R505" i="1"/>
  <c r="S505" i="1" s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AF504" i="1"/>
  <c r="AE504" i="1"/>
  <c r="AD504" i="1"/>
  <c r="AC504" i="1"/>
  <c r="AB504" i="1"/>
  <c r="AA504" i="1"/>
  <c r="Z504" i="1"/>
  <c r="Y504" i="1"/>
  <c r="X504" i="1"/>
  <c r="W504" i="1"/>
  <c r="V504" i="1"/>
  <c r="T504" i="1"/>
  <c r="R504" i="1"/>
  <c r="S504" i="1" s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F503" i="1"/>
  <c r="AE503" i="1"/>
  <c r="AD503" i="1"/>
  <c r="AC503" i="1"/>
  <c r="AB503" i="1"/>
  <c r="AA503" i="1"/>
  <c r="Z503" i="1"/>
  <c r="Y503" i="1"/>
  <c r="X503" i="1"/>
  <c r="W503" i="1"/>
  <c r="V503" i="1"/>
  <c r="T503" i="1"/>
  <c r="R503" i="1"/>
  <c r="S503" i="1" s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F502" i="1"/>
  <c r="AE502" i="1"/>
  <c r="AD502" i="1"/>
  <c r="AC502" i="1"/>
  <c r="AB502" i="1"/>
  <c r="AA502" i="1"/>
  <c r="Z502" i="1"/>
  <c r="Y502" i="1"/>
  <c r="X502" i="1"/>
  <c r="W502" i="1"/>
  <c r="V502" i="1"/>
  <c r="T502" i="1"/>
  <c r="R502" i="1"/>
  <c r="S502" i="1" s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AF501" i="1"/>
  <c r="AE501" i="1"/>
  <c r="AD501" i="1"/>
  <c r="AC501" i="1"/>
  <c r="AB501" i="1"/>
  <c r="AA501" i="1"/>
  <c r="Z501" i="1"/>
  <c r="Y501" i="1"/>
  <c r="X501" i="1"/>
  <c r="W501" i="1"/>
  <c r="V501" i="1"/>
  <c r="T501" i="1"/>
  <c r="R501" i="1"/>
  <c r="S501" i="1" s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F500" i="1"/>
  <c r="AE500" i="1"/>
  <c r="AD500" i="1"/>
  <c r="AC500" i="1"/>
  <c r="AB500" i="1"/>
  <c r="AA500" i="1"/>
  <c r="Z500" i="1"/>
  <c r="Y500" i="1"/>
  <c r="X500" i="1"/>
  <c r="W500" i="1"/>
  <c r="V500" i="1"/>
  <c r="T500" i="1"/>
  <c r="R500" i="1"/>
  <c r="S500" i="1" s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AF499" i="1"/>
  <c r="AE499" i="1"/>
  <c r="AD499" i="1"/>
  <c r="AC499" i="1"/>
  <c r="AB499" i="1"/>
  <c r="AA499" i="1"/>
  <c r="Z499" i="1"/>
  <c r="Y499" i="1"/>
  <c r="X499" i="1"/>
  <c r="W499" i="1"/>
  <c r="V499" i="1"/>
  <c r="T499" i="1"/>
  <c r="R499" i="1"/>
  <c r="S499" i="1" s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F498" i="1"/>
  <c r="AE498" i="1"/>
  <c r="AD498" i="1"/>
  <c r="AC498" i="1"/>
  <c r="AB498" i="1"/>
  <c r="AA498" i="1"/>
  <c r="Z498" i="1"/>
  <c r="Y498" i="1"/>
  <c r="X498" i="1"/>
  <c r="W498" i="1"/>
  <c r="V498" i="1"/>
  <c r="T498" i="1"/>
  <c r="R498" i="1"/>
  <c r="S498" i="1" s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AF497" i="1"/>
  <c r="AE497" i="1"/>
  <c r="AD497" i="1"/>
  <c r="AC497" i="1"/>
  <c r="AB497" i="1"/>
  <c r="AA497" i="1"/>
  <c r="Z497" i="1"/>
  <c r="Y497" i="1"/>
  <c r="X497" i="1"/>
  <c r="W497" i="1"/>
  <c r="V497" i="1"/>
  <c r="T497" i="1"/>
  <c r="R497" i="1"/>
  <c r="S497" i="1" s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AF496" i="1"/>
  <c r="AE496" i="1"/>
  <c r="AD496" i="1"/>
  <c r="AC496" i="1"/>
  <c r="AB496" i="1"/>
  <c r="AA496" i="1"/>
  <c r="Z496" i="1"/>
  <c r="Y496" i="1"/>
  <c r="X496" i="1"/>
  <c r="W496" i="1"/>
  <c r="V496" i="1"/>
  <c r="T496" i="1"/>
  <c r="R496" i="1"/>
  <c r="S496" i="1" s="1"/>
  <c r="Q496" i="1"/>
  <c r="P496" i="1"/>
  <c r="O496" i="1"/>
  <c r="N496" i="1"/>
  <c r="M496" i="1"/>
  <c r="L496" i="1"/>
  <c r="K496" i="1"/>
  <c r="J496" i="1"/>
  <c r="I496" i="1"/>
  <c r="H496" i="1"/>
  <c r="G496" i="1"/>
  <c r="F496" i="1"/>
  <c r="A496" i="1" s="1"/>
  <c r="E496" i="1"/>
  <c r="D496" i="1"/>
  <c r="C496" i="1"/>
  <c r="B496" i="1"/>
  <c r="AF495" i="1"/>
  <c r="AE495" i="1"/>
  <c r="AD495" i="1"/>
  <c r="AC495" i="1"/>
  <c r="AB495" i="1"/>
  <c r="AA495" i="1"/>
  <c r="Z495" i="1"/>
  <c r="Y495" i="1"/>
  <c r="X495" i="1"/>
  <c r="W495" i="1"/>
  <c r="V495" i="1"/>
  <c r="T495" i="1"/>
  <c r="R495" i="1"/>
  <c r="S495" i="1" s="1"/>
  <c r="Q495" i="1"/>
  <c r="P495" i="1"/>
  <c r="O495" i="1"/>
  <c r="N495" i="1"/>
  <c r="M495" i="1"/>
  <c r="L495" i="1"/>
  <c r="K495" i="1"/>
  <c r="J495" i="1"/>
  <c r="I495" i="1"/>
  <c r="H495" i="1"/>
  <c r="G495" i="1"/>
  <c r="F495" i="1"/>
  <c r="A495" i="1" s="1"/>
  <c r="E495" i="1"/>
  <c r="D495" i="1"/>
  <c r="C495" i="1"/>
  <c r="B495" i="1"/>
  <c r="AF494" i="1"/>
  <c r="AE494" i="1"/>
  <c r="AD494" i="1"/>
  <c r="AC494" i="1"/>
  <c r="AB494" i="1"/>
  <c r="AA494" i="1"/>
  <c r="Z494" i="1"/>
  <c r="Y494" i="1"/>
  <c r="X494" i="1"/>
  <c r="W494" i="1"/>
  <c r="V494" i="1"/>
  <c r="T494" i="1"/>
  <c r="R494" i="1"/>
  <c r="S494" i="1" s="1"/>
  <c r="Q494" i="1"/>
  <c r="P494" i="1"/>
  <c r="O494" i="1"/>
  <c r="N494" i="1"/>
  <c r="M494" i="1"/>
  <c r="L494" i="1"/>
  <c r="K494" i="1"/>
  <c r="J494" i="1"/>
  <c r="I494" i="1"/>
  <c r="G494" i="1"/>
  <c r="F494" i="1"/>
  <c r="A494" i="1" s="1"/>
  <c r="E494" i="1"/>
  <c r="D494" i="1"/>
  <c r="C494" i="1"/>
  <c r="B494" i="1"/>
  <c r="AF493" i="1"/>
  <c r="AE493" i="1"/>
  <c r="AD493" i="1"/>
  <c r="AC493" i="1"/>
  <c r="AB493" i="1"/>
  <c r="AA493" i="1"/>
  <c r="Z493" i="1"/>
  <c r="Y493" i="1"/>
  <c r="X493" i="1"/>
  <c r="W493" i="1"/>
  <c r="V493" i="1"/>
  <c r="T493" i="1"/>
  <c r="R493" i="1"/>
  <c r="S493" i="1" s="1"/>
  <c r="Q493" i="1"/>
  <c r="P493" i="1"/>
  <c r="O493" i="1"/>
  <c r="N493" i="1"/>
  <c r="M493" i="1"/>
  <c r="L493" i="1"/>
  <c r="K493" i="1"/>
  <c r="J493" i="1"/>
  <c r="I493" i="1"/>
  <c r="H493" i="1"/>
  <c r="G493" i="1"/>
  <c r="F493" i="1"/>
  <c r="A493" i="1" s="1"/>
  <c r="E493" i="1"/>
  <c r="D493" i="1"/>
  <c r="C493" i="1"/>
  <c r="B493" i="1"/>
  <c r="AF492" i="1"/>
  <c r="AE492" i="1"/>
  <c r="AD492" i="1"/>
  <c r="AC492" i="1"/>
  <c r="AB492" i="1"/>
  <c r="AA492" i="1"/>
  <c r="Z492" i="1"/>
  <c r="Y492" i="1"/>
  <c r="X492" i="1"/>
  <c r="W492" i="1"/>
  <c r="V492" i="1"/>
  <c r="T492" i="1"/>
  <c r="R492" i="1"/>
  <c r="S492" i="1" s="1"/>
  <c r="Q492" i="1"/>
  <c r="O492" i="1"/>
  <c r="P492" i="1" s="1"/>
  <c r="N492" i="1"/>
  <c r="M492" i="1"/>
  <c r="L492" i="1"/>
  <c r="K492" i="1"/>
  <c r="J492" i="1"/>
  <c r="I492" i="1"/>
  <c r="G492" i="1"/>
  <c r="F492" i="1"/>
  <c r="H492" i="1" s="1"/>
  <c r="E492" i="1"/>
  <c r="D492" i="1"/>
  <c r="C492" i="1"/>
  <c r="B492" i="1"/>
  <c r="A492" i="1"/>
  <c r="AF491" i="1"/>
  <c r="AE491" i="1"/>
  <c r="AD491" i="1"/>
  <c r="AC491" i="1"/>
  <c r="AB491" i="1"/>
  <c r="AA491" i="1"/>
  <c r="Z491" i="1"/>
  <c r="Y491" i="1"/>
  <c r="X491" i="1"/>
  <c r="W491" i="1"/>
  <c r="V491" i="1"/>
  <c r="T491" i="1"/>
  <c r="R491" i="1"/>
  <c r="S491" i="1" s="1"/>
  <c r="Q491" i="1"/>
  <c r="P491" i="1"/>
  <c r="O491" i="1"/>
  <c r="N491" i="1"/>
  <c r="M491" i="1"/>
  <c r="L491" i="1"/>
  <c r="K491" i="1"/>
  <c r="J491" i="1"/>
  <c r="I491" i="1"/>
  <c r="H491" i="1"/>
  <c r="G491" i="1"/>
  <c r="F491" i="1"/>
  <c r="A491" i="1" s="1"/>
  <c r="E491" i="1"/>
  <c r="D491" i="1"/>
  <c r="C491" i="1"/>
  <c r="B491" i="1"/>
  <c r="AF490" i="1"/>
  <c r="AE490" i="1"/>
  <c r="AD490" i="1"/>
  <c r="AC490" i="1"/>
  <c r="AB490" i="1"/>
  <c r="AA490" i="1"/>
  <c r="Z490" i="1"/>
  <c r="Y490" i="1"/>
  <c r="X490" i="1"/>
  <c r="W490" i="1"/>
  <c r="V490" i="1"/>
  <c r="T490" i="1"/>
  <c r="R490" i="1"/>
  <c r="S490" i="1" s="1"/>
  <c r="Q490" i="1"/>
  <c r="O490" i="1"/>
  <c r="P490" i="1" s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AF489" i="1"/>
  <c r="AE489" i="1"/>
  <c r="AD489" i="1"/>
  <c r="AC489" i="1"/>
  <c r="AB489" i="1"/>
  <c r="AA489" i="1"/>
  <c r="Z489" i="1"/>
  <c r="Y489" i="1"/>
  <c r="X489" i="1"/>
  <c r="W489" i="1"/>
  <c r="V489" i="1"/>
  <c r="T489" i="1"/>
  <c r="R489" i="1"/>
  <c r="S489" i="1" s="1"/>
  <c r="Q489" i="1"/>
  <c r="P489" i="1"/>
  <c r="O489" i="1"/>
  <c r="N489" i="1"/>
  <c r="M489" i="1"/>
  <c r="L489" i="1"/>
  <c r="K489" i="1"/>
  <c r="J489" i="1"/>
  <c r="I489" i="1"/>
  <c r="G489" i="1"/>
  <c r="F489" i="1"/>
  <c r="A489" i="1" s="1"/>
  <c r="E489" i="1"/>
  <c r="D489" i="1"/>
  <c r="C489" i="1"/>
  <c r="B489" i="1"/>
  <c r="AF488" i="1"/>
  <c r="AE488" i="1"/>
  <c r="AD488" i="1"/>
  <c r="AC488" i="1"/>
  <c r="AB488" i="1"/>
  <c r="AA488" i="1"/>
  <c r="Z488" i="1"/>
  <c r="Y488" i="1"/>
  <c r="X488" i="1"/>
  <c r="W488" i="1"/>
  <c r="V488" i="1"/>
  <c r="T488" i="1"/>
  <c r="R488" i="1"/>
  <c r="S488" i="1" s="1"/>
  <c r="Q488" i="1"/>
  <c r="O488" i="1"/>
  <c r="P488" i="1" s="1"/>
  <c r="N488" i="1"/>
  <c r="M488" i="1"/>
  <c r="L488" i="1"/>
  <c r="K488" i="1"/>
  <c r="J488" i="1"/>
  <c r="I488" i="1"/>
  <c r="G488" i="1"/>
  <c r="F488" i="1"/>
  <c r="H488" i="1" s="1"/>
  <c r="E488" i="1"/>
  <c r="D488" i="1"/>
  <c r="C488" i="1"/>
  <c r="B488" i="1"/>
  <c r="A488" i="1"/>
  <c r="AF487" i="1"/>
  <c r="AE487" i="1"/>
  <c r="AD487" i="1"/>
  <c r="AC487" i="1"/>
  <c r="AB487" i="1"/>
  <c r="AA487" i="1"/>
  <c r="Z487" i="1"/>
  <c r="Y487" i="1"/>
  <c r="X487" i="1"/>
  <c r="W487" i="1"/>
  <c r="V487" i="1"/>
  <c r="T487" i="1"/>
  <c r="R487" i="1"/>
  <c r="S487" i="1" s="1"/>
  <c r="Q487" i="1"/>
  <c r="P487" i="1"/>
  <c r="O487" i="1"/>
  <c r="N487" i="1"/>
  <c r="M487" i="1"/>
  <c r="L487" i="1"/>
  <c r="K487" i="1"/>
  <c r="J487" i="1"/>
  <c r="I487" i="1"/>
  <c r="G487" i="1"/>
  <c r="F487" i="1"/>
  <c r="A487" i="1" s="1"/>
  <c r="E487" i="1"/>
  <c r="D487" i="1"/>
  <c r="C487" i="1"/>
  <c r="B487" i="1"/>
  <c r="AF486" i="1"/>
  <c r="AE486" i="1"/>
  <c r="AD486" i="1"/>
  <c r="AC486" i="1"/>
  <c r="AB486" i="1"/>
  <c r="AA486" i="1"/>
  <c r="Z486" i="1"/>
  <c r="Y486" i="1"/>
  <c r="X486" i="1"/>
  <c r="W486" i="1"/>
  <c r="V486" i="1"/>
  <c r="T486" i="1"/>
  <c r="R486" i="1"/>
  <c r="S486" i="1" s="1"/>
  <c r="Q486" i="1"/>
  <c r="O486" i="1"/>
  <c r="P486" i="1" s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F485" i="1"/>
  <c r="AE485" i="1"/>
  <c r="AD485" i="1"/>
  <c r="AC485" i="1"/>
  <c r="AB485" i="1"/>
  <c r="AA485" i="1"/>
  <c r="Z485" i="1"/>
  <c r="Y485" i="1"/>
  <c r="X485" i="1"/>
  <c r="W485" i="1"/>
  <c r="V485" i="1"/>
  <c r="T485" i="1"/>
  <c r="R485" i="1"/>
  <c r="S485" i="1" s="1"/>
  <c r="Q485" i="1"/>
  <c r="P485" i="1"/>
  <c r="O485" i="1"/>
  <c r="N485" i="1"/>
  <c r="M485" i="1"/>
  <c r="L485" i="1"/>
  <c r="K485" i="1"/>
  <c r="J485" i="1"/>
  <c r="I485" i="1"/>
  <c r="H485" i="1"/>
  <c r="G485" i="1"/>
  <c r="F485" i="1"/>
  <c r="A485" i="1" s="1"/>
  <c r="E485" i="1"/>
  <c r="D485" i="1"/>
  <c r="C485" i="1"/>
  <c r="B485" i="1"/>
  <c r="AF484" i="1"/>
  <c r="AE484" i="1"/>
  <c r="AD484" i="1"/>
  <c r="AC484" i="1"/>
  <c r="AB484" i="1"/>
  <c r="AA484" i="1"/>
  <c r="Z484" i="1"/>
  <c r="Y484" i="1"/>
  <c r="X484" i="1"/>
  <c r="W484" i="1"/>
  <c r="V484" i="1"/>
  <c r="T484" i="1"/>
  <c r="R484" i="1"/>
  <c r="S484" i="1" s="1"/>
  <c r="Q484" i="1"/>
  <c r="O484" i="1"/>
  <c r="P484" i="1" s="1"/>
  <c r="N484" i="1"/>
  <c r="M484" i="1"/>
  <c r="L484" i="1"/>
  <c r="K484" i="1"/>
  <c r="J484" i="1"/>
  <c r="I484" i="1"/>
  <c r="G484" i="1"/>
  <c r="F484" i="1"/>
  <c r="H484" i="1" s="1"/>
  <c r="E484" i="1"/>
  <c r="D484" i="1"/>
  <c r="C484" i="1"/>
  <c r="B484" i="1"/>
  <c r="A484" i="1"/>
  <c r="AF483" i="1"/>
  <c r="AE483" i="1"/>
  <c r="AD483" i="1"/>
  <c r="AC483" i="1"/>
  <c r="AB483" i="1"/>
  <c r="AA483" i="1"/>
  <c r="Z483" i="1"/>
  <c r="Y483" i="1"/>
  <c r="X483" i="1"/>
  <c r="W483" i="1"/>
  <c r="V483" i="1"/>
  <c r="T483" i="1"/>
  <c r="R483" i="1"/>
  <c r="S483" i="1" s="1"/>
  <c r="Q483" i="1"/>
  <c r="P483" i="1"/>
  <c r="O483" i="1"/>
  <c r="N483" i="1"/>
  <c r="M483" i="1"/>
  <c r="L483" i="1"/>
  <c r="K483" i="1"/>
  <c r="J483" i="1"/>
  <c r="I483" i="1"/>
  <c r="H483" i="1"/>
  <c r="G483" i="1"/>
  <c r="F483" i="1"/>
  <c r="A483" i="1" s="1"/>
  <c r="E483" i="1"/>
  <c r="D483" i="1"/>
  <c r="C483" i="1"/>
  <c r="B483" i="1"/>
  <c r="AF482" i="1"/>
  <c r="AE482" i="1"/>
  <c r="AD482" i="1"/>
  <c r="AC482" i="1"/>
  <c r="AB482" i="1"/>
  <c r="AA482" i="1"/>
  <c r="Z482" i="1"/>
  <c r="Y482" i="1"/>
  <c r="X482" i="1"/>
  <c r="W482" i="1"/>
  <c r="V482" i="1"/>
  <c r="T482" i="1"/>
  <c r="R482" i="1"/>
  <c r="S482" i="1" s="1"/>
  <c r="Q482" i="1"/>
  <c r="O482" i="1"/>
  <c r="P482" i="1" s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F481" i="1"/>
  <c r="AE481" i="1"/>
  <c r="AD481" i="1"/>
  <c r="AC481" i="1"/>
  <c r="AB481" i="1"/>
  <c r="AA481" i="1"/>
  <c r="Z481" i="1"/>
  <c r="Y481" i="1"/>
  <c r="X481" i="1"/>
  <c r="W481" i="1"/>
  <c r="V481" i="1"/>
  <c r="T481" i="1"/>
  <c r="R481" i="1"/>
  <c r="S481" i="1" s="1"/>
  <c r="Q481" i="1"/>
  <c r="P481" i="1"/>
  <c r="O481" i="1"/>
  <c r="N481" i="1"/>
  <c r="M481" i="1"/>
  <c r="L481" i="1"/>
  <c r="K481" i="1"/>
  <c r="J481" i="1"/>
  <c r="I481" i="1"/>
  <c r="G481" i="1"/>
  <c r="F481" i="1"/>
  <c r="A481" i="1" s="1"/>
  <c r="E481" i="1"/>
  <c r="D481" i="1"/>
  <c r="C481" i="1"/>
  <c r="B481" i="1"/>
  <c r="AF480" i="1"/>
  <c r="AE480" i="1"/>
  <c r="AD480" i="1"/>
  <c r="AC480" i="1"/>
  <c r="AB480" i="1"/>
  <c r="AA480" i="1"/>
  <c r="Z480" i="1"/>
  <c r="Y480" i="1"/>
  <c r="X480" i="1"/>
  <c r="W480" i="1"/>
  <c r="V480" i="1"/>
  <c r="T480" i="1"/>
  <c r="R480" i="1"/>
  <c r="S480" i="1" s="1"/>
  <c r="Q480" i="1"/>
  <c r="O480" i="1"/>
  <c r="P480" i="1" s="1"/>
  <c r="N480" i="1"/>
  <c r="M480" i="1"/>
  <c r="L480" i="1"/>
  <c r="K480" i="1"/>
  <c r="J480" i="1"/>
  <c r="I480" i="1"/>
  <c r="G480" i="1"/>
  <c r="F480" i="1"/>
  <c r="H480" i="1" s="1"/>
  <c r="E480" i="1"/>
  <c r="D480" i="1"/>
  <c r="C480" i="1"/>
  <c r="B480" i="1"/>
  <c r="A480" i="1"/>
  <c r="AF479" i="1"/>
  <c r="AE479" i="1"/>
  <c r="AD479" i="1"/>
  <c r="AC479" i="1"/>
  <c r="AB479" i="1"/>
  <c r="AA479" i="1"/>
  <c r="Z479" i="1"/>
  <c r="Y479" i="1"/>
  <c r="X479" i="1"/>
  <c r="W479" i="1"/>
  <c r="V479" i="1"/>
  <c r="T479" i="1"/>
  <c r="R479" i="1"/>
  <c r="S479" i="1" s="1"/>
  <c r="Q479" i="1"/>
  <c r="P479" i="1"/>
  <c r="O479" i="1"/>
  <c r="N479" i="1"/>
  <c r="M479" i="1"/>
  <c r="L479" i="1"/>
  <c r="K479" i="1"/>
  <c r="J479" i="1"/>
  <c r="I479" i="1"/>
  <c r="G479" i="1"/>
  <c r="F479" i="1"/>
  <c r="A479" i="1" s="1"/>
  <c r="E479" i="1"/>
  <c r="D479" i="1"/>
  <c r="C479" i="1"/>
  <c r="B479" i="1"/>
  <c r="AF478" i="1"/>
  <c r="AE478" i="1"/>
  <c r="AD478" i="1"/>
  <c r="AC478" i="1"/>
  <c r="AB478" i="1"/>
  <c r="AA478" i="1"/>
  <c r="Z478" i="1"/>
  <c r="Y478" i="1"/>
  <c r="X478" i="1"/>
  <c r="W478" i="1"/>
  <c r="V478" i="1"/>
  <c r="T478" i="1"/>
  <c r="R478" i="1"/>
  <c r="S478" i="1" s="1"/>
  <c r="Q478" i="1"/>
  <c r="O478" i="1"/>
  <c r="P478" i="1" s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F477" i="1"/>
  <c r="AE477" i="1"/>
  <c r="AD477" i="1"/>
  <c r="AC477" i="1"/>
  <c r="AB477" i="1"/>
  <c r="AA477" i="1"/>
  <c r="Z477" i="1"/>
  <c r="Y477" i="1"/>
  <c r="X477" i="1"/>
  <c r="W477" i="1"/>
  <c r="V477" i="1"/>
  <c r="T477" i="1"/>
  <c r="S477" i="1"/>
  <c r="R477" i="1"/>
  <c r="Q477" i="1"/>
  <c r="O477" i="1"/>
  <c r="P477" i="1" s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AF476" i="1"/>
  <c r="AE476" i="1"/>
  <c r="AD476" i="1"/>
  <c r="AC476" i="1"/>
  <c r="AB476" i="1"/>
  <c r="AA476" i="1"/>
  <c r="Z476" i="1"/>
  <c r="Y476" i="1"/>
  <c r="X476" i="1"/>
  <c r="W476" i="1"/>
  <c r="V476" i="1"/>
  <c r="T476" i="1"/>
  <c r="S476" i="1"/>
  <c r="R476" i="1"/>
  <c r="Q476" i="1"/>
  <c r="O476" i="1"/>
  <c r="P476" i="1" s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AF475" i="1"/>
  <c r="AE475" i="1"/>
  <c r="AD475" i="1"/>
  <c r="AC475" i="1"/>
  <c r="AB475" i="1"/>
  <c r="AA475" i="1"/>
  <c r="Z475" i="1"/>
  <c r="Y475" i="1"/>
  <c r="X475" i="1"/>
  <c r="W475" i="1"/>
  <c r="V475" i="1"/>
  <c r="T475" i="1"/>
  <c r="S475" i="1"/>
  <c r="R475" i="1"/>
  <c r="Q475" i="1"/>
  <c r="O475" i="1"/>
  <c r="P475" i="1" s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AF474" i="1"/>
  <c r="AE474" i="1"/>
  <c r="AD474" i="1"/>
  <c r="AC474" i="1"/>
  <c r="AB474" i="1"/>
  <c r="AA474" i="1"/>
  <c r="Z474" i="1"/>
  <c r="Y474" i="1"/>
  <c r="X474" i="1"/>
  <c r="W474" i="1"/>
  <c r="V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AF473" i="1"/>
  <c r="AE473" i="1"/>
  <c r="AD473" i="1"/>
  <c r="AC473" i="1"/>
  <c r="AB473" i="1"/>
  <c r="AA473" i="1"/>
  <c r="Z473" i="1"/>
  <c r="Y473" i="1"/>
  <c r="X473" i="1"/>
  <c r="W473" i="1"/>
  <c r="V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AF472" i="1"/>
  <c r="AE472" i="1"/>
  <c r="AD472" i="1"/>
  <c r="AC472" i="1"/>
  <c r="AB472" i="1"/>
  <c r="AA472" i="1"/>
  <c r="Z472" i="1"/>
  <c r="Y472" i="1"/>
  <c r="X472" i="1"/>
  <c r="W472" i="1"/>
  <c r="V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AF471" i="1"/>
  <c r="AE471" i="1"/>
  <c r="AD471" i="1"/>
  <c r="AC471" i="1"/>
  <c r="AB471" i="1"/>
  <c r="AA471" i="1"/>
  <c r="Z471" i="1"/>
  <c r="Y471" i="1"/>
  <c r="X471" i="1"/>
  <c r="W471" i="1"/>
  <c r="V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AF470" i="1"/>
  <c r="AE470" i="1"/>
  <c r="AD470" i="1"/>
  <c r="AC470" i="1"/>
  <c r="AB470" i="1"/>
  <c r="AA470" i="1"/>
  <c r="Z470" i="1"/>
  <c r="Y470" i="1"/>
  <c r="X470" i="1"/>
  <c r="W470" i="1"/>
  <c r="V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AF469" i="1"/>
  <c r="AE469" i="1"/>
  <c r="AD469" i="1"/>
  <c r="AC469" i="1"/>
  <c r="AB469" i="1"/>
  <c r="AA469" i="1"/>
  <c r="Z469" i="1"/>
  <c r="Y469" i="1"/>
  <c r="X469" i="1"/>
  <c r="W469" i="1"/>
  <c r="V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AF468" i="1"/>
  <c r="AE468" i="1"/>
  <c r="AD468" i="1"/>
  <c r="AC468" i="1"/>
  <c r="AB468" i="1"/>
  <c r="AA468" i="1"/>
  <c r="Z468" i="1"/>
  <c r="Y468" i="1"/>
  <c r="X468" i="1"/>
  <c r="W468" i="1"/>
  <c r="V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AF467" i="1"/>
  <c r="AE467" i="1"/>
  <c r="AD467" i="1"/>
  <c r="AC467" i="1"/>
  <c r="AB467" i="1"/>
  <c r="AA467" i="1"/>
  <c r="Z467" i="1"/>
  <c r="Y467" i="1"/>
  <c r="X467" i="1"/>
  <c r="W467" i="1"/>
  <c r="V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F466" i="1"/>
  <c r="AE466" i="1"/>
  <c r="AD466" i="1"/>
  <c r="AC466" i="1"/>
  <c r="AB466" i="1"/>
  <c r="AA466" i="1"/>
  <c r="Z466" i="1"/>
  <c r="Y466" i="1"/>
  <c r="X466" i="1"/>
  <c r="W466" i="1"/>
  <c r="V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AF465" i="1"/>
  <c r="AE465" i="1"/>
  <c r="AD465" i="1"/>
  <c r="AC465" i="1"/>
  <c r="AB465" i="1"/>
  <c r="AA465" i="1"/>
  <c r="Z465" i="1"/>
  <c r="Y465" i="1"/>
  <c r="X465" i="1"/>
  <c r="W465" i="1"/>
  <c r="V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AF464" i="1"/>
  <c r="AE464" i="1"/>
  <c r="AD464" i="1"/>
  <c r="AC464" i="1"/>
  <c r="AB464" i="1"/>
  <c r="AA464" i="1"/>
  <c r="Z464" i="1"/>
  <c r="Y464" i="1"/>
  <c r="X464" i="1"/>
  <c r="W464" i="1"/>
  <c r="V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AF463" i="1"/>
  <c r="AE463" i="1"/>
  <c r="AD463" i="1"/>
  <c r="AC463" i="1"/>
  <c r="AB463" i="1"/>
  <c r="AA463" i="1"/>
  <c r="Z463" i="1"/>
  <c r="Y463" i="1"/>
  <c r="X463" i="1"/>
  <c r="W463" i="1"/>
  <c r="V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AF462" i="1"/>
  <c r="AE462" i="1"/>
  <c r="AD462" i="1"/>
  <c r="AC462" i="1"/>
  <c r="AB462" i="1"/>
  <c r="AA462" i="1"/>
  <c r="Z462" i="1"/>
  <c r="Y462" i="1"/>
  <c r="X462" i="1"/>
  <c r="W462" i="1"/>
  <c r="V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F461" i="1"/>
  <c r="AE461" i="1"/>
  <c r="AD461" i="1"/>
  <c r="AC461" i="1"/>
  <c r="AB461" i="1"/>
  <c r="AA461" i="1"/>
  <c r="Z461" i="1"/>
  <c r="Y461" i="1"/>
  <c r="X461" i="1"/>
  <c r="W461" i="1"/>
  <c r="V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F460" i="1"/>
  <c r="AE460" i="1"/>
  <c r="AD460" i="1"/>
  <c r="AC460" i="1"/>
  <c r="AB460" i="1"/>
  <c r="AA460" i="1"/>
  <c r="Z460" i="1"/>
  <c r="Y460" i="1"/>
  <c r="X460" i="1"/>
  <c r="W460" i="1"/>
  <c r="V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AF459" i="1"/>
  <c r="AE459" i="1"/>
  <c r="AD459" i="1"/>
  <c r="AC459" i="1"/>
  <c r="AB459" i="1"/>
  <c r="AA459" i="1"/>
  <c r="Z459" i="1"/>
  <c r="Y459" i="1"/>
  <c r="X459" i="1"/>
  <c r="W459" i="1"/>
  <c r="V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F458" i="1"/>
  <c r="AE458" i="1"/>
  <c r="AD458" i="1"/>
  <c r="AC458" i="1"/>
  <c r="AB458" i="1"/>
  <c r="AA458" i="1"/>
  <c r="Z458" i="1"/>
  <c r="Y458" i="1"/>
  <c r="X458" i="1"/>
  <c r="W458" i="1"/>
  <c r="V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AF457" i="1"/>
  <c r="AE457" i="1"/>
  <c r="AD457" i="1"/>
  <c r="AC457" i="1"/>
  <c r="AB457" i="1"/>
  <c r="AA457" i="1"/>
  <c r="Z457" i="1"/>
  <c r="Y457" i="1"/>
  <c r="X457" i="1"/>
  <c r="W457" i="1"/>
  <c r="V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AF456" i="1"/>
  <c r="AE456" i="1"/>
  <c r="AD456" i="1"/>
  <c r="AC456" i="1"/>
  <c r="AB456" i="1"/>
  <c r="AA456" i="1"/>
  <c r="Z456" i="1"/>
  <c r="Y456" i="1"/>
  <c r="X456" i="1"/>
  <c r="W456" i="1"/>
  <c r="V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F455" i="1"/>
  <c r="AE455" i="1"/>
  <c r="AD455" i="1"/>
  <c r="AC455" i="1"/>
  <c r="AB455" i="1"/>
  <c r="AA455" i="1"/>
  <c r="Z455" i="1"/>
  <c r="Y455" i="1"/>
  <c r="X455" i="1"/>
  <c r="W455" i="1"/>
  <c r="V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AF454" i="1"/>
  <c r="AE454" i="1"/>
  <c r="AD454" i="1"/>
  <c r="AC454" i="1"/>
  <c r="AB454" i="1"/>
  <c r="AA454" i="1"/>
  <c r="Z454" i="1"/>
  <c r="Y454" i="1"/>
  <c r="X454" i="1"/>
  <c r="W454" i="1"/>
  <c r="V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AF453" i="1"/>
  <c r="AE453" i="1"/>
  <c r="AD453" i="1"/>
  <c r="AC453" i="1"/>
  <c r="AB453" i="1"/>
  <c r="AA453" i="1"/>
  <c r="Z453" i="1"/>
  <c r="Y453" i="1"/>
  <c r="X453" i="1"/>
  <c r="W453" i="1"/>
  <c r="V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F452" i="1"/>
  <c r="AE452" i="1"/>
  <c r="AD452" i="1"/>
  <c r="AC452" i="1"/>
  <c r="AB452" i="1"/>
  <c r="AA452" i="1"/>
  <c r="Z452" i="1"/>
  <c r="Y452" i="1"/>
  <c r="X452" i="1"/>
  <c r="W452" i="1"/>
  <c r="V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AF451" i="1"/>
  <c r="AE451" i="1"/>
  <c r="AD451" i="1"/>
  <c r="AC451" i="1"/>
  <c r="AB451" i="1"/>
  <c r="AA451" i="1"/>
  <c r="Z451" i="1"/>
  <c r="Y451" i="1"/>
  <c r="X451" i="1"/>
  <c r="W451" i="1"/>
  <c r="V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AF450" i="1"/>
  <c r="AE450" i="1"/>
  <c r="AD450" i="1"/>
  <c r="AC450" i="1"/>
  <c r="AB450" i="1"/>
  <c r="AA450" i="1"/>
  <c r="Z450" i="1"/>
  <c r="Y450" i="1"/>
  <c r="X450" i="1"/>
  <c r="W450" i="1"/>
  <c r="V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AF449" i="1"/>
  <c r="AE449" i="1"/>
  <c r="AD449" i="1"/>
  <c r="AC449" i="1"/>
  <c r="AB449" i="1"/>
  <c r="AA449" i="1"/>
  <c r="Z449" i="1"/>
  <c r="Y449" i="1"/>
  <c r="X449" i="1"/>
  <c r="W449" i="1"/>
  <c r="V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AF448" i="1"/>
  <c r="AE448" i="1"/>
  <c r="AD448" i="1"/>
  <c r="AC448" i="1"/>
  <c r="AB448" i="1"/>
  <c r="AA448" i="1"/>
  <c r="Z448" i="1"/>
  <c r="Y448" i="1"/>
  <c r="X448" i="1"/>
  <c r="W448" i="1"/>
  <c r="V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AF447" i="1"/>
  <c r="AE447" i="1"/>
  <c r="AD447" i="1"/>
  <c r="AC447" i="1"/>
  <c r="AB447" i="1"/>
  <c r="AA447" i="1"/>
  <c r="Z447" i="1"/>
  <c r="Y447" i="1"/>
  <c r="X447" i="1"/>
  <c r="W447" i="1"/>
  <c r="V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AF446" i="1"/>
  <c r="AE446" i="1"/>
  <c r="AD446" i="1"/>
  <c r="AC446" i="1"/>
  <c r="AB446" i="1"/>
  <c r="AA446" i="1"/>
  <c r="Z446" i="1"/>
  <c r="Y446" i="1"/>
  <c r="X446" i="1"/>
  <c r="W446" i="1"/>
  <c r="V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F445" i="1"/>
  <c r="AE445" i="1"/>
  <c r="AD445" i="1"/>
  <c r="AC445" i="1"/>
  <c r="AB445" i="1"/>
  <c r="AA445" i="1"/>
  <c r="Z445" i="1"/>
  <c r="Y445" i="1"/>
  <c r="X445" i="1"/>
  <c r="W445" i="1"/>
  <c r="V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F444" i="1"/>
  <c r="AE444" i="1"/>
  <c r="AD444" i="1"/>
  <c r="AC444" i="1"/>
  <c r="AB444" i="1"/>
  <c r="AA444" i="1"/>
  <c r="Z444" i="1"/>
  <c r="Y444" i="1"/>
  <c r="X444" i="1"/>
  <c r="W444" i="1"/>
  <c r="V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F443" i="1"/>
  <c r="AE443" i="1"/>
  <c r="AD443" i="1"/>
  <c r="AC443" i="1"/>
  <c r="AB443" i="1"/>
  <c r="AA443" i="1"/>
  <c r="Z443" i="1"/>
  <c r="Y443" i="1"/>
  <c r="X443" i="1"/>
  <c r="W443" i="1"/>
  <c r="V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AF442" i="1"/>
  <c r="AE442" i="1"/>
  <c r="AD442" i="1"/>
  <c r="AC442" i="1"/>
  <c r="AB442" i="1"/>
  <c r="AA442" i="1"/>
  <c r="Z442" i="1"/>
  <c r="Y442" i="1"/>
  <c r="X442" i="1"/>
  <c r="W442" i="1"/>
  <c r="V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F441" i="1"/>
  <c r="AE441" i="1"/>
  <c r="AD441" i="1"/>
  <c r="AC441" i="1"/>
  <c r="AB441" i="1"/>
  <c r="AA441" i="1"/>
  <c r="Z441" i="1"/>
  <c r="Y441" i="1"/>
  <c r="X441" i="1"/>
  <c r="W441" i="1"/>
  <c r="V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AF440" i="1"/>
  <c r="AE440" i="1"/>
  <c r="AD440" i="1"/>
  <c r="AC440" i="1"/>
  <c r="AB440" i="1"/>
  <c r="AA440" i="1"/>
  <c r="Z440" i="1"/>
  <c r="Y440" i="1"/>
  <c r="X440" i="1"/>
  <c r="W440" i="1"/>
  <c r="V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AF439" i="1"/>
  <c r="AE439" i="1"/>
  <c r="AD439" i="1"/>
  <c r="AC439" i="1"/>
  <c r="AB439" i="1"/>
  <c r="AA439" i="1"/>
  <c r="Z439" i="1"/>
  <c r="Y439" i="1"/>
  <c r="X439" i="1"/>
  <c r="W439" i="1"/>
  <c r="V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AF438" i="1"/>
  <c r="AE438" i="1"/>
  <c r="AD438" i="1"/>
  <c r="AC438" i="1"/>
  <c r="AB438" i="1"/>
  <c r="AA438" i="1"/>
  <c r="Z438" i="1"/>
  <c r="Y438" i="1"/>
  <c r="X438" i="1"/>
  <c r="W438" i="1"/>
  <c r="V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AF437" i="1"/>
  <c r="AE437" i="1"/>
  <c r="AD437" i="1"/>
  <c r="AC437" i="1"/>
  <c r="AB437" i="1"/>
  <c r="AA437" i="1"/>
  <c r="Z437" i="1"/>
  <c r="Y437" i="1"/>
  <c r="X437" i="1"/>
  <c r="W437" i="1"/>
  <c r="V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F436" i="1"/>
  <c r="AE436" i="1"/>
  <c r="AD436" i="1"/>
  <c r="AC436" i="1"/>
  <c r="AB436" i="1"/>
  <c r="AA436" i="1"/>
  <c r="Z436" i="1"/>
  <c r="Y436" i="1"/>
  <c r="X436" i="1"/>
  <c r="W436" i="1"/>
  <c r="V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AF435" i="1"/>
  <c r="AE435" i="1"/>
  <c r="AD435" i="1"/>
  <c r="AC435" i="1"/>
  <c r="AB435" i="1"/>
  <c r="AA435" i="1"/>
  <c r="Z435" i="1"/>
  <c r="Y435" i="1"/>
  <c r="X435" i="1"/>
  <c r="W435" i="1"/>
  <c r="V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AF434" i="1"/>
  <c r="AE434" i="1"/>
  <c r="AD434" i="1"/>
  <c r="AC434" i="1"/>
  <c r="AB434" i="1"/>
  <c r="AA434" i="1"/>
  <c r="Z434" i="1"/>
  <c r="Y434" i="1"/>
  <c r="X434" i="1"/>
  <c r="W434" i="1"/>
  <c r="V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AF433" i="1"/>
  <c r="AE433" i="1"/>
  <c r="AD433" i="1"/>
  <c r="AC433" i="1"/>
  <c r="AB433" i="1"/>
  <c r="AA433" i="1"/>
  <c r="Z433" i="1"/>
  <c r="Y433" i="1"/>
  <c r="X433" i="1"/>
  <c r="W433" i="1"/>
  <c r="V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AF432" i="1"/>
  <c r="AE432" i="1"/>
  <c r="AD432" i="1"/>
  <c r="AC432" i="1"/>
  <c r="AB432" i="1"/>
  <c r="AA432" i="1"/>
  <c r="Z432" i="1"/>
  <c r="Y432" i="1"/>
  <c r="X432" i="1"/>
  <c r="W432" i="1"/>
  <c r="V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AF431" i="1"/>
  <c r="AE431" i="1"/>
  <c r="AD431" i="1"/>
  <c r="AC431" i="1"/>
  <c r="AB431" i="1"/>
  <c r="AA431" i="1"/>
  <c r="Z431" i="1"/>
  <c r="Y431" i="1"/>
  <c r="X431" i="1"/>
  <c r="W431" i="1"/>
  <c r="V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AF430" i="1"/>
  <c r="AE430" i="1"/>
  <c r="AD430" i="1"/>
  <c r="AC430" i="1"/>
  <c r="AB430" i="1"/>
  <c r="AA430" i="1"/>
  <c r="Z430" i="1"/>
  <c r="Y430" i="1"/>
  <c r="X430" i="1"/>
  <c r="W430" i="1"/>
  <c r="V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AF429" i="1"/>
  <c r="AE429" i="1"/>
  <c r="AD429" i="1"/>
  <c r="AC429" i="1"/>
  <c r="AB429" i="1"/>
  <c r="AA429" i="1"/>
  <c r="Z429" i="1"/>
  <c r="Y429" i="1"/>
  <c r="X429" i="1"/>
  <c r="W429" i="1"/>
  <c r="V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AF428" i="1"/>
  <c r="AE428" i="1"/>
  <c r="AD428" i="1"/>
  <c r="AC428" i="1"/>
  <c r="AB428" i="1"/>
  <c r="AA428" i="1"/>
  <c r="Z428" i="1"/>
  <c r="Y428" i="1"/>
  <c r="X428" i="1"/>
  <c r="W428" i="1"/>
  <c r="V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AF427" i="1"/>
  <c r="AE427" i="1"/>
  <c r="AD427" i="1"/>
  <c r="AC427" i="1"/>
  <c r="AB427" i="1"/>
  <c r="AA427" i="1"/>
  <c r="Z427" i="1"/>
  <c r="Y427" i="1"/>
  <c r="X427" i="1"/>
  <c r="W427" i="1"/>
  <c r="V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AF426" i="1"/>
  <c r="AE426" i="1"/>
  <c r="AD426" i="1"/>
  <c r="AC426" i="1"/>
  <c r="AB426" i="1"/>
  <c r="AA426" i="1"/>
  <c r="Z426" i="1"/>
  <c r="Y426" i="1"/>
  <c r="X426" i="1"/>
  <c r="W426" i="1"/>
  <c r="V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F425" i="1"/>
  <c r="AE425" i="1"/>
  <c r="AD425" i="1"/>
  <c r="AC425" i="1"/>
  <c r="AB425" i="1"/>
  <c r="AA425" i="1"/>
  <c r="Z425" i="1"/>
  <c r="Y425" i="1"/>
  <c r="X425" i="1"/>
  <c r="W425" i="1"/>
  <c r="V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AF424" i="1"/>
  <c r="AE424" i="1"/>
  <c r="AD424" i="1"/>
  <c r="AC424" i="1"/>
  <c r="AB424" i="1"/>
  <c r="AA424" i="1"/>
  <c r="Z424" i="1"/>
  <c r="Y424" i="1"/>
  <c r="X424" i="1"/>
  <c r="W424" i="1"/>
  <c r="V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F423" i="1"/>
  <c r="AE423" i="1"/>
  <c r="AD423" i="1"/>
  <c r="AC423" i="1"/>
  <c r="AB423" i="1"/>
  <c r="AA423" i="1"/>
  <c r="Z423" i="1"/>
  <c r="Y423" i="1"/>
  <c r="X423" i="1"/>
  <c r="W423" i="1"/>
  <c r="V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F422" i="1"/>
  <c r="AE422" i="1"/>
  <c r="AD422" i="1"/>
  <c r="AC422" i="1"/>
  <c r="AB422" i="1"/>
  <c r="AA422" i="1"/>
  <c r="Z422" i="1"/>
  <c r="Y422" i="1"/>
  <c r="X422" i="1"/>
  <c r="W422" i="1"/>
  <c r="V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F421" i="1"/>
  <c r="AE421" i="1"/>
  <c r="AD421" i="1"/>
  <c r="AC421" i="1"/>
  <c r="AB421" i="1"/>
  <c r="AA421" i="1"/>
  <c r="Z421" i="1"/>
  <c r="Y421" i="1"/>
  <c r="X421" i="1"/>
  <c r="W421" i="1"/>
  <c r="V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F420" i="1"/>
  <c r="AE420" i="1"/>
  <c r="AD420" i="1"/>
  <c r="AC420" i="1"/>
  <c r="AB420" i="1"/>
  <c r="AA420" i="1"/>
  <c r="Z420" i="1"/>
  <c r="Y420" i="1"/>
  <c r="X420" i="1"/>
  <c r="W420" i="1"/>
  <c r="V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AF419" i="1"/>
  <c r="AE419" i="1"/>
  <c r="AD419" i="1"/>
  <c r="AC419" i="1"/>
  <c r="AB419" i="1"/>
  <c r="AA419" i="1"/>
  <c r="Z419" i="1"/>
  <c r="Y419" i="1"/>
  <c r="X419" i="1"/>
  <c r="W419" i="1"/>
  <c r="V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F418" i="1"/>
  <c r="AE418" i="1"/>
  <c r="AD418" i="1"/>
  <c r="AC418" i="1"/>
  <c r="AB418" i="1"/>
  <c r="AA418" i="1"/>
  <c r="Z418" i="1"/>
  <c r="Y418" i="1"/>
  <c r="X418" i="1"/>
  <c r="W418" i="1"/>
  <c r="V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AF417" i="1"/>
  <c r="AE417" i="1"/>
  <c r="AD417" i="1"/>
  <c r="AC417" i="1"/>
  <c r="AB417" i="1"/>
  <c r="AA417" i="1"/>
  <c r="Z417" i="1"/>
  <c r="Y417" i="1"/>
  <c r="X417" i="1"/>
  <c r="W417" i="1"/>
  <c r="V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F416" i="1"/>
  <c r="AE416" i="1"/>
  <c r="AD416" i="1"/>
  <c r="AC416" i="1"/>
  <c r="AB416" i="1"/>
  <c r="AA416" i="1"/>
  <c r="Z416" i="1"/>
  <c r="Y416" i="1"/>
  <c r="X416" i="1"/>
  <c r="W416" i="1"/>
  <c r="V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F415" i="1"/>
  <c r="AE415" i="1"/>
  <c r="AD415" i="1"/>
  <c r="AC415" i="1"/>
  <c r="AB415" i="1"/>
  <c r="AA415" i="1"/>
  <c r="Z415" i="1"/>
  <c r="Y415" i="1"/>
  <c r="X415" i="1"/>
  <c r="W415" i="1"/>
  <c r="V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F414" i="1"/>
  <c r="AE414" i="1"/>
  <c r="AD414" i="1"/>
  <c r="AC414" i="1"/>
  <c r="AB414" i="1"/>
  <c r="AA414" i="1"/>
  <c r="Z414" i="1"/>
  <c r="Y414" i="1"/>
  <c r="X414" i="1"/>
  <c r="W414" i="1"/>
  <c r="V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AF413" i="1"/>
  <c r="AE413" i="1"/>
  <c r="AD413" i="1"/>
  <c r="AC413" i="1"/>
  <c r="AB413" i="1"/>
  <c r="AA413" i="1"/>
  <c r="Z413" i="1"/>
  <c r="Y413" i="1"/>
  <c r="X413" i="1"/>
  <c r="W413" i="1"/>
  <c r="V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AF412" i="1"/>
  <c r="AE412" i="1"/>
  <c r="AD412" i="1"/>
  <c r="AC412" i="1"/>
  <c r="AB412" i="1"/>
  <c r="AA412" i="1"/>
  <c r="Z412" i="1"/>
  <c r="Y412" i="1"/>
  <c r="X412" i="1"/>
  <c r="W412" i="1"/>
  <c r="V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F411" i="1"/>
  <c r="AE411" i="1"/>
  <c r="AD411" i="1"/>
  <c r="AC411" i="1"/>
  <c r="AB411" i="1"/>
  <c r="AA411" i="1"/>
  <c r="Z411" i="1"/>
  <c r="Y411" i="1"/>
  <c r="X411" i="1"/>
  <c r="W411" i="1"/>
  <c r="V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AF410" i="1"/>
  <c r="AE410" i="1"/>
  <c r="AD410" i="1"/>
  <c r="AC410" i="1"/>
  <c r="AB410" i="1"/>
  <c r="AA410" i="1"/>
  <c r="Z410" i="1"/>
  <c r="Y410" i="1"/>
  <c r="X410" i="1"/>
  <c r="W410" i="1"/>
  <c r="V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AF409" i="1"/>
  <c r="AE409" i="1"/>
  <c r="AD409" i="1"/>
  <c r="AC409" i="1"/>
  <c r="AB409" i="1"/>
  <c r="AA409" i="1"/>
  <c r="Z409" i="1"/>
  <c r="Y409" i="1"/>
  <c r="X409" i="1"/>
  <c r="W409" i="1"/>
  <c r="V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F408" i="1"/>
  <c r="AE408" i="1"/>
  <c r="AD408" i="1"/>
  <c r="AC408" i="1"/>
  <c r="AB408" i="1"/>
  <c r="AA408" i="1"/>
  <c r="Z408" i="1"/>
  <c r="Y408" i="1"/>
  <c r="X408" i="1"/>
  <c r="W408" i="1"/>
  <c r="V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F407" i="1"/>
  <c r="AE407" i="1"/>
  <c r="AD407" i="1"/>
  <c r="AC407" i="1"/>
  <c r="AB407" i="1"/>
  <c r="AA407" i="1"/>
  <c r="Z407" i="1"/>
  <c r="Y407" i="1"/>
  <c r="X407" i="1"/>
  <c r="W407" i="1"/>
  <c r="V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AF406" i="1"/>
  <c r="AE406" i="1"/>
  <c r="AD406" i="1"/>
  <c r="AC406" i="1"/>
  <c r="AB406" i="1"/>
  <c r="AA406" i="1"/>
  <c r="Z406" i="1"/>
  <c r="Y406" i="1"/>
  <c r="X406" i="1"/>
  <c r="W406" i="1"/>
  <c r="V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AF405" i="1"/>
  <c r="AE405" i="1"/>
  <c r="AD405" i="1"/>
  <c r="AC405" i="1"/>
  <c r="AB405" i="1"/>
  <c r="AA405" i="1"/>
  <c r="Z405" i="1"/>
  <c r="Y405" i="1"/>
  <c r="X405" i="1"/>
  <c r="W405" i="1"/>
  <c r="V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AF404" i="1"/>
  <c r="AE404" i="1"/>
  <c r="AD404" i="1"/>
  <c r="AC404" i="1"/>
  <c r="AB404" i="1"/>
  <c r="AA404" i="1"/>
  <c r="Z404" i="1"/>
  <c r="Y404" i="1"/>
  <c r="X404" i="1"/>
  <c r="W404" i="1"/>
  <c r="V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AF403" i="1"/>
  <c r="AE403" i="1"/>
  <c r="AD403" i="1"/>
  <c r="AC403" i="1"/>
  <c r="AB403" i="1"/>
  <c r="AA403" i="1"/>
  <c r="Z403" i="1"/>
  <c r="Y403" i="1"/>
  <c r="X403" i="1"/>
  <c r="W403" i="1"/>
  <c r="V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AF402" i="1"/>
  <c r="AE402" i="1"/>
  <c r="AD402" i="1"/>
  <c r="AC402" i="1"/>
  <c r="AB402" i="1"/>
  <c r="AA402" i="1"/>
  <c r="Z402" i="1"/>
  <c r="Y402" i="1"/>
  <c r="X402" i="1"/>
  <c r="W402" i="1"/>
  <c r="V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AF401" i="1"/>
  <c r="AE401" i="1"/>
  <c r="AD401" i="1"/>
  <c r="AC401" i="1"/>
  <c r="AB401" i="1"/>
  <c r="AA401" i="1"/>
  <c r="Z401" i="1"/>
  <c r="Y401" i="1"/>
  <c r="X401" i="1"/>
  <c r="W401" i="1"/>
  <c r="V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AF400" i="1"/>
  <c r="AE400" i="1"/>
  <c r="AD400" i="1"/>
  <c r="AC400" i="1"/>
  <c r="AB400" i="1"/>
  <c r="AA400" i="1"/>
  <c r="Z400" i="1"/>
  <c r="Y400" i="1"/>
  <c r="X400" i="1"/>
  <c r="W400" i="1"/>
  <c r="V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F399" i="1"/>
  <c r="AE399" i="1"/>
  <c r="AD399" i="1"/>
  <c r="AC399" i="1"/>
  <c r="AB399" i="1"/>
  <c r="AA399" i="1"/>
  <c r="Z399" i="1"/>
  <c r="Y399" i="1"/>
  <c r="X399" i="1"/>
  <c r="W399" i="1"/>
  <c r="V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F398" i="1"/>
  <c r="AE398" i="1"/>
  <c r="AD398" i="1"/>
  <c r="AC398" i="1"/>
  <c r="AB398" i="1"/>
  <c r="AA398" i="1"/>
  <c r="Z398" i="1"/>
  <c r="Y398" i="1"/>
  <c r="X398" i="1"/>
  <c r="W398" i="1"/>
  <c r="V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F397" i="1"/>
  <c r="AE397" i="1"/>
  <c r="AD397" i="1"/>
  <c r="AC397" i="1"/>
  <c r="AB397" i="1"/>
  <c r="AA397" i="1"/>
  <c r="Z397" i="1"/>
  <c r="Y397" i="1"/>
  <c r="X397" i="1"/>
  <c r="W397" i="1"/>
  <c r="V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AF396" i="1"/>
  <c r="AE396" i="1"/>
  <c r="AD396" i="1"/>
  <c r="AC396" i="1"/>
  <c r="AB396" i="1"/>
  <c r="AA396" i="1"/>
  <c r="Z396" i="1"/>
  <c r="Y396" i="1"/>
  <c r="X396" i="1"/>
  <c r="W396" i="1"/>
  <c r="V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F395" i="1"/>
  <c r="AE395" i="1"/>
  <c r="AD395" i="1"/>
  <c r="AC395" i="1"/>
  <c r="AB395" i="1"/>
  <c r="AA395" i="1"/>
  <c r="Z395" i="1"/>
  <c r="Y395" i="1"/>
  <c r="X395" i="1"/>
  <c r="W395" i="1"/>
  <c r="V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F394" i="1"/>
  <c r="AE394" i="1"/>
  <c r="AD394" i="1"/>
  <c r="AC394" i="1"/>
  <c r="AB394" i="1"/>
  <c r="AA394" i="1"/>
  <c r="Z394" i="1"/>
  <c r="Y394" i="1"/>
  <c r="X394" i="1"/>
  <c r="W394" i="1"/>
  <c r="V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F393" i="1"/>
  <c r="AE393" i="1"/>
  <c r="AD393" i="1"/>
  <c r="AC393" i="1"/>
  <c r="AB393" i="1"/>
  <c r="AA393" i="1"/>
  <c r="Z393" i="1"/>
  <c r="Y393" i="1"/>
  <c r="X393" i="1"/>
  <c r="W393" i="1"/>
  <c r="V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F392" i="1"/>
  <c r="AE392" i="1"/>
  <c r="AD392" i="1"/>
  <c r="AC392" i="1"/>
  <c r="AB392" i="1"/>
  <c r="AA392" i="1"/>
  <c r="Z392" i="1"/>
  <c r="Y392" i="1"/>
  <c r="X392" i="1"/>
  <c r="W392" i="1"/>
  <c r="V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AF391" i="1"/>
  <c r="AE391" i="1"/>
  <c r="AD391" i="1"/>
  <c r="AC391" i="1"/>
  <c r="AB391" i="1"/>
  <c r="AA391" i="1"/>
  <c r="Z391" i="1"/>
  <c r="Y391" i="1"/>
  <c r="X391" i="1"/>
  <c r="W391" i="1"/>
  <c r="V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AF390" i="1"/>
  <c r="AE390" i="1"/>
  <c r="AD390" i="1"/>
  <c r="AC390" i="1"/>
  <c r="AB390" i="1"/>
  <c r="AA390" i="1"/>
  <c r="Z390" i="1"/>
  <c r="Y390" i="1"/>
  <c r="X390" i="1"/>
  <c r="W390" i="1"/>
  <c r="V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AF389" i="1"/>
  <c r="AE389" i="1"/>
  <c r="AD389" i="1"/>
  <c r="AC389" i="1"/>
  <c r="AB389" i="1"/>
  <c r="AA389" i="1"/>
  <c r="Z389" i="1"/>
  <c r="Y389" i="1"/>
  <c r="X389" i="1"/>
  <c r="W389" i="1"/>
  <c r="V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AF388" i="1"/>
  <c r="AE388" i="1"/>
  <c r="AD388" i="1"/>
  <c r="AC388" i="1"/>
  <c r="AB388" i="1"/>
  <c r="AA388" i="1"/>
  <c r="Z388" i="1"/>
  <c r="Y388" i="1"/>
  <c r="X388" i="1"/>
  <c r="W388" i="1"/>
  <c r="V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AF386" i="1"/>
  <c r="AE386" i="1"/>
  <c r="AD386" i="1"/>
  <c r="AC386" i="1"/>
  <c r="AB386" i="1"/>
  <c r="AA386" i="1"/>
  <c r="Z386" i="1"/>
  <c r="Y386" i="1"/>
  <c r="X386" i="1"/>
  <c r="W386" i="1"/>
  <c r="V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AF385" i="1"/>
  <c r="AE385" i="1"/>
  <c r="AD385" i="1"/>
  <c r="AC385" i="1"/>
  <c r="AB385" i="1"/>
  <c r="AA385" i="1"/>
  <c r="Z385" i="1"/>
  <c r="Y385" i="1"/>
  <c r="X385" i="1"/>
  <c r="W385" i="1"/>
  <c r="V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F384" i="1"/>
  <c r="AE384" i="1"/>
  <c r="AD384" i="1"/>
  <c r="AC384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F383" i="1"/>
  <c r="AE383" i="1"/>
  <c r="AD383" i="1"/>
  <c r="AC383" i="1"/>
  <c r="AB383" i="1"/>
  <c r="AA383" i="1"/>
  <c r="Z383" i="1"/>
  <c r="Y383" i="1"/>
  <c r="X383" i="1"/>
  <c r="W383" i="1"/>
  <c r="V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AF382" i="1"/>
  <c r="AE382" i="1"/>
  <c r="AD382" i="1"/>
  <c r="AC382" i="1"/>
  <c r="AB382" i="1"/>
  <c r="AA382" i="1"/>
  <c r="Z382" i="1"/>
  <c r="Y382" i="1"/>
  <c r="X382" i="1"/>
  <c r="W382" i="1"/>
  <c r="V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AF381" i="1"/>
  <c r="AE381" i="1"/>
  <c r="AD381" i="1"/>
  <c r="AC381" i="1"/>
  <c r="AB381" i="1"/>
  <c r="AA381" i="1"/>
  <c r="Z381" i="1"/>
  <c r="Y381" i="1"/>
  <c r="X381" i="1"/>
  <c r="W381" i="1"/>
  <c r="V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AF380" i="1"/>
  <c r="AE380" i="1"/>
  <c r="AD380" i="1"/>
  <c r="AC380" i="1"/>
  <c r="AB380" i="1"/>
  <c r="AA380" i="1"/>
  <c r="Z380" i="1"/>
  <c r="Y380" i="1"/>
  <c r="X380" i="1"/>
  <c r="W380" i="1"/>
  <c r="V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F379" i="1"/>
  <c r="AE379" i="1"/>
  <c r="AD379" i="1"/>
  <c r="AC379" i="1"/>
  <c r="AB379" i="1"/>
  <c r="AA379" i="1"/>
  <c r="Z379" i="1"/>
  <c r="Y379" i="1"/>
  <c r="X379" i="1"/>
  <c r="W379" i="1"/>
  <c r="V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AF378" i="1"/>
  <c r="AE378" i="1"/>
  <c r="AD378" i="1"/>
  <c r="AC378" i="1"/>
  <c r="AB378" i="1"/>
  <c r="AA378" i="1"/>
  <c r="Z378" i="1"/>
  <c r="Y378" i="1"/>
  <c r="X378" i="1"/>
  <c r="W378" i="1"/>
  <c r="V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AF377" i="1"/>
  <c r="AE377" i="1"/>
  <c r="AD377" i="1"/>
  <c r="AC377" i="1"/>
  <c r="AB377" i="1"/>
  <c r="AA377" i="1"/>
  <c r="Z377" i="1"/>
  <c r="Y377" i="1"/>
  <c r="X377" i="1"/>
  <c r="W377" i="1"/>
  <c r="V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AF376" i="1"/>
  <c r="AE376" i="1"/>
  <c r="AD376" i="1"/>
  <c r="AC376" i="1"/>
  <c r="AB376" i="1"/>
  <c r="AA376" i="1"/>
  <c r="Z376" i="1"/>
  <c r="Y376" i="1"/>
  <c r="X376" i="1"/>
  <c r="W376" i="1"/>
  <c r="V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F375" i="1"/>
  <c r="AE375" i="1"/>
  <c r="AD375" i="1"/>
  <c r="AC375" i="1"/>
  <c r="AB375" i="1"/>
  <c r="AA375" i="1"/>
  <c r="Z375" i="1"/>
  <c r="Y375" i="1"/>
  <c r="X375" i="1"/>
  <c r="W375" i="1"/>
  <c r="V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AF374" i="1"/>
  <c r="AE374" i="1"/>
  <c r="AD374" i="1"/>
  <c r="AC374" i="1"/>
  <c r="AB374" i="1"/>
  <c r="AA374" i="1"/>
  <c r="Z374" i="1"/>
  <c r="Y374" i="1"/>
  <c r="X374" i="1"/>
  <c r="W374" i="1"/>
  <c r="V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F373" i="1"/>
  <c r="AE373" i="1"/>
  <c r="AD373" i="1"/>
  <c r="AC373" i="1"/>
  <c r="AB373" i="1"/>
  <c r="AA373" i="1"/>
  <c r="Z373" i="1"/>
  <c r="Y373" i="1"/>
  <c r="X373" i="1"/>
  <c r="W373" i="1"/>
  <c r="V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F372" i="1"/>
  <c r="AE372" i="1"/>
  <c r="AD372" i="1"/>
  <c r="AC372" i="1"/>
  <c r="AB372" i="1"/>
  <c r="AA372" i="1"/>
  <c r="Z372" i="1"/>
  <c r="Y372" i="1"/>
  <c r="X372" i="1"/>
  <c r="W372" i="1"/>
  <c r="V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AF371" i="1"/>
  <c r="AE371" i="1"/>
  <c r="AD371" i="1"/>
  <c r="AC371" i="1"/>
  <c r="AB371" i="1"/>
  <c r="AA371" i="1"/>
  <c r="Z371" i="1"/>
  <c r="Y371" i="1"/>
  <c r="X371" i="1"/>
  <c r="W371" i="1"/>
  <c r="V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AF370" i="1"/>
  <c r="AE370" i="1"/>
  <c r="AD370" i="1"/>
  <c r="AC370" i="1"/>
  <c r="AB370" i="1"/>
  <c r="AA370" i="1"/>
  <c r="Z370" i="1"/>
  <c r="Y370" i="1"/>
  <c r="X370" i="1"/>
  <c r="W370" i="1"/>
  <c r="V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AF369" i="1"/>
  <c r="AE369" i="1"/>
  <c r="AD369" i="1"/>
  <c r="AC369" i="1"/>
  <c r="AB369" i="1"/>
  <c r="AA369" i="1"/>
  <c r="Z369" i="1"/>
  <c r="Y369" i="1"/>
  <c r="X369" i="1"/>
  <c r="W369" i="1"/>
  <c r="V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AF368" i="1"/>
  <c r="AE368" i="1"/>
  <c r="AD368" i="1"/>
  <c r="AC368" i="1"/>
  <c r="AB368" i="1"/>
  <c r="AA368" i="1"/>
  <c r="Z368" i="1"/>
  <c r="Y368" i="1"/>
  <c r="X368" i="1"/>
  <c r="W368" i="1"/>
  <c r="V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F367" i="1"/>
  <c r="AE367" i="1"/>
  <c r="AD367" i="1"/>
  <c r="AC367" i="1"/>
  <c r="AB367" i="1"/>
  <c r="AA367" i="1"/>
  <c r="Z367" i="1"/>
  <c r="Y367" i="1"/>
  <c r="X367" i="1"/>
  <c r="W367" i="1"/>
  <c r="V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AF366" i="1"/>
  <c r="AE366" i="1"/>
  <c r="AD366" i="1"/>
  <c r="AC366" i="1"/>
  <c r="AB366" i="1"/>
  <c r="AA366" i="1"/>
  <c r="Z366" i="1"/>
  <c r="Y366" i="1"/>
  <c r="X366" i="1"/>
  <c r="W366" i="1"/>
  <c r="V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F365" i="1"/>
  <c r="AE365" i="1"/>
  <c r="AD365" i="1"/>
  <c r="AC365" i="1"/>
  <c r="AB365" i="1"/>
  <c r="AA365" i="1"/>
  <c r="Z365" i="1"/>
  <c r="Y365" i="1"/>
  <c r="X365" i="1"/>
  <c r="W365" i="1"/>
  <c r="V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AF363" i="1"/>
  <c r="AE363" i="1"/>
  <c r="AD363" i="1"/>
  <c r="AC363" i="1"/>
  <c r="AB363" i="1"/>
  <c r="AA363" i="1"/>
  <c r="Z363" i="1"/>
  <c r="Y363" i="1"/>
  <c r="X363" i="1"/>
  <c r="W363" i="1"/>
  <c r="V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F362" i="1"/>
  <c r="AE362" i="1"/>
  <c r="AD362" i="1"/>
  <c r="AC362" i="1"/>
  <c r="AB362" i="1"/>
  <c r="AA362" i="1"/>
  <c r="Z362" i="1"/>
  <c r="Y362" i="1"/>
  <c r="X362" i="1"/>
  <c r="W362" i="1"/>
  <c r="V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AF361" i="1"/>
  <c r="AE361" i="1"/>
  <c r="AD361" i="1"/>
  <c r="AC361" i="1"/>
  <c r="AB361" i="1"/>
  <c r="AA361" i="1"/>
  <c r="Z361" i="1"/>
  <c r="Y361" i="1"/>
  <c r="X361" i="1"/>
  <c r="W361" i="1"/>
  <c r="V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F360" i="1"/>
  <c r="AE360" i="1"/>
  <c r="AD360" i="1"/>
  <c r="AC360" i="1"/>
  <c r="AB360" i="1"/>
  <c r="AA360" i="1"/>
  <c r="Z360" i="1"/>
  <c r="Y360" i="1"/>
  <c r="X360" i="1"/>
  <c r="W360" i="1"/>
  <c r="V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AF359" i="1"/>
  <c r="AE359" i="1"/>
  <c r="AD359" i="1"/>
  <c r="AC359" i="1"/>
  <c r="AB359" i="1"/>
  <c r="AA359" i="1"/>
  <c r="Z359" i="1"/>
  <c r="Y359" i="1"/>
  <c r="X359" i="1"/>
  <c r="W359" i="1"/>
  <c r="V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AF358" i="1"/>
  <c r="AE358" i="1"/>
  <c r="AD358" i="1"/>
  <c r="AC358" i="1"/>
  <c r="AB358" i="1"/>
  <c r="AA358" i="1"/>
  <c r="Z358" i="1"/>
  <c r="Y358" i="1"/>
  <c r="X358" i="1"/>
  <c r="W358" i="1"/>
  <c r="V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F357" i="1"/>
  <c r="AE357" i="1"/>
  <c r="AD357" i="1"/>
  <c r="AC357" i="1"/>
  <c r="AB357" i="1"/>
  <c r="AA357" i="1"/>
  <c r="Z357" i="1"/>
  <c r="Y357" i="1"/>
  <c r="X357" i="1"/>
  <c r="W357" i="1"/>
  <c r="V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F356" i="1"/>
  <c r="AE356" i="1"/>
  <c r="AD356" i="1"/>
  <c r="AC356" i="1"/>
  <c r="AB356" i="1"/>
  <c r="AA356" i="1"/>
  <c r="Z356" i="1"/>
  <c r="Y356" i="1"/>
  <c r="X356" i="1"/>
  <c r="W356" i="1"/>
  <c r="V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AF355" i="1"/>
  <c r="AE355" i="1"/>
  <c r="AD355" i="1"/>
  <c r="AC355" i="1"/>
  <c r="AB355" i="1"/>
  <c r="AA355" i="1"/>
  <c r="Z355" i="1"/>
  <c r="Y355" i="1"/>
  <c r="X355" i="1"/>
  <c r="W355" i="1"/>
  <c r="V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AF354" i="1"/>
  <c r="AE354" i="1"/>
  <c r="AD354" i="1"/>
  <c r="AC354" i="1"/>
  <c r="AB354" i="1"/>
  <c r="AA354" i="1"/>
  <c r="Z354" i="1"/>
  <c r="Y354" i="1"/>
  <c r="X354" i="1"/>
  <c r="W354" i="1"/>
  <c r="V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AF353" i="1"/>
  <c r="AE353" i="1"/>
  <c r="AD353" i="1"/>
  <c r="AC353" i="1"/>
  <c r="AB353" i="1"/>
  <c r="AA353" i="1"/>
  <c r="Z353" i="1"/>
  <c r="Y353" i="1"/>
  <c r="X353" i="1"/>
  <c r="W353" i="1"/>
  <c r="V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AF352" i="1"/>
  <c r="AE352" i="1"/>
  <c r="AD352" i="1"/>
  <c r="AC352" i="1"/>
  <c r="AB352" i="1"/>
  <c r="AA352" i="1"/>
  <c r="Z352" i="1"/>
  <c r="Y352" i="1"/>
  <c r="X352" i="1"/>
  <c r="W352" i="1"/>
  <c r="V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F351" i="1"/>
  <c r="AE351" i="1"/>
  <c r="AD351" i="1"/>
  <c r="AC351" i="1"/>
  <c r="AB351" i="1"/>
  <c r="AA351" i="1"/>
  <c r="Z351" i="1"/>
  <c r="Y351" i="1"/>
  <c r="X351" i="1"/>
  <c r="W351" i="1"/>
  <c r="V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F350" i="1"/>
  <c r="AE350" i="1"/>
  <c r="AD350" i="1"/>
  <c r="AC350" i="1"/>
  <c r="AB350" i="1"/>
  <c r="AA350" i="1"/>
  <c r="Z350" i="1"/>
  <c r="Y350" i="1"/>
  <c r="X350" i="1"/>
  <c r="W350" i="1"/>
  <c r="V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F349" i="1"/>
  <c r="AE349" i="1"/>
  <c r="AD349" i="1"/>
  <c r="AC349" i="1"/>
  <c r="AB349" i="1"/>
  <c r="AA349" i="1"/>
  <c r="Z349" i="1"/>
  <c r="Y349" i="1"/>
  <c r="X349" i="1"/>
  <c r="W349" i="1"/>
  <c r="V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F348" i="1"/>
  <c r="AE348" i="1"/>
  <c r="AD348" i="1"/>
  <c r="AC348" i="1"/>
  <c r="AB348" i="1"/>
  <c r="AA348" i="1"/>
  <c r="Z348" i="1"/>
  <c r="Y348" i="1"/>
  <c r="X348" i="1"/>
  <c r="W348" i="1"/>
  <c r="V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AF347" i="1"/>
  <c r="AE347" i="1"/>
  <c r="AD347" i="1"/>
  <c r="AC347" i="1"/>
  <c r="AB347" i="1"/>
  <c r="AA347" i="1"/>
  <c r="Z347" i="1"/>
  <c r="Y347" i="1"/>
  <c r="X347" i="1"/>
  <c r="W347" i="1"/>
  <c r="V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AF346" i="1"/>
  <c r="AE346" i="1"/>
  <c r="AD346" i="1"/>
  <c r="AC346" i="1"/>
  <c r="AB346" i="1"/>
  <c r="AA346" i="1"/>
  <c r="Z346" i="1"/>
  <c r="Y346" i="1"/>
  <c r="X346" i="1"/>
  <c r="W346" i="1"/>
  <c r="V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F345" i="1"/>
  <c r="AE345" i="1"/>
  <c r="AD345" i="1"/>
  <c r="AC345" i="1"/>
  <c r="AB345" i="1"/>
  <c r="AA345" i="1"/>
  <c r="Z345" i="1"/>
  <c r="Y345" i="1"/>
  <c r="X345" i="1"/>
  <c r="W345" i="1"/>
  <c r="V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AF344" i="1"/>
  <c r="AE344" i="1"/>
  <c r="AD344" i="1"/>
  <c r="AC344" i="1"/>
  <c r="AB344" i="1"/>
  <c r="AA344" i="1"/>
  <c r="Z344" i="1"/>
  <c r="Y344" i="1"/>
  <c r="X344" i="1"/>
  <c r="W344" i="1"/>
  <c r="V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AF343" i="1"/>
  <c r="AE343" i="1"/>
  <c r="AD343" i="1"/>
  <c r="AC343" i="1"/>
  <c r="AB343" i="1"/>
  <c r="AA343" i="1"/>
  <c r="Z343" i="1"/>
  <c r="Y343" i="1"/>
  <c r="X343" i="1"/>
  <c r="W343" i="1"/>
  <c r="V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AF342" i="1"/>
  <c r="AE342" i="1"/>
  <c r="AD342" i="1"/>
  <c r="AC342" i="1"/>
  <c r="AB342" i="1"/>
  <c r="AA342" i="1"/>
  <c r="Z342" i="1"/>
  <c r="Y342" i="1"/>
  <c r="X342" i="1"/>
  <c r="W342" i="1"/>
  <c r="V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AF341" i="1"/>
  <c r="AE341" i="1"/>
  <c r="AD341" i="1"/>
  <c r="AC341" i="1"/>
  <c r="AB341" i="1"/>
  <c r="AA341" i="1"/>
  <c r="Z341" i="1"/>
  <c r="Y341" i="1"/>
  <c r="X341" i="1"/>
  <c r="W341" i="1"/>
  <c r="V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F340" i="1"/>
  <c r="AE340" i="1"/>
  <c r="AD340" i="1"/>
  <c r="AC340" i="1"/>
  <c r="AB340" i="1"/>
  <c r="AA340" i="1"/>
  <c r="Z340" i="1"/>
  <c r="Y340" i="1"/>
  <c r="X340" i="1"/>
  <c r="W340" i="1"/>
  <c r="V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F339" i="1"/>
  <c r="AE339" i="1"/>
  <c r="AD339" i="1"/>
  <c r="AC339" i="1"/>
  <c r="AB339" i="1"/>
  <c r="AA339" i="1"/>
  <c r="Z339" i="1"/>
  <c r="Y339" i="1"/>
  <c r="X339" i="1"/>
  <c r="W339" i="1"/>
  <c r="V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AF338" i="1"/>
  <c r="AE338" i="1"/>
  <c r="AD338" i="1"/>
  <c r="AC338" i="1"/>
  <c r="AB338" i="1"/>
  <c r="AA338" i="1"/>
  <c r="Z338" i="1"/>
  <c r="Y338" i="1"/>
  <c r="X338" i="1"/>
  <c r="W338" i="1"/>
  <c r="V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F337" i="1"/>
  <c r="AE337" i="1"/>
  <c r="AD337" i="1"/>
  <c r="AC337" i="1"/>
  <c r="AB337" i="1"/>
  <c r="AA337" i="1"/>
  <c r="Z337" i="1"/>
  <c r="Y337" i="1"/>
  <c r="X337" i="1"/>
  <c r="W337" i="1"/>
  <c r="V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AF336" i="1"/>
  <c r="AE336" i="1"/>
  <c r="AD336" i="1"/>
  <c r="AC336" i="1"/>
  <c r="AB336" i="1"/>
  <c r="AA336" i="1"/>
  <c r="Z336" i="1"/>
  <c r="Y336" i="1"/>
  <c r="X336" i="1"/>
  <c r="W336" i="1"/>
  <c r="V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F335" i="1"/>
  <c r="AE335" i="1"/>
  <c r="AD335" i="1"/>
  <c r="AC335" i="1"/>
  <c r="AB335" i="1"/>
  <c r="AA335" i="1"/>
  <c r="Z335" i="1"/>
  <c r="Y335" i="1"/>
  <c r="X335" i="1"/>
  <c r="W335" i="1"/>
  <c r="V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AF334" i="1"/>
  <c r="AE334" i="1"/>
  <c r="AD334" i="1"/>
  <c r="AC334" i="1"/>
  <c r="AB334" i="1"/>
  <c r="AA334" i="1"/>
  <c r="Z334" i="1"/>
  <c r="Y334" i="1"/>
  <c r="X334" i="1"/>
  <c r="W334" i="1"/>
  <c r="V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AF333" i="1"/>
  <c r="AE333" i="1"/>
  <c r="AD333" i="1"/>
  <c r="AC333" i="1"/>
  <c r="AB333" i="1"/>
  <c r="AA333" i="1"/>
  <c r="Z333" i="1"/>
  <c r="Y333" i="1"/>
  <c r="X333" i="1"/>
  <c r="W333" i="1"/>
  <c r="V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AF331" i="1"/>
  <c r="AE331" i="1"/>
  <c r="AD331" i="1"/>
  <c r="AC331" i="1"/>
  <c r="AB331" i="1"/>
  <c r="AA331" i="1"/>
  <c r="Z331" i="1"/>
  <c r="Y331" i="1"/>
  <c r="X331" i="1"/>
  <c r="W331" i="1"/>
  <c r="V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AF330" i="1"/>
  <c r="AE330" i="1"/>
  <c r="AD330" i="1"/>
  <c r="AC330" i="1"/>
  <c r="AB330" i="1"/>
  <c r="AA330" i="1"/>
  <c r="Z330" i="1"/>
  <c r="Y330" i="1"/>
  <c r="X330" i="1"/>
  <c r="W330" i="1"/>
  <c r="V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AF329" i="1"/>
  <c r="AE329" i="1"/>
  <c r="AD329" i="1"/>
  <c r="AC329" i="1"/>
  <c r="AB329" i="1"/>
  <c r="AA329" i="1"/>
  <c r="Z329" i="1"/>
  <c r="Y329" i="1"/>
  <c r="X329" i="1"/>
  <c r="W329" i="1"/>
  <c r="V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F328" i="1"/>
  <c r="AE328" i="1"/>
  <c r="AD328" i="1"/>
  <c r="AC328" i="1"/>
  <c r="AB328" i="1"/>
  <c r="AA328" i="1"/>
  <c r="Z328" i="1"/>
  <c r="Y328" i="1"/>
  <c r="X328" i="1"/>
  <c r="W328" i="1"/>
  <c r="V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AF327" i="1"/>
  <c r="AE327" i="1"/>
  <c r="AD327" i="1"/>
  <c r="AC327" i="1"/>
  <c r="AB327" i="1"/>
  <c r="AA327" i="1"/>
  <c r="Z327" i="1"/>
  <c r="Y327" i="1"/>
  <c r="X327" i="1"/>
  <c r="W327" i="1"/>
  <c r="V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AF326" i="1"/>
  <c r="AE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F325" i="1"/>
  <c r="AE325" i="1"/>
  <c r="AD325" i="1"/>
  <c r="AC325" i="1"/>
  <c r="AB325" i="1"/>
  <c r="AA325" i="1"/>
  <c r="Z325" i="1"/>
  <c r="Y325" i="1"/>
  <c r="X325" i="1"/>
  <c r="W325" i="1"/>
  <c r="V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AF324" i="1"/>
  <c r="AE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F323" i="1"/>
  <c r="AE323" i="1"/>
  <c r="AD323" i="1"/>
  <c r="AC323" i="1"/>
  <c r="AB323" i="1"/>
  <c r="AA323" i="1"/>
  <c r="Z323" i="1"/>
  <c r="Y323" i="1"/>
  <c r="X323" i="1"/>
  <c r="W323" i="1"/>
  <c r="V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AF322" i="1"/>
  <c r="AE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AF321" i="1"/>
  <c r="AE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AF320" i="1"/>
  <c r="AE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F319" i="1"/>
  <c r="AE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F318" i="1"/>
  <c r="AE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AF317" i="1"/>
  <c r="AE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AF316" i="1"/>
  <c r="AE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F315" i="1"/>
  <c r="AE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AF314" i="1"/>
  <c r="AE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AF313" i="1"/>
  <c r="AE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F312" i="1"/>
  <c r="AE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F311" i="1"/>
  <c r="AE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AF310" i="1"/>
  <c r="AE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AF309" i="1"/>
  <c r="AE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F308" i="1"/>
  <c r="AE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AF307" i="1"/>
  <c r="AE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AF306" i="1"/>
  <c r="AE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F305" i="1"/>
  <c r="AE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F304" i="1"/>
  <c r="AE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AF303" i="1"/>
  <c r="AE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AF302" i="1"/>
  <c r="AE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AF301" i="1"/>
  <c r="AE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AF300" i="1"/>
  <c r="AE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AF298" i="1"/>
  <c r="AE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F297" i="1"/>
  <c r="AE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AF296" i="1"/>
  <c r="AE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AF295" i="1"/>
  <c r="AE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F294" i="1"/>
  <c r="AE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AF293" i="1"/>
  <c r="AE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AF292" i="1"/>
  <c r="AE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AF291" i="1"/>
  <c r="AE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AF290" i="1"/>
  <c r="AE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AF289" i="1"/>
  <c r="AE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AF288" i="1"/>
  <c r="AE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AF287" i="1"/>
  <c r="AE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AF286" i="1"/>
  <c r="AE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AF285" i="1"/>
  <c r="AE285" i="1"/>
  <c r="AD285" i="1"/>
  <c r="AC285" i="1"/>
  <c r="AB285" i="1"/>
  <c r="AA285" i="1"/>
  <c r="Z285" i="1"/>
  <c r="Y285" i="1"/>
  <c r="X285" i="1"/>
  <c r="W285" i="1"/>
  <c r="V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AF284" i="1"/>
  <c r="AE284" i="1"/>
  <c r="AD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AF283" i="1"/>
  <c r="AE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AF282" i="1"/>
  <c r="AE282" i="1"/>
  <c r="AD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AF281" i="1"/>
  <c r="AE281" i="1"/>
  <c r="AD281" i="1"/>
  <c r="AC281" i="1"/>
  <c r="AB281" i="1"/>
  <c r="AA281" i="1"/>
  <c r="Z281" i="1"/>
  <c r="Y281" i="1"/>
  <c r="X281" i="1"/>
  <c r="W281" i="1"/>
  <c r="V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AF280" i="1"/>
  <c r="AE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F279" i="1"/>
  <c r="AE279" i="1"/>
  <c r="AD279" i="1"/>
  <c r="AC279" i="1"/>
  <c r="AB279" i="1"/>
  <c r="AA279" i="1"/>
  <c r="Z279" i="1"/>
  <c r="Y279" i="1"/>
  <c r="X279" i="1"/>
  <c r="W279" i="1"/>
  <c r="V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F278" i="1"/>
  <c r="AE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F277" i="1"/>
  <c r="AE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AF276" i="1"/>
  <c r="AE276" i="1"/>
  <c r="AD276" i="1"/>
  <c r="AC276" i="1"/>
  <c r="AB276" i="1"/>
  <c r="AA276" i="1"/>
  <c r="Z276" i="1"/>
  <c r="Y276" i="1"/>
  <c r="X276" i="1"/>
  <c r="W276" i="1"/>
  <c r="V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F275" i="1"/>
  <c r="AE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F274" i="1"/>
  <c r="AE274" i="1"/>
  <c r="AD274" i="1"/>
  <c r="AC274" i="1"/>
  <c r="AB274" i="1"/>
  <c r="AA274" i="1"/>
  <c r="Z274" i="1"/>
  <c r="Y274" i="1"/>
  <c r="X274" i="1"/>
  <c r="W274" i="1"/>
  <c r="V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F273" i="1"/>
  <c r="AE273" i="1"/>
  <c r="AD273" i="1"/>
  <c r="AC273" i="1"/>
  <c r="AB273" i="1"/>
  <c r="AA273" i="1"/>
  <c r="Z273" i="1"/>
  <c r="Y273" i="1"/>
  <c r="X273" i="1"/>
  <c r="W273" i="1"/>
  <c r="V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F272" i="1"/>
  <c r="AE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F271" i="1"/>
  <c r="AE271" i="1"/>
  <c r="AD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F270" i="1"/>
  <c r="AE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F269" i="1"/>
  <c r="AE269" i="1"/>
  <c r="AD269" i="1"/>
  <c r="AC269" i="1"/>
  <c r="AB269" i="1"/>
  <c r="AA269" i="1"/>
  <c r="Z269" i="1"/>
  <c r="Y269" i="1"/>
  <c r="X269" i="1"/>
  <c r="W269" i="1"/>
  <c r="V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F268" i="1"/>
  <c r="AE268" i="1"/>
  <c r="AD268" i="1"/>
  <c r="AC268" i="1"/>
  <c r="AB268" i="1"/>
  <c r="AA268" i="1"/>
  <c r="Z268" i="1"/>
  <c r="Y268" i="1"/>
  <c r="X268" i="1"/>
  <c r="W268" i="1"/>
  <c r="V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F267" i="1"/>
  <c r="AE267" i="1"/>
  <c r="AD267" i="1"/>
  <c r="AC267" i="1"/>
  <c r="AB267" i="1"/>
  <c r="AA267" i="1"/>
  <c r="Z267" i="1"/>
  <c r="Y267" i="1"/>
  <c r="X267" i="1"/>
  <c r="W267" i="1"/>
  <c r="V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F266" i="1"/>
  <c r="AE266" i="1"/>
  <c r="AD266" i="1"/>
  <c r="AC266" i="1"/>
  <c r="AB266" i="1"/>
  <c r="AA266" i="1"/>
  <c r="Z266" i="1"/>
  <c r="Y266" i="1"/>
  <c r="X266" i="1"/>
  <c r="W266" i="1"/>
  <c r="V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F265" i="1"/>
  <c r="AE265" i="1"/>
  <c r="AD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F264" i="1"/>
  <c r="AE264" i="1"/>
  <c r="AD264" i="1"/>
  <c r="AC264" i="1"/>
  <c r="AB264" i="1"/>
  <c r="AA264" i="1"/>
  <c r="Z264" i="1"/>
  <c r="Y264" i="1"/>
  <c r="X264" i="1"/>
  <c r="W264" i="1"/>
  <c r="V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F263" i="1"/>
  <c r="AE263" i="1"/>
  <c r="AD263" i="1"/>
  <c r="AC263" i="1"/>
  <c r="AB263" i="1"/>
  <c r="AA263" i="1"/>
  <c r="Z263" i="1"/>
  <c r="Y263" i="1"/>
  <c r="X263" i="1"/>
  <c r="W263" i="1"/>
  <c r="V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F262" i="1"/>
  <c r="AE262" i="1"/>
  <c r="AD262" i="1"/>
  <c r="AC262" i="1"/>
  <c r="AB262" i="1"/>
  <c r="AA262" i="1"/>
  <c r="Z262" i="1"/>
  <c r="Y262" i="1"/>
  <c r="X262" i="1"/>
  <c r="W262" i="1"/>
  <c r="V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F261" i="1"/>
  <c r="AE261" i="1"/>
  <c r="AD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F260" i="1"/>
  <c r="AE260" i="1"/>
  <c r="AD260" i="1"/>
  <c r="AC260" i="1"/>
  <c r="AB260" i="1"/>
  <c r="AA260" i="1"/>
  <c r="Z260" i="1"/>
  <c r="Y260" i="1"/>
  <c r="X260" i="1"/>
  <c r="W260" i="1"/>
  <c r="V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F259" i="1"/>
  <c r="AE259" i="1"/>
  <c r="AD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F258" i="1"/>
  <c r="AE258" i="1"/>
  <c r="AD258" i="1"/>
  <c r="AC258" i="1"/>
  <c r="AB258" i="1"/>
  <c r="AA258" i="1"/>
  <c r="Z258" i="1"/>
  <c r="Y258" i="1"/>
  <c r="X258" i="1"/>
  <c r="W258" i="1"/>
  <c r="V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F257" i="1"/>
  <c r="AE257" i="1"/>
  <c r="AD257" i="1"/>
  <c r="AC257" i="1"/>
  <c r="AB257" i="1"/>
  <c r="AA257" i="1"/>
  <c r="Z257" i="1"/>
  <c r="Y257" i="1"/>
  <c r="X257" i="1"/>
  <c r="W257" i="1"/>
  <c r="V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F256" i="1"/>
  <c r="AE256" i="1"/>
  <c r="AD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F255" i="1"/>
  <c r="AE255" i="1"/>
  <c r="AD255" i="1"/>
  <c r="AC255" i="1"/>
  <c r="AB255" i="1"/>
  <c r="AA255" i="1"/>
  <c r="Z255" i="1"/>
  <c r="Y255" i="1"/>
  <c r="X255" i="1"/>
  <c r="W255" i="1"/>
  <c r="V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F254" i="1"/>
  <c r="AE254" i="1"/>
  <c r="AD254" i="1"/>
  <c r="AC254" i="1"/>
  <c r="AB254" i="1"/>
  <c r="AA254" i="1"/>
  <c r="Z254" i="1"/>
  <c r="Y254" i="1"/>
  <c r="X254" i="1"/>
  <c r="W254" i="1"/>
  <c r="V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F253" i="1"/>
  <c r="AE253" i="1"/>
  <c r="AD253" i="1"/>
  <c r="AC253" i="1"/>
  <c r="AB253" i="1"/>
  <c r="AA253" i="1"/>
  <c r="Z253" i="1"/>
  <c r="Y253" i="1"/>
  <c r="X253" i="1"/>
  <c r="W253" i="1"/>
  <c r="V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F252" i="1"/>
  <c r="AE252" i="1"/>
  <c r="AD252" i="1"/>
  <c r="AC252" i="1"/>
  <c r="AB252" i="1"/>
  <c r="AA252" i="1"/>
  <c r="Z252" i="1"/>
  <c r="Y252" i="1"/>
  <c r="X252" i="1"/>
  <c r="W252" i="1"/>
  <c r="V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F251" i="1"/>
  <c r="AE251" i="1"/>
  <c r="AD251" i="1"/>
  <c r="AC251" i="1"/>
  <c r="AB251" i="1"/>
  <c r="AA251" i="1"/>
  <c r="Z251" i="1"/>
  <c r="Y251" i="1"/>
  <c r="X251" i="1"/>
  <c r="W251" i="1"/>
  <c r="V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F250" i="1"/>
  <c r="AE250" i="1"/>
  <c r="AD250" i="1"/>
  <c r="AC250" i="1"/>
  <c r="AB250" i="1"/>
  <c r="AA250" i="1"/>
  <c r="Z250" i="1"/>
  <c r="Y250" i="1"/>
  <c r="X250" i="1"/>
  <c r="W250" i="1"/>
  <c r="V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F249" i="1"/>
  <c r="AE249" i="1"/>
  <c r="AD249" i="1"/>
  <c r="AC249" i="1"/>
  <c r="AB249" i="1"/>
  <c r="AA249" i="1"/>
  <c r="Z249" i="1"/>
  <c r="Y249" i="1"/>
  <c r="X249" i="1"/>
  <c r="W249" i="1"/>
  <c r="V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F248" i="1"/>
  <c r="AE248" i="1"/>
  <c r="AD248" i="1"/>
  <c r="AC248" i="1"/>
  <c r="AB248" i="1"/>
  <c r="AA248" i="1"/>
  <c r="Z248" i="1"/>
  <c r="Y248" i="1"/>
  <c r="X248" i="1"/>
  <c r="W248" i="1"/>
  <c r="V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F247" i="1"/>
  <c r="AE247" i="1"/>
  <c r="AD247" i="1"/>
  <c r="AC247" i="1"/>
  <c r="AB247" i="1"/>
  <c r="AA247" i="1"/>
  <c r="Z247" i="1"/>
  <c r="Y247" i="1"/>
  <c r="X247" i="1"/>
  <c r="W247" i="1"/>
  <c r="V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F246" i="1"/>
  <c r="AE246" i="1"/>
  <c r="AD246" i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F245" i="1"/>
  <c r="AE245" i="1"/>
  <c r="AD245" i="1"/>
  <c r="AC245" i="1"/>
  <c r="AB245" i="1"/>
  <c r="AA245" i="1"/>
  <c r="Z245" i="1"/>
  <c r="Y245" i="1"/>
  <c r="X245" i="1"/>
  <c r="W245" i="1"/>
  <c r="V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F244" i="1"/>
  <c r="AE244" i="1"/>
  <c r="AD244" i="1"/>
  <c r="AC244" i="1"/>
  <c r="AB244" i="1"/>
  <c r="AA244" i="1"/>
  <c r="Z244" i="1"/>
  <c r="Y244" i="1"/>
  <c r="X244" i="1"/>
  <c r="W244" i="1"/>
  <c r="V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F243" i="1"/>
  <c r="AE243" i="1"/>
  <c r="AD243" i="1"/>
  <c r="AC243" i="1"/>
  <c r="AB243" i="1"/>
  <c r="AA243" i="1"/>
  <c r="Z243" i="1"/>
  <c r="Y243" i="1"/>
  <c r="X243" i="1"/>
  <c r="W243" i="1"/>
  <c r="V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F242" i="1"/>
  <c r="AE242" i="1"/>
  <c r="AD242" i="1"/>
  <c r="AC242" i="1"/>
  <c r="AB242" i="1"/>
  <c r="AA242" i="1"/>
  <c r="Z242" i="1"/>
  <c r="Y242" i="1"/>
  <c r="X242" i="1"/>
  <c r="W242" i="1"/>
  <c r="V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F241" i="1"/>
  <c r="AE241" i="1"/>
  <c r="AD241" i="1"/>
  <c r="AC241" i="1"/>
  <c r="AB241" i="1"/>
  <c r="AA241" i="1"/>
  <c r="Z241" i="1"/>
  <c r="Y241" i="1"/>
  <c r="X241" i="1"/>
  <c r="W241" i="1"/>
  <c r="V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F240" i="1"/>
  <c r="AE240" i="1"/>
  <c r="AD240" i="1"/>
  <c r="AC240" i="1"/>
  <c r="AB240" i="1"/>
  <c r="AA240" i="1"/>
  <c r="Z240" i="1"/>
  <c r="Y240" i="1"/>
  <c r="X240" i="1"/>
  <c r="W240" i="1"/>
  <c r="V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F239" i="1"/>
  <c r="AE239" i="1"/>
  <c r="AD239" i="1"/>
  <c r="AC239" i="1"/>
  <c r="AB239" i="1"/>
  <c r="AA239" i="1"/>
  <c r="Z239" i="1"/>
  <c r="Y239" i="1"/>
  <c r="X239" i="1"/>
  <c r="W239" i="1"/>
  <c r="V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F238" i="1"/>
  <c r="AE238" i="1"/>
  <c r="AD238" i="1"/>
  <c r="AC238" i="1"/>
  <c r="AB238" i="1"/>
  <c r="AA238" i="1"/>
  <c r="Z238" i="1"/>
  <c r="Y238" i="1"/>
  <c r="X238" i="1"/>
  <c r="W238" i="1"/>
  <c r="V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F237" i="1"/>
  <c r="AE237" i="1"/>
  <c r="AD237" i="1"/>
  <c r="AC237" i="1"/>
  <c r="AB237" i="1"/>
  <c r="AA237" i="1"/>
  <c r="Z237" i="1"/>
  <c r="Y237" i="1"/>
  <c r="X237" i="1"/>
  <c r="W237" i="1"/>
  <c r="V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F236" i="1"/>
  <c r="AE236" i="1"/>
  <c r="AD23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F235" i="1"/>
  <c r="AE235" i="1"/>
  <c r="AD235" i="1"/>
  <c r="AC235" i="1"/>
  <c r="AB235" i="1"/>
  <c r="AA235" i="1"/>
  <c r="Z235" i="1"/>
  <c r="Y235" i="1"/>
  <c r="X235" i="1"/>
  <c r="W235" i="1"/>
  <c r="V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F233" i="1"/>
  <c r="AE233" i="1"/>
  <c r="AD233" i="1"/>
  <c r="AC233" i="1"/>
  <c r="AB233" i="1"/>
  <c r="AA233" i="1"/>
  <c r="Z233" i="1"/>
  <c r="Y233" i="1"/>
  <c r="X233" i="1"/>
  <c r="W233" i="1"/>
  <c r="V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F232" i="1"/>
  <c r="AE232" i="1"/>
  <c r="AD232" i="1"/>
  <c r="AC232" i="1"/>
  <c r="AB232" i="1"/>
  <c r="AA232" i="1"/>
  <c r="Z232" i="1"/>
  <c r="Y232" i="1"/>
  <c r="X232" i="1"/>
  <c r="W232" i="1"/>
  <c r="V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F231" i="1"/>
  <c r="AE231" i="1"/>
  <c r="AD231" i="1"/>
  <c r="AC231" i="1"/>
  <c r="AB231" i="1"/>
  <c r="AA231" i="1"/>
  <c r="Z231" i="1"/>
  <c r="Y231" i="1"/>
  <c r="X231" i="1"/>
  <c r="W231" i="1"/>
  <c r="V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F230" i="1"/>
  <c r="AE230" i="1"/>
  <c r="AD230" i="1"/>
  <c r="AC230" i="1"/>
  <c r="AB230" i="1"/>
  <c r="AA230" i="1"/>
  <c r="Z230" i="1"/>
  <c r="Y230" i="1"/>
  <c r="X230" i="1"/>
  <c r="W230" i="1"/>
  <c r="V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F229" i="1"/>
  <c r="AE229" i="1"/>
  <c r="AD229" i="1"/>
  <c r="AC229" i="1"/>
  <c r="AB229" i="1"/>
  <c r="AA229" i="1"/>
  <c r="Z229" i="1"/>
  <c r="Y229" i="1"/>
  <c r="X229" i="1"/>
  <c r="W229" i="1"/>
  <c r="V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F228" i="1"/>
  <c r="AE228" i="1"/>
  <c r="AD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F227" i="1"/>
  <c r="AE227" i="1"/>
  <c r="AD227" i="1"/>
  <c r="AC227" i="1"/>
  <c r="AB227" i="1"/>
  <c r="AA227" i="1"/>
  <c r="Z227" i="1"/>
  <c r="Y227" i="1"/>
  <c r="X227" i="1"/>
  <c r="W227" i="1"/>
  <c r="V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F226" i="1"/>
  <c r="AE226" i="1"/>
  <c r="AD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F225" i="1"/>
  <c r="AE225" i="1"/>
  <c r="AD225" i="1"/>
  <c r="AC225" i="1"/>
  <c r="AB225" i="1"/>
  <c r="AA225" i="1"/>
  <c r="Z225" i="1"/>
  <c r="Y225" i="1"/>
  <c r="X225" i="1"/>
  <c r="W225" i="1"/>
  <c r="V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F224" i="1"/>
  <c r="AE224" i="1"/>
  <c r="AD224" i="1"/>
  <c r="AC224" i="1"/>
  <c r="AB224" i="1"/>
  <c r="AA224" i="1"/>
  <c r="Z224" i="1"/>
  <c r="Y224" i="1"/>
  <c r="X224" i="1"/>
  <c r="W224" i="1"/>
  <c r="V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F223" i="1"/>
  <c r="AE223" i="1"/>
  <c r="AD223" i="1"/>
  <c r="AC223" i="1"/>
  <c r="AB223" i="1"/>
  <c r="AA223" i="1"/>
  <c r="Z223" i="1"/>
  <c r="Y223" i="1"/>
  <c r="X223" i="1"/>
  <c r="W223" i="1"/>
  <c r="V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F222" i="1"/>
  <c r="AE222" i="1"/>
  <c r="AD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F221" i="1"/>
  <c r="AE221" i="1"/>
  <c r="AD221" i="1"/>
  <c r="AC221" i="1"/>
  <c r="AB221" i="1"/>
  <c r="AA221" i="1"/>
  <c r="Z221" i="1"/>
  <c r="Y221" i="1"/>
  <c r="X221" i="1"/>
  <c r="W221" i="1"/>
  <c r="V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F220" i="1"/>
  <c r="AE220" i="1"/>
  <c r="AD220" i="1"/>
  <c r="AC220" i="1"/>
  <c r="AB220" i="1"/>
  <c r="AA220" i="1"/>
  <c r="Z220" i="1"/>
  <c r="Y220" i="1"/>
  <c r="X220" i="1"/>
  <c r="W220" i="1"/>
  <c r="V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F219" i="1"/>
  <c r="AE219" i="1"/>
  <c r="AD219" i="1"/>
  <c r="AC219" i="1"/>
  <c r="AB219" i="1"/>
  <c r="AA219" i="1"/>
  <c r="Z219" i="1"/>
  <c r="Y219" i="1"/>
  <c r="X219" i="1"/>
  <c r="W219" i="1"/>
  <c r="V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F218" i="1"/>
  <c r="AE218" i="1"/>
  <c r="AD218" i="1"/>
  <c r="AC218" i="1"/>
  <c r="AB218" i="1"/>
  <c r="AA218" i="1"/>
  <c r="Z218" i="1"/>
  <c r="Y218" i="1"/>
  <c r="X218" i="1"/>
  <c r="W218" i="1"/>
  <c r="V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F217" i="1"/>
  <c r="AE217" i="1"/>
  <c r="AD217" i="1"/>
  <c r="AC217" i="1"/>
  <c r="AB217" i="1"/>
  <c r="AA217" i="1"/>
  <c r="Z217" i="1"/>
  <c r="Y217" i="1"/>
  <c r="X217" i="1"/>
  <c r="W217" i="1"/>
  <c r="V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F216" i="1"/>
  <c r="AE216" i="1"/>
  <c r="AD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F215" i="1"/>
  <c r="AE215" i="1"/>
  <c r="AD215" i="1"/>
  <c r="AC215" i="1"/>
  <c r="AB215" i="1"/>
  <c r="AA215" i="1"/>
  <c r="Z215" i="1"/>
  <c r="Y215" i="1"/>
  <c r="X215" i="1"/>
  <c r="W215" i="1"/>
  <c r="V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F214" i="1"/>
  <c r="AE214" i="1"/>
  <c r="AD214" i="1"/>
  <c r="AC214" i="1"/>
  <c r="AB214" i="1"/>
  <c r="AA214" i="1"/>
  <c r="Z214" i="1"/>
  <c r="Y214" i="1"/>
  <c r="X214" i="1"/>
  <c r="W214" i="1"/>
  <c r="V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F213" i="1"/>
  <c r="AE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F212" i="1"/>
  <c r="AE212" i="1"/>
  <c r="AD212" i="1"/>
  <c r="AC212" i="1"/>
  <c r="AB212" i="1"/>
  <c r="AA212" i="1"/>
  <c r="Z212" i="1"/>
  <c r="Y212" i="1"/>
  <c r="X212" i="1"/>
  <c r="W212" i="1"/>
  <c r="V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F211" i="1"/>
  <c r="AE211" i="1"/>
  <c r="AD211" i="1"/>
  <c r="AC211" i="1"/>
  <c r="AB211" i="1"/>
  <c r="AA211" i="1"/>
  <c r="Z211" i="1"/>
  <c r="Y211" i="1"/>
  <c r="X211" i="1"/>
  <c r="W211" i="1"/>
  <c r="V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F210" i="1"/>
  <c r="AE210" i="1"/>
  <c r="AD210" i="1"/>
  <c r="AC210" i="1"/>
  <c r="AB210" i="1"/>
  <c r="AA210" i="1"/>
  <c r="Z210" i="1"/>
  <c r="Y210" i="1"/>
  <c r="X210" i="1"/>
  <c r="W210" i="1"/>
  <c r="V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F209" i="1"/>
  <c r="AE209" i="1"/>
  <c r="AD209" i="1"/>
  <c r="AC209" i="1"/>
  <c r="AB209" i="1"/>
  <c r="AA209" i="1"/>
  <c r="Z209" i="1"/>
  <c r="Y209" i="1"/>
  <c r="X209" i="1"/>
  <c r="W209" i="1"/>
  <c r="V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F208" i="1"/>
  <c r="AE208" i="1"/>
  <c r="AD208" i="1"/>
  <c r="AC208" i="1"/>
  <c r="AB208" i="1"/>
  <c r="AA208" i="1"/>
  <c r="Z208" i="1"/>
  <c r="Y208" i="1"/>
  <c r="X208" i="1"/>
  <c r="W208" i="1"/>
  <c r="V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F207" i="1"/>
  <c r="AE207" i="1"/>
  <c r="AD207" i="1"/>
  <c r="AC207" i="1"/>
  <c r="AB207" i="1"/>
  <c r="AA207" i="1"/>
  <c r="Z207" i="1"/>
  <c r="Y207" i="1"/>
  <c r="X207" i="1"/>
  <c r="W207" i="1"/>
  <c r="V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F206" i="1"/>
  <c r="AE206" i="1"/>
  <c r="AD206" i="1"/>
  <c r="AC206" i="1"/>
  <c r="AB206" i="1"/>
  <c r="AA206" i="1"/>
  <c r="Z206" i="1"/>
  <c r="Y206" i="1"/>
  <c r="X206" i="1"/>
  <c r="W206" i="1"/>
  <c r="V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F205" i="1"/>
  <c r="AE205" i="1"/>
  <c r="AD205" i="1"/>
  <c r="AC205" i="1"/>
  <c r="AB205" i="1"/>
  <c r="AA205" i="1"/>
  <c r="Z205" i="1"/>
  <c r="Y205" i="1"/>
  <c r="X205" i="1"/>
  <c r="W205" i="1"/>
  <c r="V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F204" i="1"/>
  <c r="AE204" i="1"/>
  <c r="AD204" i="1"/>
  <c r="AC204" i="1"/>
  <c r="AB204" i="1"/>
  <c r="AA204" i="1"/>
  <c r="Z204" i="1"/>
  <c r="Y204" i="1"/>
  <c r="X204" i="1"/>
  <c r="W204" i="1"/>
  <c r="V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F203" i="1"/>
  <c r="AE203" i="1"/>
  <c r="AD203" i="1"/>
  <c r="AC203" i="1"/>
  <c r="AB203" i="1"/>
  <c r="AA203" i="1"/>
  <c r="Z203" i="1"/>
  <c r="Y203" i="1"/>
  <c r="X203" i="1"/>
  <c r="W203" i="1"/>
  <c r="V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F202" i="1"/>
  <c r="AE202" i="1"/>
  <c r="AD202" i="1"/>
  <c r="AC202" i="1"/>
  <c r="AB202" i="1"/>
  <c r="AA202" i="1"/>
  <c r="Z202" i="1"/>
  <c r="Y202" i="1"/>
  <c r="X202" i="1"/>
  <c r="W202" i="1"/>
  <c r="V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F201" i="1"/>
  <c r="AE201" i="1"/>
  <c r="AD201" i="1"/>
  <c r="AC201" i="1"/>
  <c r="AB201" i="1"/>
  <c r="AA201" i="1"/>
  <c r="Z201" i="1"/>
  <c r="Y201" i="1"/>
  <c r="X201" i="1"/>
  <c r="W201" i="1"/>
  <c r="V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F200" i="1"/>
  <c r="AE200" i="1"/>
  <c r="AD200" i="1"/>
  <c r="AC200" i="1"/>
  <c r="AB200" i="1"/>
  <c r="AA200" i="1"/>
  <c r="Z200" i="1"/>
  <c r="Y200" i="1"/>
  <c r="X200" i="1"/>
  <c r="W200" i="1"/>
  <c r="V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F199" i="1"/>
  <c r="AE199" i="1"/>
  <c r="AD199" i="1"/>
  <c r="AC199" i="1"/>
  <c r="AB199" i="1"/>
  <c r="AA199" i="1"/>
  <c r="Z199" i="1"/>
  <c r="Y199" i="1"/>
  <c r="X199" i="1"/>
  <c r="W199" i="1"/>
  <c r="V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F198" i="1"/>
  <c r="AE198" i="1"/>
  <c r="AD198" i="1"/>
  <c r="AC198" i="1"/>
  <c r="AB198" i="1"/>
  <c r="AA198" i="1"/>
  <c r="Z198" i="1"/>
  <c r="Y198" i="1"/>
  <c r="X198" i="1"/>
  <c r="W198" i="1"/>
  <c r="V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F197" i="1"/>
  <c r="AE197" i="1"/>
  <c r="AD197" i="1"/>
  <c r="AC197" i="1"/>
  <c r="AB197" i="1"/>
  <c r="AA197" i="1"/>
  <c r="Z197" i="1"/>
  <c r="Y197" i="1"/>
  <c r="X197" i="1"/>
  <c r="W197" i="1"/>
  <c r="V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F195" i="1"/>
  <c r="AE195" i="1"/>
  <c r="AD195" i="1"/>
  <c r="AC195" i="1"/>
  <c r="AB195" i="1"/>
  <c r="AA195" i="1"/>
  <c r="Z195" i="1"/>
  <c r="Y195" i="1"/>
  <c r="X195" i="1"/>
  <c r="W195" i="1"/>
  <c r="V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F194" i="1"/>
  <c r="AE194" i="1"/>
  <c r="AD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F193" i="1"/>
  <c r="AE193" i="1"/>
  <c r="AD193" i="1"/>
  <c r="AC193" i="1"/>
  <c r="AB193" i="1"/>
  <c r="AA193" i="1"/>
  <c r="Z193" i="1"/>
  <c r="Y193" i="1"/>
  <c r="X193" i="1"/>
  <c r="W193" i="1"/>
  <c r="V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F192" i="1"/>
  <c r="AE192" i="1"/>
  <c r="AD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F191" i="1"/>
  <c r="AE191" i="1"/>
  <c r="AD191" i="1"/>
  <c r="AC191" i="1"/>
  <c r="AB191" i="1"/>
  <c r="AA191" i="1"/>
  <c r="Z191" i="1"/>
  <c r="Y191" i="1"/>
  <c r="X191" i="1"/>
  <c r="W191" i="1"/>
  <c r="V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F190" i="1"/>
  <c r="AE190" i="1"/>
  <c r="AD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F189" i="1"/>
  <c r="AE189" i="1"/>
  <c r="AD18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F188" i="1"/>
  <c r="AE188" i="1"/>
  <c r="AD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F187" i="1"/>
  <c r="AE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F186" i="1"/>
  <c r="AE186" i="1"/>
  <c r="AD186" i="1"/>
  <c r="AC186" i="1"/>
  <c r="AB186" i="1"/>
  <c r="AA186" i="1"/>
  <c r="Z186" i="1"/>
  <c r="Y186" i="1"/>
  <c r="X186" i="1"/>
  <c r="W186" i="1"/>
  <c r="V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F185" i="1"/>
  <c r="AE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F184" i="1"/>
  <c r="AE184" i="1"/>
  <c r="AD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F183" i="1"/>
  <c r="AE183" i="1"/>
  <c r="AD183" i="1"/>
  <c r="AC183" i="1"/>
  <c r="AB183" i="1"/>
  <c r="AA183" i="1"/>
  <c r="Z183" i="1"/>
  <c r="Y183" i="1"/>
  <c r="X183" i="1"/>
  <c r="W183" i="1"/>
  <c r="V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F182" i="1"/>
  <c r="AE182" i="1"/>
  <c r="AD182" i="1"/>
  <c r="AC182" i="1"/>
  <c r="AB182" i="1"/>
  <c r="AA182" i="1"/>
  <c r="Z182" i="1"/>
  <c r="Y182" i="1"/>
  <c r="X182" i="1"/>
  <c r="W182" i="1"/>
  <c r="V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F181" i="1"/>
  <c r="AE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F180" i="1"/>
  <c r="AE180" i="1"/>
  <c r="AD180" i="1"/>
  <c r="AC180" i="1"/>
  <c r="AB180" i="1"/>
  <c r="AA180" i="1"/>
  <c r="Z180" i="1"/>
  <c r="Y180" i="1"/>
  <c r="X180" i="1"/>
  <c r="W180" i="1"/>
  <c r="V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F179" i="1"/>
  <c r="AE179" i="1"/>
  <c r="AD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F178" i="1"/>
  <c r="AE178" i="1"/>
  <c r="AD178" i="1"/>
  <c r="AC178" i="1"/>
  <c r="AB178" i="1"/>
  <c r="AA178" i="1"/>
  <c r="Z178" i="1"/>
  <c r="Y178" i="1"/>
  <c r="X178" i="1"/>
  <c r="W178" i="1"/>
  <c r="V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F176" i="1"/>
  <c r="AE176" i="1"/>
  <c r="AD176" i="1"/>
  <c r="AC176" i="1"/>
  <c r="AB176" i="1"/>
  <c r="AA176" i="1"/>
  <c r="Z176" i="1"/>
  <c r="Y176" i="1"/>
  <c r="X176" i="1"/>
  <c r="W176" i="1"/>
  <c r="V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F175" i="1"/>
  <c r="AE175" i="1"/>
  <c r="AD175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F174" i="1"/>
  <c r="AE174" i="1"/>
  <c r="AD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F173" i="1"/>
  <c r="AE173" i="1"/>
  <c r="AD173" i="1"/>
  <c r="AC173" i="1"/>
  <c r="AB173" i="1"/>
  <c r="AA173" i="1"/>
  <c r="Z173" i="1"/>
  <c r="Y173" i="1"/>
  <c r="X173" i="1"/>
  <c r="W173" i="1"/>
  <c r="V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F172" i="1"/>
  <c r="AE172" i="1"/>
  <c r="AD172" i="1"/>
  <c r="AC172" i="1"/>
  <c r="AB172" i="1"/>
  <c r="AA172" i="1"/>
  <c r="Z172" i="1"/>
  <c r="Y172" i="1"/>
  <c r="X172" i="1"/>
  <c r="W172" i="1"/>
  <c r="V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F171" i="1"/>
  <c r="AE171" i="1"/>
  <c r="AD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F170" i="1"/>
  <c r="AE170" i="1"/>
  <c r="AD170" i="1"/>
  <c r="AC170" i="1"/>
  <c r="AB170" i="1"/>
  <c r="AA170" i="1"/>
  <c r="Z170" i="1"/>
  <c r="Y170" i="1"/>
  <c r="X170" i="1"/>
  <c r="W170" i="1"/>
  <c r="V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F169" i="1"/>
  <c r="AE169" i="1"/>
  <c r="AD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F168" i="1"/>
  <c r="AE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F167" i="1"/>
  <c r="AE167" i="1"/>
  <c r="AD167" i="1"/>
  <c r="AC167" i="1"/>
  <c r="AB167" i="1"/>
  <c r="AA167" i="1"/>
  <c r="Z167" i="1"/>
  <c r="Y167" i="1"/>
  <c r="X167" i="1"/>
  <c r="W167" i="1"/>
  <c r="V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F166" i="1"/>
  <c r="AE166" i="1"/>
  <c r="AD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F165" i="1"/>
  <c r="AE165" i="1"/>
  <c r="AD165" i="1"/>
  <c r="AC165" i="1"/>
  <c r="AB165" i="1"/>
  <c r="AA165" i="1"/>
  <c r="Z165" i="1"/>
  <c r="Y165" i="1"/>
  <c r="X165" i="1"/>
  <c r="W165" i="1"/>
  <c r="V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F164" i="1"/>
  <c r="AE164" i="1"/>
  <c r="AD164" i="1"/>
  <c r="AC164" i="1"/>
  <c r="AB164" i="1"/>
  <c r="AA164" i="1"/>
  <c r="Z164" i="1"/>
  <c r="Y164" i="1"/>
  <c r="X164" i="1"/>
  <c r="W164" i="1"/>
  <c r="V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F163" i="1"/>
  <c r="AE163" i="1"/>
  <c r="AD163" i="1"/>
  <c r="AC163" i="1"/>
  <c r="AB163" i="1"/>
  <c r="AA163" i="1"/>
  <c r="Z163" i="1"/>
  <c r="Y163" i="1"/>
  <c r="X163" i="1"/>
  <c r="W163" i="1"/>
  <c r="V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F162" i="1"/>
  <c r="AE162" i="1"/>
  <c r="AD162" i="1"/>
  <c r="AC162" i="1"/>
  <c r="AB162" i="1"/>
  <c r="AA162" i="1"/>
  <c r="Z162" i="1"/>
  <c r="Y162" i="1"/>
  <c r="X162" i="1"/>
  <c r="W162" i="1"/>
  <c r="V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F161" i="1"/>
  <c r="AE161" i="1"/>
  <c r="AD161" i="1"/>
  <c r="AC161" i="1"/>
  <c r="AB161" i="1"/>
  <c r="AA161" i="1"/>
  <c r="Z161" i="1"/>
  <c r="Y161" i="1"/>
  <c r="X161" i="1"/>
  <c r="W161" i="1"/>
  <c r="V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F160" i="1"/>
  <c r="AE160" i="1"/>
  <c r="AD160" i="1"/>
  <c r="AC160" i="1"/>
  <c r="AB160" i="1"/>
  <c r="AA160" i="1"/>
  <c r="Z160" i="1"/>
  <c r="Y160" i="1"/>
  <c r="X160" i="1"/>
  <c r="W160" i="1"/>
  <c r="V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F159" i="1"/>
  <c r="AE159" i="1"/>
  <c r="AD159" i="1"/>
  <c r="AC159" i="1"/>
  <c r="AB159" i="1"/>
  <c r="AA159" i="1"/>
  <c r="Z159" i="1"/>
  <c r="Y159" i="1"/>
  <c r="X159" i="1"/>
  <c r="W159" i="1"/>
  <c r="V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F158" i="1"/>
  <c r="AE158" i="1"/>
  <c r="AD158" i="1"/>
  <c r="AC158" i="1"/>
  <c r="AB158" i="1"/>
  <c r="AA158" i="1"/>
  <c r="Z158" i="1"/>
  <c r="Y158" i="1"/>
  <c r="X158" i="1"/>
  <c r="W158" i="1"/>
  <c r="V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F157" i="1"/>
  <c r="AE157" i="1"/>
  <c r="AD157" i="1"/>
  <c r="AC157" i="1"/>
  <c r="AB157" i="1"/>
  <c r="AA157" i="1"/>
  <c r="Z157" i="1"/>
  <c r="Y157" i="1"/>
  <c r="X157" i="1"/>
  <c r="W157" i="1"/>
  <c r="V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F156" i="1"/>
  <c r="AE156" i="1"/>
  <c r="AD156" i="1"/>
  <c r="AC156" i="1"/>
  <c r="AB156" i="1"/>
  <c r="AA156" i="1"/>
  <c r="Z156" i="1"/>
  <c r="Y156" i="1"/>
  <c r="X156" i="1"/>
  <c r="W156" i="1"/>
  <c r="V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F155" i="1"/>
  <c r="AE155" i="1"/>
  <c r="AD155" i="1"/>
  <c r="AC155" i="1"/>
  <c r="AB155" i="1"/>
  <c r="AA155" i="1"/>
  <c r="Z155" i="1"/>
  <c r="Y155" i="1"/>
  <c r="X155" i="1"/>
  <c r="W155" i="1"/>
  <c r="V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F154" i="1"/>
  <c r="AE154" i="1"/>
  <c r="AD154" i="1"/>
  <c r="AC154" i="1"/>
  <c r="AB154" i="1"/>
  <c r="AA154" i="1"/>
  <c r="Z154" i="1"/>
  <c r="Y154" i="1"/>
  <c r="X154" i="1"/>
  <c r="W154" i="1"/>
  <c r="V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F153" i="1"/>
  <c r="AE153" i="1"/>
  <c r="AD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F152" i="1"/>
  <c r="AE152" i="1"/>
  <c r="AD152" i="1"/>
  <c r="AC152" i="1"/>
  <c r="AB152" i="1"/>
  <c r="AA152" i="1"/>
  <c r="Z152" i="1"/>
  <c r="Y152" i="1"/>
  <c r="X152" i="1"/>
  <c r="W152" i="1"/>
  <c r="V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F151" i="1"/>
  <c r="AE151" i="1"/>
  <c r="AD151" i="1"/>
  <c r="AC151" i="1"/>
  <c r="AB151" i="1"/>
  <c r="AA151" i="1"/>
  <c r="Z151" i="1"/>
  <c r="Y151" i="1"/>
  <c r="X151" i="1"/>
  <c r="W151" i="1"/>
  <c r="V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F150" i="1"/>
  <c r="AE150" i="1"/>
  <c r="AD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F149" i="1"/>
  <c r="AE149" i="1"/>
  <c r="AD149" i="1"/>
  <c r="AC149" i="1"/>
  <c r="AB149" i="1"/>
  <c r="AA149" i="1"/>
  <c r="Z149" i="1"/>
  <c r="Y149" i="1"/>
  <c r="X149" i="1"/>
  <c r="W149" i="1"/>
  <c r="V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F148" i="1"/>
  <c r="AE148" i="1"/>
  <c r="AD148" i="1"/>
  <c r="AC148" i="1"/>
  <c r="AB148" i="1"/>
  <c r="AA148" i="1"/>
  <c r="Z148" i="1"/>
  <c r="Y148" i="1"/>
  <c r="X148" i="1"/>
  <c r="W148" i="1"/>
  <c r="V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F147" i="1"/>
  <c r="AE147" i="1"/>
  <c r="AD147" i="1"/>
  <c r="AC147" i="1"/>
  <c r="AB147" i="1"/>
  <c r="AA147" i="1"/>
  <c r="Z147" i="1"/>
  <c r="Y147" i="1"/>
  <c r="X147" i="1"/>
  <c r="W147" i="1"/>
  <c r="V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F146" i="1"/>
  <c r="AE146" i="1"/>
  <c r="AD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F145" i="1"/>
  <c r="AE145" i="1"/>
  <c r="AD145" i="1"/>
  <c r="AC145" i="1"/>
  <c r="AB145" i="1"/>
  <c r="AA145" i="1"/>
  <c r="Z145" i="1"/>
  <c r="Y145" i="1"/>
  <c r="X145" i="1"/>
  <c r="W145" i="1"/>
  <c r="V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F144" i="1"/>
  <c r="AE144" i="1"/>
  <c r="AD144" i="1"/>
  <c r="AC144" i="1"/>
  <c r="AB144" i="1"/>
  <c r="AA144" i="1"/>
  <c r="Z144" i="1"/>
  <c r="Y144" i="1"/>
  <c r="X144" i="1"/>
  <c r="W144" i="1"/>
  <c r="V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F143" i="1"/>
  <c r="AE143" i="1"/>
  <c r="AD143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F142" i="1"/>
  <c r="AE142" i="1"/>
  <c r="AD142" i="1"/>
  <c r="AC142" i="1"/>
  <c r="AB142" i="1"/>
  <c r="AA142" i="1"/>
  <c r="Z142" i="1"/>
  <c r="Y142" i="1"/>
  <c r="X142" i="1"/>
  <c r="W142" i="1"/>
  <c r="V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F141" i="1"/>
  <c r="AE141" i="1"/>
  <c r="AD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F140" i="1"/>
  <c r="AE140" i="1"/>
  <c r="AD140" i="1"/>
  <c r="AC140" i="1"/>
  <c r="AB140" i="1"/>
  <c r="AA140" i="1"/>
  <c r="Z140" i="1"/>
  <c r="Y140" i="1"/>
  <c r="X140" i="1"/>
  <c r="W140" i="1"/>
  <c r="V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F139" i="1"/>
  <c r="AE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F138" i="1"/>
  <c r="AE138" i="1"/>
  <c r="AD138" i="1"/>
  <c r="AC138" i="1"/>
  <c r="AB138" i="1"/>
  <c r="AA138" i="1"/>
  <c r="Z138" i="1"/>
  <c r="Y138" i="1"/>
  <c r="X138" i="1"/>
  <c r="W138" i="1"/>
  <c r="V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F137" i="1"/>
  <c r="AE137" i="1"/>
  <c r="AD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F136" i="1"/>
  <c r="AE136" i="1"/>
  <c r="AD136" i="1"/>
  <c r="AC136" i="1"/>
  <c r="AB136" i="1"/>
  <c r="AA136" i="1"/>
  <c r="Z136" i="1"/>
  <c r="Y136" i="1"/>
  <c r="X136" i="1"/>
  <c r="W136" i="1"/>
  <c r="V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F135" i="1"/>
  <c r="AE135" i="1"/>
  <c r="AD135" i="1"/>
  <c r="AC135" i="1"/>
  <c r="AB135" i="1"/>
  <c r="AA135" i="1"/>
  <c r="Z135" i="1"/>
  <c r="Y135" i="1"/>
  <c r="X135" i="1"/>
  <c r="W135" i="1"/>
  <c r="V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F134" i="1"/>
  <c r="AE134" i="1"/>
  <c r="AD134" i="1"/>
  <c r="AC134" i="1"/>
  <c r="AB134" i="1"/>
  <c r="AA134" i="1"/>
  <c r="Z134" i="1"/>
  <c r="Y134" i="1"/>
  <c r="X134" i="1"/>
  <c r="W134" i="1"/>
  <c r="V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F133" i="1"/>
  <c r="AE133" i="1"/>
  <c r="AD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F132" i="1"/>
  <c r="AE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F131" i="1"/>
  <c r="AE131" i="1"/>
  <c r="AD131" i="1"/>
  <c r="AC131" i="1"/>
  <c r="AB131" i="1"/>
  <c r="AA131" i="1"/>
  <c r="Z131" i="1"/>
  <c r="Y131" i="1"/>
  <c r="X131" i="1"/>
  <c r="W131" i="1"/>
  <c r="V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F130" i="1"/>
  <c r="AE130" i="1"/>
  <c r="AD130" i="1"/>
  <c r="AC130" i="1"/>
  <c r="AB130" i="1"/>
  <c r="AA130" i="1"/>
  <c r="Z130" i="1"/>
  <c r="Y130" i="1"/>
  <c r="X130" i="1"/>
  <c r="W130" i="1"/>
  <c r="V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F129" i="1"/>
  <c r="AE129" i="1"/>
  <c r="AD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F128" i="1"/>
  <c r="AE128" i="1"/>
  <c r="AD128" i="1"/>
  <c r="AC128" i="1"/>
  <c r="AB128" i="1"/>
  <c r="AA128" i="1"/>
  <c r="Z128" i="1"/>
  <c r="Y128" i="1"/>
  <c r="X128" i="1"/>
  <c r="W128" i="1"/>
  <c r="V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F127" i="1"/>
  <c r="AE127" i="1"/>
  <c r="AD127" i="1"/>
  <c r="AC127" i="1"/>
  <c r="AB127" i="1"/>
  <c r="AA127" i="1"/>
  <c r="Z127" i="1"/>
  <c r="Y127" i="1"/>
  <c r="X127" i="1"/>
  <c r="W127" i="1"/>
  <c r="V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F126" i="1"/>
  <c r="AE126" i="1"/>
  <c r="AD126" i="1"/>
  <c r="AC126" i="1"/>
  <c r="AB126" i="1"/>
  <c r="AA126" i="1"/>
  <c r="Z126" i="1"/>
  <c r="Y126" i="1"/>
  <c r="X126" i="1"/>
  <c r="W126" i="1"/>
  <c r="V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F125" i="1"/>
  <c r="AE125" i="1"/>
  <c r="AD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F124" i="1"/>
  <c r="AE124" i="1"/>
  <c r="AD124" i="1"/>
  <c r="AC124" i="1"/>
  <c r="AB124" i="1"/>
  <c r="AA124" i="1"/>
  <c r="Z124" i="1"/>
  <c r="Y124" i="1"/>
  <c r="X124" i="1"/>
  <c r="W124" i="1"/>
  <c r="V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F123" i="1"/>
  <c r="AE123" i="1"/>
  <c r="AD123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F122" i="1"/>
  <c r="AE122" i="1"/>
  <c r="AD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F121" i="1"/>
  <c r="AE121" i="1"/>
  <c r="AD121" i="1"/>
  <c r="AC121" i="1"/>
  <c r="AB121" i="1"/>
  <c r="AA121" i="1"/>
  <c r="Z121" i="1"/>
  <c r="Y121" i="1"/>
  <c r="X121" i="1"/>
  <c r="W121" i="1"/>
  <c r="V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F120" i="1"/>
  <c r="AE120" i="1"/>
  <c r="AD120" i="1"/>
  <c r="AC120" i="1"/>
  <c r="AB120" i="1"/>
  <c r="AA120" i="1"/>
  <c r="Z120" i="1"/>
  <c r="Y120" i="1"/>
  <c r="X120" i="1"/>
  <c r="W120" i="1"/>
  <c r="V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F119" i="1"/>
  <c r="AE119" i="1"/>
  <c r="AD119" i="1"/>
  <c r="AC119" i="1"/>
  <c r="AB119" i="1"/>
  <c r="AA119" i="1"/>
  <c r="Z119" i="1"/>
  <c r="Y119" i="1"/>
  <c r="X119" i="1"/>
  <c r="W119" i="1"/>
  <c r="V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F118" i="1"/>
  <c r="AE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F117" i="1"/>
  <c r="AE117" i="1"/>
  <c r="AD117" i="1"/>
  <c r="AC117" i="1"/>
  <c r="AB117" i="1"/>
  <c r="AA117" i="1"/>
  <c r="Z117" i="1"/>
  <c r="Y117" i="1"/>
  <c r="X117" i="1"/>
  <c r="W117" i="1"/>
  <c r="V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F116" i="1"/>
  <c r="AE116" i="1"/>
  <c r="AD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F115" i="1"/>
  <c r="AE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F114" i="1"/>
  <c r="AE114" i="1"/>
  <c r="AD114" i="1"/>
  <c r="AC114" i="1"/>
  <c r="AB114" i="1"/>
  <c r="AA114" i="1"/>
  <c r="Z114" i="1"/>
  <c r="Y114" i="1"/>
  <c r="X114" i="1"/>
  <c r="W114" i="1"/>
  <c r="V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F113" i="1"/>
  <c r="AE113" i="1"/>
  <c r="AD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F112" i="1"/>
  <c r="AE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F111" i="1"/>
  <c r="AE111" i="1"/>
  <c r="AD111" i="1"/>
  <c r="AC111" i="1"/>
  <c r="AB111" i="1"/>
  <c r="AA111" i="1"/>
  <c r="Z111" i="1"/>
  <c r="Y111" i="1"/>
  <c r="X111" i="1"/>
  <c r="W111" i="1"/>
  <c r="V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F110" i="1"/>
  <c r="AE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F109" i="1"/>
  <c r="AE109" i="1"/>
  <c r="AD109" i="1"/>
  <c r="AC109" i="1"/>
  <c r="AB109" i="1"/>
  <c r="AA109" i="1"/>
  <c r="Z109" i="1"/>
  <c r="Y109" i="1"/>
  <c r="X109" i="1"/>
  <c r="W109" i="1"/>
  <c r="V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F108" i="1"/>
  <c r="AE108" i="1"/>
  <c r="AD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F107" i="1"/>
  <c r="AE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F106" i="1"/>
  <c r="AE106" i="1"/>
  <c r="AD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F105" i="1"/>
  <c r="AE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F104" i="1"/>
  <c r="AE104" i="1"/>
  <c r="AD104" i="1"/>
  <c r="AC104" i="1"/>
  <c r="AB104" i="1"/>
  <c r="AA104" i="1"/>
  <c r="Z104" i="1"/>
  <c r="Y104" i="1"/>
  <c r="X104" i="1"/>
  <c r="W104" i="1"/>
  <c r="V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F103" i="1"/>
  <c r="AE103" i="1"/>
  <c r="AD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F102" i="1"/>
  <c r="AE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F101" i="1"/>
  <c r="AE101" i="1"/>
  <c r="AD101" i="1"/>
  <c r="AC101" i="1"/>
  <c r="AB101" i="1"/>
  <c r="AA101" i="1"/>
  <c r="Z101" i="1"/>
  <c r="Y101" i="1"/>
  <c r="X101" i="1"/>
  <c r="W101" i="1"/>
  <c r="V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F100" i="1"/>
  <c r="AE100" i="1"/>
  <c r="AD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F99" i="1"/>
  <c r="AE99" i="1"/>
  <c r="AD99" i="1"/>
  <c r="AC99" i="1"/>
  <c r="AB99" i="1"/>
  <c r="AA99" i="1"/>
  <c r="Z99" i="1"/>
  <c r="Y99" i="1"/>
  <c r="X99" i="1"/>
  <c r="W99" i="1"/>
  <c r="V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F98" i="1"/>
  <c r="AE98" i="1"/>
  <c r="AD98" i="1"/>
  <c r="AC98" i="1"/>
  <c r="AB98" i="1"/>
  <c r="AA98" i="1"/>
  <c r="Z98" i="1"/>
  <c r="Y98" i="1"/>
  <c r="X98" i="1"/>
  <c r="W98" i="1"/>
  <c r="V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F97" i="1"/>
  <c r="AE97" i="1"/>
  <c r="AD97" i="1"/>
  <c r="AC97" i="1"/>
  <c r="AB97" i="1"/>
  <c r="AA97" i="1"/>
  <c r="Z97" i="1"/>
  <c r="Y97" i="1"/>
  <c r="X97" i="1"/>
  <c r="W97" i="1"/>
  <c r="V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F96" i="1"/>
  <c r="AE96" i="1"/>
  <c r="AD96" i="1"/>
  <c r="AC96" i="1"/>
  <c r="AB96" i="1"/>
  <c r="AA96" i="1"/>
  <c r="Z96" i="1"/>
  <c r="Y96" i="1"/>
  <c r="X96" i="1"/>
  <c r="W96" i="1"/>
  <c r="V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F95" i="1"/>
  <c r="AE95" i="1"/>
  <c r="AD95" i="1"/>
  <c r="AC95" i="1"/>
  <c r="AB95" i="1"/>
  <c r="AA95" i="1"/>
  <c r="Z95" i="1"/>
  <c r="Y95" i="1"/>
  <c r="X95" i="1"/>
  <c r="W95" i="1"/>
  <c r="V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F94" i="1"/>
  <c r="AE94" i="1"/>
  <c r="AD94" i="1"/>
  <c r="AC94" i="1"/>
  <c r="AB94" i="1"/>
  <c r="AA94" i="1"/>
  <c r="Z94" i="1"/>
  <c r="Y94" i="1"/>
  <c r="X94" i="1"/>
  <c r="W94" i="1"/>
  <c r="V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F93" i="1"/>
  <c r="AE93" i="1"/>
  <c r="AD93" i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F92" i="1"/>
  <c r="AE92" i="1"/>
  <c r="AD92" i="1"/>
  <c r="AC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F91" i="1"/>
  <c r="AE91" i="1"/>
  <c r="AD91" i="1"/>
  <c r="AC91" i="1"/>
  <c r="AB91" i="1"/>
  <c r="AA91" i="1"/>
  <c r="Z91" i="1"/>
  <c r="Y91" i="1"/>
  <c r="X91" i="1"/>
  <c r="W91" i="1"/>
  <c r="V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F90" i="1"/>
  <c r="AE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F89" i="1"/>
  <c r="AE89" i="1"/>
  <c r="AD89" i="1"/>
  <c r="AC89" i="1"/>
  <c r="AB89" i="1"/>
  <c r="AA89" i="1"/>
  <c r="Z89" i="1"/>
  <c r="Y89" i="1"/>
  <c r="X89" i="1"/>
  <c r="W89" i="1"/>
  <c r="V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F88" i="1"/>
  <c r="AE88" i="1"/>
  <c r="AD88" i="1"/>
  <c r="AC88" i="1"/>
  <c r="AB88" i="1"/>
  <c r="AA88" i="1"/>
  <c r="Z88" i="1"/>
  <c r="Y88" i="1"/>
  <c r="X88" i="1"/>
  <c r="W88" i="1"/>
  <c r="V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F87" i="1"/>
  <c r="AE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F86" i="1"/>
  <c r="AE86" i="1"/>
  <c r="AD86" i="1"/>
  <c r="AC86" i="1"/>
  <c r="AB86" i="1"/>
  <c r="AA86" i="1"/>
  <c r="Z86" i="1"/>
  <c r="Y86" i="1"/>
  <c r="X86" i="1"/>
  <c r="W86" i="1"/>
  <c r="V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F85" i="1"/>
  <c r="AE85" i="1"/>
  <c r="AD85" i="1"/>
  <c r="AC85" i="1"/>
  <c r="AB85" i="1"/>
  <c r="AA85" i="1"/>
  <c r="Z85" i="1"/>
  <c r="Y85" i="1"/>
  <c r="X85" i="1"/>
  <c r="W85" i="1"/>
  <c r="V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F84" i="1"/>
  <c r="AE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F83" i="1"/>
  <c r="AE83" i="1"/>
  <c r="AD83" i="1"/>
  <c r="AC83" i="1"/>
  <c r="AB83" i="1"/>
  <c r="AA83" i="1"/>
  <c r="Z83" i="1"/>
  <c r="Y83" i="1"/>
  <c r="X83" i="1"/>
  <c r="W83" i="1"/>
  <c r="V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F82" i="1"/>
  <c r="AE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F81" i="1"/>
  <c r="AE81" i="1"/>
  <c r="AD81" i="1"/>
  <c r="AC81" i="1"/>
  <c r="AB81" i="1"/>
  <c r="AA81" i="1"/>
  <c r="Z81" i="1"/>
  <c r="Y81" i="1"/>
  <c r="X81" i="1"/>
  <c r="W81" i="1"/>
  <c r="V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F80" i="1"/>
  <c r="AE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F79" i="1"/>
  <c r="AE79" i="1"/>
  <c r="AD79" i="1"/>
  <c r="AC79" i="1"/>
  <c r="AB79" i="1"/>
  <c r="AA79" i="1"/>
  <c r="Z79" i="1"/>
  <c r="Y79" i="1"/>
  <c r="X79" i="1"/>
  <c r="W79" i="1"/>
  <c r="V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F78" i="1"/>
  <c r="AE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F77" i="1"/>
  <c r="AE77" i="1"/>
  <c r="AD77" i="1"/>
  <c r="AC77" i="1"/>
  <c r="AB77" i="1"/>
  <c r="AA77" i="1"/>
  <c r="Z77" i="1"/>
  <c r="Y77" i="1"/>
  <c r="X77" i="1"/>
  <c r="W77" i="1"/>
  <c r="V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F76" i="1"/>
  <c r="AE76" i="1"/>
  <c r="AD76" i="1"/>
  <c r="AC76" i="1"/>
  <c r="AB76" i="1"/>
  <c r="AA76" i="1"/>
  <c r="Z76" i="1"/>
  <c r="Y76" i="1"/>
  <c r="X76" i="1"/>
  <c r="W76" i="1"/>
  <c r="V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F75" i="1"/>
  <c r="AE75" i="1"/>
  <c r="AD75" i="1"/>
  <c r="AC75" i="1"/>
  <c r="AB75" i="1"/>
  <c r="AA75" i="1"/>
  <c r="Z75" i="1"/>
  <c r="Y75" i="1"/>
  <c r="X75" i="1"/>
  <c r="W75" i="1"/>
  <c r="V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F74" i="1"/>
  <c r="AE74" i="1"/>
  <c r="AD74" i="1"/>
  <c r="AC74" i="1"/>
  <c r="AB74" i="1"/>
  <c r="AA74" i="1"/>
  <c r="Z74" i="1"/>
  <c r="Y74" i="1"/>
  <c r="X74" i="1"/>
  <c r="W74" i="1"/>
  <c r="V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F73" i="1"/>
  <c r="AE73" i="1"/>
  <c r="AD73" i="1"/>
  <c r="AC73" i="1"/>
  <c r="AB73" i="1"/>
  <c r="AA73" i="1"/>
  <c r="Z73" i="1"/>
  <c r="Y73" i="1"/>
  <c r="X73" i="1"/>
  <c r="W73" i="1"/>
  <c r="V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F72" i="1"/>
  <c r="AE72" i="1"/>
  <c r="AD72" i="1"/>
  <c r="AC72" i="1"/>
  <c r="AB72" i="1"/>
  <c r="AA72" i="1"/>
  <c r="Z72" i="1"/>
  <c r="Y72" i="1"/>
  <c r="X72" i="1"/>
  <c r="W72" i="1"/>
  <c r="V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F71" i="1"/>
  <c r="AE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F70" i="1"/>
  <c r="AE70" i="1"/>
  <c r="AD70" i="1"/>
  <c r="AC70" i="1"/>
  <c r="AB70" i="1"/>
  <c r="AA70" i="1"/>
  <c r="Z70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F69" i="1"/>
  <c r="AE69" i="1"/>
  <c r="AD69" i="1"/>
  <c r="AC69" i="1"/>
  <c r="AB69" i="1"/>
  <c r="AA69" i="1"/>
  <c r="Z69" i="1"/>
  <c r="Y69" i="1"/>
  <c r="X69" i="1"/>
  <c r="W69" i="1"/>
  <c r="V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F68" i="1"/>
  <c r="AE68" i="1"/>
  <c r="AD68" i="1"/>
  <c r="AC68" i="1"/>
  <c r="AB68" i="1"/>
  <c r="AA68" i="1"/>
  <c r="Z68" i="1"/>
  <c r="Y68" i="1"/>
  <c r="X68" i="1"/>
  <c r="W68" i="1"/>
  <c r="V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F67" i="1"/>
  <c r="AE67" i="1"/>
  <c r="AD67" i="1"/>
  <c r="AC67" i="1"/>
  <c r="AB67" i="1"/>
  <c r="AA67" i="1"/>
  <c r="Z67" i="1"/>
  <c r="Y67" i="1"/>
  <c r="X67" i="1"/>
  <c r="W67" i="1"/>
  <c r="V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F66" i="1"/>
  <c r="AE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F65" i="1"/>
  <c r="AE65" i="1"/>
  <c r="AD65" i="1"/>
  <c r="AC65" i="1"/>
  <c r="AB65" i="1"/>
  <c r="AA65" i="1"/>
  <c r="Z65" i="1"/>
  <c r="Y65" i="1"/>
  <c r="X65" i="1"/>
  <c r="W65" i="1"/>
  <c r="V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F64" i="1"/>
  <c r="AE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F63" i="1"/>
  <c r="AE63" i="1"/>
  <c r="AD63" i="1"/>
  <c r="AC63" i="1"/>
  <c r="AB63" i="1"/>
  <c r="AA63" i="1"/>
  <c r="Z63" i="1"/>
  <c r="Y63" i="1"/>
  <c r="X63" i="1"/>
  <c r="W63" i="1"/>
  <c r="V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F62" i="1"/>
  <c r="AE62" i="1"/>
  <c r="AD62" i="1"/>
  <c r="AC62" i="1"/>
  <c r="AB62" i="1"/>
  <c r="AA62" i="1"/>
  <c r="Z62" i="1"/>
  <c r="Y62" i="1"/>
  <c r="X62" i="1"/>
  <c r="W62" i="1"/>
  <c r="V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F61" i="1"/>
  <c r="AE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F60" i="1"/>
  <c r="AE60" i="1"/>
  <c r="AD60" i="1"/>
  <c r="AC60" i="1"/>
  <c r="AB60" i="1"/>
  <c r="AA60" i="1"/>
  <c r="Z60" i="1"/>
  <c r="Y60" i="1"/>
  <c r="X60" i="1"/>
  <c r="W60" i="1"/>
  <c r="V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F59" i="1"/>
  <c r="AE59" i="1"/>
  <c r="AD59" i="1"/>
  <c r="AC59" i="1"/>
  <c r="AB59" i="1"/>
  <c r="AA59" i="1"/>
  <c r="Z59" i="1"/>
  <c r="Y59" i="1"/>
  <c r="X59" i="1"/>
  <c r="W59" i="1"/>
  <c r="V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F58" i="1"/>
  <c r="AE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F57" i="1"/>
  <c r="AE57" i="1"/>
  <c r="AD57" i="1"/>
  <c r="AC57" i="1"/>
  <c r="AB57" i="1"/>
  <c r="AA57" i="1"/>
  <c r="Z57" i="1"/>
  <c r="Y57" i="1"/>
  <c r="X57" i="1"/>
  <c r="W57" i="1"/>
  <c r="V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F56" i="1"/>
  <c r="AE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F55" i="1"/>
  <c r="AE55" i="1"/>
  <c r="AD55" i="1"/>
  <c r="AC55" i="1"/>
  <c r="AB55" i="1"/>
  <c r="AA55" i="1"/>
  <c r="Z55" i="1"/>
  <c r="Y55" i="1"/>
  <c r="X55" i="1"/>
  <c r="W55" i="1"/>
  <c r="V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F54" i="1"/>
  <c r="AE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F53" i="1"/>
  <c r="AE53" i="1"/>
  <c r="AD53" i="1"/>
  <c r="AC53" i="1"/>
  <c r="AB53" i="1"/>
  <c r="AA53" i="1"/>
  <c r="Z53" i="1"/>
  <c r="Y53" i="1"/>
  <c r="X53" i="1"/>
  <c r="W53" i="1"/>
  <c r="V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F52" i="1"/>
  <c r="AE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F51" i="1"/>
  <c r="AE51" i="1"/>
  <c r="AD51" i="1"/>
  <c r="AC51" i="1"/>
  <c r="AB51" i="1"/>
  <c r="AA51" i="1"/>
  <c r="Z51" i="1"/>
  <c r="Y51" i="1"/>
  <c r="X51" i="1"/>
  <c r="W51" i="1"/>
  <c r="V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F50" i="1"/>
  <c r="AE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F49" i="1"/>
  <c r="AE49" i="1"/>
  <c r="AD49" i="1"/>
  <c r="AC49" i="1"/>
  <c r="AB49" i="1"/>
  <c r="AA49" i="1"/>
  <c r="Z49" i="1"/>
  <c r="Y49" i="1"/>
  <c r="X49" i="1"/>
  <c r="W49" i="1"/>
  <c r="V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F48" i="1"/>
  <c r="AE48" i="1"/>
  <c r="AD48" i="1"/>
  <c r="AC48" i="1"/>
  <c r="AB48" i="1"/>
  <c r="AA48" i="1"/>
  <c r="Z48" i="1"/>
  <c r="Y48" i="1"/>
  <c r="X48" i="1"/>
  <c r="W48" i="1"/>
  <c r="V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F47" i="1"/>
  <c r="AE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F46" i="1"/>
  <c r="AE46" i="1"/>
  <c r="AD46" i="1"/>
  <c r="AC46" i="1"/>
  <c r="AB46" i="1"/>
  <c r="AA46" i="1"/>
  <c r="Z46" i="1"/>
  <c r="Y46" i="1"/>
  <c r="X46" i="1"/>
  <c r="W46" i="1"/>
  <c r="V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F45" i="1"/>
  <c r="AE45" i="1"/>
  <c r="AD45" i="1"/>
  <c r="AC45" i="1"/>
  <c r="AB45" i="1"/>
  <c r="AA45" i="1"/>
  <c r="Z45" i="1"/>
  <c r="Y45" i="1"/>
  <c r="X45" i="1"/>
  <c r="W45" i="1"/>
  <c r="V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F44" i="1"/>
  <c r="AE44" i="1"/>
  <c r="AD44" i="1"/>
  <c r="AC44" i="1"/>
  <c r="AB44" i="1"/>
  <c r="AA44" i="1"/>
  <c r="Z44" i="1"/>
  <c r="Y44" i="1"/>
  <c r="X44" i="1"/>
  <c r="W44" i="1"/>
  <c r="V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F43" i="1"/>
  <c r="AE43" i="1"/>
  <c r="AD43" i="1"/>
  <c r="AC43" i="1"/>
  <c r="AB43" i="1"/>
  <c r="AA43" i="1"/>
  <c r="Z43" i="1"/>
  <c r="Y43" i="1"/>
  <c r="X43" i="1"/>
  <c r="W43" i="1"/>
  <c r="V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F42" i="1"/>
  <c r="AE42" i="1"/>
  <c r="AD42" i="1"/>
  <c r="AC42" i="1"/>
  <c r="AB42" i="1"/>
  <c r="AA42" i="1"/>
  <c r="Z42" i="1"/>
  <c r="Y42" i="1"/>
  <c r="X42" i="1"/>
  <c r="W42" i="1"/>
  <c r="V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F41" i="1"/>
  <c r="AE41" i="1"/>
  <c r="AD41" i="1"/>
  <c r="AC41" i="1"/>
  <c r="AB41" i="1"/>
  <c r="AA41" i="1"/>
  <c r="Z41" i="1"/>
  <c r="Y41" i="1"/>
  <c r="X41" i="1"/>
  <c r="W41" i="1"/>
  <c r="V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F40" i="1"/>
  <c r="AE40" i="1"/>
  <c r="AD40" i="1"/>
  <c r="AC40" i="1"/>
  <c r="AB40" i="1"/>
  <c r="AA40" i="1"/>
  <c r="Z40" i="1"/>
  <c r="Y40" i="1"/>
  <c r="X40" i="1"/>
  <c r="W40" i="1"/>
  <c r="V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F39" i="1"/>
  <c r="AE39" i="1"/>
  <c r="AD39" i="1"/>
  <c r="AC39" i="1"/>
  <c r="AB39" i="1"/>
  <c r="AA39" i="1"/>
  <c r="Z39" i="1"/>
  <c r="Y39" i="1"/>
  <c r="X39" i="1"/>
  <c r="W39" i="1"/>
  <c r="V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F38" i="1"/>
  <c r="AE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F37" i="1"/>
  <c r="AE37" i="1"/>
  <c r="AD37" i="1"/>
  <c r="AC37" i="1"/>
  <c r="AB37" i="1"/>
  <c r="AA37" i="1"/>
  <c r="Z37" i="1"/>
  <c r="Y37" i="1"/>
  <c r="X37" i="1"/>
  <c r="W37" i="1"/>
  <c r="V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F36" i="1"/>
  <c r="AE36" i="1"/>
  <c r="AD36" i="1"/>
  <c r="AC36" i="1"/>
  <c r="AB36" i="1"/>
  <c r="AA36" i="1"/>
  <c r="Z36" i="1"/>
  <c r="Y36" i="1"/>
  <c r="X36" i="1"/>
  <c r="W36" i="1"/>
  <c r="V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F35" i="1"/>
  <c r="AE35" i="1"/>
  <c r="AD35" i="1"/>
  <c r="AC35" i="1"/>
  <c r="AB35" i="1"/>
  <c r="AA35" i="1"/>
  <c r="Z35" i="1"/>
  <c r="Y35" i="1"/>
  <c r="X35" i="1"/>
  <c r="W35" i="1"/>
  <c r="V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F34" i="1"/>
  <c r="AE34" i="1"/>
  <c r="AD34" i="1"/>
  <c r="AC34" i="1"/>
  <c r="AB34" i="1"/>
  <c r="AA34" i="1"/>
  <c r="Z34" i="1"/>
  <c r="Y34" i="1"/>
  <c r="X34" i="1"/>
  <c r="W34" i="1"/>
  <c r="V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F33" i="1"/>
  <c r="AE33" i="1"/>
  <c r="AD33" i="1"/>
  <c r="AC33" i="1"/>
  <c r="AB33" i="1"/>
  <c r="AA33" i="1"/>
  <c r="Z33" i="1"/>
  <c r="Y33" i="1"/>
  <c r="X33" i="1"/>
  <c r="W33" i="1"/>
  <c r="V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F32" i="1"/>
  <c r="AE32" i="1"/>
  <c r="AD32" i="1"/>
  <c r="AC32" i="1"/>
  <c r="AB32" i="1"/>
  <c r="AA32" i="1"/>
  <c r="Z32" i="1"/>
  <c r="Y32" i="1"/>
  <c r="X32" i="1"/>
  <c r="W32" i="1"/>
  <c r="V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F31" i="1"/>
  <c r="AE31" i="1"/>
  <c r="AD31" i="1"/>
  <c r="AC31" i="1"/>
  <c r="AB31" i="1"/>
  <c r="AA31" i="1"/>
  <c r="Z31" i="1"/>
  <c r="Y31" i="1"/>
  <c r="X31" i="1"/>
  <c r="W31" i="1"/>
  <c r="V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F30" i="1"/>
  <c r="AE30" i="1"/>
  <c r="AD30" i="1"/>
  <c r="AC30" i="1"/>
  <c r="AB30" i="1"/>
  <c r="AA30" i="1"/>
  <c r="Z30" i="1"/>
  <c r="Y30" i="1"/>
  <c r="X30" i="1"/>
  <c r="W30" i="1"/>
  <c r="V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F29" i="1"/>
  <c r="AE29" i="1"/>
  <c r="AD29" i="1"/>
  <c r="AC29" i="1"/>
  <c r="AB29" i="1"/>
  <c r="AA29" i="1"/>
  <c r="Z29" i="1"/>
  <c r="Y29" i="1"/>
  <c r="X29" i="1"/>
  <c r="W29" i="1"/>
  <c r="V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F28" i="1"/>
  <c r="AE28" i="1"/>
  <c r="AD28" i="1"/>
  <c r="AC28" i="1"/>
  <c r="AB28" i="1"/>
  <c r="AA28" i="1"/>
  <c r="Z28" i="1"/>
  <c r="Y28" i="1"/>
  <c r="X28" i="1"/>
  <c r="W28" i="1"/>
  <c r="V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F27" i="1"/>
  <c r="AE27" i="1"/>
  <c r="AD27" i="1"/>
  <c r="AC27" i="1"/>
  <c r="AB27" i="1"/>
  <c r="AA27" i="1"/>
  <c r="Z27" i="1"/>
  <c r="Y27" i="1"/>
  <c r="X27" i="1"/>
  <c r="W27" i="1"/>
  <c r="V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F26" i="1"/>
  <c r="AE26" i="1"/>
  <c r="AD26" i="1"/>
  <c r="AC26" i="1"/>
  <c r="AB26" i="1"/>
  <c r="AA26" i="1"/>
  <c r="Z26" i="1"/>
  <c r="Y26" i="1"/>
  <c r="X26" i="1"/>
  <c r="W26" i="1"/>
  <c r="V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F25" i="1"/>
  <c r="AE25" i="1"/>
  <c r="AD25" i="1"/>
  <c r="AC25" i="1"/>
  <c r="AB25" i="1"/>
  <c r="AA25" i="1"/>
  <c r="Z25" i="1"/>
  <c r="Y25" i="1"/>
  <c r="X25" i="1"/>
  <c r="W25" i="1"/>
  <c r="V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F24" i="1"/>
  <c r="AE24" i="1"/>
  <c r="AD24" i="1"/>
  <c r="AC24" i="1"/>
  <c r="AB24" i="1"/>
  <c r="AA24" i="1"/>
  <c r="Z24" i="1"/>
  <c r="Y24" i="1"/>
  <c r="X24" i="1"/>
  <c r="W24" i="1"/>
  <c r="V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F23" i="1"/>
  <c r="AE23" i="1"/>
  <c r="AD23" i="1"/>
  <c r="AC23" i="1"/>
  <c r="AB23" i="1"/>
  <c r="AA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F22" i="1"/>
  <c r="AE22" i="1"/>
  <c r="AD22" i="1"/>
  <c r="AC22" i="1"/>
  <c r="AB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F21" i="1"/>
  <c r="AE21" i="1"/>
  <c r="AD21" i="1"/>
  <c r="AC21" i="1"/>
  <c r="AB21" i="1"/>
  <c r="AA21" i="1"/>
  <c r="Z21" i="1"/>
  <c r="Y21" i="1"/>
  <c r="X21" i="1"/>
  <c r="W21" i="1"/>
  <c r="V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F20" i="1"/>
  <c r="AE20" i="1"/>
  <c r="AD20" i="1"/>
  <c r="AC20" i="1"/>
  <c r="AB20" i="1"/>
  <c r="AA20" i="1"/>
  <c r="Z20" i="1"/>
  <c r="Y20" i="1"/>
  <c r="X20" i="1"/>
  <c r="W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F19" i="1"/>
  <c r="AE19" i="1"/>
  <c r="AD19" i="1"/>
  <c r="AC19" i="1"/>
  <c r="AB19" i="1"/>
  <c r="AA19" i="1"/>
  <c r="Z19" i="1"/>
  <c r="Y19" i="1"/>
  <c r="X19" i="1"/>
  <c r="W19" i="1"/>
  <c r="V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F18" i="1"/>
  <c r="AE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F17" i="1"/>
  <c r="AE17" i="1"/>
  <c r="AD17" i="1"/>
  <c r="AC17" i="1"/>
  <c r="AB17" i="1"/>
  <c r="AA17" i="1"/>
  <c r="Z17" i="1"/>
  <c r="Y17" i="1"/>
  <c r="X17" i="1"/>
  <c r="W17" i="1"/>
  <c r="V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F16" i="1"/>
  <c r="AE16" i="1"/>
  <c r="AD16" i="1"/>
  <c r="AC16" i="1"/>
  <c r="AB16" i="1"/>
  <c r="AA16" i="1"/>
  <c r="Z16" i="1"/>
  <c r="Y16" i="1"/>
  <c r="X16" i="1"/>
  <c r="W16" i="1"/>
  <c r="V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F15" i="1"/>
  <c r="AE15" i="1"/>
  <c r="AD15" i="1"/>
  <c r="AC15" i="1"/>
  <c r="AB15" i="1"/>
  <c r="AA15" i="1"/>
  <c r="Z15" i="1"/>
  <c r="Y15" i="1"/>
  <c r="X15" i="1"/>
  <c r="W15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F14" i="1"/>
  <c r="AE14" i="1"/>
  <c r="AD14" i="1"/>
  <c r="AC14" i="1"/>
  <c r="AB14" i="1"/>
  <c r="AA14" i="1"/>
  <c r="Z14" i="1"/>
  <c r="Y14" i="1"/>
  <c r="X14" i="1"/>
  <c r="W14" i="1"/>
  <c r="V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F13" i="1"/>
  <c r="AE13" i="1"/>
  <c r="AD13" i="1"/>
  <c r="AC13" i="1"/>
  <c r="AB13" i="1"/>
  <c r="AA13" i="1"/>
  <c r="Z13" i="1"/>
  <c r="Y13" i="1"/>
  <c r="X13" i="1"/>
  <c r="W13" i="1"/>
  <c r="V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F12" i="1"/>
  <c r="AE12" i="1"/>
  <c r="AD12" i="1"/>
  <c r="AC12" i="1"/>
  <c r="AB12" i="1"/>
  <c r="AA12" i="1"/>
  <c r="Z12" i="1"/>
  <c r="Y12" i="1"/>
  <c r="X12" i="1"/>
  <c r="W12" i="1"/>
  <c r="V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F11" i="1"/>
  <c r="AE11" i="1"/>
  <c r="AD11" i="1"/>
  <c r="AC11" i="1"/>
  <c r="AB11" i="1"/>
  <c r="AA11" i="1"/>
  <c r="Z11" i="1"/>
  <c r="Y11" i="1"/>
  <c r="X11" i="1"/>
  <c r="W11" i="1"/>
  <c r="V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F10" i="1"/>
  <c r="AE10" i="1"/>
  <c r="AD10" i="1"/>
  <c r="AC10" i="1"/>
  <c r="AB10" i="1"/>
  <c r="AA10" i="1"/>
  <c r="Z10" i="1"/>
  <c r="Y10" i="1"/>
  <c r="X10" i="1"/>
  <c r="W10" i="1"/>
  <c r="V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F9" i="1"/>
  <c r="AE9" i="1"/>
  <c r="AD9" i="1"/>
  <c r="AC9" i="1"/>
  <c r="AB9" i="1"/>
  <c r="AA9" i="1"/>
  <c r="Z9" i="1"/>
  <c r="Y9" i="1"/>
  <c r="X9" i="1"/>
  <c r="W9" i="1"/>
  <c r="V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F8" i="1"/>
  <c r="AE8" i="1"/>
  <c r="AD8" i="1"/>
  <c r="AC8" i="1"/>
  <c r="AB8" i="1"/>
  <c r="AA8" i="1"/>
  <c r="Z8" i="1"/>
  <c r="Y8" i="1"/>
  <c r="X8" i="1"/>
  <c r="W8" i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F7" i="1"/>
  <c r="AE7" i="1"/>
  <c r="AD7" i="1"/>
  <c r="AC7" i="1"/>
  <c r="AB7" i="1"/>
  <c r="AA7" i="1"/>
  <c r="Z7" i="1"/>
  <c r="Y7" i="1"/>
  <c r="X7" i="1"/>
  <c r="W7" i="1"/>
  <c r="V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F6" i="1"/>
  <c r="AE6" i="1"/>
  <c r="AD6" i="1"/>
  <c r="AC6" i="1"/>
  <c r="AB6" i="1"/>
  <c r="AA6" i="1"/>
  <c r="Z6" i="1"/>
  <c r="Y6" i="1"/>
  <c r="X6" i="1"/>
  <c r="W6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F5" i="1"/>
  <c r="AE5" i="1"/>
  <c r="AD5" i="1"/>
  <c r="AC5" i="1"/>
  <c r="AB5" i="1"/>
  <c r="AA5" i="1"/>
  <c r="Z5" i="1"/>
  <c r="Y5" i="1"/>
  <c r="X5" i="1"/>
  <c r="W5" i="1"/>
  <c r="V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F4" i="1"/>
  <c r="AE4" i="1"/>
  <c r="AD4" i="1"/>
  <c r="AC4" i="1"/>
  <c r="AB4" i="1"/>
  <c r="AA4" i="1"/>
  <c r="Z4" i="1"/>
  <c r="Y4" i="1"/>
  <c r="X4" i="1"/>
  <c r="W4" i="1"/>
  <c r="V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F2" i="1"/>
  <c r="AE2" i="1"/>
  <c r="AD2" i="1"/>
  <c r="AC2" i="1"/>
  <c r="AB2" i="1"/>
  <c r="AA2" i="1"/>
  <c r="Z2" i="1"/>
  <c r="Y2" i="1"/>
  <c r="X2" i="1"/>
  <c r="W2" i="1"/>
  <c r="V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U1091" i="1" l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09" i="1"/>
  <c r="U1005" i="1"/>
  <c r="U1001" i="1"/>
  <c r="U997" i="1"/>
  <c r="U993" i="1"/>
  <c r="U989" i="1"/>
  <c r="U985" i="1"/>
  <c r="U981" i="1"/>
  <c r="U977" i="1"/>
  <c r="U1012" i="1"/>
  <c r="U1010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1007" i="1"/>
  <c r="U1003" i="1"/>
  <c r="U999" i="1"/>
  <c r="U995" i="1"/>
  <c r="U991" i="1"/>
  <c r="U987" i="1"/>
  <c r="U983" i="1"/>
  <c r="U979" i="1"/>
  <c r="U975" i="1"/>
  <c r="U996" i="1"/>
  <c r="U980" i="1"/>
  <c r="U898" i="1"/>
  <c r="U1011" i="1"/>
  <c r="U1006" i="1"/>
  <c r="U990" i="1"/>
  <c r="U1000" i="1"/>
  <c r="U984" i="1"/>
  <c r="U994" i="1"/>
  <c r="U978" i="1"/>
  <c r="U1004" i="1"/>
  <c r="U988" i="1"/>
  <c r="U998" i="1"/>
  <c r="U982" i="1"/>
  <c r="U1002" i="1"/>
  <c r="U986" i="1"/>
  <c r="U896" i="1"/>
  <c r="U888" i="1"/>
  <c r="U880" i="1"/>
  <c r="U871" i="1"/>
  <c r="U867" i="1"/>
  <c r="U863" i="1"/>
  <c r="U859" i="1"/>
  <c r="U855" i="1"/>
  <c r="U851" i="1"/>
  <c r="U847" i="1"/>
  <c r="U843" i="1"/>
  <c r="U839" i="1"/>
  <c r="U835" i="1"/>
  <c r="U831" i="1"/>
  <c r="U827" i="1"/>
  <c r="U823" i="1"/>
  <c r="U817" i="1"/>
  <c r="U809" i="1"/>
  <c r="U801" i="1"/>
  <c r="U793" i="1"/>
  <c r="U785" i="1"/>
  <c r="U777" i="1"/>
  <c r="U769" i="1"/>
  <c r="U761" i="1"/>
  <c r="U753" i="1"/>
  <c r="U745" i="1"/>
  <c r="U891" i="1"/>
  <c r="U883" i="1"/>
  <c r="U875" i="1"/>
  <c r="U818" i="1"/>
  <c r="U810" i="1"/>
  <c r="U802" i="1"/>
  <c r="U794" i="1"/>
  <c r="U786" i="1"/>
  <c r="U778" i="1"/>
  <c r="U770" i="1"/>
  <c r="U762" i="1"/>
  <c r="U754" i="1"/>
  <c r="U746" i="1"/>
  <c r="U894" i="1"/>
  <c r="U886" i="1"/>
  <c r="U878" i="1"/>
  <c r="U872" i="1"/>
  <c r="U868" i="1"/>
  <c r="U864" i="1"/>
  <c r="U860" i="1"/>
  <c r="U856" i="1"/>
  <c r="U852" i="1"/>
  <c r="U848" i="1"/>
  <c r="U844" i="1"/>
  <c r="U840" i="1"/>
  <c r="U836" i="1"/>
  <c r="U832" i="1"/>
  <c r="U828" i="1"/>
  <c r="U824" i="1"/>
  <c r="U819" i="1"/>
  <c r="U811" i="1"/>
  <c r="U803" i="1"/>
  <c r="U795" i="1"/>
  <c r="U787" i="1"/>
  <c r="U779" i="1"/>
  <c r="U771" i="1"/>
  <c r="U763" i="1"/>
  <c r="U755" i="1"/>
  <c r="U747" i="1"/>
  <c r="U897" i="1"/>
  <c r="U889" i="1"/>
  <c r="U881" i="1"/>
  <c r="U820" i="1"/>
  <c r="U812" i="1"/>
  <c r="U804" i="1"/>
  <c r="U796" i="1"/>
  <c r="U788" i="1"/>
  <c r="U780" i="1"/>
  <c r="U772" i="1"/>
  <c r="U764" i="1"/>
  <c r="U756" i="1"/>
  <c r="U748" i="1"/>
  <c r="U892" i="1"/>
  <c r="U884" i="1"/>
  <c r="U876" i="1"/>
  <c r="U873" i="1"/>
  <c r="U869" i="1"/>
  <c r="U865" i="1"/>
  <c r="U861" i="1"/>
  <c r="U857" i="1"/>
  <c r="U853" i="1"/>
  <c r="U849" i="1"/>
  <c r="U845" i="1"/>
  <c r="U841" i="1"/>
  <c r="U837" i="1"/>
  <c r="U833" i="1"/>
  <c r="U829" i="1"/>
  <c r="U825" i="1"/>
  <c r="U821" i="1"/>
  <c r="U813" i="1"/>
  <c r="U805" i="1"/>
  <c r="U797" i="1"/>
  <c r="U789" i="1"/>
  <c r="U781" i="1"/>
  <c r="U773" i="1"/>
  <c r="U765" i="1"/>
  <c r="U757" i="1"/>
  <c r="U749" i="1"/>
  <c r="U1008" i="1"/>
  <c r="U895" i="1"/>
  <c r="U887" i="1"/>
  <c r="U879" i="1"/>
  <c r="U814" i="1"/>
  <c r="U806" i="1"/>
  <c r="U798" i="1"/>
  <c r="U790" i="1"/>
  <c r="U782" i="1"/>
  <c r="U774" i="1"/>
  <c r="U766" i="1"/>
  <c r="U758" i="1"/>
  <c r="U750" i="1"/>
  <c r="U976" i="1"/>
  <c r="U882" i="1"/>
  <c r="U850" i="1"/>
  <c r="U807" i="1"/>
  <c r="U775" i="1"/>
  <c r="U743" i="1"/>
  <c r="U735" i="1"/>
  <c r="U727" i="1"/>
  <c r="U719" i="1"/>
  <c r="U711" i="1"/>
  <c r="U702" i="1"/>
  <c r="U694" i="1"/>
  <c r="U686" i="1"/>
  <c r="U678" i="1"/>
  <c r="U893" i="1"/>
  <c r="U862" i="1"/>
  <c r="U830" i="1"/>
  <c r="U808" i="1"/>
  <c r="U874" i="1"/>
  <c r="U842" i="1"/>
  <c r="U799" i="1"/>
  <c r="U767" i="1"/>
  <c r="U733" i="1"/>
  <c r="U725" i="1"/>
  <c r="U717" i="1"/>
  <c r="U709" i="1"/>
  <c r="U696" i="1"/>
  <c r="U688" i="1"/>
  <c r="U680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885" i="1"/>
  <c r="U854" i="1"/>
  <c r="U822" i="1"/>
  <c r="U800" i="1"/>
  <c r="U768" i="1"/>
  <c r="U736" i="1"/>
  <c r="U728" i="1"/>
  <c r="U720" i="1"/>
  <c r="U712" i="1"/>
  <c r="U704" i="1"/>
  <c r="U697" i="1"/>
  <c r="U689" i="1"/>
  <c r="U681" i="1"/>
  <c r="U673" i="1"/>
  <c r="U866" i="1"/>
  <c r="U834" i="1"/>
  <c r="U791" i="1"/>
  <c r="U759" i="1"/>
  <c r="U739" i="1"/>
  <c r="U731" i="1"/>
  <c r="U723" i="1"/>
  <c r="U715" i="1"/>
  <c r="U707" i="1"/>
  <c r="U698" i="1"/>
  <c r="U690" i="1"/>
  <c r="U682" i="1"/>
  <c r="U992" i="1"/>
  <c r="U877" i="1"/>
  <c r="U846" i="1"/>
  <c r="U792" i="1"/>
  <c r="U760" i="1"/>
  <c r="U740" i="1"/>
  <c r="U734" i="1"/>
  <c r="U726" i="1"/>
  <c r="U718" i="1"/>
  <c r="U710" i="1"/>
  <c r="U699" i="1"/>
  <c r="U691" i="1"/>
  <c r="U683" i="1"/>
  <c r="U675" i="1"/>
  <c r="U890" i="1"/>
  <c r="U858" i="1"/>
  <c r="U826" i="1"/>
  <c r="U815" i="1"/>
  <c r="U783" i="1"/>
  <c r="U751" i="1"/>
  <c r="U741" i="1"/>
  <c r="U737" i="1"/>
  <c r="U729" i="1"/>
  <c r="U721" i="1"/>
  <c r="U713" i="1"/>
  <c r="U705" i="1"/>
  <c r="U700" i="1"/>
  <c r="U692" i="1"/>
  <c r="U684" i="1"/>
  <c r="U676" i="1"/>
  <c r="U870" i="1"/>
  <c r="U838" i="1"/>
  <c r="U816" i="1"/>
  <c r="U784" i="1"/>
  <c r="U752" i="1"/>
  <c r="U742" i="1"/>
  <c r="U732" i="1"/>
  <c r="U724" i="1"/>
  <c r="U716" i="1"/>
  <c r="U708" i="1"/>
  <c r="U701" i="1"/>
  <c r="U693" i="1"/>
  <c r="U685" i="1"/>
  <c r="U677" i="1"/>
  <c r="U730" i="1"/>
  <c r="U703" i="1"/>
  <c r="U695" i="1"/>
  <c r="U687" i="1"/>
  <c r="U674" i="1"/>
  <c r="U643" i="1"/>
  <c r="U722" i="1"/>
  <c r="U714" i="1"/>
  <c r="U644" i="1"/>
  <c r="U776" i="1"/>
  <c r="U706" i="1"/>
  <c r="U744" i="1"/>
  <c r="U679" i="1"/>
  <c r="U738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89" i="1"/>
  <c r="U481" i="1"/>
  <c r="U490" i="1"/>
  <c r="U482" i="1"/>
  <c r="U491" i="1"/>
  <c r="U483" i="1"/>
  <c r="U492" i="1"/>
  <c r="U484" i="1"/>
  <c r="U485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486" i="1"/>
  <c r="U478" i="1"/>
  <c r="U487" i="1"/>
  <c r="U479" i="1"/>
  <c r="U488" i="1"/>
  <c r="U480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H481" i="1"/>
  <c r="H489" i="1"/>
  <c r="H479" i="1"/>
  <c r="H487" i="1"/>
  <c r="H494" i="1"/>
  <c r="A648" i="1"/>
  <c r="A739" i="1"/>
  <c r="H739" i="1"/>
  <c r="A650" i="1"/>
  <c r="A654" i="1"/>
  <c r="H654" i="1"/>
  <c r="A656" i="1"/>
  <c r="H656" i="1"/>
  <c r="A658" i="1"/>
  <c r="H658" i="1"/>
  <c r="A660" i="1"/>
  <c r="H660" i="1"/>
  <c r="A662" i="1"/>
  <c r="H662" i="1"/>
  <c r="A664" i="1"/>
  <c r="H664" i="1"/>
  <c r="A666" i="1"/>
  <c r="H666" i="1"/>
  <c r="A668" i="1"/>
  <c r="H668" i="1"/>
  <c r="A670" i="1"/>
  <c r="H670" i="1"/>
  <c r="A672" i="1"/>
  <c r="H672" i="1"/>
  <c r="H641" i="1"/>
  <c r="H642" i="1"/>
  <c r="H643" i="1"/>
  <c r="A689" i="1"/>
  <c r="H689" i="1"/>
  <c r="A697" i="1"/>
  <c r="H697" i="1"/>
  <c r="A652" i="1"/>
  <c r="A707" i="1"/>
  <c r="H707" i="1"/>
  <c r="A649" i="1"/>
  <c r="A681" i="1"/>
  <c r="H681" i="1"/>
  <c r="A715" i="1"/>
  <c r="H715" i="1"/>
  <c r="A655" i="1"/>
  <c r="H655" i="1"/>
  <c r="A657" i="1"/>
  <c r="H657" i="1"/>
  <c r="A659" i="1"/>
  <c r="H659" i="1"/>
  <c r="A661" i="1"/>
  <c r="H661" i="1"/>
  <c r="A663" i="1"/>
  <c r="H663" i="1"/>
  <c r="A665" i="1"/>
  <c r="H665" i="1"/>
  <c r="A667" i="1"/>
  <c r="H667" i="1"/>
  <c r="A669" i="1"/>
  <c r="H669" i="1"/>
  <c r="A671" i="1"/>
  <c r="H671" i="1"/>
  <c r="A673" i="1"/>
  <c r="H673" i="1"/>
  <c r="A723" i="1"/>
  <c r="H723" i="1"/>
  <c r="A704" i="1"/>
  <c r="H704" i="1"/>
  <c r="A731" i="1"/>
  <c r="H731" i="1"/>
  <c r="A709" i="1"/>
  <c r="H709" i="1"/>
  <c r="A717" i="1"/>
  <c r="H717" i="1"/>
  <c r="A725" i="1"/>
  <c r="H725" i="1"/>
  <c r="A733" i="1"/>
  <c r="H733" i="1"/>
  <c r="H680" i="1"/>
  <c r="H688" i="1"/>
  <c r="H696" i="1"/>
  <c r="A706" i="1"/>
  <c r="H706" i="1"/>
  <c r="A714" i="1"/>
  <c r="H714" i="1"/>
  <c r="A722" i="1"/>
  <c r="H722" i="1"/>
  <c r="A730" i="1"/>
  <c r="H730" i="1"/>
  <c r="A738" i="1"/>
  <c r="H738" i="1"/>
  <c r="A1015" i="1"/>
  <c r="H1015" i="1"/>
  <c r="H1023" i="1"/>
  <c r="A1023" i="1"/>
  <c r="A1040" i="1"/>
  <c r="H1040" i="1"/>
  <c r="A711" i="1"/>
  <c r="H711" i="1"/>
  <c r="A719" i="1"/>
  <c r="H719" i="1"/>
  <c r="A727" i="1"/>
  <c r="H727" i="1"/>
  <c r="A735" i="1"/>
  <c r="H735" i="1"/>
  <c r="A899" i="1"/>
  <c r="H899" i="1"/>
  <c r="A708" i="1"/>
  <c r="H708" i="1"/>
  <c r="A716" i="1"/>
  <c r="H716" i="1"/>
  <c r="A724" i="1"/>
  <c r="H724" i="1"/>
  <c r="A732" i="1"/>
  <c r="H732" i="1"/>
  <c r="A911" i="1"/>
  <c r="H911" i="1"/>
  <c r="H677" i="1"/>
  <c r="H685" i="1"/>
  <c r="H693" i="1"/>
  <c r="H701" i="1"/>
  <c r="A705" i="1"/>
  <c r="H705" i="1"/>
  <c r="A713" i="1"/>
  <c r="H713" i="1"/>
  <c r="A721" i="1"/>
  <c r="H721" i="1"/>
  <c r="A729" i="1"/>
  <c r="H729" i="1"/>
  <c r="A737" i="1"/>
  <c r="H737" i="1"/>
  <c r="A710" i="1"/>
  <c r="H710" i="1"/>
  <c r="A718" i="1"/>
  <c r="H718" i="1"/>
  <c r="A726" i="1"/>
  <c r="H726" i="1"/>
  <c r="A734" i="1"/>
  <c r="H734" i="1"/>
  <c r="A712" i="1"/>
  <c r="H712" i="1"/>
  <c r="A720" i="1"/>
  <c r="H720" i="1"/>
  <c r="A728" i="1"/>
  <c r="H728" i="1"/>
  <c r="A736" i="1"/>
  <c r="H736" i="1"/>
  <c r="A923" i="1"/>
  <c r="H923" i="1"/>
  <c r="A903" i="1"/>
  <c r="H903" i="1"/>
  <c r="A898" i="1"/>
  <c r="H898" i="1"/>
  <c r="A915" i="1"/>
  <c r="H915" i="1"/>
  <c r="A907" i="1"/>
  <c r="H907" i="1"/>
  <c r="A919" i="1"/>
  <c r="H919" i="1"/>
  <c r="H1076" i="1"/>
  <c r="A1076" i="1"/>
  <c r="A928" i="1"/>
  <c r="H928" i="1"/>
  <c r="A930" i="1"/>
  <c r="H930" i="1"/>
  <c r="A932" i="1"/>
  <c r="H932" i="1"/>
  <c r="A934" i="1"/>
  <c r="H934" i="1"/>
  <c r="A936" i="1"/>
  <c r="H936" i="1"/>
  <c r="A938" i="1"/>
  <c r="H938" i="1"/>
  <c r="A940" i="1"/>
  <c r="H940" i="1"/>
  <c r="A942" i="1"/>
  <c r="H942" i="1"/>
  <c r="A944" i="1"/>
  <c r="H944" i="1"/>
  <c r="A946" i="1"/>
  <c r="H946" i="1"/>
  <c r="A948" i="1"/>
  <c r="H948" i="1"/>
  <c r="A950" i="1"/>
  <c r="H950" i="1"/>
  <c r="A952" i="1"/>
  <c r="H952" i="1"/>
  <c r="A954" i="1"/>
  <c r="H954" i="1"/>
  <c r="A956" i="1"/>
  <c r="H956" i="1"/>
  <c r="A958" i="1"/>
  <c r="H958" i="1"/>
  <c r="A960" i="1"/>
  <c r="H960" i="1"/>
  <c r="A962" i="1"/>
  <c r="H962" i="1"/>
  <c r="A964" i="1"/>
  <c r="H964" i="1"/>
  <c r="A966" i="1"/>
  <c r="H966" i="1"/>
  <c r="A968" i="1"/>
  <c r="H968" i="1"/>
  <c r="A970" i="1"/>
  <c r="H970" i="1"/>
  <c r="A972" i="1"/>
  <c r="H972" i="1"/>
  <c r="A974" i="1"/>
  <c r="H974" i="1"/>
  <c r="A1032" i="1"/>
  <c r="H1032" i="1"/>
  <c r="A1037" i="1"/>
  <c r="H1037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902" i="1"/>
  <c r="H906" i="1"/>
  <c r="H910" i="1"/>
  <c r="H914" i="1"/>
  <c r="H918" i="1"/>
  <c r="H922" i="1"/>
  <c r="A926" i="1"/>
  <c r="A1024" i="1"/>
  <c r="H1024" i="1"/>
  <c r="A1029" i="1"/>
  <c r="H1029" i="1"/>
  <c r="H1039" i="1"/>
  <c r="A1039" i="1"/>
  <c r="A1012" i="1"/>
  <c r="H1012" i="1"/>
  <c r="A929" i="1"/>
  <c r="H929" i="1"/>
  <c r="A931" i="1"/>
  <c r="H931" i="1"/>
  <c r="A933" i="1"/>
  <c r="H933" i="1"/>
  <c r="A935" i="1"/>
  <c r="H935" i="1"/>
  <c r="A937" i="1"/>
  <c r="H937" i="1"/>
  <c r="A939" i="1"/>
  <c r="H939" i="1"/>
  <c r="A941" i="1"/>
  <c r="H941" i="1"/>
  <c r="A943" i="1"/>
  <c r="H943" i="1"/>
  <c r="A945" i="1"/>
  <c r="H945" i="1"/>
  <c r="A947" i="1"/>
  <c r="H947" i="1"/>
  <c r="A949" i="1"/>
  <c r="H949" i="1"/>
  <c r="A951" i="1"/>
  <c r="H951" i="1"/>
  <c r="A953" i="1"/>
  <c r="H953" i="1"/>
  <c r="A955" i="1"/>
  <c r="H955" i="1"/>
  <c r="A957" i="1"/>
  <c r="H957" i="1"/>
  <c r="A959" i="1"/>
  <c r="H959" i="1"/>
  <c r="A961" i="1"/>
  <c r="H961" i="1"/>
  <c r="A963" i="1"/>
  <c r="H963" i="1"/>
  <c r="A965" i="1"/>
  <c r="H965" i="1"/>
  <c r="A967" i="1"/>
  <c r="H967" i="1"/>
  <c r="A969" i="1"/>
  <c r="H969" i="1"/>
  <c r="A971" i="1"/>
  <c r="H971" i="1"/>
  <c r="A973" i="1"/>
  <c r="H973" i="1"/>
  <c r="A975" i="1"/>
  <c r="H975" i="1"/>
  <c r="A1021" i="1"/>
  <c r="H1021" i="1"/>
  <c r="H1031" i="1"/>
  <c r="A1031" i="1"/>
  <c r="A1027" i="1"/>
  <c r="H1048" i="1"/>
  <c r="A1048" i="1"/>
  <c r="H1056" i="1"/>
  <c r="A1056" i="1"/>
  <c r="H1064" i="1"/>
  <c r="A1064" i="1"/>
  <c r="H1074" i="1"/>
  <c r="A1074" i="1"/>
  <c r="H1051" i="1"/>
  <c r="A1051" i="1"/>
  <c r="H1072" i="1"/>
  <c r="A1072" i="1"/>
  <c r="A1011" i="1"/>
  <c r="H1011" i="1"/>
  <c r="H1014" i="1"/>
  <c r="H1054" i="1"/>
  <c r="A1054" i="1"/>
  <c r="H1062" i="1"/>
  <c r="A1062" i="1"/>
  <c r="H1070" i="1"/>
  <c r="A1070" i="1"/>
  <c r="H1049" i="1"/>
  <c r="A1049" i="1"/>
  <c r="A1013" i="1"/>
  <c r="H1013" i="1"/>
  <c r="A1019" i="1"/>
  <c r="A1035" i="1"/>
  <c r="A1044" i="1"/>
  <c r="A1046" i="1"/>
  <c r="H1052" i="1"/>
  <c r="A1052" i="1"/>
  <c r="H1060" i="1"/>
  <c r="A1060" i="1"/>
  <c r="H1068" i="1"/>
  <c r="A1068" i="1"/>
  <c r="A1010" i="1"/>
  <c r="H1010" i="1"/>
  <c r="H1050" i="1"/>
  <c r="A1050" i="1"/>
  <c r="H1058" i="1"/>
  <c r="A1058" i="1"/>
  <c r="H1066" i="1"/>
  <c r="A1066" i="1"/>
  <c r="A1053" i="1"/>
  <c r="A1055" i="1"/>
  <c r="A1057" i="1"/>
  <c r="A1059" i="1"/>
  <c r="A1061" i="1"/>
  <c r="A1063" i="1"/>
  <c r="A1065" i="1"/>
  <c r="A1067" i="1"/>
  <c r="A1069" i="1"/>
</calcChain>
</file>

<file path=xl/sharedStrings.xml><?xml version="1.0" encoding="utf-8"?>
<sst xmlns="http://schemas.openxmlformats.org/spreadsheetml/2006/main" count="32" uniqueCount="32">
  <si>
    <t>Identifier</t>
  </si>
  <si>
    <t>Title</t>
  </si>
  <si>
    <t>Description</t>
  </si>
  <si>
    <t>Amount Awarded</t>
  </si>
  <si>
    <t>Currency</t>
  </si>
  <si>
    <t>Award Date</t>
  </si>
  <si>
    <t>Recipient Ind:Name</t>
  </si>
  <si>
    <t>Recipient Ind:Identifier</t>
  </si>
  <si>
    <t>Funding Org:Name</t>
  </si>
  <si>
    <t>Funding Org:Identifier</t>
  </si>
  <si>
    <t>To Individuals Details:Primary Grant Reason</t>
  </si>
  <si>
    <t>To Individuals Details:Secondary Grant Reason</t>
  </si>
  <si>
    <t>To Individuals Details:Grant Purpose</t>
  </si>
  <si>
    <t>Beneficiary Location:0:Name</t>
  </si>
  <si>
    <t>Beneficiary Location:0:Geographic Code</t>
  </si>
  <si>
    <t>Beneficiary Location:0:Geographic Code Type</t>
  </si>
  <si>
    <t>Beneficiary Location:1:Name</t>
  </si>
  <si>
    <t>Beneficiary Location:1:Geographic Code</t>
  </si>
  <si>
    <t>Beneficiary Location:1:Geographic Code Type</t>
  </si>
  <si>
    <t>Grant Programme:Title</t>
  </si>
  <si>
    <t>Last modified</t>
  </si>
  <si>
    <t>Data Source</t>
  </si>
  <si>
    <t>Classifications:0:Vocabulary</t>
  </si>
  <si>
    <t>Classifications:0:Title</t>
  </si>
  <si>
    <t>Classifications:1:Vocabulary</t>
  </si>
  <si>
    <t>Classifications:1:Title</t>
  </si>
  <si>
    <t>Classifications:2:Vocabulary</t>
  </si>
  <si>
    <t>Classifications:2:Title</t>
  </si>
  <si>
    <t>Classifications:3:Vocabulary</t>
  </si>
  <si>
    <t>Classifications:3:Title</t>
  </si>
  <si>
    <t>Classifications:4:Vocabulary</t>
  </si>
  <si>
    <t>Classifications:4:Title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</si>
</sst>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yyyy\-mm\-dd;@"/>
    <numFmt numFmtId="166" formatCode="yyyy\-mm\-dd\Thh:mm:ss\Z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theme="8" tint="0.79998168889431442"/>
        <bgColor rgb="FFB7E1CD"/>
      </patternFill>
    </fill>
    <fill>
      <patternFill patternType="solid">
        <fgColor rgb="FFFCE8B2"/>
        <bgColor rgb="FFFCE8B2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llenwood-my.sharepoint.com/personal/natashabiggs_barnwoodtrust_org/Documents/360Giving-%20GFY%20%20GFYH%20-%20Data%20Prep%20-%202023.03.21.xlsx" TargetMode="External"/><Relationship Id="rId1" Type="http://schemas.openxmlformats.org/officeDocument/2006/relationships/externalLinkPath" Target="360Giving-%20GFY%20%20GFYH%20-%20Data%20Prep%20-%202023.03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rce_data_mapping"/>
      <sheetName val="tailored_settings"/>
      <sheetName val="codelists"/>
      <sheetName val="geo_data"/>
      <sheetName val="source_data"/>
      <sheetName val="360_data"/>
    </sheetNames>
    <sheetDataSet>
      <sheetData sheetId="0"/>
      <sheetData sheetId="1">
        <row r="2">
          <cell r="B2" t="str">
            <v>360G-BarnwoodTrust-</v>
          </cell>
        </row>
        <row r="3">
          <cell r="B3" t="str">
            <v>GBP</v>
          </cell>
        </row>
        <row r="4">
          <cell r="B4" t="str">
            <v>360G-BarnwoodTrust-IND-</v>
          </cell>
        </row>
        <row r="5">
          <cell r="B5" t="str">
            <v>Individual Recipient</v>
          </cell>
        </row>
        <row r="6">
          <cell r="B6" t="str">
            <v>GB-CHC-1162855</v>
          </cell>
        </row>
        <row r="7">
          <cell r="B7" t="str">
            <v>Barnwood Trust</v>
          </cell>
        </row>
        <row r="8">
          <cell r="B8">
            <v>45009</v>
          </cell>
        </row>
        <row r="9">
          <cell r="B9" t="str">
            <v>https://www.barnwoodtrust.org/</v>
          </cell>
        </row>
        <row r="10">
          <cell r="B10" t="str">
            <v>Do not publish</v>
          </cell>
        </row>
        <row r="11">
          <cell r="B11" t="str">
            <v>Do not publish</v>
          </cell>
        </row>
      </sheetData>
      <sheetData sheetId="2">
        <row r="1">
          <cell r="A1" t="str">
            <v>Grant to Individuals Reason codelist</v>
          </cell>
        </row>
        <row r="2">
          <cell r="A2" t="str">
            <v>Title</v>
          </cell>
          <cell r="B2" t="str">
            <v>Code</v>
          </cell>
          <cell r="C2" t="str">
            <v>Description</v>
          </cell>
        </row>
        <row r="3">
          <cell r="A3" t="str">
            <v>Financial Hardship</v>
          </cell>
          <cell r="B3" t="str">
            <v>GTIR010</v>
          </cell>
          <cell r="C3" t="str">
            <v>Low income, debt, poverty</v>
          </cell>
        </row>
        <row r="4">
          <cell r="A4" t="str">
            <v>Disability</v>
          </cell>
          <cell r="B4" t="str">
            <v>GTIR020</v>
          </cell>
          <cell r="C4" t="str">
            <v>Physical, mental or learning disability, difficulty or difference</v>
          </cell>
        </row>
        <row r="5">
          <cell r="A5" t="str">
            <v>Health/Condition</v>
          </cell>
          <cell r="B5" t="str">
            <v>GTIR030</v>
          </cell>
          <cell r="C5" t="str">
            <v>Limiting health condition(s) or illness(es), substance misuse, of individual or family members</v>
          </cell>
        </row>
        <row r="6">
          <cell r="A6" t="str">
            <v>Mental Health</v>
          </cell>
          <cell r="B6" t="str">
            <v>GTIR040</v>
          </cell>
          <cell r="C6" t="str">
            <v>Mental health condition(s) or illness(es), wellbeing, of individual or family members</v>
          </cell>
        </row>
        <row r="7">
          <cell r="A7" t="str">
            <v>Family breakup</v>
          </cell>
          <cell r="B7" t="str">
            <v>GTIR050</v>
          </cell>
          <cell r="C7" t="str">
            <v>Breakdown of family cohesion/stability, estrangement, single parent</v>
          </cell>
        </row>
        <row r="8">
          <cell r="A8" t="str">
            <v>Violence or abuse</v>
          </cell>
          <cell r="B8" t="str">
            <v>GTIR060</v>
          </cell>
          <cell r="C8" t="str">
            <v>Domestic violence or abuse, fleeing other violence, neglect</v>
          </cell>
        </row>
        <row r="9">
          <cell r="A9" t="str">
            <v>Livelihood</v>
          </cell>
          <cell r="B9" t="str">
            <v>GTIR070</v>
          </cell>
          <cell r="C9" t="str">
            <v>Loss of job or source of income, underemployment, zero hours contracts, reduced hours or income, time out of work for caregiving, sustaining business/livelihood</v>
          </cell>
        </row>
        <row r="10">
          <cell r="A10" t="str">
            <v>Homelessness</v>
          </cell>
          <cell r="B10" t="str">
            <v>GTIR080</v>
          </cell>
          <cell r="C10" t="str">
            <v>Homeless or poorly or vulnerably housed</v>
          </cell>
        </row>
        <row r="11">
          <cell r="A11" t="str">
            <v>Marginalised</v>
          </cell>
          <cell r="B11" t="str">
            <v>GTIR090</v>
          </cell>
          <cell r="C11" t="str">
            <v>No recourse to public funds, care leavers, people in or leaving the criminal justice system, other marginalised or vulnerable people or people with barriers to access</v>
          </cell>
        </row>
        <row r="12">
          <cell r="A12" t="str">
            <v>Emergency/crisis event</v>
          </cell>
          <cell r="B12" t="str">
            <v>GTIR100</v>
          </cell>
          <cell r="C12" t="str">
            <v>Need driven by an incident such as death of a family member or disaster such as housing flood, fire etc, victim of crime</v>
          </cell>
        </row>
        <row r="13">
          <cell r="A13" t="str">
            <v>Development opportunity</v>
          </cell>
          <cell r="B13" t="str">
            <v>GTIR110</v>
          </cell>
          <cell r="C13" t="str">
            <v>Skills development, scholarships, artist development, exceptional talent, sporting talent</v>
          </cell>
        </row>
        <row r="14">
          <cell r="A14" t="str">
            <v>Social action</v>
          </cell>
          <cell r="B14" t="str">
            <v>GTIR120</v>
          </cell>
          <cell r="C14" t="str">
            <v>Supporting a community or cause not solely driven by the needs of the individual receiving the grant, campaigns, community development</v>
          </cell>
        </row>
        <row r="16">
          <cell r="A16" t="str">
            <v>Grant to Individuals Purpose codelist</v>
          </cell>
        </row>
        <row r="17">
          <cell r="A17" t="str">
            <v>Title</v>
          </cell>
          <cell r="B17" t="str">
            <v>Code</v>
          </cell>
          <cell r="C17" t="str">
            <v>Description</v>
          </cell>
        </row>
        <row r="18">
          <cell r="A18" t="str">
            <v>Unrestricted</v>
          </cell>
          <cell r="B18" t="str">
            <v>GTIP010</v>
          </cell>
          <cell r="C18" t="str">
            <v>Unspecified, unrestricted or general support</v>
          </cell>
        </row>
        <row r="19">
          <cell r="A19" t="str">
            <v>Furniture and appliances</v>
          </cell>
          <cell r="B19" t="str">
            <v>GTIP020</v>
          </cell>
          <cell r="C19" t="str">
            <v>Furniture, garden and outdoor play equipment, white goods, home appliances</v>
          </cell>
        </row>
        <row r="20">
          <cell r="A20" t="str">
            <v>Equipment and home adaptations</v>
          </cell>
          <cell r="B20" t="str">
            <v>GTIP030</v>
          </cell>
          <cell r="C20" t="str">
            <v>Safety equipment, specialist equipment, baby equipment, toys, home adaptations, mobility aids</v>
          </cell>
        </row>
        <row r="21">
          <cell r="A21" t="str">
            <v>Devices and digital access</v>
          </cell>
          <cell r="B21" t="str">
            <v>GTIP040</v>
          </cell>
          <cell r="C21" t="str">
            <v>Computers, phones, mobile devices, technology / digital access</v>
          </cell>
        </row>
        <row r="22">
          <cell r="A22" t="str">
            <v>Utilities</v>
          </cell>
          <cell r="B22" t="str">
            <v>GTIP050</v>
          </cell>
          <cell r="C22" t="str">
            <v>Energy, water, telephone, TV/entertainment licences, broadband costs - including set-up and meter installation</v>
          </cell>
        </row>
        <row r="23">
          <cell r="A23" t="str">
            <v>Other housing related costs</v>
          </cell>
          <cell r="B23" t="str">
            <v>GTIP060</v>
          </cell>
          <cell r="C23" t="str">
            <v>Deposits, rent, mortgage contributions, council tax, arrears, decoration, removal costs, deep cleans</v>
          </cell>
        </row>
        <row r="24">
          <cell r="A24" t="str">
            <v>Food and essential items</v>
          </cell>
          <cell r="B24" t="str">
            <v>GTIP070</v>
          </cell>
          <cell r="C24" t="str">
            <v>Food, toiletries, nappies, cleaning products, all essential living costs</v>
          </cell>
        </row>
        <row r="25">
          <cell r="A25" t="str">
            <v>Clothing</v>
          </cell>
          <cell r="B25" t="str">
            <v>GTIP080</v>
          </cell>
          <cell r="C25" t="str">
            <v>School uniforms, children’s clothing, workwear, essential clothing</v>
          </cell>
        </row>
        <row r="26">
          <cell r="A26" t="str">
            <v>Debt</v>
          </cell>
          <cell r="B26" t="str">
            <v>GTIP090</v>
          </cell>
          <cell r="C26" t="str">
            <v>Credit card debits, non housing-related debts, bankruptcy</v>
          </cell>
        </row>
        <row r="27">
          <cell r="A27" t="str">
            <v>Travel and transport</v>
          </cell>
          <cell r="B27" t="str">
            <v>GTIP100</v>
          </cell>
          <cell r="C27" t="str">
            <v>Travel or transport costs including public transport, petrol and repairs</v>
          </cell>
        </row>
        <row r="28">
          <cell r="A28" t="str">
            <v>Holiday and activity costs</v>
          </cell>
          <cell r="B28" t="str">
            <v>GTIP110</v>
          </cell>
          <cell r="C28" t="str">
            <v>Family activities, school trips, holidays, sport activities, social activities, breaks for carers</v>
          </cell>
        </row>
        <row r="29">
          <cell r="A29" t="str">
            <v>Health, care and wellbeing services</v>
          </cell>
          <cell r="B29" t="str">
            <v>GTIP120</v>
          </cell>
          <cell r="C29" t="str">
            <v>Medical, childcare costs, therapy, dental work, physiotherapy, addiction recovery support, domiciliary/residential care costs, temporary accommodation for patients and carers</v>
          </cell>
        </row>
        <row r="30">
          <cell r="A30" t="str">
            <v>Education and training</v>
          </cell>
          <cell r="B30" t="str">
            <v>GTIP130</v>
          </cell>
          <cell r="C30" t="str">
            <v>Tuition, boarding school fees, university fees, books/resources and essential course costs, scholarships, fellowships, PhDs, support for exceptional talent, personal/professional development, sports coaching/development, capacity building</v>
          </cell>
        </row>
        <row r="31">
          <cell r="A31" t="str">
            <v>Employment and work</v>
          </cell>
          <cell r="B31" t="str">
            <v>GTIP140</v>
          </cell>
          <cell r="C31" t="str">
            <v>Employment support, business start-up costs, apprenticeships, social enterprise, work ready support</v>
          </cell>
        </row>
        <row r="32">
          <cell r="A32" t="str">
            <v>Creative activities</v>
          </cell>
          <cell r="B32" t="str">
            <v>GTIP150</v>
          </cell>
          <cell r="C32" t="str">
            <v>Freelance art and cultural projects and activities, musical instruments</v>
          </cell>
        </row>
        <row r="33">
          <cell r="A33" t="str">
            <v>Community projects</v>
          </cell>
          <cell r="B33" t="str">
            <v>GTIP160</v>
          </cell>
          <cell r="C33" t="str">
            <v>Social action, community projects, campaigns and activism</v>
          </cell>
        </row>
        <row r="34">
          <cell r="A34" t="str">
            <v>Exceptional costs</v>
          </cell>
          <cell r="B34" t="str">
            <v>GTIP170</v>
          </cell>
          <cell r="C34" t="str">
            <v>Funeral costs, crisis funding, legal fees, benefits applications and time pending benefits receipt</v>
          </cell>
        </row>
      </sheetData>
      <sheetData sheetId="3">
        <row r="1">
          <cell r="A1" t="str">
            <v>Recipient Postal Code</v>
          </cell>
          <cell r="B1" t="str">
            <v>lat</v>
          </cell>
          <cell r="C1" t="str">
            <v>long</v>
          </cell>
          <cell r="D1" t="str">
            <v>rgn</v>
          </cell>
          <cell r="E1" t="str">
            <v>rgn_name</v>
          </cell>
          <cell r="F1" t="str">
            <v>laua</v>
          </cell>
          <cell r="G1" t="str">
            <v>laua_name</v>
          </cell>
          <cell r="H1" t="str">
            <v>ward</v>
          </cell>
          <cell r="I1" t="str">
            <v>ward_name</v>
          </cell>
        </row>
        <row r="2">
          <cell r="A2" t="str">
            <v>GL11 5SH</v>
          </cell>
          <cell r="B2">
            <v>51.697087000000003</v>
          </cell>
          <cell r="C2">
            <v>-2.363232</v>
          </cell>
          <cell r="D2" t="str">
            <v>E12000009</v>
          </cell>
          <cell r="E2" t="str">
            <v>South West</v>
          </cell>
          <cell r="F2" t="str">
            <v>E07000082</v>
          </cell>
          <cell r="G2" t="str">
            <v>Stroud</v>
          </cell>
          <cell r="H2" t="str">
            <v>E05010972</v>
          </cell>
          <cell r="I2" t="str">
            <v>Cam East</v>
          </cell>
        </row>
        <row r="3">
          <cell r="A3" t="str">
            <v>GL11 4DE</v>
          </cell>
          <cell r="B3">
            <v>51.689411</v>
          </cell>
          <cell r="C3">
            <v>-2.3574540000000002</v>
          </cell>
          <cell r="D3" t="str">
            <v>E12000009</v>
          </cell>
          <cell r="E3" t="str">
            <v>South West</v>
          </cell>
          <cell r="F3" t="str">
            <v>E07000082</v>
          </cell>
          <cell r="G3" t="str">
            <v>Stroud</v>
          </cell>
          <cell r="H3" t="str">
            <v>E05010976</v>
          </cell>
          <cell r="I3" t="str">
            <v>Dursley</v>
          </cell>
        </row>
        <row r="4">
          <cell r="A4" t="str">
            <v>GL15 5NF</v>
          </cell>
          <cell r="B4">
            <v>51.729146</v>
          </cell>
          <cell r="C4">
            <v>-2.5306500000000001</v>
          </cell>
          <cell r="D4" t="str">
            <v>E12000009</v>
          </cell>
          <cell r="E4" t="str">
            <v>South West</v>
          </cell>
          <cell r="F4" t="str">
            <v>E07000080</v>
          </cell>
          <cell r="G4" t="str">
            <v>Forest of Dean</v>
          </cell>
          <cell r="H4" t="str">
            <v>E05012165</v>
          </cell>
          <cell r="I4" t="str">
            <v>Lydney East</v>
          </cell>
        </row>
        <row r="5">
          <cell r="A5" t="str">
            <v>GL11 4DL</v>
          </cell>
          <cell r="B5">
            <v>51.690801</v>
          </cell>
          <cell r="C5">
            <v>-2.3604759999999998</v>
          </cell>
          <cell r="D5" t="str">
            <v>E12000009</v>
          </cell>
          <cell r="E5" t="str">
            <v>South West</v>
          </cell>
          <cell r="F5" t="str">
            <v>E07000082</v>
          </cell>
          <cell r="G5" t="str">
            <v>Stroud</v>
          </cell>
          <cell r="H5" t="str">
            <v>E05010976</v>
          </cell>
          <cell r="I5" t="str">
            <v>Dursley</v>
          </cell>
        </row>
        <row r="6">
          <cell r="A6" t="str">
            <v>GL16 8JY</v>
          </cell>
          <cell r="B6">
            <v>51.771343000000002</v>
          </cell>
          <cell r="C6">
            <v>-2.6254490000000001</v>
          </cell>
          <cell r="D6" t="str">
            <v>E12000009</v>
          </cell>
          <cell r="E6" t="str">
            <v>South West</v>
          </cell>
          <cell r="F6" t="str">
            <v>E07000080</v>
          </cell>
          <cell r="G6" t="str">
            <v>Forest of Dean</v>
          </cell>
          <cell r="H6" t="str">
            <v>E05012170</v>
          </cell>
          <cell r="I6" t="str">
            <v>Newland &amp; Sling</v>
          </cell>
        </row>
        <row r="7">
          <cell r="A7" t="str">
            <v>GL14 2EY</v>
          </cell>
          <cell r="B7">
            <v>51.823137000000003</v>
          </cell>
          <cell r="C7">
            <v>-2.501487</v>
          </cell>
          <cell r="D7" t="str">
            <v>E12000009</v>
          </cell>
          <cell r="E7" t="str">
            <v>South West</v>
          </cell>
          <cell r="F7" t="str">
            <v>E07000080</v>
          </cell>
          <cell r="G7" t="str">
            <v>Forest of Dean</v>
          </cell>
          <cell r="H7" t="str">
            <v>E05012159</v>
          </cell>
          <cell r="I7" t="str">
            <v>Cinderford West</v>
          </cell>
        </row>
        <row r="8">
          <cell r="A8" t="str">
            <v>GL2 9RJ</v>
          </cell>
          <cell r="B8">
            <v>51.897503</v>
          </cell>
          <cell r="C8">
            <v>-2.2237130000000001</v>
          </cell>
          <cell r="D8" t="str">
            <v>E12000009</v>
          </cell>
          <cell r="E8" t="str">
            <v>South West</v>
          </cell>
          <cell r="F8" t="str">
            <v>E07000083</v>
          </cell>
          <cell r="G8" t="str">
            <v>Tewkesbury</v>
          </cell>
          <cell r="H8" t="str">
            <v>E05012074</v>
          </cell>
          <cell r="I8" t="str">
            <v>Innsworth</v>
          </cell>
        </row>
        <row r="9">
          <cell r="A9" t="str">
            <v>GL17 0DH</v>
          </cell>
          <cell r="B9">
            <v>51.864660999999998</v>
          </cell>
          <cell r="C9">
            <v>-2.485611</v>
          </cell>
          <cell r="D9" t="str">
            <v>E12000009</v>
          </cell>
          <cell r="E9" t="str">
            <v>South West</v>
          </cell>
          <cell r="F9" t="str">
            <v>E07000080</v>
          </cell>
          <cell r="G9" t="str">
            <v>Forest of Dean</v>
          </cell>
          <cell r="H9" t="str">
            <v>E05012168</v>
          </cell>
          <cell r="I9" t="str">
            <v>Mitcheldean, Ruardean &amp; Drybrook</v>
          </cell>
        </row>
        <row r="10">
          <cell r="A10" t="str">
            <v>GL15 5GH</v>
          </cell>
          <cell r="B10">
            <v>51.718662000000002</v>
          </cell>
          <cell r="C10">
            <v>-2.5184679999999999</v>
          </cell>
          <cell r="D10" t="str">
            <v>E12000009</v>
          </cell>
          <cell r="E10" t="str">
            <v>South West</v>
          </cell>
          <cell r="F10" t="str">
            <v>E07000080</v>
          </cell>
          <cell r="G10" t="str">
            <v>Forest of Dean</v>
          </cell>
          <cell r="H10" t="str">
            <v>E05012165</v>
          </cell>
          <cell r="I10" t="str">
            <v>Lydney East</v>
          </cell>
        </row>
        <row r="11">
          <cell r="A11" t="str">
            <v>GL16 8FL</v>
          </cell>
          <cell r="B11">
            <v>51.785729000000003</v>
          </cell>
          <cell r="C11">
            <v>-2.6100780000000001</v>
          </cell>
          <cell r="D11" t="str">
            <v>E12000009</v>
          </cell>
          <cell r="E11" t="str">
            <v>South West</v>
          </cell>
          <cell r="F11" t="str">
            <v>E07000080</v>
          </cell>
          <cell r="G11" t="str">
            <v>Forest of Dean</v>
          </cell>
          <cell r="H11" t="str">
            <v>E05012160</v>
          </cell>
          <cell r="I11" t="str">
            <v>Coleford</v>
          </cell>
        </row>
        <row r="12">
          <cell r="A12" t="str">
            <v>GL7 1TA</v>
          </cell>
          <cell r="B12">
            <v>51.719316999999997</v>
          </cell>
          <cell r="C12">
            <v>-1.953659</v>
          </cell>
          <cell r="D12" t="str">
            <v>E12000009</v>
          </cell>
          <cell r="E12" t="str">
            <v>South West</v>
          </cell>
          <cell r="F12" t="str">
            <v>E07000079</v>
          </cell>
          <cell r="G12" t="str">
            <v>Cotswold</v>
          </cell>
          <cell r="H12" t="str">
            <v>E05010725</v>
          </cell>
          <cell r="I12" t="str">
            <v>The Beeches</v>
          </cell>
        </row>
        <row r="13">
          <cell r="A13" t="str">
            <v>GL4 4FQ</v>
          </cell>
          <cell r="B13">
            <v>51.841662999999997</v>
          </cell>
          <cell r="C13">
            <v>-2.2128580000000002</v>
          </cell>
          <cell r="D13" t="str">
            <v>E12000009</v>
          </cell>
          <cell r="E13" t="str">
            <v>South West</v>
          </cell>
          <cell r="F13" t="str">
            <v>E07000081</v>
          </cell>
          <cell r="G13" t="str">
            <v>Gloucester</v>
          </cell>
          <cell r="H13" t="str">
            <v>E05010950</v>
          </cell>
          <cell r="I13" t="str">
            <v>Abbeydale</v>
          </cell>
        </row>
        <row r="14">
          <cell r="A14" t="str">
            <v>GL10 3PS</v>
          </cell>
          <cell r="B14">
            <v>51.725695999999999</v>
          </cell>
          <cell r="C14">
            <v>-2.2659669999999998</v>
          </cell>
          <cell r="D14" t="str">
            <v>E12000009</v>
          </cell>
          <cell r="E14" t="str">
            <v>South West</v>
          </cell>
          <cell r="F14" t="str">
            <v>E07000082</v>
          </cell>
          <cell r="G14" t="str">
            <v>Stroud</v>
          </cell>
          <cell r="H14" t="str">
            <v>E05010992</v>
          </cell>
          <cell r="I14" t="str">
            <v>The Stanleys</v>
          </cell>
        </row>
        <row r="15">
          <cell r="A15" t="str">
            <v>GL16 7RR</v>
          </cell>
          <cell r="B15">
            <v>51.793427000000001</v>
          </cell>
          <cell r="C15">
            <v>-2.6017990000000002</v>
          </cell>
          <cell r="D15" t="str">
            <v>E12000009</v>
          </cell>
          <cell r="E15" t="str">
            <v>South West</v>
          </cell>
          <cell r="F15" t="str">
            <v>E07000080</v>
          </cell>
          <cell r="G15" t="str">
            <v>Forest of Dean</v>
          </cell>
          <cell r="H15" t="str">
            <v>E05012160</v>
          </cell>
          <cell r="I15" t="str">
            <v>Coleford</v>
          </cell>
        </row>
        <row r="16">
          <cell r="A16" t="str">
            <v>GL15 5PH</v>
          </cell>
          <cell r="B16">
            <v>51.726360999999997</v>
          </cell>
          <cell r="C16">
            <v>-2.5251139999999999</v>
          </cell>
          <cell r="D16" t="str">
            <v>E12000009</v>
          </cell>
          <cell r="E16" t="str">
            <v>South West</v>
          </cell>
          <cell r="F16" t="str">
            <v>E07000080</v>
          </cell>
          <cell r="G16" t="str">
            <v>Forest of Dean</v>
          </cell>
          <cell r="H16" t="str">
            <v>E05012165</v>
          </cell>
          <cell r="I16" t="str">
            <v>Lydney East</v>
          </cell>
        </row>
        <row r="17">
          <cell r="A17" t="str">
            <v>GL51 7TP</v>
          </cell>
          <cell r="B17">
            <v>51.897407000000001</v>
          </cell>
          <cell r="C17">
            <v>-2.1162890000000001</v>
          </cell>
          <cell r="D17" t="str">
            <v>E12000009</v>
          </cell>
          <cell r="E17" t="str">
            <v>South West</v>
          </cell>
          <cell r="F17" t="str">
            <v>E07000078</v>
          </cell>
          <cell r="G17" t="str">
            <v>Cheltenham</v>
          </cell>
          <cell r="H17" t="str">
            <v>E05004301</v>
          </cell>
          <cell r="I17" t="str">
            <v>St Mark's</v>
          </cell>
        </row>
        <row r="18">
          <cell r="A18" t="str">
            <v>GL51 8HL</v>
          </cell>
          <cell r="B18">
            <v>51.904902</v>
          </cell>
          <cell r="C18">
            <v>-2.1001889999999999</v>
          </cell>
          <cell r="D18" t="str">
            <v>E12000009</v>
          </cell>
          <cell r="E18" t="str">
            <v>South West</v>
          </cell>
          <cell r="F18" t="str">
            <v>E07000078</v>
          </cell>
          <cell r="G18" t="str">
            <v>Cheltenham</v>
          </cell>
          <cell r="H18" t="str">
            <v>E05004301</v>
          </cell>
          <cell r="I18" t="str">
            <v>St Mark's</v>
          </cell>
        </row>
        <row r="19">
          <cell r="A19" t="str">
            <v>GL1 4BZ</v>
          </cell>
          <cell r="B19">
            <v>51.85868</v>
          </cell>
          <cell r="C19">
            <v>-2.2286350000000001</v>
          </cell>
          <cell r="D19" t="str">
            <v>E12000009</v>
          </cell>
          <cell r="E19" t="str">
            <v>South West</v>
          </cell>
          <cell r="F19" t="str">
            <v>E07000081</v>
          </cell>
          <cell r="G19" t="str">
            <v>Gloucester</v>
          </cell>
          <cell r="H19" t="str">
            <v>E05010953</v>
          </cell>
          <cell r="I19" t="str">
            <v>Barton and Tredworth</v>
          </cell>
        </row>
        <row r="20">
          <cell r="A20" t="str">
            <v>GL7 1AP</v>
          </cell>
          <cell r="B20">
            <v>51.715259000000003</v>
          </cell>
          <cell r="C20">
            <v>-1.956636</v>
          </cell>
          <cell r="D20" t="str">
            <v>E12000009</v>
          </cell>
          <cell r="E20" t="str">
            <v>South West</v>
          </cell>
          <cell r="F20" t="str">
            <v>E07000079</v>
          </cell>
          <cell r="G20" t="str">
            <v>Cotswold</v>
          </cell>
          <cell r="H20" t="str">
            <v>E05010713</v>
          </cell>
          <cell r="I20" t="str">
            <v>New Mills</v>
          </cell>
        </row>
        <row r="21">
          <cell r="A21" t="str">
            <v>GL1 1HX</v>
          </cell>
          <cell r="B21">
            <v>51.861722999999998</v>
          </cell>
          <cell r="C21">
            <v>-2.244624</v>
          </cell>
          <cell r="D21" t="str">
            <v>E12000009</v>
          </cell>
          <cell r="E21" t="str">
            <v>South West</v>
          </cell>
          <cell r="F21" t="str">
            <v>E07000081</v>
          </cell>
          <cell r="G21" t="str">
            <v>Gloucester</v>
          </cell>
          <cell r="H21" t="str">
            <v>E05010967</v>
          </cell>
          <cell r="I21" t="str">
            <v>Westgate</v>
          </cell>
        </row>
        <row r="22">
          <cell r="A22" t="str">
            <v>GL1 3AS</v>
          </cell>
          <cell r="B22">
            <v>51.869847999999998</v>
          </cell>
          <cell r="C22">
            <v>-2.2416909999999999</v>
          </cell>
          <cell r="D22" t="str">
            <v>E12000009</v>
          </cell>
          <cell r="E22" t="str">
            <v>South West</v>
          </cell>
          <cell r="F22" t="str">
            <v>E07000081</v>
          </cell>
          <cell r="G22" t="str">
            <v>Gloucester</v>
          </cell>
          <cell r="H22" t="str">
            <v>E05010958</v>
          </cell>
          <cell r="I22" t="str">
            <v>Kingsholm and Wotton</v>
          </cell>
        </row>
        <row r="23">
          <cell r="A23" t="str">
            <v>GL1 3QN</v>
          </cell>
          <cell r="B23">
            <v>51.864665000000002</v>
          </cell>
          <cell r="C23">
            <v>-2.225689</v>
          </cell>
          <cell r="D23" t="str">
            <v>E12000009</v>
          </cell>
          <cell r="E23" t="str">
            <v>South West</v>
          </cell>
          <cell r="F23" t="str">
            <v>E07000081</v>
          </cell>
          <cell r="G23" t="str">
            <v>Gloucester</v>
          </cell>
          <cell r="H23" t="str">
            <v>E05010955</v>
          </cell>
          <cell r="I23" t="str">
            <v>Elmbridge</v>
          </cell>
        </row>
        <row r="24">
          <cell r="A24" t="str">
            <v>GL55 6JY</v>
          </cell>
          <cell r="B24">
            <v>52.050210999999997</v>
          </cell>
          <cell r="C24">
            <v>-1.7802260000000001</v>
          </cell>
          <cell r="D24" t="str">
            <v>E12000009</v>
          </cell>
          <cell r="E24" t="str">
            <v>South West</v>
          </cell>
          <cell r="F24" t="str">
            <v>E07000079</v>
          </cell>
          <cell r="G24" t="str">
            <v>Cotswold</v>
          </cell>
          <cell r="H24" t="str">
            <v>E05010700</v>
          </cell>
          <cell r="I24" t="str">
            <v>Campden &amp; Vale</v>
          </cell>
        </row>
        <row r="25">
          <cell r="A25" t="str">
            <v>GL16 8BS</v>
          </cell>
          <cell r="B25">
            <v>51.795130999999998</v>
          </cell>
          <cell r="C25">
            <v>-2.6113339999999998</v>
          </cell>
          <cell r="D25" t="str">
            <v>E12000009</v>
          </cell>
          <cell r="E25" t="str">
            <v>South West</v>
          </cell>
          <cell r="F25" t="str">
            <v>E07000080</v>
          </cell>
          <cell r="G25" t="str">
            <v>Forest of Dean</v>
          </cell>
          <cell r="H25" t="str">
            <v>E05012160</v>
          </cell>
          <cell r="I25" t="str">
            <v>Coleford</v>
          </cell>
        </row>
        <row r="26">
          <cell r="A26" t="str">
            <v>GL11 5RU</v>
          </cell>
          <cell r="B26">
            <v>51.696548</v>
          </cell>
          <cell r="C26">
            <v>-2.3639929999999998</v>
          </cell>
          <cell r="D26" t="str">
            <v>E12000009</v>
          </cell>
          <cell r="E26" t="str">
            <v>South West</v>
          </cell>
          <cell r="F26" t="str">
            <v>E07000082</v>
          </cell>
          <cell r="G26" t="str">
            <v>Stroud</v>
          </cell>
          <cell r="H26" t="str">
            <v>E05010972</v>
          </cell>
          <cell r="I26" t="str">
            <v>Cam East</v>
          </cell>
        </row>
        <row r="27">
          <cell r="A27" t="str">
            <v>GL11 4HX</v>
          </cell>
          <cell r="B27">
            <v>51.681474000000001</v>
          </cell>
          <cell r="C27">
            <v>-2.3527939999999998</v>
          </cell>
          <cell r="D27" t="str">
            <v>E12000009</v>
          </cell>
          <cell r="E27" t="str">
            <v>South West</v>
          </cell>
          <cell r="F27" t="str">
            <v>E07000082</v>
          </cell>
          <cell r="G27" t="str">
            <v>Stroud</v>
          </cell>
          <cell r="H27" t="str">
            <v>E05010976</v>
          </cell>
          <cell r="I27" t="str">
            <v>Dursley</v>
          </cell>
        </row>
        <row r="28">
          <cell r="A28" t="str">
            <v>GL3 1GJ</v>
          </cell>
          <cell r="B28">
            <v>51.882334999999998</v>
          </cell>
          <cell r="C28">
            <v>-2.1984020000000002</v>
          </cell>
          <cell r="D28" t="str">
            <v>E12000009</v>
          </cell>
          <cell r="E28" t="str">
            <v>South West</v>
          </cell>
          <cell r="F28" t="str">
            <v>E07000083</v>
          </cell>
          <cell r="G28" t="str">
            <v>Tewkesbury</v>
          </cell>
          <cell r="H28" t="str">
            <v>E05012068</v>
          </cell>
          <cell r="I28" t="str">
            <v>Churchdown St John's</v>
          </cell>
        </row>
        <row r="29">
          <cell r="A29" t="str">
            <v>GL2 4LY</v>
          </cell>
          <cell r="B29">
            <v>51.833796999999997</v>
          </cell>
          <cell r="C29">
            <v>-2.2762959999999999</v>
          </cell>
          <cell r="D29" t="str">
            <v>E12000009</v>
          </cell>
          <cell r="E29" t="str">
            <v>South West</v>
          </cell>
          <cell r="F29" t="str">
            <v>E07000081</v>
          </cell>
          <cell r="G29" t="str">
            <v>Gloucester</v>
          </cell>
          <cell r="H29" t="str">
            <v>E05010965</v>
          </cell>
          <cell r="I29" t="str">
            <v>Quedgeley Severn Vale</v>
          </cell>
        </row>
        <row r="30">
          <cell r="A30" t="str">
            <v>GL7 1NA</v>
          </cell>
          <cell r="B30">
            <v>51.709547999999998</v>
          </cell>
          <cell r="C30">
            <v>-1.9636979999999999</v>
          </cell>
          <cell r="D30" t="str">
            <v>E12000009</v>
          </cell>
          <cell r="E30" t="str">
            <v>South West</v>
          </cell>
          <cell r="F30" t="str">
            <v>E07000079</v>
          </cell>
          <cell r="G30" t="str">
            <v>Cotswold</v>
          </cell>
          <cell r="H30" t="str">
            <v>E05010727</v>
          </cell>
          <cell r="I30" t="str">
            <v>Watermoor</v>
          </cell>
        </row>
        <row r="31">
          <cell r="A31" t="str">
            <v>GL3 4SB</v>
          </cell>
          <cell r="B31">
            <v>51.831778999999997</v>
          </cell>
          <cell r="C31">
            <v>-2.1564860000000001</v>
          </cell>
          <cell r="D31" t="str">
            <v>E12000009</v>
          </cell>
          <cell r="E31" t="str">
            <v>South West</v>
          </cell>
          <cell r="F31" t="str">
            <v>E07000083</v>
          </cell>
          <cell r="G31" t="str">
            <v>Tewkesbury</v>
          </cell>
          <cell r="H31" t="str">
            <v>E05012066</v>
          </cell>
          <cell r="I31" t="str">
            <v>Brockworth West</v>
          </cell>
        </row>
        <row r="32">
          <cell r="A32" t="str">
            <v>GL7 1TB</v>
          </cell>
          <cell r="B32">
            <v>51.719973000000003</v>
          </cell>
          <cell r="C32">
            <v>-1.9526019999999999</v>
          </cell>
          <cell r="D32" t="str">
            <v>E12000009</v>
          </cell>
          <cell r="E32" t="str">
            <v>South West</v>
          </cell>
          <cell r="F32" t="str">
            <v>E07000079</v>
          </cell>
          <cell r="G32" t="str">
            <v>Cotswold</v>
          </cell>
          <cell r="H32" t="str">
            <v>E05010725</v>
          </cell>
          <cell r="I32" t="str">
            <v>The Beeches</v>
          </cell>
        </row>
        <row r="33">
          <cell r="A33" t="str">
            <v>GL51 8HF</v>
          </cell>
          <cell r="B33">
            <v>51.901027999999997</v>
          </cell>
          <cell r="C33">
            <v>-2.0971510000000002</v>
          </cell>
          <cell r="D33" t="str">
            <v>E12000009</v>
          </cell>
          <cell r="E33" t="str">
            <v>South West</v>
          </cell>
          <cell r="F33" t="str">
            <v>E07000078</v>
          </cell>
          <cell r="G33" t="str">
            <v>Cheltenham</v>
          </cell>
          <cell r="H33" t="str">
            <v>E05004303</v>
          </cell>
          <cell r="I33" t="str">
            <v>St Peter's</v>
          </cell>
        </row>
        <row r="34">
          <cell r="A34" t="str">
            <v>GL11 6PF</v>
          </cell>
          <cell r="B34">
            <v>51.693607999999998</v>
          </cell>
          <cell r="C34">
            <v>-2.371378</v>
          </cell>
          <cell r="D34" t="str">
            <v>E12000009</v>
          </cell>
          <cell r="E34" t="str">
            <v>South West</v>
          </cell>
          <cell r="F34" t="str">
            <v>E07000082</v>
          </cell>
          <cell r="G34" t="str">
            <v>Stroud</v>
          </cell>
          <cell r="H34" t="str">
            <v>E05010972</v>
          </cell>
          <cell r="I34" t="str">
            <v>Cam East</v>
          </cell>
        </row>
        <row r="35">
          <cell r="A35" t="str">
            <v>GL5 4AU</v>
          </cell>
          <cell r="B35">
            <v>51.750222999999998</v>
          </cell>
          <cell r="C35">
            <v>-2.2373430000000001</v>
          </cell>
          <cell r="D35" t="str">
            <v>E12000009</v>
          </cell>
          <cell r="E35" t="str">
            <v>South West</v>
          </cell>
          <cell r="F35" t="str">
            <v>E07000082</v>
          </cell>
          <cell r="G35" t="str">
            <v>Stroud</v>
          </cell>
          <cell r="H35" t="str">
            <v>E05010987</v>
          </cell>
          <cell r="I35" t="str">
            <v>Stroud Farmhill and Paganhill</v>
          </cell>
        </row>
        <row r="36">
          <cell r="A36" t="str">
            <v>GL51 0HA</v>
          </cell>
          <cell r="B36">
            <v>51.908884</v>
          </cell>
          <cell r="C36">
            <v>-2.1116820000000001</v>
          </cell>
          <cell r="D36" t="str">
            <v>E12000009</v>
          </cell>
          <cell r="E36" t="str">
            <v>South West</v>
          </cell>
          <cell r="F36" t="str">
            <v>E07000078</v>
          </cell>
          <cell r="G36" t="str">
            <v>Cheltenham</v>
          </cell>
          <cell r="H36" t="str">
            <v>E05004294</v>
          </cell>
          <cell r="I36" t="str">
            <v>Hesters Way</v>
          </cell>
        </row>
        <row r="37">
          <cell r="A37" t="str">
            <v>GL4 6EL</v>
          </cell>
          <cell r="B37">
            <v>51.830027999999999</v>
          </cell>
          <cell r="C37">
            <v>-2.2180420000000001</v>
          </cell>
          <cell r="D37" t="str">
            <v>E12000009</v>
          </cell>
          <cell r="E37" t="str">
            <v>South West</v>
          </cell>
          <cell r="F37" t="str">
            <v>E07000081</v>
          </cell>
          <cell r="G37" t="str">
            <v>Gloucester</v>
          </cell>
          <cell r="H37" t="str">
            <v>E05010961</v>
          </cell>
          <cell r="I37" t="str">
            <v>Matson, Robinswood and White City</v>
          </cell>
        </row>
        <row r="38">
          <cell r="A38" t="str">
            <v>GL50 3JF</v>
          </cell>
          <cell r="B38">
            <v>51.903309</v>
          </cell>
          <cell r="C38">
            <v>-2.0800689999999999</v>
          </cell>
          <cell r="D38" t="str">
            <v>E12000009</v>
          </cell>
          <cell r="E38" t="str">
            <v>South West</v>
          </cell>
          <cell r="F38" t="str">
            <v>E07000078</v>
          </cell>
          <cell r="G38" t="str">
            <v>Cheltenham</v>
          </cell>
          <cell r="H38" t="str">
            <v>E05004303</v>
          </cell>
          <cell r="I38" t="str">
            <v>St Peter's</v>
          </cell>
        </row>
        <row r="39">
          <cell r="A39" t="str">
            <v>GL5 1TD</v>
          </cell>
          <cell r="B39">
            <v>51.751182</v>
          </cell>
          <cell r="C39">
            <v>-2.2101579999999998</v>
          </cell>
          <cell r="D39" t="str">
            <v>E12000009</v>
          </cell>
          <cell r="E39" t="str">
            <v>South West</v>
          </cell>
          <cell r="F39" t="str">
            <v>E07000082</v>
          </cell>
          <cell r="G39" t="str">
            <v>Stroud</v>
          </cell>
          <cell r="H39" t="str">
            <v>E05010990</v>
          </cell>
          <cell r="I39" t="str">
            <v>Stroud Uplands</v>
          </cell>
        </row>
        <row r="40">
          <cell r="A40" t="str">
            <v>GL5 4LP</v>
          </cell>
          <cell r="B40">
            <v>51.746948000000003</v>
          </cell>
          <cell r="C40">
            <v>-2.2425109999999999</v>
          </cell>
          <cell r="D40" t="str">
            <v>E12000009</v>
          </cell>
          <cell r="E40" t="str">
            <v>South West</v>
          </cell>
          <cell r="F40" t="str">
            <v>E07000082</v>
          </cell>
          <cell r="G40" t="str">
            <v>Stroud</v>
          </cell>
          <cell r="H40" t="str">
            <v>E05013212</v>
          </cell>
          <cell r="I40" t="str">
            <v>Cainscross</v>
          </cell>
        </row>
        <row r="41">
          <cell r="A41" t="str">
            <v>GL4 0JT</v>
          </cell>
          <cell r="B41">
            <v>51.828907000000001</v>
          </cell>
          <cell r="C41">
            <v>-2.2483789999999999</v>
          </cell>
          <cell r="D41" t="str">
            <v>E12000009</v>
          </cell>
          <cell r="E41" t="str">
            <v>South West</v>
          </cell>
          <cell r="F41" t="str">
            <v>E07000081</v>
          </cell>
          <cell r="G41" t="str">
            <v>Gloucester</v>
          </cell>
          <cell r="H41" t="str">
            <v>E05010966</v>
          </cell>
          <cell r="I41" t="str">
            <v>Tuffley</v>
          </cell>
        </row>
        <row r="42">
          <cell r="A42" t="str">
            <v>GL8 8JQ</v>
          </cell>
          <cell r="B42">
            <v>51.639311999999997</v>
          </cell>
          <cell r="C42">
            <v>-2.1616599999999999</v>
          </cell>
          <cell r="D42" t="str">
            <v>E12000009</v>
          </cell>
          <cell r="E42" t="str">
            <v>South West</v>
          </cell>
          <cell r="F42" t="str">
            <v>E07000079</v>
          </cell>
          <cell r="G42" t="str">
            <v>Cotswold</v>
          </cell>
          <cell r="H42" t="str">
            <v>E05010721</v>
          </cell>
          <cell r="I42" t="str">
            <v>Tetbury East &amp; Rural</v>
          </cell>
        </row>
        <row r="43">
          <cell r="A43" t="str">
            <v>GL5 1PZ</v>
          </cell>
          <cell r="B43">
            <v>51.744065999999997</v>
          </cell>
          <cell r="C43">
            <v>-2.1970749999999999</v>
          </cell>
          <cell r="D43" t="str">
            <v>E12000009</v>
          </cell>
          <cell r="E43" t="str">
            <v>South West</v>
          </cell>
          <cell r="F43" t="str">
            <v>E07000082</v>
          </cell>
          <cell r="G43" t="str">
            <v>Stroud</v>
          </cell>
          <cell r="H43" t="str">
            <v>E05010988</v>
          </cell>
          <cell r="I43" t="str">
            <v>Stroud Slade</v>
          </cell>
        </row>
        <row r="44">
          <cell r="A44" t="str">
            <v>GL11 5FG</v>
          </cell>
          <cell r="B44">
            <v>51.713577999999998</v>
          </cell>
          <cell r="C44">
            <v>-2.3610319999999998</v>
          </cell>
          <cell r="D44" t="str">
            <v>E12000009</v>
          </cell>
          <cell r="E44" t="str">
            <v>South West</v>
          </cell>
          <cell r="F44" t="str">
            <v>E07000082</v>
          </cell>
          <cell r="G44" t="str">
            <v>Stroud</v>
          </cell>
          <cell r="H44" t="str">
            <v>E05010973</v>
          </cell>
          <cell r="I44" t="str">
            <v>Cam West</v>
          </cell>
        </row>
        <row r="45">
          <cell r="A45" t="str">
            <v>GL11 5DE</v>
          </cell>
          <cell r="B45">
            <v>51.714215000000003</v>
          </cell>
          <cell r="C45">
            <v>-2.3643809999999998</v>
          </cell>
          <cell r="D45" t="str">
            <v>E12000009</v>
          </cell>
          <cell r="E45" t="str">
            <v>South West</v>
          </cell>
          <cell r="F45" t="str">
            <v>E07000082</v>
          </cell>
          <cell r="G45" t="str">
            <v>Stroud</v>
          </cell>
          <cell r="H45" t="str">
            <v>E05010973</v>
          </cell>
          <cell r="I45" t="str">
            <v>Cam West</v>
          </cell>
        </row>
        <row r="46">
          <cell r="A46" t="str">
            <v>GL11 4DX</v>
          </cell>
          <cell r="B46">
            <v>51.691015</v>
          </cell>
          <cell r="C46">
            <v>-2.3581919999999998</v>
          </cell>
          <cell r="D46" t="str">
            <v>E12000009</v>
          </cell>
          <cell r="E46" t="str">
            <v>South West</v>
          </cell>
          <cell r="F46" t="str">
            <v>E07000082</v>
          </cell>
          <cell r="G46" t="str">
            <v>Stroud</v>
          </cell>
          <cell r="H46" t="str">
            <v>E05010976</v>
          </cell>
          <cell r="I46" t="str">
            <v>Dursley</v>
          </cell>
        </row>
        <row r="47">
          <cell r="A47" t="str">
            <v>GL2 9FZ</v>
          </cell>
          <cell r="B47">
            <v>51.884770000000003</v>
          </cell>
          <cell r="C47">
            <v>-2.2244350000000002</v>
          </cell>
          <cell r="D47" t="str">
            <v>E12000009</v>
          </cell>
          <cell r="E47" t="str">
            <v>South West</v>
          </cell>
          <cell r="F47" t="str">
            <v>E07000083</v>
          </cell>
          <cell r="G47" t="str">
            <v>Tewkesbury</v>
          </cell>
          <cell r="H47" t="str">
            <v>E05012074</v>
          </cell>
          <cell r="I47" t="str">
            <v>Innsworth</v>
          </cell>
        </row>
        <row r="48">
          <cell r="A48" t="str">
            <v>GL14 2EW</v>
          </cell>
          <cell r="B48">
            <v>51.820753000000003</v>
          </cell>
          <cell r="C48">
            <v>-2.5080469999999999</v>
          </cell>
          <cell r="D48" t="str">
            <v>E12000009</v>
          </cell>
          <cell r="E48" t="str">
            <v>South West</v>
          </cell>
          <cell r="F48" t="str">
            <v>E07000080</v>
          </cell>
          <cell r="G48" t="str">
            <v>Forest of Dean</v>
          </cell>
          <cell r="H48" t="str">
            <v>E05012159</v>
          </cell>
          <cell r="I48" t="str">
            <v>Cinderford West</v>
          </cell>
        </row>
        <row r="49">
          <cell r="A49" t="str">
            <v>GL20 5AY</v>
          </cell>
          <cell r="B49">
            <v>52.000796999999999</v>
          </cell>
          <cell r="C49">
            <v>-2.151459</v>
          </cell>
          <cell r="D49" t="str">
            <v>E12000009</v>
          </cell>
          <cell r="E49" t="str">
            <v>South West</v>
          </cell>
          <cell r="F49" t="str">
            <v>E07000083</v>
          </cell>
          <cell r="G49" t="str">
            <v>Tewkesbury</v>
          </cell>
          <cell r="H49" t="str">
            <v>E05012081</v>
          </cell>
          <cell r="I49" t="str">
            <v>Tewkesbury North &amp; Twyning</v>
          </cell>
        </row>
        <row r="50">
          <cell r="A50" t="str">
            <v>GL11 5FG</v>
          </cell>
          <cell r="B50">
            <v>51.713577999999998</v>
          </cell>
          <cell r="C50">
            <v>-2.3610319999999998</v>
          </cell>
          <cell r="D50" t="str">
            <v>E12000009</v>
          </cell>
          <cell r="E50" t="str">
            <v>South West</v>
          </cell>
          <cell r="F50" t="str">
            <v>E07000082</v>
          </cell>
          <cell r="G50" t="str">
            <v>Stroud</v>
          </cell>
          <cell r="H50" t="str">
            <v>E05010973</v>
          </cell>
          <cell r="I50" t="str">
            <v>Cam West</v>
          </cell>
        </row>
        <row r="51">
          <cell r="A51" t="str">
            <v>GL6 7DA</v>
          </cell>
          <cell r="B51">
            <v>51.754997000000003</v>
          </cell>
          <cell r="C51">
            <v>-2.1427230000000002</v>
          </cell>
          <cell r="D51" t="str">
            <v>E12000009</v>
          </cell>
          <cell r="E51" t="str">
            <v>South West</v>
          </cell>
          <cell r="F51" t="str">
            <v>E07000082</v>
          </cell>
          <cell r="G51" t="str">
            <v>Stroud</v>
          </cell>
          <cell r="H51" t="str">
            <v>E05013188</v>
          </cell>
          <cell r="I51" t="str">
            <v>Bisley</v>
          </cell>
        </row>
        <row r="52">
          <cell r="A52" t="str">
            <v>GL6 9LQ</v>
          </cell>
          <cell r="B52">
            <v>51.706397000000003</v>
          </cell>
          <cell r="C52">
            <v>-2.1780840000000001</v>
          </cell>
          <cell r="D52" t="str">
            <v>E12000009</v>
          </cell>
          <cell r="E52" t="str">
            <v>South West</v>
          </cell>
          <cell r="F52" t="str">
            <v>E07000082</v>
          </cell>
          <cell r="G52" t="str">
            <v>Stroud</v>
          </cell>
          <cell r="H52" t="str">
            <v>E05013192</v>
          </cell>
          <cell r="I52" t="str">
            <v>Minchinhampton</v>
          </cell>
        </row>
        <row r="53">
          <cell r="A53" t="str">
            <v>GL1 1NL</v>
          </cell>
          <cell r="B53">
            <v>51.863691000000003</v>
          </cell>
          <cell r="C53">
            <v>-2.2409750000000002</v>
          </cell>
          <cell r="D53" t="str">
            <v>E12000009</v>
          </cell>
          <cell r="E53" t="str">
            <v>South West</v>
          </cell>
          <cell r="F53" t="str">
            <v>E07000081</v>
          </cell>
          <cell r="G53" t="str">
            <v>Gloucester</v>
          </cell>
          <cell r="H53" t="str">
            <v>E05010967</v>
          </cell>
          <cell r="I53" t="str">
            <v>Westgate</v>
          </cell>
        </row>
        <row r="54">
          <cell r="A54" t="str">
            <v>GL7 5BS</v>
          </cell>
          <cell r="B54">
            <v>51.736189000000003</v>
          </cell>
          <cell r="C54">
            <v>-1.7915540000000001</v>
          </cell>
          <cell r="D54" t="str">
            <v>E12000009</v>
          </cell>
          <cell r="E54" t="str">
            <v>South West</v>
          </cell>
          <cell r="F54" t="str">
            <v>E07000079</v>
          </cell>
          <cell r="G54" t="str">
            <v>Cotswold</v>
          </cell>
          <cell r="H54" t="str">
            <v>E05010703</v>
          </cell>
          <cell r="I54" t="str">
            <v>Coln Valley</v>
          </cell>
        </row>
        <row r="55">
          <cell r="A55" t="str">
            <v>GL20 8BU</v>
          </cell>
          <cell r="B55">
            <v>51.996794999999999</v>
          </cell>
          <cell r="C55">
            <v>-2.1374770000000001</v>
          </cell>
          <cell r="D55" t="str">
            <v>E12000009</v>
          </cell>
          <cell r="E55" t="str">
            <v>South West</v>
          </cell>
          <cell r="F55" t="str">
            <v>E07000083</v>
          </cell>
          <cell r="G55" t="str">
            <v>Tewkesbury</v>
          </cell>
          <cell r="H55" t="str">
            <v>E05012080</v>
          </cell>
          <cell r="I55" t="str">
            <v>Tewkesbury East</v>
          </cell>
        </row>
        <row r="56">
          <cell r="A56" t="str">
            <v>GL5 4DZ</v>
          </cell>
          <cell r="B56">
            <v>51.749634</v>
          </cell>
          <cell r="C56">
            <v>-2.2348189999999999</v>
          </cell>
          <cell r="D56" t="str">
            <v>E12000009</v>
          </cell>
          <cell r="E56" t="str">
            <v>South West</v>
          </cell>
          <cell r="F56" t="str">
            <v>E07000082</v>
          </cell>
          <cell r="G56" t="str">
            <v>Stroud</v>
          </cell>
          <cell r="H56" t="str">
            <v>E05010987</v>
          </cell>
          <cell r="I56" t="str">
            <v>Stroud Farmhill and Paganhill</v>
          </cell>
        </row>
        <row r="57">
          <cell r="A57" t="str">
            <v>GL18 1TD</v>
          </cell>
          <cell r="B57">
            <v>51.931055000000001</v>
          </cell>
          <cell r="C57">
            <v>-2.4006789999999998</v>
          </cell>
          <cell r="D57" t="str">
            <v>E12000009</v>
          </cell>
          <cell r="E57" t="str">
            <v>South West</v>
          </cell>
          <cell r="F57" t="str">
            <v>E07000080</v>
          </cell>
          <cell r="G57" t="str">
            <v>Forest of Dean</v>
          </cell>
          <cell r="H57" t="str">
            <v>E05012169</v>
          </cell>
          <cell r="I57" t="str">
            <v>Newent &amp; Taynton</v>
          </cell>
        </row>
        <row r="58">
          <cell r="A58" t="str">
            <v>GL13 9AE</v>
          </cell>
          <cell r="B58">
            <v>51.692656999999997</v>
          </cell>
          <cell r="C58">
            <v>-2.4584199999999998</v>
          </cell>
          <cell r="D58" t="str">
            <v>E12000009</v>
          </cell>
          <cell r="E58" t="str">
            <v>South West</v>
          </cell>
          <cell r="F58" t="str">
            <v>E07000082</v>
          </cell>
          <cell r="G58" t="str">
            <v>Stroud</v>
          </cell>
          <cell r="H58" t="str">
            <v>E05010969</v>
          </cell>
          <cell r="I58" t="str">
            <v>Berkeley Vale</v>
          </cell>
        </row>
        <row r="59">
          <cell r="A59" t="str">
            <v>GL52 5DZ</v>
          </cell>
          <cell r="B59">
            <v>51.908383999999998</v>
          </cell>
          <cell r="C59">
            <v>-2.0560640000000001</v>
          </cell>
          <cell r="D59" t="str">
            <v>E12000009</v>
          </cell>
          <cell r="E59" t="str">
            <v>South West</v>
          </cell>
          <cell r="F59" t="str">
            <v>E07000078</v>
          </cell>
          <cell r="G59" t="str">
            <v>Cheltenham</v>
          </cell>
          <cell r="H59" t="str">
            <v>E05004297</v>
          </cell>
          <cell r="I59" t="str">
            <v>Oakley</v>
          </cell>
        </row>
        <row r="60">
          <cell r="A60" t="str">
            <v>GL16 8RP</v>
          </cell>
          <cell r="B60">
            <v>51.789434999999997</v>
          </cell>
          <cell r="C60">
            <v>-2.6148980000000002</v>
          </cell>
          <cell r="D60" t="str">
            <v>E12000009</v>
          </cell>
          <cell r="E60" t="str">
            <v>South West</v>
          </cell>
          <cell r="F60" t="str">
            <v>E07000080</v>
          </cell>
          <cell r="G60" t="str">
            <v>Forest of Dean</v>
          </cell>
          <cell r="H60" t="str">
            <v>E05012160</v>
          </cell>
          <cell r="I60" t="str">
            <v>Coleford</v>
          </cell>
        </row>
        <row r="61">
          <cell r="A61" t="str">
            <v>GL11 5FJ</v>
          </cell>
          <cell r="B61">
            <v>51.714948999999997</v>
          </cell>
          <cell r="C61">
            <v>-2.3594219999999999</v>
          </cell>
          <cell r="D61" t="str">
            <v>E12000009</v>
          </cell>
          <cell r="E61" t="str">
            <v>South West</v>
          </cell>
          <cell r="F61" t="str">
            <v>E07000082</v>
          </cell>
          <cell r="G61" t="str">
            <v>Stroud</v>
          </cell>
          <cell r="H61" t="str">
            <v>E05010973</v>
          </cell>
          <cell r="I61" t="str">
            <v>Cam West</v>
          </cell>
        </row>
        <row r="62">
          <cell r="A62" t="str">
            <v>GL1 1HX</v>
          </cell>
          <cell r="B62">
            <v>51.861722999999998</v>
          </cell>
          <cell r="C62">
            <v>-2.244624</v>
          </cell>
          <cell r="D62" t="str">
            <v>E12000009</v>
          </cell>
          <cell r="E62" t="str">
            <v>South West</v>
          </cell>
          <cell r="F62" t="str">
            <v>E07000081</v>
          </cell>
          <cell r="G62" t="str">
            <v>Gloucester</v>
          </cell>
          <cell r="H62" t="str">
            <v>E05010967</v>
          </cell>
          <cell r="I62" t="str">
            <v>Westgate</v>
          </cell>
        </row>
        <row r="63">
          <cell r="A63" t="str">
            <v>GL7 6LL</v>
          </cell>
          <cell r="B63">
            <v>51.726672999999998</v>
          </cell>
          <cell r="C63">
            <v>-2.0781339999999999</v>
          </cell>
          <cell r="D63" t="str">
            <v>E12000009</v>
          </cell>
          <cell r="E63" t="str">
            <v>South West</v>
          </cell>
          <cell r="F63" t="str">
            <v>E07000079</v>
          </cell>
          <cell r="G63" t="str">
            <v>Cotswold</v>
          </cell>
          <cell r="H63" t="str">
            <v>E05010704</v>
          </cell>
          <cell r="I63" t="str">
            <v>Ermin</v>
          </cell>
        </row>
        <row r="64">
          <cell r="A64" t="str">
            <v>GL2 2JL</v>
          </cell>
          <cell r="B64">
            <v>51.810474999999997</v>
          </cell>
          <cell r="C64">
            <v>-2.267871</v>
          </cell>
          <cell r="D64" t="str">
            <v>E12000009</v>
          </cell>
          <cell r="E64" t="str">
            <v>South West</v>
          </cell>
          <cell r="F64" t="str">
            <v>E07000081</v>
          </cell>
          <cell r="G64" t="str">
            <v>Gloucester</v>
          </cell>
          <cell r="H64" t="str">
            <v>E05010964</v>
          </cell>
          <cell r="I64" t="str">
            <v>Quedgeley Fieldcourt</v>
          </cell>
        </row>
        <row r="65">
          <cell r="A65" t="str">
            <v>GL14 2EY</v>
          </cell>
          <cell r="B65">
            <v>51.823137000000003</v>
          </cell>
          <cell r="C65">
            <v>-2.501487</v>
          </cell>
          <cell r="D65" t="str">
            <v>E12000009</v>
          </cell>
          <cell r="E65" t="str">
            <v>South West</v>
          </cell>
          <cell r="F65" t="str">
            <v>E07000080</v>
          </cell>
          <cell r="G65" t="str">
            <v>Forest of Dean</v>
          </cell>
          <cell r="H65" t="str">
            <v>E05012159</v>
          </cell>
          <cell r="I65" t="str">
            <v>Cinderford West</v>
          </cell>
        </row>
        <row r="66">
          <cell r="A66" t="str">
            <v>GL11 4FD</v>
          </cell>
          <cell r="B66">
            <v>51.679676000000001</v>
          </cell>
          <cell r="C66">
            <v>-2.3556870000000001</v>
          </cell>
          <cell r="D66" t="str">
            <v>E12000009</v>
          </cell>
          <cell r="E66" t="str">
            <v>South West</v>
          </cell>
          <cell r="F66" t="str">
            <v>E07000082</v>
          </cell>
          <cell r="G66" t="str">
            <v>Stroud</v>
          </cell>
          <cell r="H66" t="str">
            <v>E05010976</v>
          </cell>
          <cell r="I66" t="str">
            <v>Dursley</v>
          </cell>
        </row>
        <row r="67">
          <cell r="A67" t="str">
            <v>GL51 3PF</v>
          </cell>
          <cell r="B67">
            <v>51.886921000000001</v>
          </cell>
          <cell r="C67">
            <v>-2.1095350000000002</v>
          </cell>
          <cell r="D67" t="str">
            <v>E12000009</v>
          </cell>
          <cell r="E67" t="str">
            <v>South West</v>
          </cell>
          <cell r="F67" t="str">
            <v>E07000078</v>
          </cell>
          <cell r="G67" t="str">
            <v>Cheltenham</v>
          </cell>
          <cell r="H67" t="str">
            <v>E05004306</v>
          </cell>
          <cell r="I67" t="str">
            <v>Up Hatherley</v>
          </cell>
        </row>
        <row r="68">
          <cell r="A68" t="str">
            <v>GL10 2HN</v>
          </cell>
          <cell r="B68">
            <v>51.748807999999997</v>
          </cell>
          <cell r="C68">
            <v>-2.2794729999999999</v>
          </cell>
          <cell r="D68" t="str">
            <v>E12000009</v>
          </cell>
          <cell r="E68" t="str">
            <v>South West</v>
          </cell>
          <cell r="F68" t="str">
            <v>E07000082</v>
          </cell>
          <cell r="G68" t="str">
            <v>Stroud</v>
          </cell>
          <cell r="H68" t="str">
            <v>E05013196</v>
          </cell>
          <cell r="I68" t="str">
            <v>Stonehouse</v>
          </cell>
        </row>
        <row r="69">
          <cell r="A69" t="str">
            <v>GL20 8UA</v>
          </cell>
          <cell r="B69">
            <v>52.006107999999998</v>
          </cell>
          <cell r="C69">
            <v>-2.1144150000000002</v>
          </cell>
          <cell r="D69" t="str">
            <v>E12000009</v>
          </cell>
          <cell r="E69" t="str">
            <v>South West</v>
          </cell>
          <cell r="F69" t="str">
            <v>E07000083</v>
          </cell>
          <cell r="G69" t="str">
            <v>Tewkesbury</v>
          </cell>
          <cell r="H69" t="str">
            <v>E05012076</v>
          </cell>
          <cell r="I69" t="str">
            <v>Northway</v>
          </cell>
        </row>
        <row r="70">
          <cell r="A70" t="str">
            <v>GL5 4BW</v>
          </cell>
          <cell r="B70">
            <v>51.751913999999999</v>
          </cell>
          <cell r="C70">
            <v>-2.2369319999999999</v>
          </cell>
          <cell r="D70" t="str">
            <v>E12000009</v>
          </cell>
          <cell r="E70" t="str">
            <v>South West</v>
          </cell>
          <cell r="F70" t="str">
            <v>E07000082</v>
          </cell>
          <cell r="G70" t="str">
            <v>Stroud</v>
          </cell>
          <cell r="H70" t="str">
            <v>E05010987</v>
          </cell>
          <cell r="I70" t="str">
            <v>Stroud Farmhill and Paganhill</v>
          </cell>
        </row>
        <row r="71">
          <cell r="A71" t="str">
            <v>GL51 0HL</v>
          </cell>
          <cell r="B71">
            <v>51.903008</v>
          </cell>
          <cell r="C71">
            <v>-2.1172780000000002</v>
          </cell>
          <cell r="D71" t="str">
            <v>E12000009</v>
          </cell>
          <cell r="E71" t="str">
            <v>South West</v>
          </cell>
          <cell r="F71" t="str">
            <v>E07000078</v>
          </cell>
          <cell r="G71" t="str">
            <v>Cheltenham</v>
          </cell>
          <cell r="H71" t="str">
            <v>E05004294</v>
          </cell>
          <cell r="I71" t="str">
            <v>Hesters Way</v>
          </cell>
        </row>
        <row r="72">
          <cell r="A72" t="str">
            <v>GL1 1QF</v>
          </cell>
          <cell r="B72">
            <v>51.864051000000003</v>
          </cell>
          <cell r="C72">
            <v>-2.2405849999999998</v>
          </cell>
          <cell r="D72" t="str">
            <v>E12000009</v>
          </cell>
          <cell r="E72" t="str">
            <v>South West</v>
          </cell>
          <cell r="F72" t="str">
            <v>E07000081</v>
          </cell>
          <cell r="G72" t="str">
            <v>Gloucester</v>
          </cell>
          <cell r="H72" t="str">
            <v>E05010967</v>
          </cell>
          <cell r="I72" t="str">
            <v>Westgate</v>
          </cell>
        </row>
        <row r="73">
          <cell r="A73" t="str">
            <v>GL10 2LS</v>
          </cell>
          <cell r="B73">
            <v>51.744663000000003</v>
          </cell>
          <cell r="C73">
            <v>-2.277663</v>
          </cell>
          <cell r="D73" t="str">
            <v>E12000009</v>
          </cell>
          <cell r="E73" t="str">
            <v>South West</v>
          </cell>
          <cell r="F73" t="str">
            <v>E07000082</v>
          </cell>
          <cell r="G73" t="str">
            <v>Stroud</v>
          </cell>
          <cell r="H73" t="str">
            <v>E05013196</v>
          </cell>
          <cell r="I73" t="str">
            <v>Stonehouse</v>
          </cell>
        </row>
        <row r="74">
          <cell r="A74" t="str">
            <v>GL2 7NU</v>
          </cell>
          <cell r="B74">
            <v>51.771484000000001</v>
          </cell>
          <cell r="C74">
            <v>-2.324757</v>
          </cell>
          <cell r="D74" t="str">
            <v>E12000009</v>
          </cell>
          <cell r="E74" t="str">
            <v>South West</v>
          </cell>
          <cell r="F74" t="str">
            <v>E07000082</v>
          </cell>
          <cell r="G74" t="str">
            <v>Stroud</v>
          </cell>
          <cell r="H74" t="str">
            <v>E05013195</v>
          </cell>
          <cell r="I74" t="str">
            <v>Severn</v>
          </cell>
        </row>
        <row r="75">
          <cell r="A75" t="str">
            <v>GL16 8AN</v>
          </cell>
          <cell r="B75">
            <v>51.792897000000004</v>
          </cell>
          <cell r="C75">
            <v>-2.6190609999999999</v>
          </cell>
          <cell r="D75" t="str">
            <v>E12000009</v>
          </cell>
          <cell r="E75" t="str">
            <v>South West</v>
          </cell>
          <cell r="F75" t="str">
            <v>E07000080</v>
          </cell>
          <cell r="G75" t="str">
            <v>Forest of Dean</v>
          </cell>
          <cell r="H75" t="str">
            <v>E05012160</v>
          </cell>
          <cell r="I75" t="str">
            <v>Coleford</v>
          </cell>
        </row>
        <row r="76">
          <cell r="A76" t="str">
            <v>GL50 3HL</v>
          </cell>
          <cell r="B76">
            <v>51.902985999999999</v>
          </cell>
          <cell r="C76">
            <v>-2.0780340000000002</v>
          </cell>
          <cell r="D76" t="str">
            <v>E12000009</v>
          </cell>
          <cell r="E76" t="str">
            <v>South West</v>
          </cell>
          <cell r="F76" t="str">
            <v>E07000078</v>
          </cell>
          <cell r="G76" t="str">
            <v>Cheltenham</v>
          </cell>
          <cell r="H76" t="str">
            <v>E05004302</v>
          </cell>
          <cell r="I76" t="str">
            <v>St Paul's</v>
          </cell>
        </row>
        <row r="77">
          <cell r="A77" t="str">
            <v>GL5 1NR</v>
          </cell>
          <cell r="B77">
            <v>51.745643999999999</v>
          </cell>
          <cell r="C77">
            <v>-2.1921819999999999</v>
          </cell>
          <cell r="D77" t="str">
            <v>E12000009</v>
          </cell>
          <cell r="E77" t="str">
            <v>South West</v>
          </cell>
          <cell r="F77" t="str">
            <v>E07000082</v>
          </cell>
          <cell r="G77" t="str">
            <v>Stroud</v>
          </cell>
          <cell r="H77" t="str">
            <v>E05010988</v>
          </cell>
          <cell r="I77" t="str">
            <v>Stroud Slade</v>
          </cell>
        </row>
        <row r="78">
          <cell r="A78" t="str">
            <v>GL16 8BA</v>
          </cell>
          <cell r="B78">
            <v>51.794666999999997</v>
          </cell>
          <cell r="C78">
            <v>-2.617461</v>
          </cell>
          <cell r="D78" t="str">
            <v>E12000009</v>
          </cell>
          <cell r="E78" t="str">
            <v>South West</v>
          </cell>
          <cell r="F78" t="str">
            <v>E07000080</v>
          </cell>
          <cell r="G78" t="str">
            <v>Forest of Dean</v>
          </cell>
          <cell r="H78" t="str">
            <v>E05012160</v>
          </cell>
          <cell r="I78" t="str">
            <v>Coleford</v>
          </cell>
        </row>
        <row r="79">
          <cell r="A79" t="str">
            <v>GL2 7HJ</v>
          </cell>
          <cell r="B79">
            <v>51.774676999999997</v>
          </cell>
          <cell r="C79">
            <v>-2.3612600000000001</v>
          </cell>
          <cell r="D79" t="str">
            <v>E12000009</v>
          </cell>
          <cell r="E79" t="str">
            <v>South West</v>
          </cell>
          <cell r="F79" t="str">
            <v>E07000082</v>
          </cell>
          <cell r="G79" t="str">
            <v>Stroud</v>
          </cell>
          <cell r="H79" t="str">
            <v>E05013195</v>
          </cell>
          <cell r="I79" t="str">
            <v>Severn</v>
          </cell>
        </row>
        <row r="80">
          <cell r="A80" t="str">
            <v>GL5 4DT</v>
          </cell>
          <cell r="B80">
            <v>51.750644999999999</v>
          </cell>
          <cell r="C80">
            <v>-2.2330570000000001</v>
          </cell>
          <cell r="D80" t="str">
            <v>E12000009</v>
          </cell>
          <cell r="E80" t="str">
            <v>South West</v>
          </cell>
          <cell r="F80" t="str">
            <v>E07000082</v>
          </cell>
          <cell r="G80" t="str">
            <v>Stroud</v>
          </cell>
          <cell r="H80" t="str">
            <v>E05010987</v>
          </cell>
          <cell r="I80" t="str">
            <v>Stroud Farmhill and Paganhill</v>
          </cell>
        </row>
        <row r="81">
          <cell r="A81" t="str">
            <v>GL6 6BD</v>
          </cell>
          <cell r="B81">
            <v>51.764510000000001</v>
          </cell>
          <cell r="C81">
            <v>-2.2323460000000002</v>
          </cell>
          <cell r="D81" t="str">
            <v>E12000009</v>
          </cell>
          <cell r="E81" t="str">
            <v>South West</v>
          </cell>
          <cell r="F81" t="str">
            <v>E07000082</v>
          </cell>
          <cell r="G81" t="str">
            <v>Stroud</v>
          </cell>
          <cell r="H81" t="str">
            <v>E05010982</v>
          </cell>
          <cell r="I81" t="str">
            <v>Randwick, Whiteshill and Ruscombe</v>
          </cell>
        </row>
        <row r="82">
          <cell r="A82" t="str">
            <v>GL11 4DX</v>
          </cell>
          <cell r="B82">
            <v>51.691015</v>
          </cell>
          <cell r="C82">
            <v>-2.3581919999999998</v>
          </cell>
          <cell r="D82" t="str">
            <v>E12000009</v>
          </cell>
          <cell r="E82" t="str">
            <v>South West</v>
          </cell>
          <cell r="F82" t="str">
            <v>E07000082</v>
          </cell>
          <cell r="G82" t="str">
            <v>Stroud</v>
          </cell>
          <cell r="H82" t="str">
            <v>E05010976</v>
          </cell>
          <cell r="I82" t="str">
            <v>Dursley</v>
          </cell>
        </row>
        <row r="83">
          <cell r="A83" t="str">
            <v>GL5 1HU</v>
          </cell>
          <cell r="B83">
            <v>51.744498999999998</v>
          </cell>
          <cell r="C83">
            <v>-2.1939869999999999</v>
          </cell>
          <cell r="D83" t="str">
            <v>E12000009</v>
          </cell>
          <cell r="E83" t="str">
            <v>South West</v>
          </cell>
          <cell r="F83" t="str">
            <v>E07000082</v>
          </cell>
          <cell r="G83" t="str">
            <v>Stroud</v>
          </cell>
          <cell r="H83" t="str">
            <v>E05010988</v>
          </cell>
          <cell r="I83" t="str">
            <v>Stroud Slade</v>
          </cell>
        </row>
        <row r="84">
          <cell r="A84" t="str">
            <v>GL5 1GR</v>
          </cell>
          <cell r="B84">
            <v>51.751680999999998</v>
          </cell>
          <cell r="C84">
            <v>-2.2131729999999998</v>
          </cell>
          <cell r="D84" t="str">
            <v>E12000009</v>
          </cell>
          <cell r="E84" t="str">
            <v>South West</v>
          </cell>
          <cell r="F84" t="str">
            <v>E07000082</v>
          </cell>
          <cell r="G84" t="str">
            <v>Stroud</v>
          </cell>
          <cell r="H84" t="str">
            <v>E05010990</v>
          </cell>
          <cell r="I84" t="str">
            <v>Stroud Uplands</v>
          </cell>
        </row>
        <row r="85">
          <cell r="A85" t="str">
            <v>GL13 9AP</v>
          </cell>
          <cell r="B85">
            <v>51.695326000000001</v>
          </cell>
          <cell r="C85">
            <v>-2.4601250000000001</v>
          </cell>
          <cell r="D85" t="str">
            <v>E12000009</v>
          </cell>
          <cell r="E85" t="str">
            <v>South West</v>
          </cell>
          <cell r="F85" t="str">
            <v>E07000082</v>
          </cell>
          <cell r="G85" t="str">
            <v>Stroud</v>
          </cell>
          <cell r="H85" t="str">
            <v>E05010969</v>
          </cell>
          <cell r="I85" t="str">
            <v>Berkeley Vale</v>
          </cell>
        </row>
        <row r="86">
          <cell r="A86" t="str">
            <v>GL6 6AQ</v>
          </cell>
          <cell r="B86">
            <v>51.761949000000001</v>
          </cell>
          <cell r="C86">
            <v>-2.231913</v>
          </cell>
          <cell r="D86" t="str">
            <v>E12000009</v>
          </cell>
          <cell r="E86" t="str">
            <v>South West</v>
          </cell>
          <cell r="F86" t="str">
            <v>E07000082</v>
          </cell>
          <cell r="G86" t="str">
            <v>Stroud</v>
          </cell>
          <cell r="H86" t="str">
            <v>E05010982</v>
          </cell>
          <cell r="I86" t="str">
            <v>Randwick, Whiteshill and Ruscombe</v>
          </cell>
        </row>
        <row r="87">
          <cell r="A87" t="str">
            <v>GL51 7TG</v>
          </cell>
          <cell r="B87">
            <v>51.896833999999998</v>
          </cell>
          <cell r="C87">
            <v>-2.1138319999999999</v>
          </cell>
          <cell r="D87" t="str">
            <v>E12000009</v>
          </cell>
          <cell r="E87" t="str">
            <v>South West</v>
          </cell>
          <cell r="F87" t="str">
            <v>E07000078</v>
          </cell>
          <cell r="G87" t="str">
            <v>Cheltenham</v>
          </cell>
          <cell r="H87" t="str">
            <v>E05004301</v>
          </cell>
          <cell r="I87" t="str">
            <v>St Mark's</v>
          </cell>
        </row>
        <row r="88">
          <cell r="A88" t="str">
            <v>GL50 1XY</v>
          </cell>
          <cell r="B88">
            <v>51.897405999999997</v>
          </cell>
          <cell r="C88">
            <v>-2.0739550000000002</v>
          </cell>
          <cell r="D88" t="str">
            <v>E12000009</v>
          </cell>
          <cell r="E88" t="str">
            <v>South West</v>
          </cell>
          <cell r="F88" t="str">
            <v>E07000078</v>
          </cell>
          <cell r="G88" t="str">
            <v>Cheltenham</v>
          </cell>
          <cell r="H88" t="str">
            <v>E05004293</v>
          </cell>
          <cell r="I88" t="str">
            <v>College</v>
          </cell>
        </row>
        <row r="89">
          <cell r="A89" t="str">
            <v>GL18 1EA</v>
          </cell>
          <cell r="B89">
            <v>51.936352999999997</v>
          </cell>
          <cell r="C89">
            <v>-2.3947769999999999</v>
          </cell>
          <cell r="D89" t="str">
            <v>E12000009</v>
          </cell>
          <cell r="E89" t="str">
            <v>South West</v>
          </cell>
          <cell r="F89" t="str">
            <v>E07000080</v>
          </cell>
          <cell r="G89" t="str">
            <v>Forest of Dean</v>
          </cell>
          <cell r="H89" t="str">
            <v>E05012169</v>
          </cell>
          <cell r="I89" t="str">
            <v>Newent &amp; Taynton</v>
          </cell>
        </row>
        <row r="90">
          <cell r="A90" t="str">
            <v>GL1 3HB</v>
          </cell>
          <cell r="B90">
            <v>51.867570000000001</v>
          </cell>
          <cell r="C90">
            <v>-2.2390789999999998</v>
          </cell>
          <cell r="D90" t="str">
            <v>E12000009</v>
          </cell>
          <cell r="E90" t="str">
            <v>South West</v>
          </cell>
          <cell r="F90" t="str">
            <v>E07000081</v>
          </cell>
          <cell r="G90" t="str">
            <v>Gloucester</v>
          </cell>
          <cell r="H90" t="str">
            <v>E05010958</v>
          </cell>
          <cell r="I90" t="str">
            <v>Kingsholm and Wotton</v>
          </cell>
        </row>
        <row r="91">
          <cell r="A91" t="str">
            <v>GL7 1GW</v>
          </cell>
          <cell r="B91">
            <v>51.708064</v>
          </cell>
          <cell r="C91">
            <v>-1.9640470000000001</v>
          </cell>
          <cell r="D91" t="str">
            <v>E12000009</v>
          </cell>
          <cell r="E91" t="str">
            <v>South West</v>
          </cell>
          <cell r="F91" t="str">
            <v>E07000079</v>
          </cell>
          <cell r="G91" t="str">
            <v>Cotswold</v>
          </cell>
          <cell r="H91" t="str">
            <v>E05010727</v>
          </cell>
          <cell r="I91" t="str">
            <v>Watermoor</v>
          </cell>
        </row>
        <row r="92">
          <cell r="A92" t="str">
            <v>GL2 7HA</v>
          </cell>
          <cell r="B92">
            <v>51.772849999999998</v>
          </cell>
          <cell r="C92">
            <v>-2.3646950000000002</v>
          </cell>
          <cell r="D92" t="str">
            <v>E12000009</v>
          </cell>
          <cell r="E92" t="str">
            <v>South West</v>
          </cell>
          <cell r="F92" t="str">
            <v>E07000082</v>
          </cell>
          <cell r="G92" t="str">
            <v>Stroud</v>
          </cell>
          <cell r="H92" t="str">
            <v>E05013195</v>
          </cell>
          <cell r="I92" t="str">
            <v>Severn</v>
          </cell>
        </row>
        <row r="93">
          <cell r="A93" t="str">
            <v>GL1 1YF</v>
          </cell>
          <cell r="B93">
            <v>51.861916000000001</v>
          </cell>
          <cell r="C93">
            <v>-2.246775</v>
          </cell>
          <cell r="D93" t="str">
            <v>E12000009</v>
          </cell>
          <cell r="E93" t="str">
            <v>South West</v>
          </cell>
          <cell r="F93" t="str">
            <v>E07000081</v>
          </cell>
          <cell r="G93" t="str">
            <v>Gloucester</v>
          </cell>
          <cell r="H93" t="str">
            <v>E05010967</v>
          </cell>
          <cell r="I93" t="str">
            <v>Westgate</v>
          </cell>
        </row>
        <row r="94">
          <cell r="A94" t="str">
            <v>GL7 3ET</v>
          </cell>
          <cell r="B94">
            <v>51.701982999999998</v>
          </cell>
          <cell r="C94">
            <v>-1.687945</v>
          </cell>
          <cell r="D94" t="str">
            <v>E12000009</v>
          </cell>
          <cell r="E94" t="str">
            <v>South West</v>
          </cell>
          <cell r="F94" t="str">
            <v>E07000079</v>
          </cell>
          <cell r="G94" t="str">
            <v>Cotswold</v>
          </cell>
          <cell r="H94" t="str">
            <v>E05010710</v>
          </cell>
          <cell r="I94" t="str">
            <v>Lechlade, Kempsford &amp; Fairford South</v>
          </cell>
        </row>
        <row r="95">
          <cell r="A95" t="str">
            <v>GL5 3TJ</v>
          </cell>
          <cell r="B95">
            <v>51.736995999999998</v>
          </cell>
          <cell r="C95">
            <v>-2.2330739999999998</v>
          </cell>
          <cell r="D95" t="str">
            <v>E12000009</v>
          </cell>
          <cell r="E95" t="str">
            <v>South West</v>
          </cell>
          <cell r="F95" t="str">
            <v>E07000082</v>
          </cell>
          <cell r="G95" t="str">
            <v>Stroud</v>
          </cell>
          <cell r="H95" t="str">
            <v>E05013194</v>
          </cell>
          <cell r="I95" t="str">
            <v>Rodborough</v>
          </cell>
        </row>
        <row r="96">
          <cell r="A96" t="str">
            <v>GL5 4LT</v>
          </cell>
          <cell r="B96">
            <v>51.747132000000001</v>
          </cell>
          <cell r="C96">
            <v>-2.2449460000000001</v>
          </cell>
          <cell r="D96" t="str">
            <v>E12000009</v>
          </cell>
          <cell r="E96" t="str">
            <v>South West</v>
          </cell>
          <cell r="F96" t="str">
            <v>E07000082</v>
          </cell>
          <cell r="G96" t="str">
            <v>Stroud</v>
          </cell>
          <cell r="H96" t="str">
            <v>E05013212</v>
          </cell>
          <cell r="I96" t="str">
            <v>Cainscross</v>
          </cell>
        </row>
        <row r="97">
          <cell r="A97" t="str">
            <v>GL1 4BQ</v>
          </cell>
          <cell r="B97">
            <v>51.859355999999998</v>
          </cell>
          <cell r="C97">
            <v>-2.2280720000000001</v>
          </cell>
          <cell r="D97" t="str">
            <v>E12000009</v>
          </cell>
          <cell r="E97" t="str">
            <v>South West</v>
          </cell>
          <cell r="F97" t="str">
            <v>E07000081</v>
          </cell>
          <cell r="G97" t="str">
            <v>Gloucester</v>
          </cell>
          <cell r="H97" t="str">
            <v>E05010953</v>
          </cell>
          <cell r="I97" t="str">
            <v>Barton and Tredworth</v>
          </cell>
        </row>
        <row r="98">
          <cell r="A98" t="str">
            <v>GL11 4DT</v>
          </cell>
          <cell r="B98">
            <v>51.692858999999999</v>
          </cell>
          <cell r="C98">
            <v>-2.3580040000000002</v>
          </cell>
          <cell r="D98" t="str">
            <v>E12000009</v>
          </cell>
          <cell r="E98" t="str">
            <v>South West</v>
          </cell>
          <cell r="F98" t="str">
            <v>E07000082</v>
          </cell>
          <cell r="G98" t="str">
            <v>Stroud</v>
          </cell>
          <cell r="H98" t="str">
            <v>E05010976</v>
          </cell>
          <cell r="I98" t="str">
            <v>Dursley</v>
          </cell>
        </row>
        <row r="99">
          <cell r="A99" t="str">
            <v>GL6 8GD</v>
          </cell>
          <cell r="B99">
            <v>51.729832000000002</v>
          </cell>
          <cell r="C99">
            <v>-2.1525569999999998</v>
          </cell>
          <cell r="D99" t="str">
            <v>E12000009</v>
          </cell>
          <cell r="E99" t="str">
            <v>South West</v>
          </cell>
          <cell r="F99" t="str">
            <v>E07000082</v>
          </cell>
          <cell r="G99" t="str">
            <v>Stroud</v>
          </cell>
          <cell r="H99" t="str">
            <v>E05013189</v>
          </cell>
          <cell r="I99" t="str">
            <v>Chalford</v>
          </cell>
        </row>
        <row r="100">
          <cell r="A100" t="str">
            <v>GL51 6PA</v>
          </cell>
          <cell r="B100">
            <v>51.889316000000001</v>
          </cell>
          <cell r="C100">
            <v>-2.12487</v>
          </cell>
          <cell r="D100" t="str">
            <v>E12000009</v>
          </cell>
          <cell r="E100" t="str">
            <v>South West</v>
          </cell>
          <cell r="F100" t="str">
            <v>E07000078</v>
          </cell>
          <cell r="G100" t="str">
            <v>Cheltenham</v>
          </cell>
          <cell r="H100" t="str">
            <v>E05004290</v>
          </cell>
          <cell r="I100" t="str">
            <v>Benhall and The Reddings</v>
          </cell>
        </row>
        <row r="101">
          <cell r="A101" t="str">
            <v>GL10 3UP</v>
          </cell>
          <cell r="B101">
            <v>51.705607999999998</v>
          </cell>
          <cell r="C101">
            <v>-2.2895970000000001</v>
          </cell>
          <cell r="D101" t="str">
            <v>E12000009</v>
          </cell>
          <cell r="E101" t="str">
            <v>South West</v>
          </cell>
          <cell r="F101" t="str">
            <v>E07000082</v>
          </cell>
          <cell r="G101" t="str">
            <v>Stroud</v>
          </cell>
          <cell r="H101" t="str">
            <v>E05010975</v>
          </cell>
          <cell r="I101" t="str">
            <v>Coaley and Uley</v>
          </cell>
        </row>
        <row r="102">
          <cell r="A102" t="str">
            <v>GL6 9JZ</v>
          </cell>
          <cell r="B102">
            <v>51.706707000000002</v>
          </cell>
          <cell r="C102">
            <v>-2.1809069999999999</v>
          </cell>
          <cell r="D102" t="str">
            <v>E12000009</v>
          </cell>
          <cell r="E102" t="str">
            <v>South West</v>
          </cell>
          <cell r="F102" t="str">
            <v>E07000082</v>
          </cell>
          <cell r="G102" t="str">
            <v>Stroud</v>
          </cell>
          <cell r="H102" t="str">
            <v>E05013192</v>
          </cell>
          <cell r="I102" t="str">
            <v>Minchinhampton</v>
          </cell>
        </row>
        <row r="103">
          <cell r="A103" t="str">
            <v>GL1 2QY</v>
          </cell>
          <cell r="B103">
            <v>51.867925</v>
          </cell>
          <cell r="C103">
            <v>-2.2498279999999999</v>
          </cell>
          <cell r="D103" t="str">
            <v>E12000009</v>
          </cell>
          <cell r="E103" t="str">
            <v>South West</v>
          </cell>
          <cell r="F103" t="str">
            <v>E07000081</v>
          </cell>
          <cell r="G103" t="str">
            <v>Gloucester</v>
          </cell>
          <cell r="H103" t="str">
            <v>E05010967</v>
          </cell>
          <cell r="I103" t="str">
            <v>Westgate</v>
          </cell>
        </row>
        <row r="104">
          <cell r="A104" t="str">
            <v>GL5 1NR</v>
          </cell>
          <cell r="B104">
            <v>51.745643999999999</v>
          </cell>
          <cell r="C104">
            <v>-2.1921819999999999</v>
          </cell>
          <cell r="D104" t="str">
            <v>E12000009</v>
          </cell>
          <cell r="E104" t="str">
            <v>South West</v>
          </cell>
          <cell r="F104" t="str">
            <v>E07000082</v>
          </cell>
          <cell r="G104" t="str">
            <v>Stroud</v>
          </cell>
          <cell r="H104" t="str">
            <v>E05010988</v>
          </cell>
          <cell r="I104" t="str">
            <v>Stroud Slade</v>
          </cell>
        </row>
        <row r="105">
          <cell r="A105" t="str">
            <v>GL2 5XB</v>
          </cell>
          <cell r="B105">
            <v>51.849729000000004</v>
          </cell>
          <cell r="C105">
            <v>-2.2725900000000001</v>
          </cell>
          <cell r="D105" t="str">
            <v>E12000009</v>
          </cell>
          <cell r="E105" t="str">
            <v>South West</v>
          </cell>
          <cell r="F105" t="str">
            <v>E07000081</v>
          </cell>
          <cell r="G105" t="str">
            <v>Gloucester</v>
          </cell>
          <cell r="H105" t="str">
            <v>E05010967</v>
          </cell>
          <cell r="I105" t="str">
            <v>Westgate</v>
          </cell>
        </row>
        <row r="106">
          <cell r="A106" t="str">
            <v>GL2 5AH</v>
          </cell>
          <cell r="B106">
            <v>51.838363000000001</v>
          </cell>
          <cell r="C106">
            <v>-2.261987</v>
          </cell>
          <cell r="D106" t="str">
            <v>E12000009</v>
          </cell>
          <cell r="E106" t="str">
            <v>South West</v>
          </cell>
          <cell r="F106" t="str">
            <v>E07000081</v>
          </cell>
          <cell r="G106" t="str">
            <v>Gloucester</v>
          </cell>
          <cell r="H106" t="str">
            <v>E05010963</v>
          </cell>
          <cell r="I106" t="str">
            <v>Podsmead</v>
          </cell>
        </row>
        <row r="107">
          <cell r="A107" t="str">
            <v>GL8 8GA</v>
          </cell>
          <cell r="B107">
            <v>51.644435999999999</v>
          </cell>
          <cell r="C107">
            <v>-2.1494810000000002</v>
          </cell>
          <cell r="D107" t="str">
            <v>E12000009</v>
          </cell>
          <cell r="E107" t="str">
            <v>South West</v>
          </cell>
          <cell r="F107" t="str">
            <v>E07000079</v>
          </cell>
          <cell r="G107" t="str">
            <v>Cotswold</v>
          </cell>
          <cell r="H107" t="str">
            <v>E05010721</v>
          </cell>
          <cell r="I107" t="str">
            <v>Tetbury East &amp; Rural</v>
          </cell>
        </row>
        <row r="108">
          <cell r="A108" t="str">
            <v>GL5 3DX</v>
          </cell>
          <cell r="B108">
            <v>51.745359999999998</v>
          </cell>
          <cell r="C108">
            <v>-2.2178650000000002</v>
          </cell>
          <cell r="D108" t="str">
            <v>E12000009</v>
          </cell>
          <cell r="E108" t="str">
            <v>South West</v>
          </cell>
          <cell r="F108" t="str">
            <v>E07000082</v>
          </cell>
          <cell r="G108" t="str">
            <v>Stroud</v>
          </cell>
          <cell r="H108" t="str">
            <v>E05010986</v>
          </cell>
          <cell r="I108" t="str">
            <v>Stroud Central</v>
          </cell>
        </row>
        <row r="109">
          <cell r="A109" t="str">
            <v>GL51 8AY</v>
          </cell>
          <cell r="B109">
            <v>51.904263999999998</v>
          </cell>
          <cell r="C109">
            <v>-2.1007250000000002</v>
          </cell>
          <cell r="D109" t="str">
            <v>E12000009</v>
          </cell>
          <cell r="E109" t="str">
            <v>South West</v>
          </cell>
          <cell r="F109" t="str">
            <v>E07000078</v>
          </cell>
          <cell r="G109" t="str">
            <v>Cheltenham</v>
          </cell>
          <cell r="H109" t="str">
            <v>E05004301</v>
          </cell>
          <cell r="I109" t="str">
            <v>St Mark's</v>
          </cell>
        </row>
        <row r="110">
          <cell r="A110" t="str">
            <v>GL15 6LD</v>
          </cell>
          <cell r="B110">
            <v>51.748171999999997</v>
          </cell>
          <cell r="C110">
            <v>-2.5716909999999999</v>
          </cell>
          <cell r="D110" t="str">
            <v>E12000009</v>
          </cell>
          <cell r="E110" t="str">
            <v>South West</v>
          </cell>
          <cell r="F110" t="str">
            <v>E07000080</v>
          </cell>
          <cell r="G110" t="str">
            <v>Forest of Dean</v>
          </cell>
          <cell r="H110" t="str">
            <v>E05012157</v>
          </cell>
          <cell r="I110" t="str">
            <v>Bream</v>
          </cell>
        </row>
        <row r="111">
          <cell r="A111" t="str">
            <v>GL7 2QY</v>
          </cell>
          <cell r="B111">
            <v>51.716296</v>
          </cell>
          <cell r="C111">
            <v>-1.965595</v>
          </cell>
          <cell r="D111" t="str">
            <v>E12000009</v>
          </cell>
          <cell r="E111" t="str">
            <v>South West</v>
          </cell>
          <cell r="F111" t="str">
            <v>E07000079</v>
          </cell>
          <cell r="G111" t="str">
            <v>Cotswold</v>
          </cell>
          <cell r="H111" t="str">
            <v>E05010715</v>
          </cell>
          <cell r="I111" t="str">
            <v>St Michael's</v>
          </cell>
        </row>
        <row r="112">
          <cell r="A112" t="str">
            <v>GL16 7DR</v>
          </cell>
          <cell r="B112">
            <v>51.801335000000002</v>
          </cell>
          <cell r="C112">
            <v>-2.597394</v>
          </cell>
          <cell r="D112" t="str">
            <v>E12000009</v>
          </cell>
          <cell r="E112" t="str">
            <v>South West</v>
          </cell>
          <cell r="F112" t="str">
            <v>E07000080</v>
          </cell>
          <cell r="G112" t="str">
            <v>Forest of Dean</v>
          </cell>
          <cell r="H112" t="str">
            <v>E05012156</v>
          </cell>
          <cell r="I112" t="str">
            <v>Berry Hill</v>
          </cell>
        </row>
        <row r="113">
          <cell r="A113" t="str">
            <v>GL3 4GU</v>
          </cell>
          <cell r="B113">
            <v>51.842815999999999</v>
          </cell>
          <cell r="C113">
            <v>-2.1839879999999998</v>
          </cell>
          <cell r="D113" t="str">
            <v>E12000009</v>
          </cell>
          <cell r="E113" t="str">
            <v>South West</v>
          </cell>
          <cell r="F113" t="str">
            <v>E07000082</v>
          </cell>
          <cell r="G113" t="str">
            <v>Stroud</v>
          </cell>
          <cell r="H113" t="str">
            <v>E05010981</v>
          </cell>
          <cell r="I113" t="str">
            <v>Painswick and Upton</v>
          </cell>
        </row>
        <row r="114">
          <cell r="A114" t="str">
            <v>GL5 4SX</v>
          </cell>
          <cell r="B114">
            <v>51.741028999999997</v>
          </cell>
          <cell r="C114">
            <v>-2.2505280000000001</v>
          </cell>
          <cell r="D114" t="str">
            <v>E12000009</v>
          </cell>
          <cell r="E114" t="str">
            <v>South West</v>
          </cell>
          <cell r="F114" t="str">
            <v>E07000082</v>
          </cell>
          <cell r="G114" t="str">
            <v>Stroud</v>
          </cell>
          <cell r="H114" t="str">
            <v>E05013212</v>
          </cell>
          <cell r="I114" t="str">
            <v>Cainscross</v>
          </cell>
        </row>
        <row r="115">
          <cell r="A115" t="str">
            <v>GL6 8AB</v>
          </cell>
          <cell r="B115">
            <v>51.726523</v>
          </cell>
          <cell r="C115">
            <v>-2.162903</v>
          </cell>
          <cell r="D115" t="str">
            <v>E12000009</v>
          </cell>
          <cell r="E115" t="str">
            <v>South West</v>
          </cell>
          <cell r="F115" t="str">
            <v>E07000082</v>
          </cell>
          <cell r="G115" t="str">
            <v>Stroud</v>
          </cell>
          <cell r="H115" t="str">
            <v>E05013189</v>
          </cell>
          <cell r="I115" t="str">
            <v>Chalford</v>
          </cell>
        </row>
        <row r="116">
          <cell r="A116" t="str">
            <v>GL10 2LS</v>
          </cell>
          <cell r="B116">
            <v>51.744663000000003</v>
          </cell>
          <cell r="C116">
            <v>-2.277663</v>
          </cell>
          <cell r="D116" t="str">
            <v>E12000009</v>
          </cell>
          <cell r="E116" t="str">
            <v>South West</v>
          </cell>
          <cell r="F116" t="str">
            <v>E07000082</v>
          </cell>
          <cell r="G116" t="str">
            <v>Stroud</v>
          </cell>
          <cell r="H116" t="str">
            <v>E05013196</v>
          </cell>
          <cell r="I116" t="str">
            <v>Stonehouse</v>
          </cell>
        </row>
        <row r="117">
          <cell r="A117" t="str">
            <v>GL5 1DU</v>
          </cell>
          <cell r="B117">
            <v>51.744447999999998</v>
          </cell>
          <cell r="C117">
            <v>-2.2103579999999998</v>
          </cell>
          <cell r="D117" t="str">
            <v>E12000009</v>
          </cell>
          <cell r="E117" t="str">
            <v>South West</v>
          </cell>
          <cell r="F117" t="str">
            <v>E07000082</v>
          </cell>
          <cell r="G117" t="str">
            <v>Stroud</v>
          </cell>
          <cell r="H117" t="str">
            <v>E05010988</v>
          </cell>
          <cell r="I117" t="str">
            <v>Stroud Slade</v>
          </cell>
        </row>
        <row r="118">
          <cell r="A118" t="str">
            <v>GL15 5FS</v>
          </cell>
          <cell r="B118">
            <v>51.730677</v>
          </cell>
          <cell r="C118">
            <v>-2.5159560000000001</v>
          </cell>
          <cell r="D118" t="str">
            <v>E12000009</v>
          </cell>
          <cell r="E118" t="str">
            <v>South West</v>
          </cell>
          <cell r="F118" t="str">
            <v>E07000080</v>
          </cell>
          <cell r="G118" t="str">
            <v>Forest of Dean</v>
          </cell>
          <cell r="H118" t="str">
            <v>E05012165</v>
          </cell>
          <cell r="I118" t="str">
            <v>Lydney East</v>
          </cell>
        </row>
        <row r="119">
          <cell r="A119" t="str">
            <v>GL4 6AD</v>
          </cell>
          <cell r="B119">
            <v>51.842376999999999</v>
          </cell>
          <cell r="C119">
            <v>-2.2205979999999998</v>
          </cell>
          <cell r="D119" t="str">
            <v>E12000009</v>
          </cell>
          <cell r="E119" t="str">
            <v>South West</v>
          </cell>
          <cell r="F119" t="str">
            <v>E07000081</v>
          </cell>
          <cell r="G119" t="str">
            <v>Gloucester</v>
          </cell>
          <cell r="H119" t="str">
            <v>E05010961</v>
          </cell>
          <cell r="I119" t="str">
            <v>Matson, Robinswood and White City</v>
          </cell>
        </row>
        <row r="120">
          <cell r="A120" t="str">
            <v>GL6 6RL</v>
          </cell>
          <cell r="B120">
            <v>51.786969999999997</v>
          </cell>
          <cell r="C120">
            <v>-2.1963879999999998</v>
          </cell>
          <cell r="D120" t="str">
            <v>E12000009</v>
          </cell>
          <cell r="E120" t="str">
            <v>South West</v>
          </cell>
          <cell r="F120" t="str">
            <v>E07000082</v>
          </cell>
          <cell r="G120" t="str">
            <v>Stroud</v>
          </cell>
          <cell r="H120" t="str">
            <v>E05010981</v>
          </cell>
          <cell r="I120" t="str">
            <v>Painswick and Upton</v>
          </cell>
        </row>
        <row r="121">
          <cell r="A121" t="str">
            <v>GL10 2DS</v>
          </cell>
          <cell r="B121">
            <v>51.746392999999998</v>
          </cell>
          <cell r="C121">
            <v>-2.2891050000000002</v>
          </cell>
          <cell r="D121" t="str">
            <v>E12000009</v>
          </cell>
          <cell r="E121" t="str">
            <v>South West</v>
          </cell>
          <cell r="F121" t="str">
            <v>E07000082</v>
          </cell>
          <cell r="G121" t="str">
            <v>Stroud</v>
          </cell>
          <cell r="H121" t="str">
            <v>E05013196</v>
          </cell>
          <cell r="I121" t="str">
            <v>Stonehouse</v>
          </cell>
        </row>
        <row r="122">
          <cell r="A122" t="str">
            <v>GL18 1AL</v>
          </cell>
          <cell r="B122">
            <v>51.930874000000003</v>
          </cell>
          <cell r="C122">
            <v>-2.4115700000000002</v>
          </cell>
          <cell r="D122" t="str">
            <v>E12000009</v>
          </cell>
          <cell r="E122" t="str">
            <v>South West</v>
          </cell>
          <cell r="F122" t="str">
            <v>E07000080</v>
          </cell>
          <cell r="G122" t="str">
            <v>Forest of Dean</v>
          </cell>
          <cell r="H122" t="str">
            <v>E05012169</v>
          </cell>
          <cell r="I122" t="str">
            <v>Newent &amp; Taynton</v>
          </cell>
        </row>
        <row r="123">
          <cell r="A123" t="str">
            <v>GL11 5FG</v>
          </cell>
          <cell r="B123">
            <v>51.713577999999998</v>
          </cell>
          <cell r="C123">
            <v>-2.3610319999999998</v>
          </cell>
          <cell r="D123" t="str">
            <v>E12000009</v>
          </cell>
          <cell r="E123" t="str">
            <v>South West</v>
          </cell>
          <cell r="F123" t="str">
            <v>E07000082</v>
          </cell>
          <cell r="G123" t="str">
            <v>Stroud</v>
          </cell>
          <cell r="H123" t="str">
            <v>E05010973</v>
          </cell>
          <cell r="I123" t="str">
            <v>Cam West</v>
          </cell>
        </row>
        <row r="124">
          <cell r="A124" t="str">
            <v>GL5 1HU</v>
          </cell>
          <cell r="B124">
            <v>51.744498999999998</v>
          </cell>
          <cell r="C124">
            <v>-2.1939869999999999</v>
          </cell>
          <cell r="D124" t="str">
            <v>E12000009</v>
          </cell>
          <cell r="E124" t="str">
            <v>South West</v>
          </cell>
          <cell r="F124" t="str">
            <v>E07000082</v>
          </cell>
          <cell r="G124" t="str">
            <v>Stroud</v>
          </cell>
          <cell r="H124" t="str">
            <v>E05010988</v>
          </cell>
          <cell r="I124" t="str">
            <v>Stroud Slade</v>
          </cell>
        </row>
        <row r="125">
          <cell r="A125" t="str">
            <v>GL5 3TJ</v>
          </cell>
          <cell r="B125">
            <v>51.736995999999998</v>
          </cell>
          <cell r="C125">
            <v>-2.2330739999999998</v>
          </cell>
          <cell r="D125" t="str">
            <v>E12000009</v>
          </cell>
          <cell r="E125" t="str">
            <v>South West</v>
          </cell>
          <cell r="F125" t="str">
            <v>E07000082</v>
          </cell>
          <cell r="G125" t="str">
            <v>Stroud</v>
          </cell>
          <cell r="H125" t="str">
            <v>E05013194</v>
          </cell>
          <cell r="I125" t="str">
            <v>Rodborough</v>
          </cell>
        </row>
        <row r="126">
          <cell r="A126" t="str">
            <v>GL1 1HX</v>
          </cell>
          <cell r="B126">
            <v>51.861722999999998</v>
          </cell>
          <cell r="C126">
            <v>-2.244624</v>
          </cell>
          <cell r="D126" t="str">
            <v>E12000009</v>
          </cell>
          <cell r="E126" t="str">
            <v>South West</v>
          </cell>
          <cell r="F126" t="str">
            <v>E07000081</v>
          </cell>
          <cell r="G126" t="str">
            <v>Gloucester</v>
          </cell>
          <cell r="H126" t="str">
            <v>E05010967</v>
          </cell>
          <cell r="I126" t="str">
            <v>Westgate</v>
          </cell>
        </row>
        <row r="127">
          <cell r="A127" t="str">
            <v>GL5 1DL</v>
          </cell>
          <cell r="B127">
            <v>51.747548999999999</v>
          </cell>
          <cell r="C127">
            <v>-2.208688</v>
          </cell>
          <cell r="D127" t="str">
            <v>E12000009</v>
          </cell>
          <cell r="E127" t="str">
            <v>South West</v>
          </cell>
          <cell r="F127" t="str">
            <v>E07000082</v>
          </cell>
          <cell r="G127" t="str">
            <v>Stroud</v>
          </cell>
          <cell r="H127" t="str">
            <v>E05010991</v>
          </cell>
          <cell r="I127" t="str">
            <v>Stroud Valley</v>
          </cell>
        </row>
        <row r="128">
          <cell r="A128" t="str">
            <v>GL5 3TJ</v>
          </cell>
          <cell r="B128">
            <v>51.736995999999998</v>
          </cell>
          <cell r="C128">
            <v>-2.2330739999999998</v>
          </cell>
          <cell r="D128" t="str">
            <v>E12000009</v>
          </cell>
          <cell r="E128" t="str">
            <v>South West</v>
          </cell>
          <cell r="F128" t="str">
            <v>E07000082</v>
          </cell>
          <cell r="G128" t="str">
            <v>Stroud</v>
          </cell>
          <cell r="H128" t="str">
            <v>E05013194</v>
          </cell>
          <cell r="I128" t="str">
            <v>Rodborough</v>
          </cell>
        </row>
        <row r="129">
          <cell r="A129" t="str">
            <v>GL4 0LB</v>
          </cell>
          <cell r="B129">
            <v>51.830528000000001</v>
          </cell>
          <cell r="C129">
            <v>-2.2470240000000001</v>
          </cell>
          <cell r="D129" t="str">
            <v>E12000009</v>
          </cell>
          <cell r="E129" t="str">
            <v>South West</v>
          </cell>
          <cell r="F129" t="str">
            <v>E07000081</v>
          </cell>
          <cell r="G129" t="str">
            <v>Gloucester</v>
          </cell>
          <cell r="H129" t="str">
            <v>E05010966</v>
          </cell>
          <cell r="I129" t="str">
            <v>Tuffley</v>
          </cell>
        </row>
        <row r="130">
          <cell r="A130" t="str">
            <v>GL4 6NQ</v>
          </cell>
          <cell r="B130">
            <v>51.839025999999997</v>
          </cell>
          <cell r="C130">
            <v>-2.214588</v>
          </cell>
          <cell r="D130" t="str">
            <v>E12000009</v>
          </cell>
          <cell r="E130" t="str">
            <v>South West</v>
          </cell>
          <cell r="F130" t="str">
            <v>E07000081</v>
          </cell>
          <cell r="G130" t="str">
            <v>Gloucester</v>
          </cell>
          <cell r="H130" t="str">
            <v>E05010961</v>
          </cell>
          <cell r="I130" t="str">
            <v>Matson, Robinswood and White City</v>
          </cell>
        </row>
        <row r="131">
          <cell r="A131" t="str">
            <v>GL51 9AS</v>
          </cell>
          <cell r="B131">
            <v>51.908760000000001</v>
          </cell>
          <cell r="C131">
            <v>-2.0881470000000002</v>
          </cell>
          <cell r="D131" t="str">
            <v>E12000009</v>
          </cell>
          <cell r="E131" t="str">
            <v>South West</v>
          </cell>
          <cell r="F131" t="str">
            <v>E07000078</v>
          </cell>
          <cell r="G131" t="str">
            <v>Cheltenham</v>
          </cell>
          <cell r="H131" t="str">
            <v>E05004305</v>
          </cell>
          <cell r="I131" t="str">
            <v>Swindon Village</v>
          </cell>
        </row>
        <row r="132">
          <cell r="A132" t="str">
            <v>GL50 4EF</v>
          </cell>
          <cell r="B132">
            <v>51.902925000000003</v>
          </cell>
          <cell r="C132">
            <v>-2.0750250000000001</v>
          </cell>
          <cell r="D132" t="str">
            <v>E12000009</v>
          </cell>
          <cell r="E132" t="str">
            <v>South West</v>
          </cell>
          <cell r="F132" t="str">
            <v>E07000078</v>
          </cell>
          <cell r="G132" t="str">
            <v>Cheltenham</v>
          </cell>
          <cell r="H132" t="str">
            <v>E05004302</v>
          </cell>
          <cell r="I132" t="str">
            <v>St Paul's</v>
          </cell>
        </row>
        <row r="133">
          <cell r="A133" t="str">
            <v>GL16 8AN</v>
          </cell>
          <cell r="B133">
            <v>51.792897000000004</v>
          </cell>
          <cell r="C133">
            <v>-2.6190609999999999</v>
          </cell>
          <cell r="D133" t="str">
            <v>E12000009</v>
          </cell>
          <cell r="E133" t="str">
            <v>South West</v>
          </cell>
          <cell r="F133" t="str">
            <v>E07000080</v>
          </cell>
          <cell r="G133" t="str">
            <v>Forest of Dean</v>
          </cell>
          <cell r="H133" t="str">
            <v>E05012160</v>
          </cell>
          <cell r="I133" t="str">
            <v>Coleford</v>
          </cell>
        </row>
        <row r="134">
          <cell r="A134" t="str">
            <v>GL17 9RB</v>
          </cell>
          <cell r="B134">
            <v>51.844363000000001</v>
          </cell>
          <cell r="C134">
            <v>-2.5795880000000002</v>
          </cell>
          <cell r="D134" t="str">
            <v>E12000009</v>
          </cell>
          <cell r="E134" t="str">
            <v>South West</v>
          </cell>
          <cell r="F134" t="str">
            <v>E07000080</v>
          </cell>
          <cell r="G134" t="str">
            <v>Forest of Dean</v>
          </cell>
          <cell r="H134" t="str">
            <v>E05012164</v>
          </cell>
          <cell r="I134" t="str">
            <v>Lydbrook</v>
          </cell>
        </row>
        <row r="135">
          <cell r="A135" t="str">
            <v>GL5 4AL</v>
          </cell>
          <cell r="B135">
            <v>51.748030999999997</v>
          </cell>
          <cell r="C135">
            <v>-2.2341410000000002</v>
          </cell>
          <cell r="D135" t="str">
            <v>E12000009</v>
          </cell>
          <cell r="E135" t="str">
            <v>South West</v>
          </cell>
          <cell r="F135" t="str">
            <v>E07000082</v>
          </cell>
          <cell r="G135" t="str">
            <v>Stroud</v>
          </cell>
          <cell r="H135" t="str">
            <v>E05010987</v>
          </cell>
          <cell r="I135" t="str">
            <v>Stroud Farmhill and Paganhill</v>
          </cell>
        </row>
        <row r="136">
          <cell r="A136" t="str">
            <v>GL11 6LQ</v>
          </cell>
          <cell r="B136">
            <v>51.695098999999999</v>
          </cell>
          <cell r="C136">
            <v>-2.374819</v>
          </cell>
          <cell r="D136" t="str">
            <v>E12000009</v>
          </cell>
          <cell r="E136" t="str">
            <v>South West</v>
          </cell>
          <cell r="F136" t="str">
            <v>E07000082</v>
          </cell>
          <cell r="G136" t="str">
            <v>Stroud</v>
          </cell>
          <cell r="H136" t="str">
            <v>E05010973</v>
          </cell>
          <cell r="I136" t="str">
            <v>Cam West</v>
          </cell>
        </row>
        <row r="137">
          <cell r="A137" t="str">
            <v>GL51 7JQ</v>
          </cell>
          <cell r="B137">
            <v>51.909052000000003</v>
          </cell>
          <cell r="C137">
            <v>-2.1051259999999998</v>
          </cell>
          <cell r="D137" t="str">
            <v>E12000009</v>
          </cell>
          <cell r="E137" t="str">
            <v>South West</v>
          </cell>
          <cell r="F137" t="str">
            <v>E07000078</v>
          </cell>
          <cell r="G137" t="str">
            <v>Cheltenham</v>
          </cell>
          <cell r="H137" t="str">
            <v>E05004303</v>
          </cell>
          <cell r="I137" t="str">
            <v>St Peter's</v>
          </cell>
        </row>
        <row r="138">
          <cell r="A138" t="str">
            <v>GL50 2JY</v>
          </cell>
          <cell r="B138">
            <v>51.895186000000002</v>
          </cell>
          <cell r="C138">
            <v>-2.0856789999999998</v>
          </cell>
          <cell r="D138" t="str">
            <v>E12000009</v>
          </cell>
          <cell r="E138" t="str">
            <v>South West</v>
          </cell>
          <cell r="F138" t="str">
            <v>E07000078</v>
          </cell>
          <cell r="G138" t="str">
            <v>Cheltenham</v>
          </cell>
          <cell r="H138" t="str">
            <v>E05004295</v>
          </cell>
          <cell r="I138" t="str">
            <v>Lansdown</v>
          </cell>
        </row>
        <row r="139">
          <cell r="A139" t="str">
            <v>GL10 2DS</v>
          </cell>
          <cell r="B139">
            <v>51.746392999999998</v>
          </cell>
          <cell r="C139">
            <v>-2.2891050000000002</v>
          </cell>
          <cell r="D139" t="str">
            <v>E12000009</v>
          </cell>
          <cell r="E139" t="str">
            <v>South West</v>
          </cell>
          <cell r="F139" t="str">
            <v>E07000082</v>
          </cell>
          <cell r="G139" t="str">
            <v>Stroud</v>
          </cell>
          <cell r="H139" t="str">
            <v>E05013196</v>
          </cell>
          <cell r="I139" t="str">
            <v>Stonehouse</v>
          </cell>
        </row>
        <row r="140">
          <cell r="A140" t="str">
            <v>GL11 4DT</v>
          </cell>
          <cell r="B140">
            <v>51.692858999999999</v>
          </cell>
          <cell r="C140">
            <v>-2.3580040000000002</v>
          </cell>
          <cell r="D140" t="str">
            <v>E12000009</v>
          </cell>
          <cell r="E140" t="str">
            <v>South West</v>
          </cell>
          <cell r="F140" t="str">
            <v>E07000082</v>
          </cell>
          <cell r="G140" t="str">
            <v>Stroud</v>
          </cell>
          <cell r="H140" t="str">
            <v>E05010976</v>
          </cell>
          <cell r="I140" t="str">
            <v>Dursley</v>
          </cell>
        </row>
        <row r="141">
          <cell r="A141" t="str">
            <v>GL11 4DS</v>
          </cell>
          <cell r="B141">
            <v>51.693010000000001</v>
          </cell>
          <cell r="C141">
            <v>-2.3584969999999998</v>
          </cell>
          <cell r="D141" t="str">
            <v>E12000009</v>
          </cell>
          <cell r="E141" t="str">
            <v>South West</v>
          </cell>
          <cell r="F141" t="str">
            <v>E07000082</v>
          </cell>
          <cell r="G141" t="str">
            <v>Stroud</v>
          </cell>
          <cell r="H141" t="str">
            <v>E05010976</v>
          </cell>
          <cell r="I141" t="str">
            <v>Dursley</v>
          </cell>
        </row>
        <row r="142">
          <cell r="A142" t="str">
            <v>GL50 2JY</v>
          </cell>
          <cell r="B142">
            <v>51.895186000000002</v>
          </cell>
          <cell r="C142">
            <v>-2.0856789999999998</v>
          </cell>
          <cell r="D142" t="str">
            <v>E12000009</v>
          </cell>
          <cell r="E142" t="str">
            <v>South West</v>
          </cell>
          <cell r="F142" t="str">
            <v>E07000078</v>
          </cell>
          <cell r="G142" t="str">
            <v>Cheltenham</v>
          </cell>
          <cell r="H142" t="str">
            <v>E05004295</v>
          </cell>
          <cell r="I142" t="str">
            <v>Lansdown</v>
          </cell>
        </row>
        <row r="143">
          <cell r="A143" t="str">
            <v>GL6 0EG</v>
          </cell>
          <cell r="B143">
            <v>51.697125</v>
          </cell>
          <cell r="C143">
            <v>-2.2261839999999999</v>
          </cell>
          <cell r="D143" t="str">
            <v>E12000009</v>
          </cell>
          <cell r="E143" t="str">
            <v>South West</v>
          </cell>
          <cell r="F143" t="str">
            <v>E07000082</v>
          </cell>
          <cell r="G143" t="str">
            <v>Stroud</v>
          </cell>
          <cell r="H143" t="str">
            <v>E05013193</v>
          </cell>
          <cell r="I143" t="str">
            <v>Nailsworth</v>
          </cell>
        </row>
        <row r="144">
          <cell r="A144" t="str">
            <v>GL10 3LX</v>
          </cell>
          <cell r="B144">
            <v>51.730570999999998</v>
          </cell>
          <cell r="C144">
            <v>-2.2823259999999999</v>
          </cell>
          <cell r="D144" t="str">
            <v>E12000009</v>
          </cell>
          <cell r="E144" t="str">
            <v>South West</v>
          </cell>
          <cell r="F144" t="str">
            <v>E07000082</v>
          </cell>
          <cell r="G144" t="str">
            <v>Stroud</v>
          </cell>
          <cell r="H144" t="str">
            <v>E05010992</v>
          </cell>
          <cell r="I144" t="str">
            <v>The Stanleys</v>
          </cell>
        </row>
        <row r="145">
          <cell r="A145" t="str">
            <v>GL10 2HN</v>
          </cell>
          <cell r="B145">
            <v>51.748807999999997</v>
          </cell>
          <cell r="C145">
            <v>-2.2794729999999999</v>
          </cell>
          <cell r="D145" t="str">
            <v>E12000009</v>
          </cell>
          <cell r="E145" t="str">
            <v>South West</v>
          </cell>
          <cell r="F145" t="str">
            <v>E07000082</v>
          </cell>
          <cell r="G145" t="str">
            <v>Stroud</v>
          </cell>
          <cell r="H145" t="str">
            <v>E05013196</v>
          </cell>
          <cell r="I145" t="str">
            <v>Stonehouse</v>
          </cell>
        </row>
        <row r="146">
          <cell r="A146" t="str">
            <v>GL51 3ES</v>
          </cell>
          <cell r="B146">
            <v>51.886510000000001</v>
          </cell>
          <cell r="C146">
            <v>-2.106919</v>
          </cell>
          <cell r="D146" t="str">
            <v>E12000009</v>
          </cell>
          <cell r="E146" t="str">
            <v>South West</v>
          </cell>
          <cell r="F146" t="str">
            <v>E07000078</v>
          </cell>
          <cell r="G146" t="str">
            <v>Cheltenham</v>
          </cell>
          <cell r="H146" t="str">
            <v>E05004307</v>
          </cell>
          <cell r="I146" t="str">
            <v>Warden Hill</v>
          </cell>
        </row>
        <row r="147">
          <cell r="A147" t="str">
            <v>GL1 2RL</v>
          </cell>
          <cell r="B147">
            <v>51.868659000000001</v>
          </cell>
          <cell r="C147">
            <v>-2.2512699999999999</v>
          </cell>
          <cell r="D147" t="str">
            <v>E12000009</v>
          </cell>
          <cell r="E147" t="str">
            <v>South West</v>
          </cell>
          <cell r="F147" t="str">
            <v>E07000081</v>
          </cell>
          <cell r="G147" t="str">
            <v>Gloucester</v>
          </cell>
          <cell r="H147" t="str">
            <v>E05010967</v>
          </cell>
          <cell r="I147" t="str">
            <v>Westgate</v>
          </cell>
        </row>
        <row r="148">
          <cell r="A148" t="str">
            <v>GL52 6BQ</v>
          </cell>
          <cell r="B148">
            <v>51.897215000000003</v>
          </cell>
          <cell r="C148">
            <v>-2.0611220000000001</v>
          </cell>
          <cell r="D148" t="str">
            <v>E12000009</v>
          </cell>
          <cell r="E148" t="str">
            <v>South West</v>
          </cell>
          <cell r="F148" t="str">
            <v>E07000078</v>
          </cell>
          <cell r="G148" t="str">
            <v>Cheltenham</v>
          </cell>
          <cell r="H148" t="str">
            <v>E05004288</v>
          </cell>
          <cell r="I148" t="str">
            <v>All Saints</v>
          </cell>
        </row>
        <row r="149">
          <cell r="A149" t="str">
            <v>GL52 6RW</v>
          </cell>
          <cell r="B149">
            <v>51.892161999999999</v>
          </cell>
          <cell r="C149">
            <v>-2.06081</v>
          </cell>
          <cell r="D149" t="str">
            <v>E12000009</v>
          </cell>
          <cell r="E149" t="str">
            <v>South West</v>
          </cell>
          <cell r="F149" t="str">
            <v>E07000078</v>
          </cell>
          <cell r="G149" t="str">
            <v>Cheltenham</v>
          </cell>
          <cell r="H149" t="str">
            <v>E05004289</v>
          </cell>
          <cell r="I149" t="str">
            <v>Battledown</v>
          </cell>
        </row>
        <row r="150">
          <cell r="A150" t="str">
            <v>GL20 8LG</v>
          </cell>
          <cell r="B150">
            <v>51.997433999999998</v>
          </cell>
          <cell r="C150">
            <v>-2.1021730000000001</v>
          </cell>
          <cell r="D150" t="str">
            <v>E12000009</v>
          </cell>
          <cell r="E150" t="str">
            <v>South West</v>
          </cell>
          <cell r="F150" t="str">
            <v>E07000083</v>
          </cell>
          <cell r="G150" t="str">
            <v>Tewkesbury</v>
          </cell>
          <cell r="H150" t="str">
            <v>E05012075</v>
          </cell>
          <cell r="I150" t="str">
            <v>Isbourne</v>
          </cell>
        </row>
        <row r="151">
          <cell r="A151" t="str">
            <v>GL7 2QY</v>
          </cell>
          <cell r="B151">
            <v>51.716296</v>
          </cell>
          <cell r="C151">
            <v>-1.965595</v>
          </cell>
          <cell r="D151" t="str">
            <v>E12000009</v>
          </cell>
          <cell r="E151" t="str">
            <v>South West</v>
          </cell>
          <cell r="F151" t="str">
            <v>E07000079</v>
          </cell>
          <cell r="G151" t="str">
            <v>Cotswold</v>
          </cell>
          <cell r="H151" t="str">
            <v>E05010715</v>
          </cell>
          <cell r="I151" t="str">
            <v>St Michael's</v>
          </cell>
        </row>
        <row r="152">
          <cell r="A152" t="str">
            <v>GL5 3NH</v>
          </cell>
          <cell r="B152">
            <v>51.738208</v>
          </cell>
          <cell r="C152">
            <v>-2.238699</v>
          </cell>
          <cell r="D152" t="str">
            <v>E12000009</v>
          </cell>
          <cell r="E152" t="str">
            <v>South West</v>
          </cell>
          <cell r="F152" t="str">
            <v>E07000082</v>
          </cell>
          <cell r="G152" t="str">
            <v>Stroud</v>
          </cell>
          <cell r="H152" t="str">
            <v>E05013194</v>
          </cell>
          <cell r="I152" t="str">
            <v>Rodborough</v>
          </cell>
        </row>
        <row r="153">
          <cell r="A153" t="str">
            <v>GL10 3RG</v>
          </cell>
          <cell r="B153">
            <v>51.755904000000001</v>
          </cell>
          <cell r="C153">
            <v>-2.3024770000000001</v>
          </cell>
          <cell r="D153" t="str">
            <v>E12000009</v>
          </cell>
          <cell r="E153" t="str">
            <v>South West</v>
          </cell>
          <cell r="F153" t="str">
            <v>E07000082</v>
          </cell>
          <cell r="G153" t="str">
            <v>Stroud</v>
          </cell>
          <cell r="H153" t="str">
            <v>E05013195</v>
          </cell>
          <cell r="I153" t="str">
            <v>Severn</v>
          </cell>
        </row>
        <row r="154">
          <cell r="A154" t="str">
            <v>GL5 2RW</v>
          </cell>
          <cell r="B154">
            <v>51.719444000000003</v>
          </cell>
          <cell r="C154">
            <v>-2.1833900000000002</v>
          </cell>
          <cell r="D154" t="str">
            <v>E12000009</v>
          </cell>
          <cell r="E154" t="str">
            <v>South West</v>
          </cell>
          <cell r="F154" t="str">
            <v>E07000082</v>
          </cell>
          <cell r="G154" t="str">
            <v>Stroud</v>
          </cell>
          <cell r="H154" t="str">
            <v>E05013198</v>
          </cell>
          <cell r="I154" t="str">
            <v>Thrupp</v>
          </cell>
        </row>
        <row r="155">
          <cell r="A155" t="str">
            <v>GL14 2NF</v>
          </cell>
          <cell r="B155">
            <v>51.825581999999997</v>
          </cell>
          <cell r="C155">
            <v>-2.5058229999999999</v>
          </cell>
          <cell r="D155" t="str">
            <v>E12000009</v>
          </cell>
          <cell r="E155" t="str">
            <v>South West</v>
          </cell>
          <cell r="F155" t="str">
            <v>E07000080</v>
          </cell>
          <cell r="G155" t="str">
            <v>Forest of Dean</v>
          </cell>
          <cell r="H155" t="str">
            <v>E05012159</v>
          </cell>
          <cell r="I155" t="str">
            <v>Cinderford West</v>
          </cell>
        </row>
        <row r="156">
          <cell r="A156" t="str">
            <v>GL5 4DR</v>
          </cell>
          <cell r="B156">
            <v>51.750960999999997</v>
          </cell>
          <cell r="C156">
            <v>-2.232002</v>
          </cell>
          <cell r="D156" t="str">
            <v>E12000009</v>
          </cell>
          <cell r="E156" t="str">
            <v>South West</v>
          </cell>
          <cell r="F156" t="str">
            <v>E07000082</v>
          </cell>
          <cell r="G156" t="str">
            <v>Stroud</v>
          </cell>
          <cell r="H156" t="str">
            <v>E05010987</v>
          </cell>
          <cell r="I156" t="str">
            <v>Stroud Farmhill and Paganhill</v>
          </cell>
        </row>
        <row r="157">
          <cell r="A157" t="str">
            <v>GL51 7DY</v>
          </cell>
          <cell r="B157">
            <v>51.898352000000003</v>
          </cell>
          <cell r="C157">
            <v>-2.1151870000000002</v>
          </cell>
          <cell r="D157" t="str">
            <v>E12000009</v>
          </cell>
          <cell r="E157" t="str">
            <v>South West</v>
          </cell>
          <cell r="F157" t="str">
            <v>E07000078</v>
          </cell>
          <cell r="G157" t="str">
            <v>Cheltenham</v>
          </cell>
          <cell r="H157" t="str">
            <v>E05004301</v>
          </cell>
          <cell r="I157" t="str">
            <v>St Mark's</v>
          </cell>
        </row>
        <row r="158">
          <cell r="A158" t="str">
            <v>GL17 0DH</v>
          </cell>
          <cell r="B158">
            <v>51.864660999999998</v>
          </cell>
          <cell r="C158">
            <v>-2.485611</v>
          </cell>
          <cell r="D158" t="str">
            <v>E12000009</v>
          </cell>
          <cell r="E158" t="str">
            <v>South West</v>
          </cell>
          <cell r="F158" t="str">
            <v>E07000080</v>
          </cell>
          <cell r="G158" t="str">
            <v>Forest of Dean</v>
          </cell>
          <cell r="H158" t="str">
            <v>E05012168</v>
          </cell>
          <cell r="I158" t="str">
            <v>Mitcheldean, Ruardean &amp; Drybrook</v>
          </cell>
        </row>
        <row r="159">
          <cell r="A159" t="str">
            <v>GL11 4GA</v>
          </cell>
          <cell r="B159">
            <v>51.681471999999999</v>
          </cell>
          <cell r="C159">
            <v>-2.350393</v>
          </cell>
          <cell r="D159" t="str">
            <v>E12000009</v>
          </cell>
          <cell r="E159" t="str">
            <v>South West</v>
          </cell>
          <cell r="F159" t="str">
            <v>E07000082</v>
          </cell>
          <cell r="G159" t="str">
            <v>Stroud</v>
          </cell>
          <cell r="H159" t="str">
            <v>E05010976</v>
          </cell>
          <cell r="I159" t="str">
            <v>Dursley</v>
          </cell>
        </row>
        <row r="160">
          <cell r="A160" t="str">
            <v>GL5 4ED</v>
          </cell>
          <cell r="B160">
            <v>51.749358000000001</v>
          </cell>
          <cell r="C160">
            <v>-2.2362340000000001</v>
          </cell>
          <cell r="D160" t="str">
            <v>E12000009</v>
          </cell>
          <cell r="E160" t="str">
            <v>South West</v>
          </cell>
          <cell r="F160" t="str">
            <v>E07000082</v>
          </cell>
          <cell r="G160" t="str">
            <v>Stroud</v>
          </cell>
          <cell r="H160" t="str">
            <v>E05010987</v>
          </cell>
          <cell r="I160" t="str">
            <v>Stroud Farmhill and Paganhill</v>
          </cell>
        </row>
        <row r="161">
          <cell r="A161" t="str">
            <v>GL6 0HE</v>
          </cell>
          <cell r="B161">
            <v>51.700634999999998</v>
          </cell>
          <cell r="C161">
            <v>-2.2335379999999998</v>
          </cell>
          <cell r="D161" t="str">
            <v>E12000009</v>
          </cell>
          <cell r="E161" t="str">
            <v>South West</v>
          </cell>
          <cell r="F161" t="str">
            <v>E07000082</v>
          </cell>
          <cell r="G161" t="str">
            <v>Stroud</v>
          </cell>
          <cell r="H161" t="str">
            <v>E05013193</v>
          </cell>
          <cell r="I161" t="str">
            <v>Nailsworth</v>
          </cell>
        </row>
        <row r="162">
          <cell r="A162" t="str">
            <v>GL11 5NG</v>
          </cell>
          <cell r="B162">
            <v>51.707101000000002</v>
          </cell>
          <cell r="C162">
            <v>-2.366568</v>
          </cell>
          <cell r="D162" t="str">
            <v>E12000009</v>
          </cell>
          <cell r="E162" t="str">
            <v>South West</v>
          </cell>
          <cell r="F162" t="str">
            <v>E07000082</v>
          </cell>
          <cell r="G162" t="str">
            <v>Stroud</v>
          </cell>
          <cell r="H162" t="str">
            <v>E05010973</v>
          </cell>
          <cell r="I162" t="str">
            <v>Cam West</v>
          </cell>
        </row>
        <row r="163">
          <cell r="A163" t="str">
            <v>GL5 2AE</v>
          </cell>
          <cell r="B163">
            <v>51.739896999999999</v>
          </cell>
          <cell r="C163">
            <v>-2.2110180000000001</v>
          </cell>
          <cell r="D163" t="str">
            <v>E12000009</v>
          </cell>
          <cell r="E163" t="str">
            <v>South West</v>
          </cell>
          <cell r="F163" t="str">
            <v>E07000082</v>
          </cell>
          <cell r="G163" t="str">
            <v>Stroud</v>
          </cell>
          <cell r="H163" t="str">
            <v>E05013197</v>
          </cell>
          <cell r="I163" t="str">
            <v>Stroud Trinity</v>
          </cell>
        </row>
        <row r="164">
          <cell r="A164" t="str">
            <v>GL12 7AN</v>
          </cell>
          <cell r="B164">
            <v>51.637759000000003</v>
          </cell>
          <cell r="C164">
            <v>-2.3583500000000002</v>
          </cell>
          <cell r="D164" t="str">
            <v>E12000009</v>
          </cell>
          <cell r="E164" t="str">
            <v>South West</v>
          </cell>
          <cell r="F164" t="str">
            <v>E07000082</v>
          </cell>
          <cell r="G164" t="str">
            <v>Stroud</v>
          </cell>
          <cell r="H164" t="str">
            <v>E05013199</v>
          </cell>
          <cell r="I164" t="str">
            <v>Wotton-under-Edge</v>
          </cell>
        </row>
        <row r="165">
          <cell r="A165" t="str">
            <v>GL5 1HY</v>
          </cell>
          <cell r="B165">
            <v>51.743746000000002</v>
          </cell>
          <cell r="C165">
            <v>-2.1951179999999999</v>
          </cell>
          <cell r="D165" t="str">
            <v>E12000009</v>
          </cell>
          <cell r="E165" t="str">
            <v>South West</v>
          </cell>
          <cell r="F165" t="str">
            <v>E07000082</v>
          </cell>
          <cell r="G165" t="str">
            <v>Stroud</v>
          </cell>
          <cell r="H165" t="str">
            <v>E05010988</v>
          </cell>
          <cell r="I165" t="str">
            <v>Stroud Slade</v>
          </cell>
        </row>
        <row r="166">
          <cell r="A166" t="str">
            <v>GL12 7SE</v>
          </cell>
          <cell r="B166">
            <v>51.630642000000002</v>
          </cell>
          <cell r="C166">
            <v>-2.345002</v>
          </cell>
          <cell r="D166" t="str">
            <v>E12000009</v>
          </cell>
          <cell r="E166" t="str">
            <v>South West</v>
          </cell>
          <cell r="F166" t="str">
            <v>E07000082</v>
          </cell>
          <cell r="G166" t="str">
            <v>Stroud</v>
          </cell>
          <cell r="H166" t="str">
            <v>E05013199</v>
          </cell>
          <cell r="I166" t="str">
            <v>Wotton-under-Edge</v>
          </cell>
        </row>
        <row r="167">
          <cell r="A167" t="str">
            <v>GL10 2HP</v>
          </cell>
          <cell r="B167">
            <v>51.750793000000002</v>
          </cell>
          <cell r="C167">
            <v>-2.280427</v>
          </cell>
          <cell r="D167" t="str">
            <v>E12000009</v>
          </cell>
          <cell r="E167" t="str">
            <v>South West</v>
          </cell>
          <cell r="F167" t="str">
            <v>E07000082</v>
          </cell>
          <cell r="G167" t="str">
            <v>Stroud</v>
          </cell>
          <cell r="H167" t="str">
            <v>E05013196</v>
          </cell>
          <cell r="I167" t="str">
            <v>Stonehouse</v>
          </cell>
        </row>
        <row r="168">
          <cell r="A168" t="str">
            <v>GL11 5EF</v>
          </cell>
          <cell r="B168">
            <v>51.712569999999999</v>
          </cell>
          <cell r="C168">
            <v>-2.3326280000000001</v>
          </cell>
          <cell r="D168" t="str">
            <v>E12000009</v>
          </cell>
          <cell r="E168" t="str">
            <v>South West</v>
          </cell>
          <cell r="F168" t="str">
            <v>E07000082</v>
          </cell>
          <cell r="G168" t="str">
            <v>Stroud</v>
          </cell>
          <cell r="H168" t="str">
            <v>E05010975</v>
          </cell>
          <cell r="I168" t="str">
            <v>Coaley and Uley</v>
          </cell>
        </row>
        <row r="169">
          <cell r="A169" t="str">
            <v>GL7 1TB</v>
          </cell>
          <cell r="B169">
            <v>51.719973000000003</v>
          </cell>
          <cell r="C169">
            <v>-1.9526019999999999</v>
          </cell>
          <cell r="D169" t="str">
            <v>E12000009</v>
          </cell>
          <cell r="E169" t="str">
            <v>South West</v>
          </cell>
          <cell r="F169" t="str">
            <v>E07000079</v>
          </cell>
          <cell r="G169" t="str">
            <v>Cotswold</v>
          </cell>
          <cell r="H169" t="str">
            <v>E05010725</v>
          </cell>
          <cell r="I169" t="str">
            <v>The Beeches</v>
          </cell>
        </row>
        <row r="170">
          <cell r="A170" t="str">
            <v>GL16 8EJ</v>
          </cell>
          <cell r="B170">
            <v>51.797710000000002</v>
          </cell>
          <cell r="C170">
            <v>-2.6202000000000001</v>
          </cell>
          <cell r="D170" t="str">
            <v>E12000009</v>
          </cell>
          <cell r="E170" t="str">
            <v>South West</v>
          </cell>
          <cell r="F170" t="str">
            <v>E07000080</v>
          </cell>
          <cell r="G170" t="str">
            <v>Forest of Dean</v>
          </cell>
          <cell r="H170" t="str">
            <v>E05012160</v>
          </cell>
          <cell r="I170" t="str">
            <v>Coleford</v>
          </cell>
        </row>
        <row r="171">
          <cell r="A171" t="str">
            <v>GL5 1EU</v>
          </cell>
          <cell r="B171">
            <v>51.742432000000001</v>
          </cell>
          <cell r="C171">
            <v>-2.206105</v>
          </cell>
          <cell r="D171" t="str">
            <v>E12000009</v>
          </cell>
          <cell r="E171" t="str">
            <v>South West</v>
          </cell>
          <cell r="F171" t="str">
            <v>E07000082</v>
          </cell>
          <cell r="G171" t="str">
            <v>Stroud</v>
          </cell>
          <cell r="H171" t="str">
            <v>E05013197</v>
          </cell>
          <cell r="I171" t="str">
            <v>Stroud Trinity</v>
          </cell>
        </row>
        <row r="172">
          <cell r="A172" t="str">
            <v>GL12 8EN</v>
          </cell>
          <cell r="B172">
            <v>51.624488999999997</v>
          </cell>
          <cell r="C172">
            <v>-2.3700160000000001</v>
          </cell>
          <cell r="D172" t="str">
            <v>E12000009</v>
          </cell>
          <cell r="E172" t="str">
            <v>South West</v>
          </cell>
          <cell r="F172" t="str">
            <v>E07000082</v>
          </cell>
          <cell r="G172" t="str">
            <v>Stroud</v>
          </cell>
          <cell r="H172" t="str">
            <v>E05013191</v>
          </cell>
          <cell r="I172" t="str">
            <v>Kingswood</v>
          </cell>
        </row>
        <row r="173">
          <cell r="A173" t="str">
            <v>GL5 4PT</v>
          </cell>
          <cell r="B173">
            <v>51.744010000000003</v>
          </cell>
          <cell r="C173">
            <v>-2.2583989999999998</v>
          </cell>
          <cell r="D173" t="str">
            <v>E12000009</v>
          </cell>
          <cell r="E173" t="str">
            <v>South West</v>
          </cell>
          <cell r="F173" t="str">
            <v>E07000082</v>
          </cell>
          <cell r="G173" t="str">
            <v>Stroud</v>
          </cell>
          <cell r="H173" t="str">
            <v>E05013212</v>
          </cell>
          <cell r="I173" t="str">
            <v>Cainscross</v>
          </cell>
        </row>
        <row r="174">
          <cell r="A174" t="str">
            <v>GL13 9BT</v>
          </cell>
          <cell r="B174">
            <v>51.690745999999997</v>
          </cell>
          <cell r="C174">
            <v>-2.4611779999999999</v>
          </cell>
          <cell r="D174" t="str">
            <v>E12000009</v>
          </cell>
          <cell r="E174" t="str">
            <v>South West</v>
          </cell>
          <cell r="F174" t="str">
            <v>E07000082</v>
          </cell>
          <cell r="G174" t="str">
            <v>Stroud</v>
          </cell>
          <cell r="H174" t="str">
            <v>E05010969</v>
          </cell>
          <cell r="I174" t="str">
            <v>Berkeley Vale</v>
          </cell>
        </row>
        <row r="175">
          <cell r="A175" t="str">
            <v>GL1 4PX</v>
          </cell>
          <cell r="B175">
            <v>51.853375999999997</v>
          </cell>
          <cell r="C175">
            <v>-2.2418640000000001</v>
          </cell>
          <cell r="D175" t="str">
            <v>E12000009</v>
          </cell>
          <cell r="E175" t="str">
            <v>South West</v>
          </cell>
          <cell r="F175" t="str">
            <v>E07000081</v>
          </cell>
          <cell r="G175" t="str">
            <v>Gloucester</v>
          </cell>
          <cell r="H175" t="str">
            <v>E05010962</v>
          </cell>
          <cell r="I175" t="str">
            <v>Moreland</v>
          </cell>
        </row>
        <row r="176">
          <cell r="A176" t="str">
            <v>GL11 4AR</v>
          </cell>
          <cell r="B176">
            <v>51.674627999999998</v>
          </cell>
          <cell r="C176">
            <v>-2.3477519999999998</v>
          </cell>
          <cell r="D176" t="str">
            <v>E12000009</v>
          </cell>
          <cell r="E176" t="str">
            <v>South West</v>
          </cell>
          <cell r="F176" t="str">
            <v>E07000082</v>
          </cell>
          <cell r="G176" t="str">
            <v>Stroud</v>
          </cell>
          <cell r="H176" t="str">
            <v>E05010976</v>
          </cell>
          <cell r="I176" t="str">
            <v>Dursley</v>
          </cell>
        </row>
        <row r="177">
          <cell r="A177" t="str">
            <v>GL5 4TD</v>
          </cell>
          <cell r="B177">
            <v>51.742398000000001</v>
          </cell>
          <cell r="C177">
            <v>-2.251423</v>
          </cell>
          <cell r="D177" t="str">
            <v>E12000009</v>
          </cell>
          <cell r="E177" t="str">
            <v>South West</v>
          </cell>
          <cell r="F177" t="str">
            <v>E07000082</v>
          </cell>
          <cell r="G177" t="str">
            <v>Stroud</v>
          </cell>
          <cell r="H177" t="str">
            <v>E05013212</v>
          </cell>
          <cell r="I177" t="str">
            <v>Cainscross</v>
          </cell>
        </row>
        <row r="178">
          <cell r="A178" t="str">
            <v>GL11 4DX</v>
          </cell>
          <cell r="B178">
            <v>51.691015</v>
          </cell>
          <cell r="C178">
            <v>-2.3581919999999998</v>
          </cell>
          <cell r="D178" t="str">
            <v>E12000009</v>
          </cell>
          <cell r="E178" t="str">
            <v>South West</v>
          </cell>
          <cell r="F178" t="str">
            <v>E07000082</v>
          </cell>
          <cell r="G178" t="str">
            <v>Stroud</v>
          </cell>
          <cell r="H178" t="str">
            <v>E05010976</v>
          </cell>
          <cell r="I178" t="str">
            <v>Dursley</v>
          </cell>
        </row>
        <row r="179">
          <cell r="A179" t="str">
            <v>GL6 0DQ</v>
          </cell>
          <cell r="B179">
            <v>51.693801000000001</v>
          </cell>
          <cell r="C179">
            <v>-2.2249379999999999</v>
          </cell>
          <cell r="D179" t="str">
            <v>E12000009</v>
          </cell>
          <cell r="E179" t="str">
            <v>South West</v>
          </cell>
          <cell r="F179" t="str">
            <v>E07000082</v>
          </cell>
          <cell r="G179" t="str">
            <v>Stroud</v>
          </cell>
          <cell r="H179" t="str">
            <v>E05013193</v>
          </cell>
          <cell r="I179" t="str">
            <v>Nailsworth</v>
          </cell>
        </row>
        <row r="180">
          <cell r="A180" t="str">
            <v>GL5 4LW</v>
          </cell>
          <cell r="B180">
            <v>51.746192000000001</v>
          </cell>
          <cell r="C180">
            <v>-2.2428979999999998</v>
          </cell>
          <cell r="D180" t="str">
            <v>E12000009</v>
          </cell>
          <cell r="E180" t="str">
            <v>South West</v>
          </cell>
          <cell r="F180" t="str">
            <v>E07000082</v>
          </cell>
          <cell r="G180" t="str">
            <v>Stroud</v>
          </cell>
          <cell r="H180" t="str">
            <v>E05013212</v>
          </cell>
          <cell r="I180" t="str">
            <v>Cainscross</v>
          </cell>
        </row>
        <row r="181">
          <cell r="A181" t="str">
            <v>GL5 3JN</v>
          </cell>
          <cell r="B181">
            <v>51.743693999999998</v>
          </cell>
          <cell r="C181">
            <v>-2.2238829999999998</v>
          </cell>
          <cell r="D181" t="str">
            <v>E12000009</v>
          </cell>
          <cell r="E181" t="str">
            <v>South West</v>
          </cell>
          <cell r="F181" t="str">
            <v>E07000082</v>
          </cell>
          <cell r="G181" t="str">
            <v>Stroud</v>
          </cell>
          <cell r="H181" t="str">
            <v>E05010986</v>
          </cell>
          <cell r="I181" t="str">
            <v>Stroud Central</v>
          </cell>
        </row>
        <row r="182">
          <cell r="A182" t="str">
            <v>GL6 8JT</v>
          </cell>
          <cell r="B182">
            <v>51.731985000000002</v>
          </cell>
          <cell r="C182">
            <v>-2.159462</v>
          </cell>
          <cell r="D182" t="str">
            <v>E12000009</v>
          </cell>
          <cell r="E182" t="str">
            <v>South West</v>
          </cell>
          <cell r="F182" t="str">
            <v>E07000082</v>
          </cell>
          <cell r="G182" t="str">
            <v>Stroud</v>
          </cell>
          <cell r="H182" t="str">
            <v>E05013189</v>
          </cell>
          <cell r="I182" t="str">
            <v>Chalford</v>
          </cell>
        </row>
        <row r="183">
          <cell r="A183" t="str">
            <v>GL2 7JY</v>
          </cell>
          <cell r="B183">
            <v>51.781092999999998</v>
          </cell>
          <cell r="C183">
            <v>-2.3624999999999998</v>
          </cell>
          <cell r="D183" t="str">
            <v>E12000009</v>
          </cell>
          <cell r="E183" t="str">
            <v>South West</v>
          </cell>
          <cell r="F183" t="str">
            <v>E07000082</v>
          </cell>
          <cell r="G183" t="str">
            <v>Stroud</v>
          </cell>
          <cell r="H183" t="str">
            <v>E05013195</v>
          </cell>
          <cell r="I183" t="str">
            <v>Severn</v>
          </cell>
        </row>
        <row r="184">
          <cell r="A184" t="str">
            <v>GL7 3BU</v>
          </cell>
          <cell r="B184">
            <v>51.699187999999999</v>
          </cell>
          <cell r="C184">
            <v>-1.69546</v>
          </cell>
          <cell r="D184" t="str">
            <v>E12000009</v>
          </cell>
          <cell r="E184" t="str">
            <v>South West</v>
          </cell>
          <cell r="F184" t="str">
            <v>E07000079</v>
          </cell>
          <cell r="G184" t="str">
            <v>Cotswold</v>
          </cell>
          <cell r="H184" t="str">
            <v>E05010710</v>
          </cell>
          <cell r="I184" t="str">
            <v>Lechlade, Kempsford &amp; Fairford South</v>
          </cell>
        </row>
        <row r="185">
          <cell r="A185" t="str">
            <v>GL52 5PN</v>
          </cell>
          <cell r="B185">
            <v>51.907128999999998</v>
          </cell>
          <cell r="C185">
            <v>-2.0460250000000002</v>
          </cell>
          <cell r="D185" t="str">
            <v>E12000009</v>
          </cell>
          <cell r="E185" t="str">
            <v>South West</v>
          </cell>
          <cell r="F185" t="str">
            <v>E07000078</v>
          </cell>
          <cell r="G185" t="str">
            <v>Cheltenham</v>
          </cell>
          <cell r="H185" t="str">
            <v>E05004297</v>
          </cell>
          <cell r="I185" t="str">
            <v>Oakley</v>
          </cell>
        </row>
        <row r="186">
          <cell r="A186" t="str">
            <v>GL2 5AF</v>
          </cell>
          <cell r="B186">
            <v>51.838191000000002</v>
          </cell>
          <cell r="C186">
            <v>-2.2585899999999999</v>
          </cell>
          <cell r="D186" t="str">
            <v>E12000009</v>
          </cell>
          <cell r="E186" t="str">
            <v>South West</v>
          </cell>
          <cell r="F186" t="str">
            <v>E07000081</v>
          </cell>
          <cell r="G186" t="str">
            <v>Gloucester</v>
          </cell>
          <cell r="H186" t="str">
            <v>E05010963</v>
          </cell>
          <cell r="I186" t="str">
            <v>Podsmead</v>
          </cell>
        </row>
        <row r="187">
          <cell r="A187" t="str">
            <v>GL51 3PX</v>
          </cell>
          <cell r="B187">
            <v>51.889246999999997</v>
          </cell>
          <cell r="C187">
            <v>-2.1130420000000001</v>
          </cell>
          <cell r="D187" t="str">
            <v>E12000009</v>
          </cell>
          <cell r="E187" t="str">
            <v>South West</v>
          </cell>
          <cell r="F187" t="str">
            <v>E07000078</v>
          </cell>
          <cell r="G187" t="str">
            <v>Cheltenham</v>
          </cell>
          <cell r="H187" t="str">
            <v>E05004307</v>
          </cell>
          <cell r="I187" t="str">
            <v>Warden Hill</v>
          </cell>
        </row>
        <row r="188">
          <cell r="A188" t="str">
            <v>GL51 8HF</v>
          </cell>
          <cell r="B188">
            <v>51.901027999999997</v>
          </cell>
          <cell r="C188">
            <v>-2.0971510000000002</v>
          </cell>
          <cell r="D188" t="str">
            <v>E12000009</v>
          </cell>
          <cell r="E188" t="str">
            <v>South West</v>
          </cell>
          <cell r="F188" t="str">
            <v>E07000078</v>
          </cell>
          <cell r="G188" t="str">
            <v>Cheltenham</v>
          </cell>
          <cell r="H188" t="str">
            <v>E05004303</v>
          </cell>
          <cell r="I188" t="str">
            <v>St Peter's</v>
          </cell>
        </row>
        <row r="189">
          <cell r="A189" t="str">
            <v>GL5 4LP</v>
          </cell>
          <cell r="B189">
            <v>51.746948000000003</v>
          </cell>
          <cell r="C189">
            <v>-2.2425109999999999</v>
          </cell>
          <cell r="D189" t="str">
            <v>E12000009</v>
          </cell>
          <cell r="E189" t="str">
            <v>South West</v>
          </cell>
          <cell r="F189" t="str">
            <v>E07000082</v>
          </cell>
          <cell r="G189" t="str">
            <v>Stroud</v>
          </cell>
          <cell r="H189" t="str">
            <v>E05013212</v>
          </cell>
          <cell r="I189" t="str">
            <v>Cainscross</v>
          </cell>
        </row>
        <row r="190">
          <cell r="A190" t="str">
            <v>GL51 7TN</v>
          </cell>
          <cell r="B190">
            <v>51.897264</v>
          </cell>
          <cell r="C190">
            <v>-2.1156489999999999</v>
          </cell>
          <cell r="D190" t="str">
            <v>E12000009</v>
          </cell>
          <cell r="E190" t="str">
            <v>South West</v>
          </cell>
          <cell r="F190" t="str">
            <v>E07000078</v>
          </cell>
          <cell r="G190" t="str">
            <v>Cheltenham</v>
          </cell>
          <cell r="H190" t="str">
            <v>E05004301</v>
          </cell>
          <cell r="I190" t="str">
            <v>St Mark's</v>
          </cell>
        </row>
        <row r="191">
          <cell r="A191" t="str">
            <v>GL7 2QY</v>
          </cell>
          <cell r="B191">
            <v>51.716296</v>
          </cell>
          <cell r="C191">
            <v>-1.965595</v>
          </cell>
          <cell r="D191" t="str">
            <v>E12000009</v>
          </cell>
          <cell r="E191" t="str">
            <v>South West</v>
          </cell>
          <cell r="F191" t="str">
            <v>E07000079</v>
          </cell>
          <cell r="G191" t="str">
            <v>Cotswold</v>
          </cell>
          <cell r="H191" t="str">
            <v>E05010715</v>
          </cell>
          <cell r="I191" t="str">
            <v>St Michael's</v>
          </cell>
        </row>
        <row r="192">
          <cell r="A192" t="str">
            <v>GL50 3JF</v>
          </cell>
          <cell r="B192">
            <v>51.903309</v>
          </cell>
          <cell r="C192">
            <v>-2.0800689999999999</v>
          </cell>
          <cell r="D192" t="str">
            <v>E12000009</v>
          </cell>
          <cell r="E192" t="str">
            <v>South West</v>
          </cell>
          <cell r="F192" t="str">
            <v>E07000078</v>
          </cell>
          <cell r="G192" t="str">
            <v>Cheltenham</v>
          </cell>
          <cell r="H192" t="str">
            <v>E05004303</v>
          </cell>
          <cell r="I192" t="str">
            <v>St Peter's</v>
          </cell>
        </row>
        <row r="193">
          <cell r="A193" t="str">
            <v>GL11 4PB</v>
          </cell>
          <cell r="B193">
            <v>51.676974000000001</v>
          </cell>
          <cell r="C193">
            <v>-2.3420999999999998</v>
          </cell>
          <cell r="D193" t="str">
            <v>E12000009</v>
          </cell>
          <cell r="E193" t="str">
            <v>South West</v>
          </cell>
          <cell r="F193" t="str">
            <v>E07000082</v>
          </cell>
          <cell r="G193" t="str">
            <v>Stroud</v>
          </cell>
          <cell r="H193" t="str">
            <v>E05010976</v>
          </cell>
          <cell r="I193" t="str">
            <v>Dursley</v>
          </cell>
        </row>
        <row r="194">
          <cell r="A194" t="str">
            <v>GL4 6LL</v>
          </cell>
          <cell r="B194">
            <v>51.835098000000002</v>
          </cell>
          <cell r="C194">
            <v>-2.2140749999999998</v>
          </cell>
          <cell r="D194" t="str">
            <v>E12000009</v>
          </cell>
          <cell r="E194" t="str">
            <v>South West</v>
          </cell>
          <cell r="F194" t="str">
            <v>E07000081</v>
          </cell>
          <cell r="G194" t="str">
            <v>Gloucester</v>
          </cell>
          <cell r="H194" t="str">
            <v>E05010961</v>
          </cell>
          <cell r="I194" t="str">
            <v>Matson, Robinswood and White City</v>
          </cell>
        </row>
        <row r="195">
          <cell r="A195" t="str">
            <v>GL6 7AZ</v>
          </cell>
          <cell r="B195">
            <v>51.736899999999999</v>
          </cell>
          <cell r="C195">
            <v>-2.1551640000000001</v>
          </cell>
          <cell r="D195" t="str">
            <v>E12000009</v>
          </cell>
          <cell r="E195" t="str">
            <v>South West</v>
          </cell>
          <cell r="F195" t="str">
            <v>E07000082</v>
          </cell>
          <cell r="G195" t="str">
            <v>Stroud</v>
          </cell>
          <cell r="H195" t="str">
            <v>E05013188</v>
          </cell>
          <cell r="I195" t="str">
            <v>Bisley</v>
          </cell>
        </row>
        <row r="196">
          <cell r="A196" t="str">
            <v>GL5 1SW</v>
          </cell>
          <cell r="B196">
            <v>51.750923999999998</v>
          </cell>
          <cell r="C196">
            <v>-2.2137929999999999</v>
          </cell>
          <cell r="D196" t="str">
            <v>E12000009</v>
          </cell>
          <cell r="E196" t="str">
            <v>South West</v>
          </cell>
          <cell r="F196" t="str">
            <v>E07000082</v>
          </cell>
          <cell r="G196" t="str">
            <v>Stroud</v>
          </cell>
          <cell r="H196" t="str">
            <v>E05010990</v>
          </cell>
          <cell r="I196" t="str">
            <v>Stroud Uplands</v>
          </cell>
        </row>
        <row r="197">
          <cell r="A197" t="str">
            <v>GL52 5JL</v>
          </cell>
          <cell r="B197">
            <v>51.908135000000001</v>
          </cell>
          <cell r="C197">
            <v>-2.0481189999999998</v>
          </cell>
          <cell r="D197" t="str">
            <v>E12000009</v>
          </cell>
          <cell r="E197" t="str">
            <v>South West</v>
          </cell>
          <cell r="F197" t="str">
            <v>E07000078</v>
          </cell>
          <cell r="G197" t="str">
            <v>Cheltenham</v>
          </cell>
          <cell r="H197" t="str">
            <v>E05004297</v>
          </cell>
          <cell r="I197" t="str">
            <v>Oakley</v>
          </cell>
        </row>
        <row r="198">
          <cell r="A198" t="str">
            <v>GL7 5BZ</v>
          </cell>
          <cell r="B198">
            <v>51.742057000000003</v>
          </cell>
          <cell r="C198">
            <v>-1.810689</v>
          </cell>
          <cell r="D198" t="str">
            <v>E12000009</v>
          </cell>
          <cell r="E198" t="str">
            <v>South West</v>
          </cell>
          <cell r="F198" t="str">
            <v>E07000079</v>
          </cell>
          <cell r="G198" t="str">
            <v>Cotswold</v>
          </cell>
          <cell r="H198" t="str">
            <v>E05010703</v>
          </cell>
          <cell r="I198" t="str">
            <v>Coln Valley</v>
          </cell>
        </row>
        <row r="199">
          <cell r="A199" t="str">
            <v>GL10 2PZ</v>
          </cell>
          <cell r="B199">
            <v>51.753024000000003</v>
          </cell>
          <cell r="C199">
            <v>-2.2835700000000001</v>
          </cell>
          <cell r="D199" t="str">
            <v>E12000009</v>
          </cell>
          <cell r="E199" t="str">
            <v>South West</v>
          </cell>
          <cell r="F199" t="str">
            <v>E07000082</v>
          </cell>
          <cell r="G199" t="str">
            <v>Stroud</v>
          </cell>
          <cell r="H199" t="str">
            <v>E05013196</v>
          </cell>
          <cell r="I199" t="str">
            <v>Stonehouse</v>
          </cell>
        </row>
        <row r="200">
          <cell r="A200" t="str">
            <v>GL11 4BD</v>
          </cell>
          <cell r="B200">
            <v>51.675004000000001</v>
          </cell>
          <cell r="C200">
            <v>-2.3485499999999999</v>
          </cell>
          <cell r="D200" t="str">
            <v>E12000009</v>
          </cell>
          <cell r="E200" t="str">
            <v>South West</v>
          </cell>
          <cell r="F200" t="str">
            <v>E07000082</v>
          </cell>
          <cell r="G200" t="str">
            <v>Stroud</v>
          </cell>
          <cell r="H200" t="str">
            <v>E05010976</v>
          </cell>
          <cell r="I200" t="str">
            <v>Dursley</v>
          </cell>
        </row>
        <row r="201">
          <cell r="A201" t="str">
            <v>GL5 1PT</v>
          </cell>
          <cell r="B201">
            <v>51.745139000000002</v>
          </cell>
          <cell r="C201">
            <v>-2.206016</v>
          </cell>
          <cell r="D201" t="str">
            <v>E12000009</v>
          </cell>
          <cell r="E201" t="str">
            <v>South West</v>
          </cell>
          <cell r="F201" t="str">
            <v>E07000082</v>
          </cell>
          <cell r="G201" t="str">
            <v>Stroud</v>
          </cell>
          <cell r="H201" t="str">
            <v>E05010988</v>
          </cell>
          <cell r="I201" t="str">
            <v>Stroud Slade</v>
          </cell>
        </row>
        <row r="202">
          <cell r="A202" t="str">
            <v>GL10 3FW</v>
          </cell>
          <cell r="B202">
            <v>51.755226999999998</v>
          </cell>
          <cell r="C202">
            <v>-2.3070650000000001</v>
          </cell>
          <cell r="D202" t="str">
            <v>E12000009</v>
          </cell>
          <cell r="E202" t="str">
            <v>South West</v>
          </cell>
          <cell r="F202" t="str">
            <v>E07000082</v>
          </cell>
          <cell r="G202" t="str">
            <v>Stroud</v>
          </cell>
          <cell r="H202" t="str">
            <v>E05013195</v>
          </cell>
          <cell r="I202" t="str">
            <v>Severn</v>
          </cell>
        </row>
        <row r="203">
          <cell r="A203" t="str">
            <v>GL2 5BB</v>
          </cell>
          <cell r="B203">
            <v>51.840473000000003</v>
          </cell>
          <cell r="C203">
            <v>-2.2592699999999999</v>
          </cell>
          <cell r="D203" t="str">
            <v>E12000009</v>
          </cell>
          <cell r="E203" t="str">
            <v>South West</v>
          </cell>
          <cell r="F203" t="str">
            <v>E07000081</v>
          </cell>
          <cell r="G203" t="str">
            <v>Gloucester</v>
          </cell>
          <cell r="H203" t="str">
            <v>E05010963</v>
          </cell>
          <cell r="I203" t="str">
            <v>Podsmead</v>
          </cell>
        </row>
        <row r="204">
          <cell r="A204" t="str">
            <v>GL51 0WA</v>
          </cell>
          <cell r="B204">
            <v>51.914509000000002</v>
          </cell>
          <cell r="C204">
            <v>-2.1153740000000001</v>
          </cell>
          <cell r="D204" t="str">
            <v>E12000009</v>
          </cell>
          <cell r="E204" t="str">
            <v>South West</v>
          </cell>
          <cell r="F204" t="str">
            <v>E07000078</v>
          </cell>
          <cell r="G204" t="str">
            <v>Cheltenham</v>
          </cell>
          <cell r="H204" t="str">
            <v>E05004304</v>
          </cell>
          <cell r="I204" t="str">
            <v>Springbank</v>
          </cell>
        </row>
        <row r="205">
          <cell r="A205" t="str">
            <v>GL51 7TY</v>
          </cell>
          <cell r="B205">
            <v>51.897964000000002</v>
          </cell>
          <cell r="C205">
            <v>-2.1171190000000002</v>
          </cell>
          <cell r="D205" t="str">
            <v>E12000009</v>
          </cell>
          <cell r="E205" t="str">
            <v>South West</v>
          </cell>
          <cell r="F205" t="str">
            <v>E07000078</v>
          </cell>
          <cell r="G205" t="str">
            <v>Cheltenham</v>
          </cell>
          <cell r="H205" t="str">
            <v>E05004301</v>
          </cell>
          <cell r="I205" t="str">
            <v>St Mark's</v>
          </cell>
        </row>
        <row r="206">
          <cell r="A206" t="str">
            <v>GL2 4RW</v>
          </cell>
          <cell r="B206">
            <v>51.831046000000001</v>
          </cell>
          <cell r="C206">
            <v>-2.2809400000000002</v>
          </cell>
          <cell r="D206" t="str">
            <v>E12000009</v>
          </cell>
          <cell r="E206" t="str">
            <v>South West</v>
          </cell>
          <cell r="F206" t="str">
            <v>E07000081</v>
          </cell>
          <cell r="G206" t="str">
            <v>Gloucester</v>
          </cell>
          <cell r="H206" t="str">
            <v>E05010965</v>
          </cell>
          <cell r="I206" t="str">
            <v>Quedgeley Severn Vale</v>
          </cell>
        </row>
        <row r="207">
          <cell r="A207" t="str">
            <v>GL11 4BD</v>
          </cell>
          <cell r="B207">
            <v>51.675004000000001</v>
          </cell>
          <cell r="C207">
            <v>-2.3485499999999999</v>
          </cell>
          <cell r="D207" t="str">
            <v>E12000009</v>
          </cell>
          <cell r="E207" t="str">
            <v>South West</v>
          </cell>
          <cell r="F207" t="str">
            <v>E07000082</v>
          </cell>
          <cell r="G207" t="str">
            <v>Stroud</v>
          </cell>
          <cell r="H207" t="str">
            <v>E05010976</v>
          </cell>
          <cell r="I207" t="str">
            <v>Dursley</v>
          </cell>
        </row>
        <row r="208">
          <cell r="A208" t="str">
            <v>GL12 7LA</v>
          </cell>
          <cell r="B208">
            <v>51.632404999999999</v>
          </cell>
          <cell r="C208">
            <v>-2.3449580000000001</v>
          </cell>
          <cell r="D208" t="str">
            <v>E12000009</v>
          </cell>
          <cell r="E208" t="str">
            <v>South West</v>
          </cell>
          <cell r="F208" t="str">
            <v>E07000082</v>
          </cell>
          <cell r="G208" t="str">
            <v>Stroud</v>
          </cell>
          <cell r="H208" t="str">
            <v>E05013199</v>
          </cell>
          <cell r="I208" t="str">
            <v>Wotton-under-Edge</v>
          </cell>
        </row>
        <row r="209">
          <cell r="A209" t="str">
            <v>GL11 5FG</v>
          </cell>
          <cell r="B209">
            <v>51.713577999999998</v>
          </cell>
          <cell r="C209">
            <v>-2.3610319999999998</v>
          </cell>
          <cell r="D209" t="str">
            <v>E12000009</v>
          </cell>
          <cell r="E209" t="str">
            <v>South West</v>
          </cell>
          <cell r="F209" t="str">
            <v>E07000082</v>
          </cell>
          <cell r="G209" t="str">
            <v>Stroud</v>
          </cell>
          <cell r="H209" t="str">
            <v>E05010973</v>
          </cell>
          <cell r="I209" t="str">
            <v>Cam West</v>
          </cell>
        </row>
        <row r="210">
          <cell r="A210" t="str">
            <v>GL11 4NW</v>
          </cell>
          <cell r="B210">
            <v>51.678829999999998</v>
          </cell>
          <cell r="C210">
            <v>-2.3437199999999998</v>
          </cell>
          <cell r="D210" t="str">
            <v>E12000009</v>
          </cell>
          <cell r="E210" t="str">
            <v>South West</v>
          </cell>
          <cell r="F210" t="str">
            <v>E07000082</v>
          </cell>
          <cell r="G210" t="str">
            <v>Stroud</v>
          </cell>
          <cell r="H210" t="str">
            <v>E05010976</v>
          </cell>
          <cell r="I210" t="str">
            <v>Dursley</v>
          </cell>
        </row>
        <row r="211">
          <cell r="A211" t="str">
            <v>GL50 4DH</v>
          </cell>
          <cell r="B211">
            <v>51.908116999999997</v>
          </cell>
          <cell r="C211">
            <v>-2.0820110000000001</v>
          </cell>
          <cell r="D211" t="str">
            <v>E12000009</v>
          </cell>
          <cell r="E211" t="str">
            <v>South West</v>
          </cell>
          <cell r="F211" t="str">
            <v>E07000078</v>
          </cell>
          <cell r="G211" t="str">
            <v>Cheltenham</v>
          </cell>
          <cell r="H211" t="str">
            <v>E05004302</v>
          </cell>
          <cell r="I211" t="str">
            <v>St Paul's</v>
          </cell>
        </row>
        <row r="212">
          <cell r="A212" t="str">
            <v>GL6 6BD</v>
          </cell>
          <cell r="B212">
            <v>51.764510000000001</v>
          </cell>
          <cell r="C212">
            <v>-2.2323460000000002</v>
          </cell>
          <cell r="D212" t="str">
            <v>E12000009</v>
          </cell>
          <cell r="E212" t="str">
            <v>South West</v>
          </cell>
          <cell r="F212" t="str">
            <v>E07000082</v>
          </cell>
          <cell r="G212" t="str">
            <v>Stroud</v>
          </cell>
          <cell r="H212" t="str">
            <v>E05010982</v>
          </cell>
          <cell r="I212" t="str">
            <v>Randwick, Whiteshill and Ruscombe</v>
          </cell>
        </row>
        <row r="213">
          <cell r="A213" t="str">
            <v>GL5 4NB</v>
          </cell>
          <cell r="B213">
            <v>51.749155000000002</v>
          </cell>
          <cell r="C213">
            <v>-2.2448700000000001</v>
          </cell>
          <cell r="D213" t="str">
            <v>E12000009</v>
          </cell>
          <cell r="E213" t="str">
            <v>South West</v>
          </cell>
          <cell r="F213" t="str">
            <v>E07000082</v>
          </cell>
          <cell r="G213" t="str">
            <v>Stroud</v>
          </cell>
          <cell r="H213" t="str">
            <v>E05013212</v>
          </cell>
          <cell r="I213" t="str">
            <v>Cainscross</v>
          </cell>
        </row>
        <row r="214">
          <cell r="A214" t="str">
            <v>GL5 4TL</v>
          </cell>
          <cell r="B214">
            <v>51.741701999999997</v>
          </cell>
          <cell r="C214">
            <v>-2.2529400000000002</v>
          </cell>
          <cell r="D214" t="str">
            <v>E12000009</v>
          </cell>
          <cell r="E214" t="str">
            <v>South West</v>
          </cell>
          <cell r="F214" t="str">
            <v>E07000082</v>
          </cell>
          <cell r="G214" t="str">
            <v>Stroud</v>
          </cell>
          <cell r="H214" t="str">
            <v>E05013212</v>
          </cell>
          <cell r="I214" t="str">
            <v>Cainscross</v>
          </cell>
        </row>
        <row r="215">
          <cell r="A215" t="str">
            <v>GL10 2BS</v>
          </cell>
          <cell r="B215">
            <v>51.741639999999997</v>
          </cell>
          <cell r="C215">
            <v>-2.2611080000000001</v>
          </cell>
          <cell r="D215" t="str">
            <v>E12000009</v>
          </cell>
          <cell r="E215" t="str">
            <v>South West</v>
          </cell>
          <cell r="F215" t="str">
            <v>E07000082</v>
          </cell>
          <cell r="G215" t="str">
            <v>Stroud</v>
          </cell>
          <cell r="H215" t="str">
            <v>E05013212</v>
          </cell>
          <cell r="I215" t="str">
            <v>Cainscross</v>
          </cell>
        </row>
        <row r="216">
          <cell r="A216" t="str">
            <v>GL5 4RX</v>
          </cell>
          <cell r="B216">
            <v>51.751140999999997</v>
          </cell>
          <cell r="C216">
            <v>-2.2495599999999998</v>
          </cell>
          <cell r="D216" t="str">
            <v>E12000009</v>
          </cell>
          <cell r="E216" t="str">
            <v>South West</v>
          </cell>
          <cell r="F216" t="str">
            <v>E07000082</v>
          </cell>
          <cell r="G216" t="str">
            <v>Stroud</v>
          </cell>
          <cell r="H216" t="str">
            <v>E05013212</v>
          </cell>
          <cell r="I216" t="str">
            <v>Cainscross</v>
          </cell>
        </row>
        <row r="217">
          <cell r="A217" t="str">
            <v>GL17 0DF</v>
          </cell>
          <cell r="B217">
            <v>51.864528999999997</v>
          </cell>
          <cell r="C217">
            <v>-2.48712</v>
          </cell>
          <cell r="D217" t="str">
            <v>E12000009</v>
          </cell>
          <cell r="E217" t="str">
            <v>South West</v>
          </cell>
          <cell r="F217" t="str">
            <v>E07000080</v>
          </cell>
          <cell r="G217" t="str">
            <v>Forest of Dean</v>
          </cell>
          <cell r="H217" t="str">
            <v>E05012168</v>
          </cell>
          <cell r="I217" t="str">
            <v>Mitcheldean, Ruardean &amp; Drybrook</v>
          </cell>
        </row>
        <row r="218">
          <cell r="A218" t="str">
            <v>GL6 9LA</v>
          </cell>
          <cell r="B218">
            <v>51.707267000000002</v>
          </cell>
          <cell r="C218">
            <v>-2.1796350000000002</v>
          </cell>
          <cell r="D218" t="str">
            <v>E12000009</v>
          </cell>
          <cell r="E218" t="str">
            <v>South West</v>
          </cell>
          <cell r="F218" t="str">
            <v>E07000082</v>
          </cell>
          <cell r="G218" t="str">
            <v>Stroud</v>
          </cell>
          <cell r="H218" t="str">
            <v>E05013192</v>
          </cell>
          <cell r="I218" t="str">
            <v>Minchinhampton</v>
          </cell>
        </row>
        <row r="219">
          <cell r="A219" t="str">
            <v>GL2 4LY</v>
          </cell>
          <cell r="B219">
            <v>51.833796999999997</v>
          </cell>
          <cell r="C219">
            <v>-2.2762959999999999</v>
          </cell>
          <cell r="D219" t="str">
            <v>E12000009</v>
          </cell>
          <cell r="E219" t="str">
            <v>South West</v>
          </cell>
          <cell r="F219" t="str">
            <v>E07000081</v>
          </cell>
          <cell r="G219" t="str">
            <v>Gloucester</v>
          </cell>
          <cell r="H219" t="str">
            <v>E05010965</v>
          </cell>
          <cell r="I219" t="str">
            <v>Quedgeley Severn Vale</v>
          </cell>
        </row>
        <row r="220">
          <cell r="A220" t="str">
            <v>GL51 0JQ</v>
          </cell>
          <cell r="B220">
            <v>51.905124999999998</v>
          </cell>
          <cell r="C220">
            <v>-2.1212949999999999</v>
          </cell>
          <cell r="D220" t="str">
            <v>E12000009</v>
          </cell>
          <cell r="E220" t="str">
            <v>South West</v>
          </cell>
          <cell r="F220" t="str">
            <v>E07000078</v>
          </cell>
          <cell r="G220" t="str">
            <v>Cheltenham</v>
          </cell>
          <cell r="H220" t="str">
            <v>E05004294</v>
          </cell>
          <cell r="I220" t="str">
            <v>Hesters Way</v>
          </cell>
        </row>
        <row r="221">
          <cell r="A221" t="str">
            <v>GL5 1GR</v>
          </cell>
          <cell r="B221">
            <v>51.751680999999998</v>
          </cell>
          <cell r="C221">
            <v>-2.2131729999999998</v>
          </cell>
          <cell r="D221" t="str">
            <v>E12000009</v>
          </cell>
          <cell r="E221" t="str">
            <v>South West</v>
          </cell>
          <cell r="F221" t="str">
            <v>E07000082</v>
          </cell>
          <cell r="G221" t="str">
            <v>Stroud</v>
          </cell>
          <cell r="H221" t="str">
            <v>E05010990</v>
          </cell>
          <cell r="I221" t="str">
            <v>Stroud Uplands</v>
          </cell>
        </row>
        <row r="222">
          <cell r="A222" t="str">
            <v>GL11 4DL</v>
          </cell>
          <cell r="B222">
            <v>51.690801</v>
          </cell>
          <cell r="C222">
            <v>-2.3604759999999998</v>
          </cell>
          <cell r="D222" t="str">
            <v>E12000009</v>
          </cell>
          <cell r="E222" t="str">
            <v>South West</v>
          </cell>
          <cell r="F222" t="str">
            <v>E07000082</v>
          </cell>
          <cell r="G222" t="str">
            <v>Stroud</v>
          </cell>
          <cell r="H222" t="str">
            <v>E05010976</v>
          </cell>
          <cell r="I222" t="str">
            <v>Dursley</v>
          </cell>
        </row>
        <row r="223">
          <cell r="A223" t="str">
            <v>GL510JB</v>
          </cell>
          <cell r="B223">
            <v>51.904111999999998</v>
          </cell>
          <cell r="C223">
            <v>-2.1183269999999998</v>
          </cell>
          <cell r="D223" t="str">
            <v>E12000009</v>
          </cell>
          <cell r="E223" t="str">
            <v>South West</v>
          </cell>
          <cell r="F223" t="str">
            <v>E07000078</v>
          </cell>
          <cell r="G223" t="str">
            <v>Cheltenham</v>
          </cell>
          <cell r="H223" t="str">
            <v>E05004294</v>
          </cell>
          <cell r="I223" t="str">
            <v>Hesters Way</v>
          </cell>
        </row>
        <row r="224">
          <cell r="A224" t="str">
            <v>GL18 1UB</v>
          </cell>
          <cell r="B224">
            <v>51.927204000000003</v>
          </cell>
          <cell r="C224">
            <v>-2.3988990000000001</v>
          </cell>
          <cell r="D224" t="str">
            <v>E12000009</v>
          </cell>
          <cell r="E224" t="str">
            <v>South West</v>
          </cell>
          <cell r="F224" t="str">
            <v>E07000080</v>
          </cell>
          <cell r="G224" t="str">
            <v>Forest of Dean</v>
          </cell>
          <cell r="H224" t="str">
            <v>E05012169</v>
          </cell>
          <cell r="I224" t="str">
            <v>Newent &amp; Taynton</v>
          </cell>
        </row>
        <row r="225">
          <cell r="A225" t="str">
            <v>GL4 0BE</v>
          </cell>
          <cell r="B225">
            <v>51.833303999999998</v>
          </cell>
          <cell r="C225">
            <v>-2.243919</v>
          </cell>
          <cell r="D225" t="str">
            <v>E12000009</v>
          </cell>
          <cell r="E225" t="str">
            <v>South West</v>
          </cell>
          <cell r="F225" t="str">
            <v>E07000081</v>
          </cell>
          <cell r="G225" t="str">
            <v>Gloucester</v>
          </cell>
          <cell r="H225" t="str">
            <v>E05010966</v>
          </cell>
          <cell r="I225" t="str">
            <v>Tuffley</v>
          </cell>
        </row>
        <row r="226">
          <cell r="A226" t="str">
            <v>GL69JX</v>
          </cell>
          <cell r="B226">
            <v>51.707808</v>
          </cell>
          <cell r="C226">
            <v>-2.1808489999999998</v>
          </cell>
          <cell r="D226" t="str">
            <v>E12000009</v>
          </cell>
          <cell r="E226" t="str">
            <v>South West</v>
          </cell>
          <cell r="F226" t="str">
            <v>E07000082</v>
          </cell>
          <cell r="G226" t="str">
            <v>Stroud</v>
          </cell>
          <cell r="H226" t="str">
            <v>E05013192</v>
          </cell>
          <cell r="I226" t="str">
            <v>Minchinhampton</v>
          </cell>
        </row>
        <row r="227">
          <cell r="A227" t="str">
            <v>GL52 5PN</v>
          </cell>
          <cell r="B227">
            <v>51.907128999999998</v>
          </cell>
          <cell r="C227">
            <v>-2.0460250000000002</v>
          </cell>
          <cell r="D227" t="str">
            <v>E12000009</v>
          </cell>
          <cell r="E227" t="str">
            <v>South West</v>
          </cell>
          <cell r="F227" t="str">
            <v>E07000078</v>
          </cell>
          <cell r="G227" t="str">
            <v>Cheltenham</v>
          </cell>
          <cell r="H227" t="str">
            <v>E05004297</v>
          </cell>
          <cell r="I227" t="str">
            <v>Oakley</v>
          </cell>
        </row>
        <row r="228">
          <cell r="A228" t="str">
            <v>GL12 7NT</v>
          </cell>
          <cell r="B228">
            <v>51.638294999999999</v>
          </cell>
          <cell r="C228">
            <v>-2.3477049999999999</v>
          </cell>
          <cell r="D228" t="str">
            <v>E12000009</v>
          </cell>
          <cell r="E228" t="str">
            <v>South West</v>
          </cell>
          <cell r="F228" t="str">
            <v>E07000082</v>
          </cell>
          <cell r="G228" t="str">
            <v>Stroud</v>
          </cell>
          <cell r="H228" t="str">
            <v>E05013199</v>
          </cell>
          <cell r="I228" t="str">
            <v>Wotton-under-Edge</v>
          </cell>
        </row>
        <row r="229">
          <cell r="A229" t="str">
            <v>GL52 5QA</v>
          </cell>
          <cell r="B229">
            <v>51.904778999999998</v>
          </cell>
          <cell r="C229">
            <v>-2.0559289999999999</v>
          </cell>
          <cell r="D229" t="str">
            <v>E12000009</v>
          </cell>
          <cell r="E229" t="str">
            <v>South West</v>
          </cell>
          <cell r="F229" t="str">
            <v>E07000078</v>
          </cell>
          <cell r="G229" t="str">
            <v>Cheltenham</v>
          </cell>
          <cell r="H229" t="str">
            <v>E05004297</v>
          </cell>
          <cell r="I229" t="str">
            <v>Oakley</v>
          </cell>
        </row>
        <row r="230">
          <cell r="A230" t="str">
            <v>GL1 1HX</v>
          </cell>
          <cell r="B230">
            <v>51.861722999999998</v>
          </cell>
          <cell r="C230">
            <v>-2.244624</v>
          </cell>
          <cell r="D230" t="str">
            <v>E12000009</v>
          </cell>
          <cell r="E230" t="str">
            <v>South West</v>
          </cell>
          <cell r="F230" t="str">
            <v>E07000081</v>
          </cell>
          <cell r="G230" t="str">
            <v>Gloucester</v>
          </cell>
          <cell r="H230" t="str">
            <v>E05010967</v>
          </cell>
          <cell r="I230" t="str">
            <v>Westgate</v>
          </cell>
        </row>
        <row r="231">
          <cell r="A231" t="str">
            <v>GL5 1SW</v>
          </cell>
          <cell r="B231">
            <v>51.750923999999998</v>
          </cell>
          <cell r="C231">
            <v>-2.2137929999999999</v>
          </cell>
          <cell r="D231" t="str">
            <v>E12000009</v>
          </cell>
          <cell r="E231" t="str">
            <v>South West</v>
          </cell>
          <cell r="F231" t="str">
            <v>E07000082</v>
          </cell>
          <cell r="G231" t="str">
            <v>Stroud</v>
          </cell>
          <cell r="H231" t="str">
            <v>E05010990</v>
          </cell>
          <cell r="I231" t="str">
            <v>Stroud Uplands</v>
          </cell>
        </row>
        <row r="232">
          <cell r="A232" t="str">
            <v>GL5 4DR</v>
          </cell>
          <cell r="B232">
            <v>51.750960999999997</v>
          </cell>
          <cell r="C232">
            <v>-2.232002</v>
          </cell>
          <cell r="D232" t="str">
            <v>E12000009</v>
          </cell>
          <cell r="E232" t="str">
            <v>South West</v>
          </cell>
          <cell r="F232" t="str">
            <v>E07000082</v>
          </cell>
          <cell r="G232" t="str">
            <v>Stroud</v>
          </cell>
          <cell r="H232" t="str">
            <v>E05010987</v>
          </cell>
          <cell r="I232" t="str">
            <v>Stroud Farmhill and Paganhill</v>
          </cell>
        </row>
        <row r="233">
          <cell r="A233" t="str">
            <v>GL11 5NG</v>
          </cell>
          <cell r="B233">
            <v>51.707101000000002</v>
          </cell>
          <cell r="C233">
            <v>-2.366568</v>
          </cell>
          <cell r="D233" t="str">
            <v>E12000009</v>
          </cell>
          <cell r="E233" t="str">
            <v>South West</v>
          </cell>
          <cell r="F233" t="str">
            <v>E07000082</v>
          </cell>
          <cell r="G233" t="str">
            <v>Stroud</v>
          </cell>
          <cell r="H233" t="str">
            <v>E05010973</v>
          </cell>
          <cell r="I233" t="str">
            <v>Cam West</v>
          </cell>
        </row>
        <row r="234">
          <cell r="A234" t="str">
            <v>GL16 7RH</v>
          </cell>
          <cell r="B234">
            <v>51.807592999999997</v>
          </cell>
          <cell r="C234">
            <v>-2.614722</v>
          </cell>
          <cell r="D234" t="str">
            <v>E12000009</v>
          </cell>
          <cell r="E234" t="str">
            <v>South West</v>
          </cell>
          <cell r="F234" t="str">
            <v>E07000080</v>
          </cell>
          <cell r="G234" t="str">
            <v>Forest of Dean</v>
          </cell>
          <cell r="H234" t="str">
            <v>E05012156</v>
          </cell>
          <cell r="I234" t="str">
            <v>Berry Hill</v>
          </cell>
        </row>
        <row r="235">
          <cell r="A235" t="str">
            <v>GL1 4DT</v>
          </cell>
          <cell r="B235">
            <v>51.856012</v>
          </cell>
          <cell r="C235">
            <v>-2.2274750000000001</v>
          </cell>
          <cell r="D235" t="str">
            <v>E12000009</v>
          </cell>
          <cell r="E235" t="str">
            <v>South West</v>
          </cell>
          <cell r="F235" t="str">
            <v>E07000081</v>
          </cell>
          <cell r="G235" t="str">
            <v>Gloucester</v>
          </cell>
          <cell r="H235" t="str">
            <v>E05010953</v>
          </cell>
          <cell r="I235" t="str">
            <v>Barton and Tredworth</v>
          </cell>
        </row>
        <row r="236">
          <cell r="A236" t="str">
            <v>GL6 9LA</v>
          </cell>
          <cell r="B236">
            <v>51.707267000000002</v>
          </cell>
          <cell r="C236">
            <v>-2.1796350000000002</v>
          </cell>
          <cell r="D236" t="str">
            <v>E12000009</v>
          </cell>
          <cell r="E236" t="str">
            <v>South West</v>
          </cell>
          <cell r="F236" t="str">
            <v>E07000082</v>
          </cell>
          <cell r="G236" t="str">
            <v>Stroud</v>
          </cell>
          <cell r="H236" t="str">
            <v>E05013192</v>
          </cell>
          <cell r="I236" t="str">
            <v>Minchinhampton</v>
          </cell>
        </row>
        <row r="237">
          <cell r="A237" t="str">
            <v>GL52 5LU</v>
          </cell>
          <cell r="B237">
            <v>51.904570999999997</v>
          </cell>
          <cell r="C237">
            <v>-2.0587770000000001</v>
          </cell>
          <cell r="D237" t="str">
            <v>E12000009</v>
          </cell>
          <cell r="E237" t="str">
            <v>South West</v>
          </cell>
          <cell r="F237" t="str">
            <v>E07000078</v>
          </cell>
          <cell r="G237" t="str">
            <v>Cheltenham</v>
          </cell>
          <cell r="H237" t="str">
            <v>E05004297</v>
          </cell>
          <cell r="I237" t="str">
            <v>Oakley</v>
          </cell>
        </row>
        <row r="238">
          <cell r="A238" t="str">
            <v>GL4 0RH</v>
          </cell>
          <cell r="B238">
            <v>51.835180000000001</v>
          </cell>
          <cell r="C238">
            <v>-2.26207</v>
          </cell>
          <cell r="D238" t="str">
            <v>E12000009</v>
          </cell>
          <cell r="E238" t="str">
            <v>South West</v>
          </cell>
          <cell r="F238" t="str">
            <v>E07000081</v>
          </cell>
          <cell r="G238" t="str">
            <v>Gloucester</v>
          </cell>
          <cell r="H238" t="str">
            <v>E05010956</v>
          </cell>
          <cell r="I238" t="str">
            <v>Grange</v>
          </cell>
        </row>
        <row r="239">
          <cell r="A239" t="str">
            <v>GL4 4LJ</v>
          </cell>
          <cell r="B239">
            <v>51.852035000000001</v>
          </cell>
          <cell r="C239">
            <v>-2.22458</v>
          </cell>
          <cell r="D239" t="str">
            <v>E12000009</v>
          </cell>
          <cell r="E239" t="str">
            <v>South West</v>
          </cell>
          <cell r="F239" t="str">
            <v>E07000081</v>
          </cell>
          <cell r="G239" t="str">
            <v>Gloucester</v>
          </cell>
          <cell r="H239" t="str">
            <v>E05010954</v>
          </cell>
          <cell r="I239" t="str">
            <v>Coney Hill</v>
          </cell>
        </row>
        <row r="240">
          <cell r="A240" t="str">
            <v>GL10 3FF</v>
          </cell>
          <cell r="B240">
            <v>51.755350999999997</v>
          </cell>
          <cell r="C240">
            <v>-2.310934</v>
          </cell>
          <cell r="D240" t="str">
            <v>E12000009</v>
          </cell>
          <cell r="E240" t="str">
            <v>South West</v>
          </cell>
          <cell r="F240" t="str">
            <v>E07000082</v>
          </cell>
          <cell r="G240" t="str">
            <v>Stroud</v>
          </cell>
          <cell r="H240" t="str">
            <v>E05013195</v>
          </cell>
          <cell r="I240" t="str">
            <v>Severn</v>
          </cell>
        </row>
        <row r="241">
          <cell r="A241" t="str">
            <v>GL2 4BH</v>
          </cell>
          <cell r="B241">
            <v>51.808582000000001</v>
          </cell>
          <cell r="C241">
            <v>-2.2740089999999999</v>
          </cell>
          <cell r="D241" t="str">
            <v>E12000009</v>
          </cell>
          <cell r="E241" t="str">
            <v>South West</v>
          </cell>
          <cell r="F241" t="str">
            <v>E07000082</v>
          </cell>
          <cell r="G241" t="str">
            <v>Stroud</v>
          </cell>
          <cell r="H241" t="str">
            <v>E05013190</v>
          </cell>
          <cell r="I241" t="str">
            <v>Hardwicke</v>
          </cell>
        </row>
        <row r="242">
          <cell r="A242" t="str">
            <v>GL15 5LD</v>
          </cell>
          <cell r="B242">
            <v>51.727074999999999</v>
          </cell>
          <cell r="C242">
            <v>-2.5312039999999998</v>
          </cell>
          <cell r="D242" t="str">
            <v>E12000009</v>
          </cell>
          <cell r="E242" t="str">
            <v>South West</v>
          </cell>
          <cell r="F242" t="str">
            <v>E07000080</v>
          </cell>
          <cell r="G242" t="str">
            <v>Forest of Dean</v>
          </cell>
          <cell r="H242" t="str">
            <v>E05012165</v>
          </cell>
          <cell r="I242" t="str">
            <v>Lydney East</v>
          </cell>
        </row>
        <row r="243">
          <cell r="A243" t="str">
            <v>GL15 6TN</v>
          </cell>
          <cell r="B243">
            <v>51.737349999999999</v>
          </cell>
          <cell r="C243">
            <v>-2.6341290000000002</v>
          </cell>
          <cell r="D243" t="str">
            <v>E12000009</v>
          </cell>
          <cell r="E243" t="str">
            <v>South West</v>
          </cell>
          <cell r="F243" t="str">
            <v>E07000080</v>
          </cell>
          <cell r="G243" t="str">
            <v>Forest of Dean</v>
          </cell>
          <cell r="H243" t="str">
            <v>E05012174</v>
          </cell>
          <cell r="I243" t="str">
            <v>St. Briavels</v>
          </cell>
        </row>
        <row r="244">
          <cell r="A244" t="str">
            <v>GL5 1NR</v>
          </cell>
          <cell r="B244">
            <v>51.745643999999999</v>
          </cell>
          <cell r="C244">
            <v>-2.1921819999999999</v>
          </cell>
          <cell r="D244" t="str">
            <v>E12000009</v>
          </cell>
          <cell r="E244" t="str">
            <v>South West</v>
          </cell>
          <cell r="F244" t="str">
            <v>E07000082</v>
          </cell>
          <cell r="G244" t="str">
            <v>Stroud</v>
          </cell>
          <cell r="H244" t="str">
            <v>E05010988</v>
          </cell>
          <cell r="I244" t="str">
            <v>Stroud Slade</v>
          </cell>
        </row>
        <row r="245">
          <cell r="A245" t="str">
            <v>GL1 1DW</v>
          </cell>
          <cell r="B245">
            <v>51.864615000000001</v>
          </cell>
          <cell r="C245">
            <v>-2.241079</v>
          </cell>
          <cell r="D245" t="str">
            <v>E12000009</v>
          </cell>
          <cell r="E245" t="str">
            <v>South West</v>
          </cell>
          <cell r="F245" t="str">
            <v>E07000081</v>
          </cell>
          <cell r="G245" t="str">
            <v>Gloucester</v>
          </cell>
          <cell r="H245" t="str">
            <v>E05010967</v>
          </cell>
          <cell r="I245" t="str">
            <v>Westgate</v>
          </cell>
        </row>
        <row r="246">
          <cell r="A246" t="str">
            <v>GL51 7UB</v>
          </cell>
          <cell r="B246">
            <v>51.899465999999997</v>
          </cell>
          <cell r="C246">
            <v>-2.1168900000000002</v>
          </cell>
          <cell r="D246" t="str">
            <v>E12000009</v>
          </cell>
          <cell r="E246" t="str">
            <v>South West</v>
          </cell>
          <cell r="F246" t="str">
            <v>E07000078</v>
          </cell>
          <cell r="G246" t="str">
            <v>Cheltenham</v>
          </cell>
          <cell r="H246" t="str">
            <v>E05004301</v>
          </cell>
          <cell r="I246" t="str">
            <v>St Mark's</v>
          </cell>
        </row>
        <row r="247">
          <cell r="A247" t="str">
            <v>GL5 1PS</v>
          </cell>
          <cell r="B247">
            <v>51.744931000000001</v>
          </cell>
          <cell r="C247">
            <v>-2.2065510000000002</v>
          </cell>
          <cell r="D247" t="str">
            <v>E12000009</v>
          </cell>
          <cell r="E247" t="str">
            <v>South West</v>
          </cell>
          <cell r="F247" t="str">
            <v>E07000082</v>
          </cell>
          <cell r="G247" t="str">
            <v>Stroud</v>
          </cell>
          <cell r="H247" t="str">
            <v>E05010988</v>
          </cell>
          <cell r="I247" t="str">
            <v>Stroud Slade</v>
          </cell>
        </row>
        <row r="248">
          <cell r="A248" t="str">
            <v>GL11 6JA</v>
          </cell>
          <cell r="B248">
            <v>51.695445999999997</v>
          </cell>
          <cell r="C248">
            <v>-2.3798560000000002</v>
          </cell>
          <cell r="D248" t="str">
            <v>E12000009</v>
          </cell>
          <cell r="E248" t="str">
            <v>South West</v>
          </cell>
          <cell r="F248" t="str">
            <v>E07000082</v>
          </cell>
          <cell r="G248" t="str">
            <v>Stroud</v>
          </cell>
          <cell r="H248" t="str">
            <v>E05010973</v>
          </cell>
          <cell r="I248" t="str">
            <v>Cam West</v>
          </cell>
        </row>
        <row r="249">
          <cell r="A249" t="str">
            <v>GL5 1SZ</v>
          </cell>
          <cell r="B249">
            <v>51.752175000000001</v>
          </cell>
          <cell r="C249">
            <v>-2.2081059999999999</v>
          </cell>
          <cell r="D249" t="str">
            <v>E12000009</v>
          </cell>
          <cell r="E249" t="str">
            <v>South West</v>
          </cell>
          <cell r="F249" t="str">
            <v>E07000082</v>
          </cell>
          <cell r="G249" t="str">
            <v>Stroud</v>
          </cell>
          <cell r="H249" t="str">
            <v>E05010990</v>
          </cell>
          <cell r="I249" t="str">
            <v>Stroud Uplands</v>
          </cell>
        </row>
        <row r="250">
          <cell r="A250" t="str">
            <v>GL17 9DW</v>
          </cell>
          <cell r="B250">
            <v>51.857112999999998</v>
          </cell>
          <cell r="C250">
            <v>-2.5098220000000002</v>
          </cell>
          <cell r="D250" t="str">
            <v>E12000009</v>
          </cell>
          <cell r="E250" t="str">
            <v>South West</v>
          </cell>
          <cell r="F250" t="str">
            <v>E07000080</v>
          </cell>
          <cell r="G250" t="str">
            <v>Forest of Dean</v>
          </cell>
          <cell r="H250" t="str">
            <v>E05012168</v>
          </cell>
          <cell r="I250" t="str">
            <v>Mitcheldean, Ruardean &amp; Drybrook</v>
          </cell>
        </row>
        <row r="251">
          <cell r="A251" t="str">
            <v>GL4 6HX</v>
          </cell>
          <cell r="B251">
            <v>51.830081</v>
          </cell>
          <cell r="C251">
            <v>-2.2189559999999999</v>
          </cell>
          <cell r="D251" t="str">
            <v>E12000009</v>
          </cell>
          <cell r="E251" t="str">
            <v>South West</v>
          </cell>
          <cell r="F251" t="str">
            <v>E07000081</v>
          </cell>
          <cell r="G251" t="str">
            <v>Gloucester</v>
          </cell>
          <cell r="H251" t="str">
            <v>E05010961</v>
          </cell>
          <cell r="I251" t="str">
            <v>Matson, Robinswood and White City</v>
          </cell>
        </row>
        <row r="252">
          <cell r="A252" t="str">
            <v>GL10 2LS</v>
          </cell>
          <cell r="B252">
            <v>51.744663000000003</v>
          </cell>
          <cell r="C252">
            <v>-2.277663</v>
          </cell>
          <cell r="D252" t="str">
            <v>E12000009</v>
          </cell>
          <cell r="E252" t="str">
            <v>South West</v>
          </cell>
          <cell r="F252" t="str">
            <v>E07000082</v>
          </cell>
          <cell r="G252" t="str">
            <v>Stroud</v>
          </cell>
          <cell r="H252" t="str">
            <v>E05013196</v>
          </cell>
          <cell r="I252" t="str">
            <v>Stonehouse</v>
          </cell>
        </row>
        <row r="253">
          <cell r="A253" t="str">
            <v>GL5 1DQ</v>
          </cell>
          <cell r="B253">
            <v>51.745781000000001</v>
          </cell>
          <cell r="C253">
            <v>-2.2116929999999999</v>
          </cell>
          <cell r="D253" t="str">
            <v>E12000009</v>
          </cell>
          <cell r="E253" t="str">
            <v>South West</v>
          </cell>
          <cell r="F253" t="str">
            <v>E07000082</v>
          </cell>
          <cell r="G253" t="str">
            <v>Stroud</v>
          </cell>
          <cell r="H253" t="str">
            <v>E05010991</v>
          </cell>
          <cell r="I253" t="str">
            <v>Stroud Valley</v>
          </cell>
        </row>
        <row r="254">
          <cell r="A254" t="str">
            <v>GL51 8BT</v>
          </cell>
          <cell r="B254">
            <v>51.900899000000003</v>
          </cell>
          <cell r="C254">
            <v>-2.102665</v>
          </cell>
          <cell r="D254" t="str">
            <v>E12000009</v>
          </cell>
          <cell r="E254" t="str">
            <v>South West</v>
          </cell>
          <cell r="F254" t="str">
            <v>E07000078</v>
          </cell>
          <cell r="G254" t="str">
            <v>Cheltenham</v>
          </cell>
          <cell r="H254" t="str">
            <v>E05004301</v>
          </cell>
          <cell r="I254" t="str">
            <v>St Mark's</v>
          </cell>
        </row>
        <row r="255">
          <cell r="A255" t="str">
            <v>GL7 1GL</v>
          </cell>
          <cell r="B255">
            <v>51.708176999999999</v>
          </cell>
          <cell r="C255">
            <v>-1.9518470000000001</v>
          </cell>
          <cell r="D255" t="str">
            <v>E12000009</v>
          </cell>
          <cell r="E255" t="str">
            <v>South West</v>
          </cell>
          <cell r="F255" t="str">
            <v>E07000079</v>
          </cell>
          <cell r="G255" t="str">
            <v>Cotswold</v>
          </cell>
          <cell r="H255" t="str">
            <v>E05010713</v>
          </cell>
          <cell r="I255" t="str">
            <v>New Mills</v>
          </cell>
        </row>
        <row r="256">
          <cell r="A256" t="str">
            <v>GL51 0HA</v>
          </cell>
          <cell r="B256">
            <v>51.908884</v>
          </cell>
          <cell r="C256">
            <v>-2.1116820000000001</v>
          </cell>
          <cell r="D256" t="str">
            <v>E12000009</v>
          </cell>
          <cell r="E256" t="str">
            <v>South West</v>
          </cell>
          <cell r="F256" t="str">
            <v>E07000078</v>
          </cell>
          <cell r="G256" t="str">
            <v>Cheltenham</v>
          </cell>
          <cell r="H256" t="str">
            <v>E05004294</v>
          </cell>
          <cell r="I256" t="str">
            <v>Hesters Way</v>
          </cell>
        </row>
        <row r="257">
          <cell r="A257" t="str">
            <v>GL11 5SH</v>
          </cell>
          <cell r="B257">
            <v>51.697087000000003</v>
          </cell>
          <cell r="C257">
            <v>-2.363232</v>
          </cell>
          <cell r="D257" t="str">
            <v>E12000009</v>
          </cell>
          <cell r="E257" t="str">
            <v>South West</v>
          </cell>
          <cell r="F257" t="str">
            <v>E07000082</v>
          </cell>
          <cell r="G257" t="str">
            <v>Stroud</v>
          </cell>
          <cell r="H257" t="str">
            <v>E05010972</v>
          </cell>
          <cell r="I257" t="str">
            <v>Cam East</v>
          </cell>
        </row>
        <row r="258">
          <cell r="A258" t="str">
            <v>GL20 8UD</v>
          </cell>
          <cell r="B258">
            <v>52.004795999999999</v>
          </cell>
          <cell r="C258">
            <v>-2.1127950000000002</v>
          </cell>
          <cell r="D258" t="str">
            <v>E12000009</v>
          </cell>
          <cell r="E258" t="str">
            <v>South West</v>
          </cell>
          <cell r="F258" t="str">
            <v>E07000083</v>
          </cell>
          <cell r="G258" t="str">
            <v>Tewkesbury</v>
          </cell>
          <cell r="H258" t="str">
            <v>E05012076</v>
          </cell>
          <cell r="I258" t="str">
            <v>Northway</v>
          </cell>
        </row>
        <row r="259">
          <cell r="A259" t="str">
            <v>GL51 9BB</v>
          </cell>
          <cell r="B259">
            <v>51.908931000000003</v>
          </cell>
          <cell r="C259">
            <v>-2.0885250000000002</v>
          </cell>
          <cell r="D259" t="str">
            <v>E12000009</v>
          </cell>
          <cell r="E259" t="str">
            <v>South West</v>
          </cell>
          <cell r="F259" t="str">
            <v>E07000078</v>
          </cell>
          <cell r="G259" t="str">
            <v>Cheltenham</v>
          </cell>
          <cell r="H259" t="str">
            <v>E05004305</v>
          </cell>
          <cell r="I259" t="str">
            <v>Swindon Village</v>
          </cell>
        </row>
        <row r="260">
          <cell r="A260" t="str">
            <v>GL5 1HH</v>
          </cell>
          <cell r="B260">
            <v>51.743358000000001</v>
          </cell>
          <cell r="C260">
            <v>-2.2011560000000001</v>
          </cell>
          <cell r="D260" t="str">
            <v>E12000009</v>
          </cell>
          <cell r="E260" t="str">
            <v>South West</v>
          </cell>
          <cell r="F260" t="str">
            <v>E07000082</v>
          </cell>
          <cell r="G260" t="str">
            <v>Stroud</v>
          </cell>
          <cell r="H260" t="str">
            <v>E05010988</v>
          </cell>
          <cell r="I260" t="str">
            <v>Stroud Slade</v>
          </cell>
        </row>
        <row r="261">
          <cell r="A261" t="str">
            <v>GL4 6EJ</v>
          </cell>
          <cell r="B261">
            <v>51.831442000000003</v>
          </cell>
          <cell r="C261">
            <v>-2.217149</v>
          </cell>
          <cell r="D261" t="str">
            <v>E12000009</v>
          </cell>
          <cell r="E261" t="str">
            <v>South West</v>
          </cell>
          <cell r="F261" t="str">
            <v>E07000081</v>
          </cell>
          <cell r="G261" t="str">
            <v>Gloucester</v>
          </cell>
          <cell r="H261" t="str">
            <v>E05010961</v>
          </cell>
          <cell r="I261" t="str">
            <v>Matson, Robinswood and White City</v>
          </cell>
        </row>
        <row r="262">
          <cell r="A262" t="str">
            <v>GL2 2JF</v>
          </cell>
          <cell r="B262">
            <v>51.819026000000001</v>
          </cell>
          <cell r="C262">
            <v>-2.2676020000000001</v>
          </cell>
          <cell r="D262" t="str">
            <v>E12000009</v>
          </cell>
          <cell r="E262" t="str">
            <v>South West</v>
          </cell>
          <cell r="F262" t="str">
            <v>E07000081</v>
          </cell>
          <cell r="G262" t="str">
            <v>Gloucester</v>
          </cell>
          <cell r="H262" t="str">
            <v>E05010959</v>
          </cell>
          <cell r="I262" t="str">
            <v>Kingsway</v>
          </cell>
        </row>
        <row r="263">
          <cell r="A263" t="str">
            <v>GL5 1JT</v>
          </cell>
          <cell r="B263">
            <v>51.746425000000002</v>
          </cell>
          <cell r="C263">
            <v>-2.2108750000000001</v>
          </cell>
          <cell r="D263" t="str">
            <v>E12000009</v>
          </cell>
          <cell r="E263" t="str">
            <v>South West</v>
          </cell>
          <cell r="F263" t="str">
            <v>E07000082</v>
          </cell>
          <cell r="G263" t="str">
            <v>Stroud</v>
          </cell>
          <cell r="H263" t="str">
            <v>E05010991</v>
          </cell>
          <cell r="I263" t="str">
            <v>Stroud Valley</v>
          </cell>
        </row>
        <row r="264">
          <cell r="A264" t="str">
            <v>GL10 3BN</v>
          </cell>
          <cell r="B264">
            <v>51.748137</v>
          </cell>
          <cell r="C264">
            <v>-2.3271250000000001</v>
          </cell>
          <cell r="D264" t="str">
            <v>E12000009</v>
          </cell>
          <cell r="E264" t="str">
            <v>South West</v>
          </cell>
          <cell r="F264" t="str">
            <v>E07000082</v>
          </cell>
          <cell r="G264" t="str">
            <v>Stroud</v>
          </cell>
          <cell r="H264" t="str">
            <v>E05013195</v>
          </cell>
          <cell r="I264" t="str">
            <v>Severn</v>
          </cell>
        </row>
        <row r="265">
          <cell r="A265" t="str">
            <v>GL51 0BH</v>
          </cell>
          <cell r="B265">
            <v>51.912843000000002</v>
          </cell>
          <cell r="C265">
            <v>-2.1086969999999998</v>
          </cell>
          <cell r="D265" t="str">
            <v>E12000009</v>
          </cell>
          <cell r="E265" t="str">
            <v>South West</v>
          </cell>
          <cell r="F265" t="str">
            <v>E07000078</v>
          </cell>
          <cell r="G265" t="str">
            <v>Cheltenham</v>
          </cell>
          <cell r="H265" t="str">
            <v>E05004304</v>
          </cell>
          <cell r="I265" t="str">
            <v>Springbank</v>
          </cell>
        </row>
        <row r="266">
          <cell r="A266" t="str">
            <v>GL10 2HW</v>
          </cell>
          <cell r="B266">
            <v>51.748947000000001</v>
          </cell>
          <cell r="C266">
            <v>-2.2816610000000002</v>
          </cell>
          <cell r="D266" t="str">
            <v>E12000009</v>
          </cell>
          <cell r="E266" t="str">
            <v>South West</v>
          </cell>
          <cell r="F266" t="str">
            <v>E07000082</v>
          </cell>
          <cell r="G266" t="str">
            <v>Stroud</v>
          </cell>
          <cell r="H266" t="str">
            <v>E05013196</v>
          </cell>
          <cell r="I266" t="str">
            <v>Stonehouse</v>
          </cell>
        </row>
        <row r="267">
          <cell r="A267" t="str">
            <v>GL50 2NL</v>
          </cell>
          <cell r="B267">
            <v>51.888157999999997</v>
          </cell>
          <cell r="C267">
            <v>-2.0929880000000001</v>
          </cell>
          <cell r="D267" t="str">
            <v>E12000009</v>
          </cell>
          <cell r="E267" t="str">
            <v>South West</v>
          </cell>
          <cell r="F267" t="str">
            <v>E07000078</v>
          </cell>
          <cell r="G267" t="str">
            <v>Cheltenham</v>
          </cell>
          <cell r="H267" t="str">
            <v>E05004298</v>
          </cell>
          <cell r="I267" t="str">
            <v>Park</v>
          </cell>
        </row>
        <row r="268">
          <cell r="A268" t="str">
            <v>GL50 4BD</v>
          </cell>
          <cell r="B268">
            <v>51.904989</v>
          </cell>
          <cell r="C268">
            <v>-2.0811480000000002</v>
          </cell>
          <cell r="D268" t="str">
            <v>E12000009</v>
          </cell>
          <cell r="E268" t="str">
            <v>South West</v>
          </cell>
          <cell r="F268" t="str">
            <v>E07000078</v>
          </cell>
          <cell r="G268" t="str">
            <v>Cheltenham</v>
          </cell>
          <cell r="H268" t="str">
            <v>E05004302</v>
          </cell>
          <cell r="I268" t="str">
            <v>St Paul's</v>
          </cell>
        </row>
        <row r="269">
          <cell r="A269" t="str">
            <v>GL51 8DQ</v>
          </cell>
          <cell r="B269">
            <v>51.900384000000003</v>
          </cell>
          <cell r="C269">
            <v>-2.1061670000000001</v>
          </cell>
          <cell r="D269" t="str">
            <v>E12000009</v>
          </cell>
          <cell r="E269" t="str">
            <v>South West</v>
          </cell>
          <cell r="F269" t="str">
            <v>E07000078</v>
          </cell>
          <cell r="G269" t="str">
            <v>Cheltenham</v>
          </cell>
          <cell r="H269" t="str">
            <v>E05004301</v>
          </cell>
          <cell r="I269" t="str">
            <v>St Mark's</v>
          </cell>
        </row>
        <row r="270">
          <cell r="A270" t="str">
            <v>GL10 2DW</v>
          </cell>
          <cell r="B270">
            <v>51.748086999999998</v>
          </cell>
          <cell r="C270">
            <v>-2.289606</v>
          </cell>
          <cell r="D270" t="str">
            <v>E12000009</v>
          </cell>
          <cell r="E270" t="str">
            <v>South West</v>
          </cell>
          <cell r="F270" t="str">
            <v>E07000082</v>
          </cell>
          <cell r="G270" t="str">
            <v>Stroud</v>
          </cell>
          <cell r="H270" t="str">
            <v>E05013196</v>
          </cell>
          <cell r="I270" t="str">
            <v>Stonehouse</v>
          </cell>
        </row>
        <row r="271">
          <cell r="A271" t="str">
            <v>GL6 0TG</v>
          </cell>
          <cell r="B271">
            <v>51.696630999999996</v>
          </cell>
          <cell r="C271">
            <v>-2.2322259999999998</v>
          </cell>
          <cell r="D271" t="str">
            <v>E12000009</v>
          </cell>
          <cell r="E271" t="str">
            <v>South West</v>
          </cell>
          <cell r="F271" t="str">
            <v>E07000082</v>
          </cell>
          <cell r="G271" t="str">
            <v>Stroud</v>
          </cell>
          <cell r="H271" t="str">
            <v>E05013193</v>
          </cell>
          <cell r="I271" t="str">
            <v>Nailsworth</v>
          </cell>
        </row>
        <row r="272">
          <cell r="A272" t="str">
            <v>GL51 8HF</v>
          </cell>
          <cell r="B272">
            <v>51.901027999999997</v>
          </cell>
          <cell r="C272">
            <v>-2.0971510000000002</v>
          </cell>
          <cell r="D272" t="str">
            <v>E12000009</v>
          </cell>
          <cell r="E272" t="str">
            <v>South West</v>
          </cell>
          <cell r="F272" t="str">
            <v>E07000078</v>
          </cell>
          <cell r="G272" t="str">
            <v>Cheltenham</v>
          </cell>
          <cell r="H272" t="str">
            <v>E05004303</v>
          </cell>
          <cell r="I272" t="str">
            <v>St Peter's</v>
          </cell>
        </row>
        <row r="273">
          <cell r="A273" t="str">
            <v>GL5 1NJ</v>
          </cell>
          <cell r="B273">
            <v>51.746015999999997</v>
          </cell>
          <cell r="C273">
            <v>-2.1956739999999999</v>
          </cell>
          <cell r="D273" t="str">
            <v>E12000009</v>
          </cell>
          <cell r="E273" t="str">
            <v>South West</v>
          </cell>
          <cell r="F273" t="str">
            <v>E07000082</v>
          </cell>
          <cell r="G273" t="str">
            <v>Stroud</v>
          </cell>
          <cell r="H273" t="str">
            <v>E05010988</v>
          </cell>
          <cell r="I273" t="str">
            <v>Stroud Slade</v>
          </cell>
        </row>
        <row r="274">
          <cell r="A274" t="str">
            <v>GL16 7SP</v>
          </cell>
          <cell r="B274">
            <v>51.806125999999999</v>
          </cell>
          <cell r="C274">
            <v>-2.6178370000000002</v>
          </cell>
          <cell r="D274" t="str">
            <v>E12000009</v>
          </cell>
          <cell r="E274" t="str">
            <v>South West</v>
          </cell>
          <cell r="F274" t="str">
            <v>E07000080</v>
          </cell>
          <cell r="G274" t="str">
            <v>Forest of Dean</v>
          </cell>
          <cell r="H274" t="str">
            <v>E05012160</v>
          </cell>
          <cell r="I274" t="str">
            <v>Coleford</v>
          </cell>
        </row>
        <row r="275">
          <cell r="A275" t="str">
            <v>GL2 4TS</v>
          </cell>
          <cell r="B275">
            <v>51.821902999999999</v>
          </cell>
          <cell r="C275">
            <v>-2.2879489999999998</v>
          </cell>
          <cell r="D275" t="str">
            <v>E12000009</v>
          </cell>
          <cell r="E275" t="str">
            <v>South West</v>
          </cell>
          <cell r="F275" t="str">
            <v>E07000081</v>
          </cell>
          <cell r="G275" t="str">
            <v>Gloucester</v>
          </cell>
          <cell r="H275" t="str">
            <v>E05010964</v>
          </cell>
          <cell r="I275" t="str">
            <v>Quedgeley Fieldcourt</v>
          </cell>
        </row>
        <row r="276">
          <cell r="A276" t="str">
            <v>GL8 8LQ</v>
          </cell>
          <cell r="B276">
            <v>51.640247000000002</v>
          </cell>
          <cell r="C276">
            <v>-2.1605989999999999</v>
          </cell>
          <cell r="D276" t="str">
            <v>E12000009</v>
          </cell>
          <cell r="E276" t="str">
            <v>South West</v>
          </cell>
          <cell r="F276" t="str">
            <v>E07000079</v>
          </cell>
          <cell r="G276" t="str">
            <v>Cotswold</v>
          </cell>
          <cell r="H276" t="str">
            <v>E05010721</v>
          </cell>
          <cell r="I276" t="str">
            <v>Tetbury East &amp; Rural</v>
          </cell>
        </row>
        <row r="277">
          <cell r="A277" t="str">
            <v>GL3 4XZ</v>
          </cell>
          <cell r="B277">
            <v>51.853610000000003</v>
          </cell>
          <cell r="C277">
            <v>-2.16221</v>
          </cell>
          <cell r="D277" t="str">
            <v>E12000009</v>
          </cell>
          <cell r="E277" t="str">
            <v>South West</v>
          </cell>
          <cell r="F277" t="str">
            <v>E07000083</v>
          </cell>
          <cell r="G277" t="str">
            <v>Tewkesbury</v>
          </cell>
          <cell r="H277" t="str">
            <v>E05012066</v>
          </cell>
          <cell r="I277" t="str">
            <v>Brockworth West</v>
          </cell>
        </row>
        <row r="278">
          <cell r="A278" t="str">
            <v>GL7 2PY</v>
          </cell>
          <cell r="B278">
            <v>51.716721999999997</v>
          </cell>
          <cell r="C278">
            <v>-1.9632590000000001</v>
          </cell>
          <cell r="D278" t="str">
            <v>E12000009</v>
          </cell>
          <cell r="E278" t="str">
            <v>South West</v>
          </cell>
          <cell r="F278" t="str">
            <v>E07000079</v>
          </cell>
          <cell r="G278" t="str">
            <v>Cotswold</v>
          </cell>
          <cell r="H278" t="str">
            <v>E05010715</v>
          </cell>
          <cell r="I278" t="str">
            <v>St Michael's</v>
          </cell>
        </row>
        <row r="279">
          <cell r="A279" t="str">
            <v>GL51 9FQ</v>
          </cell>
          <cell r="B279">
            <v>51.925972999999999</v>
          </cell>
          <cell r="C279">
            <v>-2.093264</v>
          </cell>
          <cell r="D279" t="str">
            <v>E12000009</v>
          </cell>
          <cell r="E279" t="str">
            <v>South West</v>
          </cell>
          <cell r="F279" t="str">
            <v>E07000078</v>
          </cell>
          <cell r="G279" t="str">
            <v>Cheltenham</v>
          </cell>
          <cell r="H279" t="str">
            <v>E05004305</v>
          </cell>
          <cell r="I279" t="str">
            <v>Swindon Village</v>
          </cell>
        </row>
        <row r="280">
          <cell r="A280" t="str">
            <v>GL52 5HB</v>
          </cell>
          <cell r="B280">
            <v>51.909644999999998</v>
          </cell>
          <cell r="C280">
            <v>-2.0496470000000002</v>
          </cell>
          <cell r="D280" t="str">
            <v>E12000009</v>
          </cell>
          <cell r="E280" t="str">
            <v>South West</v>
          </cell>
          <cell r="F280" t="str">
            <v>E07000078</v>
          </cell>
          <cell r="G280" t="str">
            <v>Cheltenham</v>
          </cell>
          <cell r="H280" t="str">
            <v>E05004297</v>
          </cell>
          <cell r="I280" t="str">
            <v>Oakley</v>
          </cell>
        </row>
        <row r="281">
          <cell r="A281" t="str">
            <v>GL51 0QT</v>
          </cell>
          <cell r="B281">
            <v>51.907283</v>
          </cell>
          <cell r="C281">
            <v>-2.1215769999999998</v>
          </cell>
          <cell r="D281" t="str">
            <v>E12000009</v>
          </cell>
          <cell r="E281" t="str">
            <v>South West</v>
          </cell>
          <cell r="F281" t="str">
            <v>E07000078</v>
          </cell>
          <cell r="G281" t="str">
            <v>Cheltenham</v>
          </cell>
          <cell r="H281" t="str">
            <v>E05004304</v>
          </cell>
          <cell r="I281" t="str">
            <v>Springbank</v>
          </cell>
        </row>
        <row r="282">
          <cell r="A282" t="str">
            <v>GL1 1HX</v>
          </cell>
          <cell r="B282">
            <v>51.861722999999998</v>
          </cell>
          <cell r="C282">
            <v>-2.244624</v>
          </cell>
          <cell r="D282" t="str">
            <v>E12000009</v>
          </cell>
          <cell r="E282" t="str">
            <v>South West</v>
          </cell>
          <cell r="F282" t="str">
            <v>E07000081</v>
          </cell>
          <cell r="G282" t="str">
            <v>Gloucester</v>
          </cell>
          <cell r="H282" t="str">
            <v>E05010967</v>
          </cell>
          <cell r="I282" t="str">
            <v>Westgate</v>
          </cell>
        </row>
        <row r="283">
          <cell r="A283" t="str">
            <v>GL10 2BS</v>
          </cell>
          <cell r="B283">
            <v>51.741639999999997</v>
          </cell>
          <cell r="C283">
            <v>-2.2611080000000001</v>
          </cell>
          <cell r="D283" t="str">
            <v>E12000009</v>
          </cell>
          <cell r="E283" t="str">
            <v>South West</v>
          </cell>
          <cell r="F283" t="str">
            <v>E07000082</v>
          </cell>
          <cell r="G283" t="str">
            <v>Stroud</v>
          </cell>
          <cell r="H283" t="str">
            <v>E05013212</v>
          </cell>
          <cell r="I283" t="str">
            <v>Cainscross</v>
          </cell>
        </row>
        <row r="284">
          <cell r="A284" t="str">
            <v>GL52 7YL</v>
          </cell>
          <cell r="B284">
            <v>51.954805999999998</v>
          </cell>
          <cell r="C284">
            <v>-2.0689639999999998</v>
          </cell>
          <cell r="D284" t="str">
            <v>E12000009</v>
          </cell>
          <cell r="E284" t="str">
            <v>South West</v>
          </cell>
          <cell r="F284" t="str">
            <v>E07000083</v>
          </cell>
          <cell r="G284" t="str">
            <v>Tewkesbury</v>
          </cell>
          <cell r="H284" t="str">
            <v>E05012072</v>
          </cell>
          <cell r="I284" t="str">
            <v>Cleeve West</v>
          </cell>
        </row>
        <row r="285">
          <cell r="A285" t="str">
            <v>GL4 0YE</v>
          </cell>
          <cell r="B285">
            <v>51.828986999999998</v>
          </cell>
          <cell r="C285">
            <v>-2.2491479999999999</v>
          </cell>
          <cell r="D285" t="str">
            <v>E12000009</v>
          </cell>
          <cell r="E285" t="str">
            <v>South West</v>
          </cell>
          <cell r="F285" t="str">
            <v>E07000081</v>
          </cell>
          <cell r="G285" t="str">
            <v>Gloucester</v>
          </cell>
          <cell r="H285" t="str">
            <v>E05010966</v>
          </cell>
          <cell r="I285" t="str">
            <v>Tuffley</v>
          </cell>
        </row>
        <row r="286">
          <cell r="A286" t="str">
            <v>GL2 9GS</v>
          </cell>
          <cell r="B286">
            <v>51.896324</v>
          </cell>
          <cell r="C286">
            <v>-2.2238380000000002</v>
          </cell>
          <cell r="D286" t="str">
            <v>E12000009</v>
          </cell>
          <cell r="E286" t="str">
            <v>South West</v>
          </cell>
          <cell r="F286" t="str">
            <v>E07000083</v>
          </cell>
          <cell r="G286" t="str">
            <v>Tewkesbury</v>
          </cell>
          <cell r="H286" t="str">
            <v>E05012074</v>
          </cell>
          <cell r="I286" t="str">
            <v>Innsworth</v>
          </cell>
        </row>
        <row r="287">
          <cell r="A287" t="str">
            <v>GL11 4DX</v>
          </cell>
          <cell r="B287">
            <v>51.691015</v>
          </cell>
          <cell r="C287">
            <v>-2.3581919999999998</v>
          </cell>
          <cell r="D287" t="str">
            <v>E12000009</v>
          </cell>
          <cell r="E287" t="str">
            <v>South West</v>
          </cell>
          <cell r="F287" t="str">
            <v>E07000082</v>
          </cell>
          <cell r="G287" t="str">
            <v>Stroud</v>
          </cell>
          <cell r="H287" t="str">
            <v>E05010976</v>
          </cell>
          <cell r="I287" t="str">
            <v>Dursley</v>
          </cell>
        </row>
        <row r="288">
          <cell r="A288" t="str">
            <v>GL5 4EB</v>
          </cell>
          <cell r="B288">
            <v>51.74915</v>
          </cell>
          <cell r="C288">
            <v>-2.2340059999999999</v>
          </cell>
          <cell r="D288" t="str">
            <v>E12000009</v>
          </cell>
          <cell r="E288" t="str">
            <v>South West</v>
          </cell>
          <cell r="F288" t="str">
            <v>E07000082</v>
          </cell>
          <cell r="G288" t="str">
            <v>Stroud</v>
          </cell>
          <cell r="H288" t="str">
            <v>E05010987</v>
          </cell>
          <cell r="I288" t="str">
            <v>Stroud Farmhill and Paganhill</v>
          </cell>
        </row>
        <row r="289">
          <cell r="A289" t="str">
            <v>GL51 0QZ</v>
          </cell>
          <cell r="B289">
            <v>51.913373999999997</v>
          </cell>
          <cell r="C289">
            <v>-2.1170279999999999</v>
          </cell>
          <cell r="D289" t="str">
            <v>E12000009</v>
          </cell>
          <cell r="E289" t="str">
            <v>South West</v>
          </cell>
          <cell r="F289" t="str">
            <v>E07000078</v>
          </cell>
          <cell r="G289" t="str">
            <v>Cheltenham</v>
          </cell>
          <cell r="H289" t="str">
            <v>E05004304</v>
          </cell>
          <cell r="I289" t="str">
            <v>Springbank</v>
          </cell>
        </row>
        <row r="290">
          <cell r="A290" t="str">
            <v>GL11 4BB</v>
          </cell>
          <cell r="B290">
            <v>51.678094000000002</v>
          </cell>
          <cell r="C290">
            <v>-2.3494269999999999</v>
          </cell>
          <cell r="D290" t="str">
            <v>E12000009</v>
          </cell>
          <cell r="E290" t="str">
            <v>South West</v>
          </cell>
          <cell r="F290" t="str">
            <v>E07000082</v>
          </cell>
          <cell r="G290" t="str">
            <v>Stroud</v>
          </cell>
          <cell r="H290" t="str">
            <v>E05010976</v>
          </cell>
          <cell r="I290" t="str">
            <v>Dursley</v>
          </cell>
        </row>
        <row r="291">
          <cell r="A291" t="str">
            <v>GL51 0JR</v>
          </cell>
          <cell r="B291">
            <v>51.905150999999996</v>
          </cell>
          <cell r="C291">
            <v>-2.12269</v>
          </cell>
          <cell r="D291" t="str">
            <v>E12000009</v>
          </cell>
          <cell r="E291" t="str">
            <v>South West</v>
          </cell>
          <cell r="F291" t="str">
            <v>E07000078</v>
          </cell>
          <cell r="G291" t="str">
            <v>Cheltenham</v>
          </cell>
          <cell r="H291" t="str">
            <v>E05004294</v>
          </cell>
          <cell r="I291" t="str">
            <v>Hesters Way</v>
          </cell>
        </row>
        <row r="292">
          <cell r="A292" t="str">
            <v>GL10 3UP</v>
          </cell>
          <cell r="B292">
            <v>51.705607999999998</v>
          </cell>
          <cell r="C292">
            <v>-2.2895970000000001</v>
          </cell>
          <cell r="D292" t="str">
            <v>E12000009</v>
          </cell>
          <cell r="E292" t="str">
            <v>South West</v>
          </cell>
          <cell r="F292" t="str">
            <v>E07000082</v>
          </cell>
          <cell r="G292" t="str">
            <v>Stroud</v>
          </cell>
          <cell r="H292" t="str">
            <v>E05010975</v>
          </cell>
          <cell r="I292" t="str">
            <v>Coaley and Uley</v>
          </cell>
        </row>
        <row r="293">
          <cell r="A293" t="str">
            <v>GL1 4EZ</v>
          </cell>
          <cell r="B293">
            <v>51.859476999999998</v>
          </cell>
          <cell r="C293">
            <v>-2.2350430000000001</v>
          </cell>
          <cell r="D293" t="str">
            <v>E12000009</v>
          </cell>
          <cell r="E293" t="str">
            <v>South West</v>
          </cell>
          <cell r="F293" t="str">
            <v>E07000081</v>
          </cell>
          <cell r="G293" t="str">
            <v>Gloucester</v>
          </cell>
          <cell r="H293" t="str">
            <v>E05010953</v>
          </cell>
          <cell r="I293" t="str">
            <v>Barton and Tredworth</v>
          </cell>
        </row>
        <row r="294">
          <cell r="A294" t="str">
            <v>GL4 8BE</v>
          </cell>
          <cell r="B294">
            <v>51.836112</v>
          </cell>
          <cell r="C294">
            <v>-2.1999300000000002</v>
          </cell>
          <cell r="D294" t="str">
            <v>E12000009</v>
          </cell>
          <cell r="E294" t="str">
            <v>South West</v>
          </cell>
          <cell r="F294" t="str">
            <v>E07000082</v>
          </cell>
          <cell r="G294" t="str">
            <v>Stroud</v>
          </cell>
          <cell r="H294" t="str">
            <v>E05010981</v>
          </cell>
          <cell r="I294" t="str">
            <v>Painswick and Upton</v>
          </cell>
        </row>
        <row r="295">
          <cell r="A295" t="str">
            <v>GL11 5SH</v>
          </cell>
          <cell r="B295">
            <v>51.697087000000003</v>
          </cell>
          <cell r="C295">
            <v>-2.363232</v>
          </cell>
          <cell r="D295" t="str">
            <v>E12000009</v>
          </cell>
          <cell r="E295" t="str">
            <v>South West</v>
          </cell>
          <cell r="F295" t="str">
            <v>E07000082</v>
          </cell>
          <cell r="G295" t="str">
            <v>Stroud</v>
          </cell>
          <cell r="H295" t="str">
            <v>E05010972</v>
          </cell>
          <cell r="I295" t="str">
            <v>Cam East</v>
          </cell>
        </row>
        <row r="296">
          <cell r="A296" t="str">
            <v>GL53 8NA</v>
          </cell>
          <cell r="B296">
            <v>51.879085000000003</v>
          </cell>
          <cell r="C296">
            <v>-2.051393</v>
          </cell>
          <cell r="D296" t="str">
            <v>E12000009</v>
          </cell>
          <cell r="E296" t="str">
            <v>South West</v>
          </cell>
          <cell r="F296" t="str">
            <v>E07000078</v>
          </cell>
          <cell r="G296" t="str">
            <v>Cheltenham</v>
          </cell>
          <cell r="H296" t="str">
            <v>E05004291</v>
          </cell>
          <cell r="I296" t="str">
            <v>Charlton Kings</v>
          </cell>
        </row>
        <row r="297">
          <cell r="A297" t="str">
            <v>GL51 9DX</v>
          </cell>
          <cell r="B297">
            <v>51.910057999999999</v>
          </cell>
          <cell r="C297">
            <v>-2.095418</v>
          </cell>
          <cell r="D297" t="str">
            <v>E12000009</v>
          </cell>
          <cell r="E297" t="str">
            <v>South West</v>
          </cell>
          <cell r="F297" t="str">
            <v>E07000078</v>
          </cell>
          <cell r="G297" t="str">
            <v>Cheltenham</v>
          </cell>
          <cell r="H297" t="str">
            <v>E05004303</v>
          </cell>
          <cell r="I297" t="str">
            <v>St Peter's</v>
          </cell>
        </row>
        <row r="298">
          <cell r="A298" t="str">
            <v>GL5 4TL</v>
          </cell>
          <cell r="B298">
            <v>51.741701999999997</v>
          </cell>
          <cell r="C298">
            <v>-2.2529400000000002</v>
          </cell>
          <cell r="D298" t="str">
            <v>E12000009</v>
          </cell>
          <cell r="E298" t="str">
            <v>South West</v>
          </cell>
          <cell r="F298" t="str">
            <v>E07000082</v>
          </cell>
          <cell r="G298" t="str">
            <v>Stroud</v>
          </cell>
          <cell r="H298" t="str">
            <v>E05013212</v>
          </cell>
          <cell r="I298" t="str">
            <v>Cainscross</v>
          </cell>
        </row>
        <row r="299">
          <cell r="A299" t="str">
            <v>GL11 4DS</v>
          </cell>
          <cell r="B299">
            <v>51.693010000000001</v>
          </cell>
          <cell r="C299">
            <v>-2.3584969999999998</v>
          </cell>
          <cell r="D299" t="str">
            <v>E12000009</v>
          </cell>
          <cell r="E299" t="str">
            <v>South West</v>
          </cell>
          <cell r="F299" t="str">
            <v>E07000082</v>
          </cell>
          <cell r="G299" t="str">
            <v>Stroud</v>
          </cell>
          <cell r="H299" t="str">
            <v>E05010976</v>
          </cell>
          <cell r="I299" t="str">
            <v>Dursley</v>
          </cell>
        </row>
        <row r="300">
          <cell r="A300" t="str">
            <v>GL10 3PU</v>
          </cell>
          <cell r="B300">
            <v>51.726159000000003</v>
          </cell>
          <cell r="C300">
            <v>-2.264189</v>
          </cell>
          <cell r="D300" t="str">
            <v>E12000009</v>
          </cell>
          <cell r="E300" t="str">
            <v>South West</v>
          </cell>
          <cell r="F300" t="str">
            <v>E07000082</v>
          </cell>
          <cell r="G300" t="str">
            <v>Stroud</v>
          </cell>
          <cell r="H300" t="str">
            <v>E05010992</v>
          </cell>
          <cell r="I300" t="str">
            <v>The Stanleys</v>
          </cell>
        </row>
        <row r="301">
          <cell r="A301" t="str">
            <v>GL2 7HN</v>
          </cell>
          <cell r="B301">
            <v>51.774701999999998</v>
          </cell>
          <cell r="C301">
            <v>-2.361869</v>
          </cell>
          <cell r="D301" t="str">
            <v>E12000009</v>
          </cell>
          <cell r="E301" t="str">
            <v>South West</v>
          </cell>
          <cell r="F301" t="str">
            <v>E07000082</v>
          </cell>
          <cell r="G301" t="str">
            <v>Stroud</v>
          </cell>
          <cell r="H301" t="str">
            <v>E05013195</v>
          </cell>
          <cell r="I301" t="str">
            <v>Severn</v>
          </cell>
        </row>
        <row r="302">
          <cell r="A302" t="str">
            <v>GL6 0TA</v>
          </cell>
          <cell r="B302">
            <v>51.699466999999999</v>
          </cell>
          <cell r="C302">
            <v>-2.233228</v>
          </cell>
          <cell r="D302" t="str">
            <v>E12000009</v>
          </cell>
          <cell r="E302" t="str">
            <v>South West</v>
          </cell>
          <cell r="F302" t="str">
            <v>E07000082</v>
          </cell>
          <cell r="G302" t="str">
            <v>Stroud</v>
          </cell>
          <cell r="H302" t="str">
            <v>E05013193</v>
          </cell>
          <cell r="I302" t="str">
            <v>Nailsworth</v>
          </cell>
        </row>
        <row r="303">
          <cell r="A303" t="str">
            <v>GL10 3SD</v>
          </cell>
          <cell r="B303">
            <v>51.755862999999998</v>
          </cell>
          <cell r="C303">
            <v>-2.3044760000000002</v>
          </cell>
          <cell r="D303" t="str">
            <v>E12000009</v>
          </cell>
          <cell r="E303" t="str">
            <v>South West</v>
          </cell>
          <cell r="F303" t="str">
            <v>E07000082</v>
          </cell>
          <cell r="G303" t="str">
            <v>Stroud</v>
          </cell>
          <cell r="H303" t="str">
            <v>E05013195</v>
          </cell>
          <cell r="I303" t="str">
            <v>Severn</v>
          </cell>
        </row>
        <row r="304">
          <cell r="A304" t="str">
            <v>GL11 5PT</v>
          </cell>
          <cell r="B304">
            <v>51.698048999999997</v>
          </cell>
          <cell r="C304">
            <v>-2.357307</v>
          </cell>
          <cell r="D304" t="str">
            <v>E12000009</v>
          </cell>
          <cell r="E304" t="str">
            <v>South West</v>
          </cell>
          <cell r="F304" t="str">
            <v>E07000082</v>
          </cell>
          <cell r="G304" t="str">
            <v>Stroud</v>
          </cell>
          <cell r="H304" t="str">
            <v>E05010972</v>
          </cell>
          <cell r="I304" t="str">
            <v>Cam East</v>
          </cell>
        </row>
        <row r="305">
          <cell r="A305" t="str">
            <v>GL5 3TJ</v>
          </cell>
          <cell r="B305">
            <v>51.736995999999998</v>
          </cell>
          <cell r="C305">
            <v>-2.2330739999999998</v>
          </cell>
          <cell r="D305" t="str">
            <v>E12000009</v>
          </cell>
          <cell r="E305" t="str">
            <v>South West</v>
          </cell>
          <cell r="F305" t="str">
            <v>E07000082</v>
          </cell>
          <cell r="G305" t="str">
            <v>Stroud</v>
          </cell>
          <cell r="H305" t="str">
            <v>E05013194</v>
          </cell>
          <cell r="I305" t="str">
            <v>Rodborough</v>
          </cell>
        </row>
        <row r="306">
          <cell r="A306" t="str">
            <v>GL53 8ND</v>
          </cell>
          <cell r="B306">
            <v>51.880181999999998</v>
          </cell>
          <cell r="C306">
            <v>-2.0526870000000002</v>
          </cell>
          <cell r="D306" t="str">
            <v>E12000009</v>
          </cell>
          <cell r="E306" t="str">
            <v>South West</v>
          </cell>
          <cell r="F306" t="str">
            <v>E07000078</v>
          </cell>
          <cell r="G306" t="str">
            <v>Cheltenham</v>
          </cell>
          <cell r="H306" t="str">
            <v>E05004291</v>
          </cell>
          <cell r="I306" t="str">
            <v>Charlton Kings</v>
          </cell>
        </row>
        <row r="307">
          <cell r="A307" t="str">
            <v>GL54 5YL</v>
          </cell>
          <cell r="B307">
            <v>51.957106000000003</v>
          </cell>
          <cell r="C307">
            <v>-1.9701070000000001</v>
          </cell>
          <cell r="D307" t="str">
            <v>E12000009</v>
          </cell>
          <cell r="E307" t="str">
            <v>South West</v>
          </cell>
          <cell r="F307" t="str">
            <v>E07000083</v>
          </cell>
          <cell r="G307" t="str">
            <v>Tewkesbury</v>
          </cell>
          <cell r="H307" t="str">
            <v>E05012083</v>
          </cell>
          <cell r="I307" t="str">
            <v>Winchcombe</v>
          </cell>
        </row>
        <row r="308">
          <cell r="A308" t="str">
            <v>GL52 8DU</v>
          </cell>
          <cell r="B308">
            <v>51.942484</v>
          </cell>
          <cell r="C308">
            <v>-2.0598960000000002</v>
          </cell>
          <cell r="D308" t="str">
            <v>E12000009</v>
          </cell>
          <cell r="E308" t="str">
            <v>South West</v>
          </cell>
          <cell r="F308" t="str">
            <v>E07000083</v>
          </cell>
          <cell r="G308" t="str">
            <v>Tewkesbury</v>
          </cell>
          <cell r="H308" t="str">
            <v>E05012069</v>
          </cell>
          <cell r="I308" t="str">
            <v>Cleeve Grange</v>
          </cell>
        </row>
        <row r="309">
          <cell r="A309" t="str">
            <v>GL4 0TL</v>
          </cell>
          <cell r="B309">
            <v>51.826886000000002</v>
          </cell>
          <cell r="C309">
            <v>-2.2642419999999999</v>
          </cell>
          <cell r="D309" t="str">
            <v>E12000009</v>
          </cell>
          <cell r="E309" t="str">
            <v>South West</v>
          </cell>
          <cell r="F309" t="str">
            <v>E07000081</v>
          </cell>
          <cell r="G309" t="str">
            <v>Gloucester</v>
          </cell>
          <cell r="H309" t="str">
            <v>E05010956</v>
          </cell>
          <cell r="I309" t="str">
            <v>Grange</v>
          </cell>
        </row>
        <row r="310">
          <cell r="A310" t="str">
            <v>GL50 4DH</v>
          </cell>
          <cell r="B310">
            <v>51.908116999999997</v>
          </cell>
          <cell r="C310">
            <v>-2.0820110000000001</v>
          </cell>
          <cell r="D310" t="str">
            <v>E12000009</v>
          </cell>
          <cell r="E310" t="str">
            <v>South West</v>
          </cell>
          <cell r="F310" t="str">
            <v>E07000078</v>
          </cell>
          <cell r="G310" t="str">
            <v>Cheltenham</v>
          </cell>
          <cell r="H310" t="str">
            <v>E05004302</v>
          </cell>
          <cell r="I310" t="str">
            <v>St Paul's</v>
          </cell>
        </row>
        <row r="311">
          <cell r="A311" t="str">
            <v>GL50 4HG</v>
          </cell>
          <cell r="B311">
            <v>51.908819999999999</v>
          </cell>
          <cell r="C311">
            <v>-2.078284</v>
          </cell>
          <cell r="D311" t="str">
            <v>E12000009</v>
          </cell>
          <cell r="E311" t="str">
            <v>South West</v>
          </cell>
          <cell r="F311" t="str">
            <v>E07000078</v>
          </cell>
          <cell r="G311" t="str">
            <v>Cheltenham</v>
          </cell>
          <cell r="H311" t="str">
            <v>E05004302</v>
          </cell>
          <cell r="I311" t="str">
            <v>St Paul's</v>
          </cell>
        </row>
        <row r="312">
          <cell r="A312" t="str">
            <v>GL2 4JJ</v>
          </cell>
          <cell r="B312">
            <v>51.823023999999997</v>
          </cell>
          <cell r="C312">
            <v>-2.2964000000000002</v>
          </cell>
          <cell r="D312" t="str">
            <v>E12000009</v>
          </cell>
          <cell r="E312" t="str">
            <v>South West</v>
          </cell>
          <cell r="F312" t="str">
            <v>E07000082</v>
          </cell>
          <cell r="G312" t="str">
            <v>Stroud</v>
          </cell>
          <cell r="H312" t="str">
            <v>E05013190</v>
          </cell>
          <cell r="I312" t="str">
            <v>Hardwicke</v>
          </cell>
        </row>
        <row r="313">
          <cell r="A313" t="str">
            <v>GL51 0WB</v>
          </cell>
          <cell r="B313">
            <v>51.914034000000001</v>
          </cell>
          <cell r="C313">
            <v>-2.1136720000000002</v>
          </cell>
          <cell r="D313" t="str">
            <v>E12000009</v>
          </cell>
          <cell r="E313" t="str">
            <v>South West</v>
          </cell>
          <cell r="F313" t="str">
            <v>E07000078</v>
          </cell>
          <cell r="G313" t="str">
            <v>Cheltenham</v>
          </cell>
          <cell r="H313" t="str">
            <v>E05004304</v>
          </cell>
          <cell r="I313" t="str">
            <v>Springbank</v>
          </cell>
        </row>
        <row r="314">
          <cell r="A314" t="str">
            <v>GL50 3UE</v>
          </cell>
          <cell r="B314">
            <v>51.901829999999997</v>
          </cell>
          <cell r="C314">
            <v>-2.0864470000000002</v>
          </cell>
          <cell r="D314" t="str">
            <v>E12000009</v>
          </cell>
          <cell r="E314" t="str">
            <v>South West</v>
          </cell>
          <cell r="F314" t="str">
            <v>E07000078</v>
          </cell>
          <cell r="G314" t="str">
            <v>Cheltenham</v>
          </cell>
          <cell r="H314" t="str">
            <v>E05004295</v>
          </cell>
          <cell r="I314" t="str">
            <v>Lansdown</v>
          </cell>
        </row>
        <row r="315">
          <cell r="A315" t="str">
            <v>GL1 3AG</v>
          </cell>
          <cell r="B315">
            <v>51.868966</v>
          </cell>
          <cell r="C315">
            <v>-2.2419039999999999</v>
          </cell>
          <cell r="D315" t="str">
            <v>E12000009</v>
          </cell>
          <cell r="E315" t="str">
            <v>South West</v>
          </cell>
          <cell r="F315" t="str">
            <v>E07000081</v>
          </cell>
          <cell r="G315" t="str">
            <v>Gloucester</v>
          </cell>
          <cell r="H315" t="str">
            <v>E05010958</v>
          </cell>
          <cell r="I315" t="str">
            <v>Kingsholm and Wotton</v>
          </cell>
        </row>
        <row r="316">
          <cell r="A316" t="str">
            <v>GL20 7FN</v>
          </cell>
          <cell r="B316">
            <v>51.977739999999997</v>
          </cell>
          <cell r="C316">
            <v>-2.1413859999999998</v>
          </cell>
          <cell r="D316" t="str">
            <v>E12000009</v>
          </cell>
          <cell r="E316" t="str">
            <v>South West</v>
          </cell>
          <cell r="F316" t="str">
            <v>E07000083</v>
          </cell>
          <cell r="G316" t="str">
            <v>Tewkesbury</v>
          </cell>
          <cell r="H316" t="str">
            <v>E05012075</v>
          </cell>
          <cell r="I316" t="str">
            <v>Isbourne</v>
          </cell>
        </row>
        <row r="317">
          <cell r="A317" t="str">
            <v>GL6 0ER</v>
          </cell>
          <cell r="B317">
            <v>51.697355000000002</v>
          </cell>
          <cell r="C317">
            <v>-2.2327689999999998</v>
          </cell>
          <cell r="D317" t="str">
            <v>E12000009</v>
          </cell>
          <cell r="E317" t="str">
            <v>South West</v>
          </cell>
          <cell r="F317" t="str">
            <v>E07000082</v>
          </cell>
          <cell r="G317" t="str">
            <v>Stroud</v>
          </cell>
          <cell r="H317" t="str">
            <v>E05013193</v>
          </cell>
          <cell r="I317" t="str">
            <v>Nailsworth</v>
          </cell>
        </row>
        <row r="318">
          <cell r="A318" t="str">
            <v>GL11 4DL</v>
          </cell>
          <cell r="B318">
            <v>51.690801</v>
          </cell>
          <cell r="C318">
            <v>-2.3604759999999998</v>
          </cell>
          <cell r="D318" t="str">
            <v>E12000009</v>
          </cell>
          <cell r="E318" t="str">
            <v>South West</v>
          </cell>
          <cell r="F318" t="str">
            <v>E07000082</v>
          </cell>
          <cell r="G318" t="str">
            <v>Stroud</v>
          </cell>
          <cell r="H318" t="str">
            <v>E05010976</v>
          </cell>
          <cell r="I318" t="str">
            <v>Dursley</v>
          </cell>
        </row>
        <row r="319">
          <cell r="A319" t="str">
            <v>GL52 7ZG</v>
          </cell>
          <cell r="B319">
            <v>51.951037999999997</v>
          </cell>
          <cell r="C319">
            <v>-2.070573</v>
          </cell>
          <cell r="D319" t="str">
            <v>E12000009</v>
          </cell>
          <cell r="E319" t="str">
            <v>South West</v>
          </cell>
          <cell r="F319" t="str">
            <v>E07000083</v>
          </cell>
          <cell r="G319" t="str">
            <v>Tewkesbury</v>
          </cell>
          <cell r="H319" t="str">
            <v>E05012072</v>
          </cell>
          <cell r="I319" t="str">
            <v>Cleeve West</v>
          </cell>
        </row>
        <row r="320">
          <cell r="A320" t="str">
            <v>GL2 9PX</v>
          </cell>
          <cell r="B320">
            <v>51.903489999999998</v>
          </cell>
          <cell r="C320">
            <v>-2.2150979999999998</v>
          </cell>
          <cell r="D320" t="str">
            <v>E12000009</v>
          </cell>
          <cell r="E320" t="str">
            <v>South West</v>
          </cell>
          <cell r="F320" t="str">
            <v>E07000083</v>
          </cell>
          <cell r="G320" t="str">
            <v>Tewkesbury</v>
          </cell>
          <cell r="H320" t="str">
            <v>E05012074</v>
          </cell>
          <cell r="I320" t="str">
            <v>Innsworth</v>
          </cell>
        </row>
        <row r="321">
          <cell r="A321" t="str">
            <v>GL3 4ZL</v>
          </cell>
          <cell r="B321">
            <v>51.848922999999999</v>
          </cell>
          <cell r="C321">
            <v>-2.1707730000000001</v>
          </cell>
          <cell r="D321" t="str">
            <v>E12000009</v>
          </cell>
          <cell r="E321" t="str">
            <v>South West</v>
          </cell>
          <cell r="F321" t="str">
            <v>E07000083</v>
          </cell>
          <cell r="G321" t="str">
            <v>Tewkesbury</v>
          </cell>
          <cell r="H321" t="str">
            <v>E05012066</v>
          </cell>
          <cell r="I321" t="str">
            <v>Brockworth West</v>
          </cell>
        </row>
        <row r="322">
          <cell r="A322" t="str">
            <v>GL1 4DB</v>
          </cell>
          <cell r="B322">
            <v>51.860503000000001</v>
          </cell>
          <cell r="C322">
            <v>-2.2300680000000002</v>
          </cell>
          <cell r="D322" t="str">
            <v>E12000009</v>
          </cell>
          <cell r="E322" t="str">
            <v>South West</v>
          </cell>
          <cell r="F322" t="str">
            <v>E07000081</v>
          </cell>
          <cell r="G322" t="str">
            <v>Gloucester</v>
          </cell>
          <cell r="H322" t="str">
            <v>E05010953</v>
          </cell>
          <cell r="I322" t="str">
            <v>Barton and Tredworth</v>
          </cell>
        </row>
        <row r="323">
          <cell r="A323" t="str">
            <v>GL1 5SN</v>
          </cell>
          <cell r="B323">
            <v>51.854503000000001</v>
          </cell>
          <cell r="C323">
            <v>-2.2530929999999998</v>
          </cell>
          <cell r="D323" t="str">
            <v>E12000009</v>
          </cell>
          <cell r="E323" t="str">
            <v>South West</v>
          </cell>
          <cell r="F323" t="str">
            <v>E07000081</v>
          </cell>
          <cell r="G323" t="str">
            <v>Gloucester</v>
          </cell>
          <cell r="H323" t="str">
            <v>E05010962</v>
          </cell>
          <cell r="I323" t="str">
            <v>Moreland</v>
          </cell>
        </row>
        <row r="324">
          <cell r="A324" t="str">
            <v>GL4 4AR</v>
          </cell>
          <cell r="B324">
            <v>51.842830999999997</v>
          </cell>
          <cell r="C324">
            <v>-2.213241</v>
          </cell>
          <cell r="D324" t="str">
            <v>E12000009</v>
          </cell>
          <cell r="E324" t="str">
            <v>South West</v>
          </cell>
          <cell r="F324" t="str">
            <v>E07000081</v>
          </cell>
          <cell r="G324" t="str">
            <v>Gloucester</v>
          </cell>
          <cell r="H324" t="str">
            <v>E05010950</v>
          </cell>
          <cell r="I324" t="str">
            <v>Abbeydale</v>
          </cell>
        </row>
        <row r="325">
          <cell r="A325" t="str">
            <v>GL7 1JY</v>
          </cell>
          <cell r="B325">
            <v>51.709313999999999</v>
          </cell>
          <cell r="C325">
            <v>-1.9626710000000001</v>
          </cell>
          <cell r="D325" t="str">
            <v>E12000009</v>
          </cell>
          <cell r="E325" t="str">
            <v>South West</v>
          </cell>
          <cell r="F325" t="str">
            <v>E07000079</v>
          </cell>
          <cell r="G325" t="str">
            <v>Cotswold</v>
          </cell>
          <cell r="H325" t="str">
            <v>E05010727</v>
          </cell>
          <cell r="I325" t="str">
            <v>Watermoor</v>
          </cell>
        </row>
        <row r="326">
          <cell r="A326" t="str">
            <v>GL3 4HS</v>
          </cell>
          <cell r="B326">
            <v>51.846162999999997</v>
          </cell>
          <cell r="C326">
            <v>-2.1587770000000002</v>
          </cell>
          <cell r="D326" t="str">
            <v>E12000009</v>
          </cell>
          <cell r="E326" t="str">
            <v>South West</v>
          </cell>
          <cell r="F326" t="str">
            <v>E07000083</v>
          </cell>
          <cell r="G326" t="str">
            <v>Tewkesbury</v>
          </cell>
          <cell r="H326" t="str">
            <v>E05012065</v>
          </cell>
          <cell r="I326" t="str">
            <v>Brockworth East</v>
          </cell>
        </row>
        <row r="327">
          <cell r="A327" t="str">
            <v>GL51 0HF</v>
          </cell>
          <cell r="B327">
            <v>51.907029999999999</v>
          </cell>
          <cell r="C327">
            <v>-2.1140460000000001</v>
          </cell>
          <cell r="D327" t="str">
            <v>E12000009</v>
          </cell>
          <cell r="E327" t="str">
            <v>South West</v>
          </cell>
          <cell r="F327" t="str">
            <v>E07000078</v>
          </cell>
          <cell r="G327" t="str">
            <v>Cheltenham</v>
          </cell>
          <cell r="H327" t="str">
            <v>E05004294</v>
          </cell>
          <cell r="I327" t="str">
            <v>Hesters Way</v>
          </cell>
        </row>
        <row r="328">
          <cell r="A328" t="str">
            <v>GL2 9LF</v>
          </cell>
          <cell r="B328">
            <v>51.897205</v>
          </cell>
          <cell r="C328">
            <v>-2.2242199999999999</v>
          </cell>
          <cell r="D328" t="str">
            <v>E12000009</v>
          </cell>
          <cell r="E328" t="str">
            <v>South West</v>
          </cell>
          <cell r="F328" t="str">
            <v>E07000083</v>
          </cell>
          <cell r="G328" t="str">
            <v>Tewkesbury</v>
          </cell>
          <cell r="H328" t="str">
            <v>E05012074</v>
          </cell>
          <cell r="I328" t="str">
            <v>Innsworth</v>
          </cell>
        </row>
        <row r="329">
          <cell r="A329" t="str">
            <v>GL1 4LA</v>
          </cell>
          <cell r="B329">
            <v>51.855947</v>
          </cell>
          <cell r="C329">
            <v>-2.2324510000000002</v>
          </cell>
          <cell r="D329" t="str">
            <v>E12000009</v>
          </cell>
          <cell r="E329" t="str">
            <v>South West</v>
          </cell>
          <cell r="F329" t="str">
            <v>E07000081</v>
          </cell>
          <cell r="G329" t="str">
            <v>Gloucester</v>
          </cell>
          <cell r="H329" t="str">
            <v>E05010953</v>
          </cell>
          <cell r="I329" t="str">
            <v>Barton and Tredworth</v>
          </cell>
        </row>
        <row r="330">
          <cell r="A330" t="str">
            <v>GL10 3WF</v>
          </cell>
          <cell r="B330">
            <v>51.750438000000003</v>
          </cell>
          <cell r="C330">
            <v>-2.335426</v>
          </cell>
          <cell r="D330" t="str">
            <v>E12000009</v>
          </cell>
          <cell r="E330" t="str">
            <v>South West</v>
          </cell>
          <cell r="F330" t="str">
            <v>E07000082</v>
          </cell>
          <cell r="G330" t="str">
            <v>Stroud</v>
          </cell>
          <cell r="H330" t="str">
            <v>E05013195</v>
          </cell>
          <cell r="I330" t="str">
            <v>Severn</v>
          </cell>
        </row>
        <row r="331">
          <cell r="A331" t="str">
            <v>GL3 1LQ</v>
          </cell>
          <cell r="B331">
            <v>51.887664999999998</v>
          </cell>
          <cell r="C331">
            <v>-2.1896100000000001</v>
          </cell>
          <cell r="D331" t="str">
            <v>E12000009</v>
          </cell>
          <cell r="E331" t="str">
            <v>South West</v>
          </cell>
          <cell r="F331" t="str">
            <v>E07000083</v>
          </cell>
          <cell r="G331" t="str">
            <v>Tewkesbury</v>
          </cell>
          <cell r="H331" t="str">
            <v>E05012068</v>
          </cell>
          <cell r="I331" t="str">
            <v>Churchdown St John's</v>
          </cell>
        </row>
        <row r="332">
          <cell r="A332" t="str">
            <v>GL6 9EH</v>
          </cell>
          <cell r="B332">
            <v>51.708008999999997</v>
          </cell>
          <cell r="C332">
            <v>-2.1787649999999998</v>
          </cell>
          <cell r="D332" t="str">
            <v>E12000009</v>
          </cell>
          <cell r="E332" t="str">
            <v>South West</v>
          </cell>
          <cell r="F332" t="str">
            <v>E07000082</v>
          </cell>
          <cell r="G332" t="str">
            <v>Stroud</v>
          </cell>
          <cell r="H332" t="str">
            <v>E05013192</v>
          </cell>
          <cell r="I332" t="str">
            <v>Minchinhampton</v>
          </cell>
        </row>
        <row r="333">
          <cell r="A333" t="str">
            <v>GL5 1NR</v>
          </cell>
          <cell r="B333">
            <v>51.745643999999999</v>
          </cell>
          <cell r="C333">
            <v>-2.1921819999999999</v>
          </cell>
          <cell r="D333" t="str">
            <v>E12000009</v>
          </cell>
          <cell r="E333" t="str">
            <v>South West</v>
          </cell>
          <cell r="F333" t="str">
            <v>E07000082</v>
          </cell>
          <cell r="G333" t="str">
            <v>Stroud</v>
          </cell>
          <cell r="H333" t="str">
            <v>E05010988</v>
          </cell>
          <cell r="I333" t="str">
            <v>Stroud Slade</v>
          </cell>
        </row>
        <row r="334">
          <cell r="A334" t="str">
            <v>GL2 5FF</v>
          </cell>
          <cell r="B334">
            <v>51.843753</v>
          </cell>
          <cell r="C334">
            <v>-2.256154</v>
          </cell>
          <cell r="D334" t="str">
            <v>E12000009</v>
          </cell>
          <cell r="E334" t="str">
            <v>South West</v>
          </cell>
          <cell r="F334" t="str">
            <v>E07000081</v>
          </cell>
          <cell r="G334" t="str">
            <v>Gloucester</v>
          </cell>
          <cell r="H334" t="str">
            <v>E05010963</v>
          </cell>
          <cell r="I334" t="str">
            <v>Podsmead</v>
          </cell>
        </row>
        <row r="335">
          <cell r="A335" t="str">
            <v>GL4 0RH</v>
          </cell>
          <cell r="B335">
            <v>51.835180000000001</v>
          </cell>
          <cell r="C335">
            <v>-2.26207</v>
          </cell>
          <cell r="D335" t="str">
            <v>E12000009</v>
          </cell>
          <cell r="E335" t="str">
            <v>South West</v>
          </cell>
          <cell r="F335" t="str">
            <v>E07000081</v>
          </cell>
          <cell r="G335" t="str">
            <v>Gloucester</v>
          </cell>
          <cell r="H335" t="str">
            <v>E05010956</v>
          </cell>
          <cell r="I335" t="str">
            <v>Grange</v>
          </cell>
        </row>
        <row r="336">
          <cell r="A336" t="str">
            <v>GL1 1HX</v>
          </cell>
          <cell r="B336">
            <v>51.861722999999998</v>
          </cell>
          <cell r="C336">
            <v>-2.244624</v>
          </cell>
          <cell r="D336" t="str">
            <v>E12000009</v>
          </cell>
          <cell r="E336" t="str">
            <v>South West</v>
          </cell>
          <cell r="F336" t="str">
            <v>E07000081</v>
          </cell>
          <cell r="G336" t="str">
            <v>Gloucester</v>
          </cell>
          <cell r="H336" t="str">
            <v>E05010967</v>
          </cell>
          <cell r="I336" t="str">
            <v>Westgate</v>
          </cell>
        </row>
        <row r="337">
          <cell r="A337" t="str">
            <v>GL3 4PP</v>
          </cell>
          <cell r="B337">
            <v>51.843614000000002</v>
          </cell>
          <cell r="C337">
            <v>-2.148752</v>
          </cell>
          <cell r="D337" t="str">
            <v>E12000009</v>
          </cell>
          <cell r="E337" t="str">
            <v>South West</v>
          </cell>
          <cell r="F337" t="str">
            <v>E07000083</v>
          </cell>
          <cell r="G337" t="str">
            <v>Tewkesbury</v>
          </cell>
          <cell r="H337" t="str">
            <v>E05012065</v>
          </cell>
          <cell r="I337" t="str">
            <v>Brockworth East</v>
          </cell>
        </row>
        <row r="338">
          <cell r="A338" t="str">
            <v>GL2 2DL</v>
          </cell>
          <cell r="B338">
            <v>51.824807999999997</v>
          </cell>
          <cell r="C338">
            <v>-2.2645919999999999</v>
          </cell>
          <cell r="D338" t="str">
            <v>E12000009</v>
          </cell>
          <cell r="E338" t="str">
            <v>South West</v>
          </cell>
          <cell r="F338" t="str">
            <v>E07000081</v>
          </cell>
          <cell r="G338" t="str">
            <v>Gloucester</v>
          </cell>
          <cell r="H338" t="str">
            <v>E05010959</v>
          </cell>
          <cell r="I338" t="str">
            <v>Kingsway</v>
          </cell>
        </row>
        <row r="339">
          <cell r="A339" t="str">
            <v>GL51 7NT</v>
          </cell>
          <cell r="B339">
            <v>51.902267000000002</v>
          </cell>
          <cell r="C339">
            <v>-2.1118830000000002</v>
          </cell>
          <cell r="D339" t="str">
            <v>E12000009</v>
          </cell>
          <cell r="E339" t="str">
            <v>South West</v>
          </cell>
          <cell r="F339" t="str">
            <v>E07000078</v>
          </cell>
          <cell r="G339" t="str">
            <v>Cheltenham</v>
          </cell>
          <cell r="H339" t="str">
            <v>E05004301</v>
          </cell>
          <cell r="I339" t="str">
            <v>St Mark's</v>
          </cell>
        </row>
        <row r="340">
          <cell r="A340" t="str">
            <v>GL4 8BE</v>
          </cell>
          <cell r="B340">
            <v>51.836112</v>
          </cell>
          <cell r="C340">
            <v>-2.1999300000000002</v>
          </cell>
          <cell r="D340" t="str">
            <v>E12000009</v>
          </cell>
          <cell r="E340" t="str">
            <v>South West</v>
          </cell>
          <cell r="F340" t="str">
            <v>E07000082</v>
          </cell>
          <cell r="G340" t="str">
            <v>Stroud</v>
          </cell>
          <cell r="H340" t="str">
            <v>E05010981</v>
          </cell>
          <cell r="I340" t="str">
            <v>Painswick and Upton</v>
          </cell>
        </row>
        <row r="341">
          <cell r="A341" t="str">
            <v>GL1 4AR</v>
          </cell>
          <cell r="B341">
            <v>51.861823000000001</v>
          </cell>
          <cell r="C341">
            <v>-2.2352880000000002</v>
          </cell>
          <cell r="D341" t="str">
            <v>E12000009</v>
          </cell>
          <cell r="E341" t="str">
            <v>South West</v>
          </cell>
          <cell r="F341" t="str">
            <v>E07000081</v>
          </cell>
          <cell r="G341" t="str">
            <v>Gloucester</v>
          </cell>
          <cell r="H341" t="str">
            <v>E05010953</v>
          </cell>
          <cell r="I341" t="str">
            <v>Barton and Tredworth</v>
          </cell>
        </row>
        <row r="342">
          <cell r="A342" t="str">
            <v>GL51 0WB</v>
          </cell>
          <cell r="B342">
            <v>51.914034000000001</v>
          </cell>
          <cell r="C342">
            <v>-2.1136720000000002</v>
          </cell>
          <cell r="D342" t="str">
            <v>E12000009</v>
          </cell>
          <cell r="E342" t="str">
            <v>South West</v>
          </cell>
          <cell r="F342" t="str">
            <v>E07000078</v>
          </cell>
          <cell r="G342" t="str">
            <v>Cheltenham</v>
          </cell>
          <cell r="H342" t="str">
            <v>E05004304</v>
          </cell>
          <cell r="I342" t="str">
            <v>Springbank</v>
          </cell>
        </row>
        <row r="343">
          <cell r="A343" t="str">
            <v>GL1 5LW</v>
          </cell>
          <cell r="B343">
            <v>51.848559000000002</v>
          </cell>
          <cell r="C343">
            <v>-2.240837</v>
          </cell>
          <cell r="D343" t="str">
            <v>E12000009</v>
          </cell>
          <cell r="E343" t="str">
            <v>South West</v>
          </cell>
          <cell r="F343" t="str">
            <v>E07000081</v>
          </cell>
          <cell r="G343" t="str">
            <v>Gloucester</v>
          </cell>
          <cell r="H343" t="str">
            <v>E05010962</v>
          </cell>
          <cell r="I343" t="str">
            <v>Moreland</v>
          </cell>
        </row>
        <row r="344">
          <cell r="A344" t="str">
            <v>GL4 4RB</v>
          </cell>
          <cell r="B344">
            <v>51.853327999999998</v>
          </cell>
          <cell r="C344">
            <v>-2.2106780000000001</v>
          </cell>
          <cell r="D344" t="str">
            <v>E12000009</v>
          </cell>
          <cell r="E344" t="str">
            <v>South West</v>
          </cell>
          <cell r="F344" t="str">
            <v>E07000081</v>
          </cell>
          <cell r="G344" t="str">
            <v>Gloucester</v>
          </cell>
          <cell r="H344" t="str">
            <v>E05010954</v>
          </cell>
          <cell r="I344" t="str">
            <v>Coney Hill</v>
          </cell>
        </row>
        <row r="345">
          <cell r="A345" t="str">
            <v>GL6 8LW</v>
          </cell>
          <cell r="B345">
            <v>51.727694999999997</v>
          </cell>
          <cell r="C345">
            <v>-2.1431100000000001</v>
          </cell>
          <cell r="D345" t="str">
            <v>E12000009</v>
          </cell>
          <cell r="E345" t="str">
            <v>South West</v>
          </cell>
          <cell r="F345" t="str">
            <v>E07000082</v>
          </cell>
          <cell r="G345" t="str">
            <v>Stroud</v>
          </cell>
          <cell r="H345" t="str">
            <v>E05013189</v>
          </cell>
          <cell r="I345" t="str">
            <v>Chalford</v>
          </cell>
        </row>
        <row r="346">
          <cell r="A346" t="str">
            <v>GL13 9AU</v>
          </cell>
          <cell r="B346">
            <v>51.696334</v>
          </cell>
          <cell r="C346">
            <v>-2.4600339999999998</v>
          </cell>
          <cell r="D346" t="str">
            <v>E12000009</v>
          </cell>
          <cell r="E346" t="str">
            <v>South West</v>
          </cell>
          <cell r="F346" t="str">
            <v>E07000082</v>
          </cell>
          <cell r="G346" t="str">
            <v>Stroud</v>
          </cell>
          <cell r="H346" t="str">
            <v>E05010969</v>
          </cell>
          <cell r="I346" t="str">
            <v>Berkeley Vale</v>
          </cell>
        </row>
        <row r="347">
          <cell r="A347" t="str">
            <v>GL3 4TA</v>
          </cell>
          <cell r="B347">
            <v>51.841436999999999</v>
          </cell>
          <cell r="C347">
            <v>-2.1408870000000002</v>
          </cell>
          <cell r="D347" t="str">
            <v>E12000009</v>
          </cell>
          <cell r="E347" t="str">
            <v>South West</v>
          </cell>
          <cell r="F347" t="str">
            <v>E07000083</v>
          </cell>
          <cell r="G347" t="str">
            <v>Tewkesbury</v>
          </cell>
          <cell r="H347" t="str">
            <v>E05012064</v>
          </cell>
          <cell r="I347" t="str">
            <v>Badgeworth</v>
          </cell>
        </row>
        <row r="348">
          <cell r="A348" t="str">
            <v>GL4 0XS</v>
          </cell>
          <cell r="B348">
            <v>51.832324</v>
          </cell>
          <cell r="C348">
            <v>-2.2686130000000002</v>
          </cell>
          <cell r="D348" t="str">
            <v>E12000009</v>
          </cell>
          <cell r="E348" t="str">
            <v>South West</v>
          </cell>
          <cell r="F348" t="str">
            <v>E07000081</v>
          </cell>
          <cell r="G348" t="str">
            <v>Gloucester</v>
          </cell>
          <cell r="H348" t="str">
            <v>E05010956</v>
          </cell>
          <cell r="I348" t="str">
            <v>Grange</v>
          </cell>
        </row>
        <row r="349">
          <cell r="A349" t="str">
            <v>GL51 8AF</v>
          </cell>
          <cell r="B349">
            <v>51.900433</v>
          </cell>
          <cell r="C349">
            <v>-2.1018940000000002</v>
          </cell>
          <cell r="D349" t="str">
            <v>E12000009</v>
          </cell>
          <cell r="E349" t="str">
            <v>South West</v>
          </cell>
          <cell r="F349" t="str">
            <v>E07000078</v>
          </cell>
          <cell r="G349" t="str">
            <v>Cheltenham</v>
          </cell>
          <cell r="H349" t="str">
            <v>E05004301</v>
          </cell>
          <cell r="I349" t="str">
            <v>St Mark's</v>
          </cell>
        </row>
        <row r="350">
          <cell r="A350" t="str">
            <v>GL1 2JB</v>
          </cell>
          <cell r="B350">
            <v>51.865994000000001</v>
          </cell>
          <cell r="C350">
            <v>-2.2486700000000002</v>
          </cell>
          <cell r="D350" t="str">
            <v>E12000009</v>
          </cell>
          <cell r="E350" t="str">
            <v>South West</v>
          </cell>
          <cell r="F350" t="str">
            <v>E07000081</v>
          </cell>
          <cell r="G350" t="str">
            <v>Gloucester</v>
          </cell>
          <cell r="H350" t="str">
            <v>E05010967</v>
          </cell>
          <cell r="I350" t="str">
            <v>Westgate</v>
          </cell>
        </row>
        <row r="351">
          <cell r="A351" t="str">
            <v>GL55 6EN</v>
          </cell>
          <cell r="B351">
            <v>52.045186999999999</v>
          </cell>
          <cell r="C351">
            <v>-1.7862290000000001</v>
          </cell>
          <cell r="D351" t="str">
            <v>E12000009</v>
          </cell>
          <cell r="E351" t="str">
            <v>South West</v>
          </cell>
          <cell r="F351" t="str">
            <v>E07000079</v>
          </cell>
          <cell r="G351" t="str">
            <v>Cotswold</v>
          </cell>
          <cell r="H351" t="str">
            <v>E05010700</v>
          </cell>
          <cell r="I351" t="str">
            <v>Campden &amp; Vale</v>
          </cell>
        </row>
        <row r="352">
          <cell r="A352" t="str">
            <v>GL2 0PY</v>
          </cell>
          <cell r="B352">
            <v>51.869835000000002</v>
          </cell>
          <cell r="C352">
            <v>-2.2112340000000001</v>
          </cell>
          <cell r="D352" t="str">
            <v>E12000009</v>
          </cell>
          <cell r="E352" t="str">
            <v>South West</v>
          </cell>
          <cell r="F352" t="str">
            <v>E07000081</v>
          </cell>
          <cell r="G352" t="str">
            <v>Gloucester</v>
          </cell>
          <cell r="H352" t="str">
            <v>E05010955</v>
          </cell>
          <cell r="I352" t="str">
            <v>Elmbridge</v>
          </cell>
        </row>
        <row r="353">
          <cell r="A353" t="str">
            <v>GL4 8BD</v>
          </cell>
          <cell r="B353">
            <v>51.835886000000002</v>
          </cell>
          <cell r="C353">
            <v>-2.1990249999999998</v>
          </cell>
          <cell r="D353" t="str">
            <v>E12000009</v>
          </cell>
          <cell r="E353" t="str">
            <v>South West</v>
          </cell>
          <cell r="F353" t="str">
            <v>E07000082</v>
          </cell>
          <cell r="G353" t="str">
            <v>Stroud</v>
          </cell>
          <cell r="H353" t="str">
            <v>E05010981</v>
          </cell>
          <cell r="I353" t="str">
            <v>Painswick and Upton</v>
          </cell>
        </row>
        <row r="354">
          <cell r="A354" t="str">
            <v>GL4 0RG</v>
          </cell>
          <cell r="B354">
            <v>51.833450999999997</v>
          </cell>
          <cell r="C354">
            <v>-2.2631770000000002</v>
          </cell>
          <cell r="D354" t="str">
            <v>E12000009</v>
          </cell>
          <cell r="E354" t="str">
            <v>South West</v>
          </cell>
          <cell r="F354" t="str">
            <v>E07000081</v>
          </cell>
          <cell r="G354" t="str">
            <v>Gloucester</v>
          </cell>
          <cell r="H354" t="str">
            <v>E05010956</v>
          </cell>
          <cell r="I354" t="str">
            <v>Grange</v>
          </cell>
        </row>
        <row r="355">
          <cell r="A355" t="str">
            <v>GL2 0QX</v>
          </cell>
          <cell r="B355">
            <v>51.870431000000004</v>
          </cell>
          <cell r="C355">
            <v>-2.2194720000000001</v>
          </cell>
          <cell r="D355" t="str">
            <v>E12000009</v>
          </cell>
          <cell r="E355" t="str">
            <v>South West</v>
          </cell>
          <cell r="F355" t="str">
            <v>E07000081</v>
          </cell>
          <cell r="G355" t="str">
            <v>Gloucester</v>
          </cell>
          <cell r="H355" t="str">
            <v>E05010955</v>
          </cell>
          <cell r="I355" t="str">
            <v>Elmbridge</v>
          </cell>
        </row>
        <row r="356">
          <cell r="A356" t="str">
            <v>GL50 4GL</v>
          </cell>
          <cell r="B356">
            <v>51.912376999999999</v>
          </cell>
          <cell r="C356">
            <v>-2.0824919999999998</v>
          </cell>
          <cell r="D356" t="str">
            <v>E12000009</v>
          </cell>
          <cell r="E356" t="str">
            <v>South West</v>
          </cell>
          <cell r="F356" t="str">
            <v>E07000078</v>
          </cell>
          <cell r="G356" t="str">
            <v>Cheltenham</v>
          </cell>
          <cell r="H356" t="str">
            <v>E05004299</v>
          </cell>
          <cell r="I356" t="str">
            <v>Pittville</v>
          </cell>
        </row>
        <row r="357">
          <cell r="A357" t="str">
            <v>GL1 3EZ</v>
          </cell>
          <cell r="B357">
            <v>51.867615999999998</v>
          </cell>
          <cell r="C357">
            <v>-2.2418209999999998</v>
          </cell>
          <cell r="D357" t="str">
            <v>E12000009</v>
          </cell>
          <cell r="E357" t="str">
            <v>South West</v>
          </cell>
          <cell r="F357" t="str">
            <v>E07000081</v>
          </cell>
          <cell r="G357" t="str">
            <v>Gloucester</v>
          </cell>
          <cell r="H357" t="str">
            <v>E05010967</v>
          </cell>
          <cell r="I357" t="str">
            <v>Westgate</v>
          </cell>
        </row>
        <row r="358">
          <cell r="A358" t="str">
            <v>GL1 3AW</v>
          </cell>
          <cell r="B358">
            <v>51.869045999999997</v>
          </cell>
          <cell r="C358">
            <v>-2.242442</v>
          </cell>
          <cell r="D358" t="str">
            <v>E12000009</v>
          </cell>
          <cell r="E358" t="str">
            <v>South West</v>
          </cell>
          <cell r="F358" t="str">
            <v>E07000081</v>
          </cell>
          <cell r="G358" t="str">
            <v>Gloucester</v>
          </cell>
          <cell r="H358" t="str">
            <v>E05010958</v>
          </cell>
          <cell r="I358" t="str">
            <v>Kingsholm and Wotton</v>
          </cell>
        </row>
        <row r="359">
          <cell r="A359" t="str">
            <v>GL4 0HU</v>
          </cell>
          <cell r="B359">
            <v>51.834356999999997</v>
          </cell>
          <cell r="C359">
            <v>-2.24777</v>
          </cell>
          <cell r="D359" t="str">
            <v>E12000009</v>
          </cell>
          <cell r="E359" t="str">
            <v>South West</v>
          </cell>
          <cell r="F359" t="str">
            <v>E07000081</v>
          </cell>
          <cell r="G359" t="str">
            <v>Gloucester</v>
          </cell>
          <cell r="H359" t="str">
            <v>E05010966</v>
          </cell>
          <cell r="I359" t="str">
            <v>Tuffley</v>
          </cell>
        </row>
        <row r="360">
          <cell r="A360" t="str">
            <v>GL50 3LZ</v>
          </cell>
          <cell r="B360">
            <v>51.903619999999997</v>
          </cell>
          <cell r="C360">
            <v>-2.0826929999999999</v>
          </cell>
          <cell r="D360" t="str">
            <v>E12000009</v>
          </cell>
          <cell r="E360" t="str">
            <v>South West</v>
          </cell>
          <cell r="F360" t="str">
            <v>E07000078</v>
          </cell>
          <cell r="G360" t="str">
            <v>Cheltenham</v>
          </cell>
          <cell r="H360" t="str">
            <v>E05004303</v>
          </cell>
          <cell r="I360" t="str">
            <v>St Peter's</v>
          </cell>
        </row>
        <row r="361">
          <cell r="A361" t="str">
            <v>GL1 4RJ</v>
          </cell>
          <cell r="B361">
            <v>51.848131000000002</v>
          </cell>
          <cell r="C361">
            <v>-2.2392660000000002</v>
          </cell>
          <cell r="D361" t="str">
            <v>E12000009</v>
          </cell>
          <cell r="E361" t="str">
            <v>South West</v>
          </cell>
          <cell r="F361" t="str">
            <v>E07000081</v>
          </cell>
          <cell r="G361" t="str">
            <v>Gloucester</v>
          </cell>
          <cell r="H361" t="str">
            <v>E05010962</v>
          </cell>
          <cell r="I361" t="str">
            <v>Moreland</v>
          </cell>
        </row>
        <row r="362">
          <cell r="A362" t="str">
            <v>GL2 5EX</v>
          </cell>
          <cell r="B362">
            <v>51.853563000000001</v>
          </cell>
          <cell r="C362">
            <v>-2.2598389999999999</v>
          </cell>
          <cell r="D362" t="str">
            <v>E12000009</v>
          </cell>
          <cell r="E362" t="str">
            <v>South West</v>
          </cell>
          <cell r="F362" t="str">
            <v>E07000081</v>
          </cell>
          <cell r="G362" t="str">
            <v>Gloucester</v>
          </cell>
          <cell r="H362" t="str">
            <v>E05010967</v>
          </cell>
          <cell r="I362" t="str">
            <v>Westgate</v>
          </cell>
        </row>
        <row r="363">
          <cell r="A363" t="str">
            <v>GL16 7RR</v>
          </cell>
          <cell r="B363">
            <v>51.793427000000001</v>
          </cell>
          <cell r="C363">
            <v>-2.6017990000000002</v>
          </cell>
          <cell r="D363" t="str">
            <v>E12000009</v>
          </cell>
          <cell r="E363" t="str">
            <v>South West</v>
          </cell>
          <cell r="F363" t="str">
            <v>E07000080</v>
          </cell>
          <cell r="G363" t="str">
            <v>Forest of Dean</v>
          </cell>
          <cell r="H363" t="str">
            <v>E05012160</v>
          </cell>
          <cell r="I363" t="str">
            <v>Coleford</v>
          </cell>
        </row>
        <row r="364">
          <cell r="A364" t="str">
            <v>GL5 4JA</v>
          </cell>
          <cell r="B364">
            <v>51.742569000000003</v>
          </cell>
          <cell r="C364">
            <v>-2.2427049999999999</v>
          </cell>
          <cell r="D364" t="str">
            <v>E12000009</v>
          </cell>
          <cell r="E364" t="str">
            <v>South West</v>
          </cell>
          <cell r="F364" t="str">
            <v>E07000082</v>
          </cell>
          <cell r="G364" t="str">
            <v>Stroud</v>
          </cell>
          <cell r="H364" t="str">
            <v>E05013212</v>
          </cell>
          <cell r="I364" t="str">
            <v>Cainscross</v>
          </cell>
        </row>
        <row r="365">
          <cell r="A365" t="str">
            <v>GL1 3LT</v>
          </cell>
          <cell r="B365">
            <v>51.876582999999997</v>
          </cell>
          <cell r="C365">
            <v>-2.2317300000000002</v>
          </cell>
          <cell r="D365" t="str">
            <v>E12000009</v>
          </cell>
          <cell r="E365" t="str">
            <v>South West</v>
          </cell>
          <cell r="F365" t="str">
            <v>E07000081</v>
          </cell>
          <cell r="G365" t="str">
            <v>Gloucester</v>
          </cell>
          <cell r="H365" t="str">
            <v>E05010960</v>
          </cell>
          <cell r="I365" t="str">
            <v>Longlevens</v>
          </cell>
        </row>
        <row r="366">
          <cell r="A366" t="str">
            <v>GL15 5PH</v>
          </cell>
          <cell r="B366">
            <v>51.726360999999997</v>
          </cell>
          <cell r="C366">
            <v>-2.5251139999999999</v>
          </cell>
          <cell r="D366" t="str">
            <v>E12000009</v>
          </cell>
          <cell r="E366" t="str">
            <v>South West</v>
          </cell>
          <cell r="F366" t="str">
            <v>E07000080</v>
          </cell>
          <cell r="G366" t="str">
            <v>Forest of Dean</v>
          </cell>
          <cell r="H366" t="str">
            <v>E05012165</v>
          </cell>
          <cell r="I366" t="str">
            <v>Lydney East</v>
          </cell>
        </row>
        <row r="367">
          <cell r="A367" t="str">
            <v>GL51 7TP</v>
          </cell>
          <cell r="B367">
            <v>51.897407000000001</v>
          </cell>
          <cell r="C367">
            <v>-2.1162890000000001</v>
          </cell>
          <cell r="D367" t="str">
            <v>E12000009</v>
          </cell>
          <cell r="E367" t="str">
            <v>South West</v>
          </cell>
          <cell r="F367" t="str">
            <v>E07000078</v>
          </cell>
          <cell r="G367" t="str">
            <v>Cheltenham</v>
          </cell>
          <cell r="H367" t="str">
            <v>E05004301</v>
          </cell>
          <cell r="I367" t="str">
            <v>St Mark's</v>
          </cell>
        </row>
        <row r="368">
          <cell r="A368" t="str">
            <v>GL2 9ET</v>
          </cell>
          <cell r="B368">
            <v>51.881284000000001</v>
          </cell>
          <cell r="C368">
            <v>-2.2282419999999998</v>
          </cell>
          <cell r="D368" t="str">
            <v>E12000009</v>
          </cell>
          <cell r="E368" t="str">
            <v>South West</v>
          </cell>
          <cell r="F368" t="str">
            <v>E07000081</v>
          </cell>
          <cell r="G368" t="str">
            <v>Gloucester</v>
          </cell>
          <cell r="H368" t="str">
            <v>E05010960</v>
          </cell>
          <cell r="I368" t="str">
            <v>Longlevens</v>
          </cell>
        </row>
        <row r="369">
          <cell r="A369" t="str">
            <v>GL7 6LQ</v>
          </cell>
          <cell r="B369">
            <v>51.728439999999999</v>
          </cell>
          <cell r="C369">
            <v>-2.078376</v>
          </cell>
          <cell r="D369" t="str">
            <v>E12000009</v>
          </cell>
          <cell r="E369" t="str">
            <v>South West</v>
          </cell>
          <cell r="F369" t="str">
            <v>E07000079</v>
          </cell>
          <cell r="G369" t="str">
            <v>Cotswold</v>
          </cell>
          <cell r="H369" t="str">
            <v>E05010704</v>
          </cell>
          <cell r="I369" t="str">
            <v>Ermin</v>
          </cell>
        </row>
        <row r="370">
          <cell r="A370" t="str">
            <v>GL4 4NG</v>
          </cell>
          <cell r="B370">
            <v>51.851357999999998</v>
          </cell>
          <cell r="C370">
            <v>-2.2162869999999999</v>
          </cell>
          <cell r="D370" t="str">
            <v>E12000009</v>
          </cell>
          <cell r="E370" t="str">
            <v>South West</v>
          </cell>
          <cell r="F370" t="str">
            <v>E07000081</v>
          </cell>
          <cell r="G370" t="str">
            <v>Gloucester</v>
          </cell>
          <cell r="H370" t="str">
            <v>E05010954</v>
          </cell>
          <cell r="I370" t="str">
            <v>Coney Hill</v>
          </cell>
        </row>
        <row r="371">
          <cell r="A371" t="str">
            <v>WF4 6NF</v>
          </cell>
          <cell r="B371">
            <v>53.662731000000001</v>
          </cell>
          <cell r="C371">
            <v>-1.553973</v>
          </cell>
          <cell r="D371" t="str">
            <v>E12000003</v>
          </cell>
          <cell r="E371" t="str">
            <v>Yorkshire and The Humber</v>
          </cell>
          <cell r="F371" t="str">
            <v>E08000036</v>
          </cell>
          <cell r="G371" t="str">
            <v>Wakefield</v>
          </cell>
          <cell r="H371" t="str">
            <v>E05001451</v>
          </cell>
          <cell r="I371" t="str">
            <v>Horbury and South Ossett</v>
          </cell>
        </row>
        <row r="372">
          <cell r="A372" t="str">
            <v>GL1 4JW</v>
          </cell>
          <cell r="B372">
            <v>51.857098999999998</v>
          </cell>
          <cell r="C372">
            <v>-2.2327949999999999</v>
          </cell>
          <cell r="D372" t="str">
            <v>E12000009</v>
          </cell>
          <cell r="E372" t="str">
            <v>South West</v>
          </cell>
          <cell r="F372" t="str">
            <v>E07000081</v>
          </cell>
          <cell r="G372" t="str">
            <v>Gloucester</v>
          </cell>
          <cell r="H372" t="str">
            <v>E05010953</v>
          </cell>
          <cell r="I372" t="str">
            <v>Barton and Tredworth</v>
          </cell>
        </row>
        <row r="373">
          <cell r="A373" t="str">
            <v>GL1 2QN</v>
          </cell>
          <cell r="B373">
            <v>51.872107999999997</v>
          </cell>
          <cell r="C373">
            <v>-2.2444480000000002</v>
          </cell>
          <cell r="D373" t="str">
            <v>E12000009</v>
          </cell>
          <cell r="E373" t="str">
            <v>South West</v>
          </cell>
          <cell r="F373" t="str">
            <v>E07000081</v>
          </cell>
          <cell r="G373" t="str">
            <v>Gloucester</v>
          </cell>
          <cell r="H373" t="str">
            <v>E05010958</v>
          </cell>
          <cell r="I373" t="str">
            <v>Kingsholm and Wotton</v>
          </cell>
        </row>
        <row r="374">
          <cell r="A374" t="str">
            <v>GL1 5SB</v>
          </cell>
          <cell r="B374">
            <v>51.855116000000002</v>
          </cell>
          <cell r="C374">
            <v>-2.2526320000000002</v>
          </cell>
          <cell r="D374" t="str">
            <v>E12000009</v>
          </cell>
          <cell r="E374" t="str">
            <v>South West</v>
          </cell>
          <cell r="F374" t="str">
            <v>E07000081</v>
          </cell>
          <cell r="G374" t="str">
            <v>Gloucester</v>
          </cell>
          <cell r="H374" t="str">
            <v>E05010962</v>
          </cell>
          <cell r="I374" t="str">
            <v>Moreland</v>
          </cell>
        </row>
        <row r="375">
          <cell r="A375" t="str">
            <v>GL1 4UX</v>
          </cell>
          <cell r="B375">
            <v>51.855029999999999</v>
          </cell>
          <cell r="C375">
            <v>-2.2376480000000001</v>
          </cell>
          <cell r="D375" t="str">
            <v>E12000009</v>
          </cell>
          <cell r="E375" t="str">
            <v>South West</v>
          </cell>
          <cell r="F375" t="str">
            <v>E07000081</v>
          </cell>
          <cell r="G375" t="str">
            <v>Gloucester</v>
          </cell>
          <cell r="H375" t="str">
            <v>E05010953</v>
          </cell>
          <cell r="I375" t="str">
            <v>Barton and Tredworth</v>
          </cell>
        </row>
        <row r="376">
          <cell r="A376" t="str">
            <v>GL1 1QX</v>
          </cell>
          <cell r="B376">
            <v>51.861955999999999</v>
          </cell>
          <cell r="C376">
            <v>-2.2406899999999998</v>
          </cell>
          <cell r="D376" t="str">
            <v>E12000009</v>
          </cell>
          <cell r="E376" t="str">
            <v>South West</v>
          </cell>
          <cell r="F376" t="str">
            <v>E07000081</v>
          </cell>
          <cell r="G376" t="str">
            <v>Gloucester</v>
          </cell>
          <cell r="H376" t="str">
            <v>E05010967</v>
          </cell>
          <cell r="I376" t="str">
            <v>Westgate</v>
          </cell>
        </row>
        <row r="377">
          <cell r="A377" t="str">
            <v>GL53 0BU</v>
          </cell>
          <cell r="B377">
            <v>51.881391000000001</v>
          </cell>
          <cell r="C377">
            <v>-2.0773860000000002</v>
          </cell>
          <cell r="D377" t="str">
            <v>E12000009</v>
          </cell>
          <cell r="E377" t="str">
            <v>South West</v>
          </cell>
          <cell r="F377" t="str">
            <v>E07000078</v>
          </cell>
          <cell r="G377" t="str">
            <v>Cheltenham</v>
          </cell>
          <cell r="H377" t="str">
            <v>E05004296</v>
          </cell>
          <cell r="I377" t="str">
            <v>Leckhampton</v>
          </cell>
        </row>
        <row r="378">
          <cell r="A378" t="str">
            <v>GL17 0DH</v>
          </cell>
          <cell r="B378">
            <v>51.864660999999998</v>
          </cell>
          <cell r="C378">
            <v>-2.485611</v>
          </cell>
          <cell r="D378" t="str">
            <v>E12000009</v>
          </cell>
          <cell r="E378" t="str">
            <v>South West</v>
          </cell>
          <cell r="F378" t="str">
            <v>E07000080</v>
          </cell>
          <cell r="G378" t="str">
            <v>Forest of Dean</v>
          </cell>
          <cell r="H378" t="str">
            <v>E05012168</v>
          </cell>
          <cell r="I378" t="str">
            <v>Mitcheldean, Ruardean &amp; Drybrook</v>
          </cell>
        </row>
        <row r="379">
          <cell r="A379" t="str">
            <v>GL4 6TB</v>
          </cell>
          <cell r="B379">
            <v>51.842156000000003</v>
          </cell>
          <cell r="C379">
            <v>-2.2325140000000001</v>
          </cell>
          <cell r="D379" t="str">
            <v>E12000009</v>
          </cell>
          <cell r="E379" t="str">
            <v>South West</v>
          </cell>
          <cell r="F379" t="str">
            <v>E07000081</v>
          </cell>
          <cell r="G379" t="str">
            <v>Gloucester</v>
          </cell>
          <cell r="H379" t="str">
            <v>E05010961</v>
          </cell>
          <cell r="I379" t="str">
            <v>Matson, Robinswood and White City</v>
          </cell>
        </row>
        <row r="380">
          <cell r="A380" t="str">
            <v>GL10 2DL</v>
          </cell>
          <cell r="B380">
            <v>51.749440999999997</v>
          </cell>
          <cell r="C380">
            <v>-2.2892399999999999</v>
          </cell>
          <cell r="D380" t="str">
            <v>E12000009</v>
          </cell>
          <cell r="E380" t="str">
            <v>South West</v>
          </cell>
          <cell r="F380" t="str">
            <v>E07000082</v>
          </cell>
          <cell r="G380" t="str">
            <v>Stroud</v>
          </cell>
          <cell r="H380" t="str">
            <v>E05013196</v>
          </cell>
          <cell r="I380" t="str">
            <v>Stonehouse</v>
          </cell>
        </row>
        <row r="381">
          <cell r="A381" t="str">
            <v>GL50 4HG</v>
          </cell>
          <cell r="B381">
            <v>51.908819999999999</v>
          </cell>
          <cell r="C381">
            <v>-2.078284</v>
          </cell>
          <cell r="D381" t="str">
            <v>E12000009</v>
          </cell>
          <cell r="E381" t="str">
            <v>South West</v>
          </cell>
          <cell r="F381" t="str">
            <v>E07000078</v>
          </cell>
          <cell r="G381" t="str">
            <v>Cheltenham</v>
          </cell>
          <cell r="H381" t="str">
            <v>E05004302</v>
          </cell>
          <cell r="I381" t="str">
            <v>St Paul's</v>
          </cell>
        </row>
        <row r="382">
          <cell r="A382" t="str">
            <v>GL5 4LT</v>
          </cell>
          <cell r="B382">
            <v>51.747132000000001</v>
          </cell>
          <cell r="C382">
            <v>-2.2449460000000001</v>
          </cell>
          <cell r="D382" t="str">
            <v>E12000009</v>
          </cell>
          <cell r="E382" t="str">
            <v>South West</v>
          </cell>
          <cell r="F382" t="str">
            <v>E07000082</v>
          </cell>
          <cell r="G382" t="str">
            <v>Stroud</v>
          </cell>
          <cell r="H382" t="str">
            <v>E05013212</v>
          </cell>
          <cell r="I382" t="str">
            <v>Cainscross</v>
          </cell>
        </row>
        <row r="383">
          <cell r="A383" t="str">
            <v>GL7 1PP</v>
          </cell>
          <cell r="B383">
            <v>51.710797999999997</v>
          </cell>
          <cell r="C383">
            <v>-1.967301</v>
          </cell>
          <cell r="D383" t="str">
            <v>E12000009</v>
          </cell>
          <cell r="E383" t="str">
            <v>South West</v>
          </cell>
          <cell r="F383" t="str">
            <v>E07000079</v>
          </cell>
          <cell r="G383" t="str">
            <v>Cotswold</v>
          </cell>
          <cell r="H383" t="str">
            <v>E05010727</v>
          </cell>
          <cell r="I383" t="str">
            <v>Watermoor</v>
          </cell>
        </row>
        <row r="384">
          <cell r="A384" t="str">
            <v>GL20 8BS</v>
          </cell>
          <cell r="B384">
            <v>51.996423</v>
          </cell>
          <cell r="C384">
            <v>-2.1412559999999998</v>
          </cell>
          <cell r="D384" t="str">
            <v>E12000009</v>
          </cell>
          <cell r="E384" t="str">
            <v>South West</v>
          </cell>
          <cell r="F384" t="str">
            <v>E07000083</v>
          </cell>
          <cell r="G384" t="str">
            <v>Tewkesbury</v>
          </cell>
          <cell r="H384" t="str">
            <v>E05012080</v>
          </cell>
          <cell r="I384" t="str">
            <v>Tewkesbury East</v>
          </cell>
        </row>
        <row r="385">
          <cell r="A385" t="str">
            <v>GL4 6HG</v>
          </cell>
          <cell r="B385">
            <v>51.839137000000001</v>
          </cell>
          <cell r="C385">
            <v>-2.2173889999999998</v>
          </cell>
          <cell r="D385" t="str">
            <v>E12000009</v>
          </cell>
          <cell r="E385" t="str">
            <v>South West</v>
          </cell>
          <cell r="F385" t="str">
            <v>E07000081</v>
          </cell>
          <cell r="G385" t="str">
            <v>Gloucester</v>
          </cell>
          <cell r="H385" t="str">
            <v>E05010961</v>
          </cell>
          <cell r="I385" t="str">
            <v>Matson, Robinswood and White City</v>
          </cell>
        </row>
        <row r="386">
          <cell r="A386" t="str">
            <v>GL19 4EX</v>
          </cell>
          <cell r="B386">
            <v>51.958035000000002</v>
          </cell>
          <cell r="C386">
            <v>-2.2435330000000002</v>
          </cell>
          <cell r="D386" t="str">
            <v>E12000009</v>
          </cell>
          <cell r="E386" t="str">
            <v>South West</v>
          </cell>
          <cell r="F386" t="str">
            <v>E07000083</v>
          </cell>
          <cell r="G386" t="str">
            <v>Tewkesbury</v>
          </cell>
          <cell r="H386" t="str">
            <v>E05012073</v>
          </cell>
          <cell r="I386" t="str">
            <v>Highnam with Haw Bridge</v>
          </cell>
        </row>
        <row r="387">
          <cell r="A387" t="str">
            <v>GL2 0HB</v>
          </cell>
          <cell r="B387">
            <v>51.875506000000001</v>
          </cell>
          <cell r="C387">
            <v>-2.202153</v>
          </cell>
          <cell r="D387" t="str">
            <v>E12000009</v>
          </cell>
          <cell r="E387" t="str">
            <v>South West</v>
          </cell>
          <cell r="F387" t="str">
            <v>E07000081</v>
          </cell>
          <cell r="G387" t="str">
            <v>Gloucester</v>
          </cell>
          <cell r="H387" t="str">
            <v>E05010955</v>
          </cell>
          <cell r="I387" t="str">
            <v>Elmbridge</v>
          </cell>
        </row>
        <row r="388">
          <cell r="A388" t="str">
            <v>GL20 5DF</v>
          </cell>
          <cell r="B388">
            <v>51.996372000000001</v>
          </cell>
          <cell r="C388">
            <v>-2.1527400000000001</v>
          </cell>
          <cell r="D388" t="str">
            <v>E12000009</v>
          </cell>
          <cell r="E388" t="str">
            <v>South West</v>
          </cell>
          <cell r="F388" t="str">
            <v>E07000083</v>
          </cell>
          <cell r="G388" t="str">
            <v>Tewkesbury</v>
          </cell>
          <cell r="H388" t="str">
            <v>E05012082</v>
          </cell>
          <cell r="I388" t="str">
            <v>Tewkesbury South</v>
          </cell>
        </row>
        <row r="389">
          <cell r="A389" t="str">
            <v>GL5 1HN</v>
          </cell>
          <cell r="B389">
            <v>51.743507000000001</v>
          </cell>
          <cell r="C389">
            <v>-2.198318</v>
          </cell>
          <cell r="D389" t="str">
            <v>E12000009</v>
          </cell>
          <cell r="E389" t="str">
            <v>South West</v>
          </cell>
          <cell r="F389" t="str">
            <v>E07000082</v>
          </cell>
          <cell r="G389" t="str">
            <v>Stroud</v>
          </cell>
          <cell r="H389" t="str">
            <v>E05010988</v>
          </cell>
          <cell r="I389" t="str">
            <v>Stroud Slade</v>
          </cell>
        </row>
        <row r="390">
          <cell r="A390" t="str">
            <v>GL1 5BY</v>
          </cell>
          <cell r="B390">
            <v>51.854067000000001</v>
          </cell>
          <cell r="C390">
            <v>-2.24708</v>
          </cell>
          <cell r="D390" t="str">
            <v>E12000009</v>
          </cell>
          <cell r="E390" t="str">
            <v>South West</v>
          </cell>
          <cell r="F390" t="str">
            <v>E07000081</v>
          </cell>
          <cell r="G390" t="str">
            <v>Gloucester</v>
          </cell>
          <cell r="H390" t="str">
            <v>E05010962</v>
          </cell>
          <cell r="I390" t="str">
            <v>Moreland</v>
          </cell>
        </row>
        <row r="391">
          <cell r="A391" t="str">
            <v>GL1 5BY</v>
          </cell>
          <cell r="B391">
            <v>51.854067000000001</v>
          </cell>
          <cell r="C391">
            <v>-2.24708</v>
          </cell>
          <cell r="D391" t="str">
            <v>E12000009</v>
          </cell>
          <cell r="E391" t="str">
            <v>South West</v>
          </cell>
          <cell r="F391" t="str">
            <v>E07000081</v>
          </cell>
          <cell r="G391" t="str">
            <v>Gloucester</v>
          </cell>
          <cell r="H391" t="str">
            <v>E05010962</v>
          </cell>
          <cell r="I391" t="str">
            <v>Moreland</v>
          </cell>
        </row>
        <row r="392">
          <cell r="A392" t="str">
            <v>GL3 4QU</v>
          </cell>
          <cell r="B392">
            <v>51.852482999999999</v>
          </cell>
          <cell r="C392">
            <v>-2.1598449999999998</v>
          </cell>
          <cell r="D392" t="str">
            <v>E12000009</v>
          </cell>
          <cell r="E392" t="str">
            <v>South West</v>
          </cell>
          <cell r="F392" t="str">
            <v>E07000083</v>
          </cell>
          <cell r="G392" t="str">
            <v>Tewkesbury</v>
          </cell>
          <cell r="H392" t="str">
            <v>E05012065</v>
          </cell>
          <cell r="I392" t="str">
            <v>Brockworth East</v>
          </cell>
        </row>
        <row r="393">
          <cell r="A393" t="str">
            <v>GL4 0RF</v>
          </cell>
          <cell r="B393">
            <v>51.833879000000003</v>
          </cell>
          <cell r="C393">
            <v>-2.2609880000000002</v>
          </cell>
          <cell r="D393" t="str">
            <v>E12000009</v>
          </cell>
          <cell r="E393" t="str">
            <v>South West</v>
          </cell>
          <cell r="F393" t="str">
            <v>E07000081</v>
          </cell>
          <cell r="G393" t="str">
            <v>Gloucester</v>
          </cell>
          <cell r="H393" t="str">
            <v>E05010956</v>
          </cell>
          <cell r="I393" t="str">
            <v>Grange</v>
          </cell>
        </row>
        <row r="394">
          <cell r="A394" t="str">
            <v>GL5 1PP</v>
          </cell>
          <cell r="B394">
            <v>51.747636</v>
          </cell>
          <cell r="C394">
            <v>-2.1969310000000002</v>
          </cell>
          <cell r="D394" t="str">
            <v>E12000009</v>
          </cell>
          <cell r="E394" t="str">
            <v>South West</v>
          </cell>
          <cell r="F394" t="str">
            <v>E07000082</v>
          </cell>
          <cell r="G394" t="str">
            <v>Stroud</v>
          </cell>
          <cell r="H394" t="str">
            <v>E05010991</v>
          </cell>
          <cell r="I394" t="str">
            <v>Stroud Valley</v>
          </cell>
        </row>
        <row r="395">
          <cell r="A395" t="str">
            <v>GL6 8AB</v>
          </cell>
          <cell r="B395">
            <v>51.726523</v>
          </cell>
          <cell r="C395">
            <v>-2.162903</v>
          </cell>
          <cell r="D395" t="str">
            <v>E12000009</v>
          </cell>
          <cell r="E395" t="str">
            <v>South West</v>
          </cell>
          <cell r="F395" t="str">
            <v>E07000082</v>
          </cell>
          <cell r="G395" t="str">
            <v>Stroud</v>
          </cell>
          <cell r="H395" t="str">
            <v>E05013189</v>
          </cell>
          <cell r="I395" t="str">
            <v>Chalford</v>
          </cell>
        </row>
        <row r="396">
          <cell r="A396" t="str">
            <v>GL4 0TX</v>
          </cell>
          <cell r="B396">
            <v>51.828985000000003</v>
          </cell>
          <cell r="C396">
            <v>-2.2703920000000002</v>
          </cell>
          <cell r="D396" t="str">
            <v>E12000009</v>
          </cell>
          <cell r="E396" t="str">
            <v>South West</v>
          </cell>
          <cell r="F396" t="str">
            <v>E07000081</v>
          </cell>
          <cell r="G396" t="str">
            <v>Gloucester</v>
          </cell>
          <cell r="H396" t="str">
            <v>E05010956</v>
          </cell>
          <cell r="I396" t="str">
            <v>Grange</v>
          </cell>
        </row>
        <row r="397">
          <cell r="A397" t="str">
            <v>GL1 2TZ</v>
          </cell>
          <cell r="B397">
            <v>51.866194999999998</v>
          </cell>
          <cell r="C397">
            <v>-2.2515909999999999</v>
          </cell>
          <cell r="D397" t="str">
            <v>E12000009</v>
          </cell>
          <cell r="E397" t="str">
            <v>South West</v>
          </cell>
          <cell r="F397" t="str">
            <v>E07000081</v>
          </cell>
          <cell r="G397" t="str">
            <v>Gloucester</v>
          </cell>
          <cell r="H397" t="str">
            <v>E05010967</v>
          </cell>
          <cell r="I397" t="str">
            <v>Westgate</v>
          </cell>
        </row>
        <row r="398">
          <cell r="A398" t="str">
            <v>GL2 5FG</v>
          </cell>
          <cell r="B398">
            <v>51.843131</v>
          </cell>
          <cell r="C398">
            <v>-2.2567309999999998</v>
          </cell>
          <cell r="D398" t="str">
            <v>E12000009</v>
          </cell>
          <cell r="E398" t="str">
            <v>South West</v>
          </cell>
          <cell r="F398" t="str">
            <v>E07000081</v>
          </cell>
          <cell r="G398" t="str">
            <v>Gloucester</v>
          </cell>
          <cell r="H398" t="str">
            <v>E05010963</v>
          </cell>
          <cell r="I398" t="str">
            <v>Podsmead</v>
          </cell>
        </row>
        <row r="399">
          <cell r="A399" t="str">
            <v>GL1 4UJ</v>
          </cell>
          <cell r="B399">
            <v>51.857415000000003</v>
          </cell>
          <cell r="C399">
            <v>-2.2411310000000002</v>
          </cell>
          <cell r="D399" t="str">
            <v>E12000009</v>
          </cell>
          <cell r="E399" t="str">
            <v>South West</v>
          </cell>
          <cell r="F399" t="str">
            <v>E07000081</v>
          </cell>
          <cell r="G399" t="str">
            <v>Gloucester</v>
          </cell>
          <cell r="H399" t="str">
            <v>E05010953</v>
          </cell>
          <cell r="I399" t="str">
            <v>Barton and Tredworth</v>
          </cell>
        </row>
        <row r="400">
          <cell r="A400" t="str">
            <v>GL4 6WD</v>
          </cell>
          <cell r="B400">
            <v>51.847537000000003</v>
          </cell>
          <cell r="C400">
            <v>-2.234807</v>
          </cell>
          <cell r="D400" t="str">
            <v>E12000009</v>
          </cell>
          <cell r="E400" t="str">
            <v>South West</v>
          </cell>
          <cell r="F400" t="str">
            <v>E07000081</v>
          </cell>
          <cell r="G400" t="str">
            <v>Gloucester</v>
          </cell>
          <cell r="H400" t="str">
            <v>E05010961</v>
          </cell>
          <cell r="I400" t="str">
            <v>Matson, Robinswood and White City</v>
          </cell>
        </row>
        <row r="401">
          <cell r="A401" t="str">
            <v>GL53 8QN</v>
          </cell>
          <cell r="B401">
            <v>51.882739999999998</v>
          </cell>
          <cell r="C401">
            <v>-2.0409229999999998</v>
          </cell>
          <cell r="D401" t="str">
            <v>E12000009</v>
          </cell>
          <cell r="E401" t="str">
            <v>South West</v>
          </cell>
          <cell r="F401" t="str">
            <v>E07000078</v>
          </cell>
          <cell r="G401" t="str">
            <v>Cheltenham</v>
          </cell>
          <cell r="H401" t="str">
            <v>E05004291</v>
          </cell>
          <cell r="I401" t="str">
            <v>Charlton Kings</v>
          </cell>
        </row>
        <row r="402">
          <cell r="A402" t="str">
            <v>GL20 5ED</v>
          </cell>
          <cell r="B402">
            <v>51.988360999999998</v>
          </cell>
          <cell r="C402">
            <v>-2.1527129999999999</v>
          </cell>
          <cell r="D402" t="str">
            <v>E12000009</v>
          </cell>
          <cell r="E402" t="str">
            <v>South West</v>
          </cell>
          <cell r="F402" t="str">
            <v>E07000083</v>
          </cell>
          <cell r="G402" t="str">
            <v>Tewkesbury</v>
          </cell>
          <cell r="H402" t="str">
            <v>E05012082</v>
          </cell>
          <cell r="I402" t="str">
            <v>Tewkesbury South</v>
          </cell>
        </row>
        <row r="403">
          <cell r="A403" t="str">
            <v>GL1 3PE</v>
          </cell>
          <cell r="B403">
            <v>51.867969000000002</v>
          </cell>
          <cell r="C403">
            <v>-2.232488</v>
          </cell>
          <cell r="D403" t="str">
            <v>E12000009</v>
          </cell>
          <cell r="E403" t="str">
            <v>South West</v>
          </cell>
          <cell r="F403" t="str">
            <v>E07000081</v>
          </cell>
          <cell r="G403" t="str">
            <v>Gloucester</v>
          </cell>
          <cell r="H403" t="str">
            <v>E05010958</v>
          </cell>
          <cell r="I403" t="str">
            <v>Kingsholm and Wotton</v>
          </cell>
        </row>
        <row r="404">
          <cell r="A404" t="str">
            <v>GL51 8HL</v>
          </cell>
          <cell r="B404">
            <v>51.904902</v>
          </cell>
          <cell r="C404">
            <v>-2.1001889999999999</v>
          </cell>
          <cell r="D404" t="str">
            <v>E12000009</v>
          </cell>
          <cell r="E404" t="str">
            <v>South West</v>
          </cell>
          <cell r="F404" t="str">
            <v>E07000078</v>
          </cell>
          <cell r="G404" t="str">
            <v>Cheltenham</v>
          </cell>
          <cell r="H404" t="str">
            <v>E05004301</v>
          </cell>
          <cell r="I404" t="str">
            <v>St Mark's</v>
          </cell>
        </row>
        <row r="405">
          <cell r="A405" t="str">
            <v>GL4 6DX</v>
          </cell>
          <cell r="B405">
            <v>51.836739000000001</v>
          </cell>
          <cell r="C405">
            <v>-2.2211509999999999</v>
          </cell>
          <cell r="D405" t="str">
            <v>E12000009</v>
          </cell>
          <cell r="E405" t="str">
            <v>South West</v>
          </cell>
          <cell r="F405" t="str">
            <v>E07000081</v>
          </cell>
          <cell r="G405" t="str">
            <v>Gloucester</v>
          </cell>
          <cell r="H405" t="str">
            <v>E05010961</v>
          </cell>
          <cell r="I405" t="str">
            <v>Matson, Robinswood and White City</v>
          </cell>
        </row>
        <row r="406">
          <cell r="A406" t="str">
            <v>GL2 5DS</v>
          </cell>
          <cell r="B406">
            <v>51.850887999999998</v>
          </cell>
          <cell r="C406">
            <v>-2.2618269999999998</v>
          </cell>
          <cell r="D406" t="str">
            <v>E12000009</v>
          </cell>
          <cell r="E406" t="str">
            <v>South West</v>
          </cell>
          <cell r="F406" t="str">
            <v>E07000081</v>
          </cell>
          <cell r="G406" t="str">
            <v>Gloucester</v>
          </cell>
          <cell r="H406" t="str">
            <v>E05010967</v>
          </cell>
          <cell r="I406" t="str">
            <v>Westgate</v>
          </cell>
        </row>
        <row r="407">
          <cell r="A407" t="str">
            <v>GL4 0XJ</v>
          </cell>
          <cell r="B407">
            <v>51.825712000000003</v>
          </cell>
          <cell r="C407">
            <v>-2.2530009999999998</v>
          </cell>
          <cell r="D407" t="str">
            <v>E12000009</v>
          </cell>
          <cell r="E407" t="str">
            <v>South West</v>
          </cell>
          <cell r="F407" t="str">
            <v>E07000081</v>
          </cell>
          <cell r="G407" t="str">
            <v>Gloucester</v>
          </cell>
          <cell r="H407" t="str">
            <v>E05010966</v>
          </cell>
          <cell r="I407" t="str">
            <v>Tuffley</v>
          </cell>
        </row>
        <row r="408">
          <cell r="A408" t="str">
            <v>GL51 7DQ</v>
          </cell>
          <cell r="B408">
            <v>51.900846000000001</v>
          </cell>
          <cell r="C408">
            <v>-2.1115309999999998</v>
          </cell>
          <cell r="D408" t="str">
            <v>E12000009</v>
          </cell>
          <cell r="E408" t="str">
            <v>South West</v>
          </cell>
          <cell r="F408" t="str">
            <v>E07000078</v>
          </cell>
          <cell r="G408" t="str">
            <v>Cheltenham</v>
          </cell>
          <cell r="H408" t="str">
            <v>E05004301</v>
          </cell>
          <cell r="I408" t="str">
            <v>St Mark's</v>
          </cell>
        </row>
        <row r="409">
          <cell r="A409" t="str">
            <v>GL2 4AU</v>
          </cell>
          <cell r="B409">
            <v>51.808093999999997</v>
          </cell>
          <cell r="C409">
            <v>-2.2722829999999998</v>
          </cell>
          <cell r="D409" t="str">
            <v>E12000009</v>
          </cell>
          <cell r="E409" t="str">
            <v>South West</v>
          </cell>
          <cell r="F409" t="str">
            <v>E07000082</v>
          </cell>
          <cell r="G409" t="str">
            <v>Stroud</v>
          </cell>
          <cell r="H409" t="str">
            <v>E05013190</v>
          </cell>
          <cell r="I409" t="str">
            <v>Hardwicke</v>
          </cell>
        </row>
        <row r="410">
          <cell r="A410" t="str">
            <v>GL1 4BZ</v>
          </cell>
          <cell r="B410">
            <v>51.85868</v>
          </cell>
          <cell r="C410">
            <v>-2.2286350000000001</v>
          </cell>
          <cell r="D410" t="str">
            <v>E12000009</v>
          </cell>
          <cell r="E410" t="str">
            <v>South West</v>
          </cell>
          <cell r="F410" t="str">
            <v>E07000081</v>
          </cell>
          <cell r="G410" t="str">
            <v>Gloucester</v>
          </cell>
          <cell r="H410" t="str">
            <v>E05010953</v>
          </cell>
          <cell r="I410" t="str">
            <v>Barton and Tredworth</v>
          </cell>
        </row>
        <row r="411">
          <cell r="A411" t="str">
            <v>GL13 9AU</v>
          </cell>
          <cell r="B411">
            <v>51.696334</v>
          </cell>
          <cell r="C411">
            <v>-2.4600339999999998</v>
          </cell>
          <cell r="D411" t="str">
            <v>E12000009</v>
          </cell>
          <cell r="E411" t="str">
            <v>South West</v>
          </cell>
          <cell r="F411" t="str">
            <v>E07000082</v>
          </cell>
          <cell r="G411" t="str">
            <v>Stroud</v>
          </cell>
          <cell r="H411" t="str">
            <v>E05010969</v>
          </cell>
          <cell r="I411" t="str">
            <v>Berkeley Vale</v>
          </cell>
        </row>
        <row r="412">
          <cell r="A412" t="str">
            <v>GL15 4SE</v>
          </cell>
          <cell r="B412">
            <v>51.764211000000003</v>
          </cell>
          <cell r="C412">
            <v>-2.5216560000000001</v>
          </cell>
          <cell r="D412" t="str">
            <v>E12000009</v>
          </cell>
          <cell r="E412" t="str">
            <v>South West</v>
          </cell>
          <cell r="F412" t="str">
            <v>E07000080</v>
          </cell>
          <cell r="G412" t="str">
            <v>Forest of Dean</v>
          </cell>
          <cell r="H412" t="str">
            <v>E05012172</v>
          </cell>
          <cell r="I412" t="str">
            <v>Pillowell</v>
          </cell>
        </row>
        <row r="413">
          <cell r="A413" t="str">
            <v>GL2 0PX</v>
          </cell>
          <cell r="B413">
            <v>51.869877000000002</v>
          </cell>
          <cell r="C413">
            <v>-2.2076470000000001</v>
          </cell>
          <cell r="D413" t="str">
            <v>E12000009</v>
          </cell>
          <cell r="E413" t="str">
            <v>South West</v>
          </cell>
          <cell r="F413" t="str">
            <v>E07000081</v>
          </cell>
          <cell r="G413" t="str">
            <v>Gloucester</v>
          </cell>
          <cell r="H413" t="str">
            <v>E05010955</v>
          </cell>
          <cell r="I413" t="str">
            <v>Elmbridge</v>
          </cell>
        </row>
        <row r="414">
          <cell r="A414" t="str">
            <v>GL5 3TJ</v>
          </cell>
          <cell r="B414">
            <v>51.736995999999998</v>
          </cell>
          <cell r="C414">
            <v>-2.2330739999999998</v>
          </cell>
          <cell r="D414" t="str">
            <v>E12000009</v>
          </cell>
          <cell r="E414" t="str">
            <v>South West</v>
          </cell>
          <cell r="F414" t="str">
            <v>E07000082</v>
          </cell>
          <cell r="G414" t="str">
            <v>Stroud</v>
          </cell>
          <cell r="H414" t="str">
            <v>E05013194</v>
          </cell>
          <cell r="I414" t="str">
            <v>Rodborough</v>
          </cell>
        </row>
        <row r="415">
          <cell r="A415" t="str">
            <v>GL2 5AL</v>
          </cell>
          <cell r="B415">
            <v>51.839398000000003</v>
          </cell>
          <cell r="C415">
            <v>-2.2614559999999999</v>
          </cell>
          <cell r="D415" t="str">
            <v>E12000009</v>
          </cell>
          <cell r="E415" t="str">
            <v>South West</v>
          </cell>
          <cell r="F415" t="str">
            <v>E07000081</v>
          </cell>
          <cell r="G415" t="str">
            <v>Gloucester</v>
          </cell>
          <cell r="H415" t="str">
            <v>E05010963</v>
          </cell>
          <cell r="I415" t="str">
            <v>Podsmead</v>
          </cell>
        </row>
        <row r="416">
          <cell r="A416" t="str">
            <v>GL50 4HF</v>
          </cell>
          <cell r="B416">
            <v>51.909135999999997</v>
          </cell>
          <cell r="C416">
            <v>-2.0782039999999999</v>
          </cell>
          <cell r="D416" t="str">
            <v>E12000009</v>
          </cell>
          <cell r="E416" t="str">
            <v>South West</v>
          </cell>
          <cell r="F416" t="str">
            <v>E07000078</v>
          </cell>
          <cell r="G416" t="str">
            <v>Cheltenham</v>
          </cell>
          <cell r="H416" t="str">
            <v>E05004302</v>
          </cell>
          <cell r="I416" t="str">
            <v>St Paul's</v>
          </cell>
        </row>
        <row r="417">
          <cell r="A417" t="str">
            <v>GL6 9LE</v>
          </cell>
          <cell r="B417">
            <v>51.707169</v>
          </cell>
          <cell r="C417">
            <v>-2.1787519999999998</v>
          </cell>
          <cell r="D417" t="str">
            <v>E12000009</v>
          </cell>
          <cell r="E417" t="str">
            <v>South West</v>
          </cell>
          <cell r="F417" t="str">
            <v>E07000082</v>
          </cell>
          <cell r="G417" t="str">
            <v>Stroud</v>
          </cell>
          <cell r="H417" t="str">
            <v>E05013192</v>
          </cell>
          <cell r="I417" t="str">
            <v>Minchinhampton</v>
          </cell>
        </row>
        <row r="418">
          <cell r="A418" t="str">
            <v>GL5 1JR</v>
          </cell>
          <cell r="B418">
            <v>51.746023999999998</v>
          </cell>
          <cell r="C418">
            <v>-2.2139720000000001</v>
          </cell>
          <cell r="D418" t="str">
            <v>E12000009</v>
          </cell>
          <cell r="E418" t="str">
            <v>South West</v>
          </cell>
          <cell r="F418" t="str">
            <v>E07000082</v>
          </cell>
          <cell r="G418" t="str">
            <v>Stroud</v>
          </cell>
          <cell r="H418" t="str">
            <v>E05010991</v>
          </cell>
          <cell r="I418" t="str">
            <v>Stroud Valley</v>
          </cell>
        </row>
        <row r="419">
          <cell r="A419" t="str">
            <v>GL18 1TD</v>
          </cell>
          <cell r="B419">
            <v>51.931055000000001</v>
          </cell>
          <cell r="C419">
            <v>-2.4006789999999998</v>
          </cell>
          <cell r="D419" t="str">
            <v>E12000009</v>
          </cell>
          <cell r="E419" t="str">
            <v>South West</v>
          </cell>
          <cell r="F419" t="str">
            <v>E07000080</v>
          </cell>
          <cell r="G419" t="str">
            <v>Forest of Dean</v>
          </cell>
          <cell r="H419" t="str">
            <v>E05012169</v>
          </cell>
          <cell r="I419" t="str">
            <v>Newent &amp; Taynton</v>
          </cell>
        </row>
        <row r="420">
          <cell r="A420" t="str">
            <v>GL51 8DR</v>
          </cell>
          <cell r="B420">
            <v>51.905679999999997</v>
          </cell>
          <cell r="C420">
            <v>-2.105423</v>
          </cell>
          <cell r="D420" t="str">
            <v>E12000009</v>
          </cell>
          <cell r="E420" t="str">
            <v>South West</v>
          </cell>
          <cell r="F420" t="str">
            <v>E07000078</v>
          </cell>
          <cell r="G420" t="str">
            <v>Cheltenham</v>
          </cell>
          <cell r="H420" t="str">
            <v>E05004301</v>
          </cell>
          <cell r="I420" t="str">
            <v>St Mark's</v>
          </cell>
        </row>
        <row r="421">
          <cell r="A421" t="str">
            <v>GL51 0RP</v>
          </cell>
          <cell r="B421">
            <v>51.907240999999999</v>
          </cell>
          <cell r="C421">
            <v>-2.1184810000000001</v>
          </cell>
          <cell r="D421" t="str">
            <v>E12000009</v>
          </cell>
          <cell r="E421" t="str">
            <v>South West</v>
          </cell>
          <cell r="F421" t="str">
            <v>E07000078</v>
          </cell>
          <cell r="G421" t="str">
            <v>Cheltenham</v>
          </cell>
          <cell r="H421" t="str">
            <v>E05004294</v>
          </cell>
          <cell r="I421" t="str">
            <v>Hesters Way</v>
          </cell>
        </row>
        <row r="422">
          <cell r="A422" t="str">
            <v>GL5 1PP</v>
          </cell>
          <cell r="B422">
            <v>51.747636</v>
          </cell>
          <cell r="C422">
            <v>-2.1969310000000002</v>
          </cell>
          <cell r="D422" t="str">
            <v>E12000009</v>
          </cell>
          <cell r="E422" t="str">
            <v>South West</v>
          </cell>
          <cell r="F422" t="str">
            <v>E07000082</v>
          </cell>
          <cell r="G422" t="str">
            <v>Stroud</v>
          </cell>
          <cell r="H422" t="str">
            <v>E05010991</v>
          </cell>
          <cell r="I422" t="str">
            <v>Stroud Valley</v>
          </cell>
        </row>
        <row r="423">
          <cell r="A423" t="str">
            <v>GL17 9XA</v>
          </cell>
          <cell r="B423">
            <v>51.855240999999999</v>
          </cell>
          <cell r="C423">
            <v>-2.548422</v>
          </cell>
          <cell r="D423" t="str">
            <v>E12000009</v>
          </cell>
          <cell r="E423" t="str">
            <v>South West</v>
          </cell>
          <cell r="F423" t="str">
            <v>E07000080</v>
          </cell>
          <cell r="G423" t="str">
            <v>Forest of Dean</v>
          </cell>
          <cell r="H423" t="str">
            <v>E05012168</v>
          </cell>
          <cell r="I423" t="str">
            <v>Mitcheldean, Ruardean &amp; Drybrook</v>
          </cell>
        </row>
        <row r="424">
          <cell r="A424" t="str">
            <v>GL51 9DZ</v>
          </cell>
          <cell r="B424">
            <v>51.911664999999999</v>
          </cell>
          <cell r="C424">
            <v>-2.098023</v>
          </cell>
          <cell r="D424" t="str">
            <v>E12000009</v>
          </cell>
          <cell r="E424" t="str">
            <v>South West</v>
          </cell>
          <cell r="F424" t="str">
            <v>E07000078</v>
          </cell>
          <cell r="G424" t="str">
            <v>Cheltenham</v>
          </cell>
          <cell r="H424" t="str">
            <v>E05004303</v>
          </cell>
          <cell r="I424" t="str">
            <v>St Peter's</v>
          </cell>
        </row>
        <row r="425">
          <cell r="A425" t="str">
            <v>GL11 5FN</v>
          </cell>
          <cell r="B425">
            <v>51.714551999999998</v>
          </cell>
          <cell r="C425">
            <v>-2.3599549999999998</v>
          </cell>
          <cell r="D425" t="str">
            <v>E12000009</v>
          </cell>
          <cell r="E425" t="str">
            <v>South West</v>
          </cell>
          <cell r="F425" t="str">
            <v>E07000082</v>
          </cell>
          <cell r="G425" t="str">
            <v>Stroud</v>
          </cell>
          <cell r="H425" t="str">
            <v>E05010973</v>
          </cell>
          <cell r="I425" t="str">
            <v>Cam West</v>
          </cell>
        </row>
        <row r="426">
          <cell r="A426" t="str">
            <v>GL4 4RE</v>
          </cell>
          <cell r="B426">
            <v>51.853766</v>
          </cell>
          <cell r="C426">
            <v>-2.2123200000000001</v>
          </cell>
          <cell r="D426" t="str">
            <v>E12000009</v>
          </cell>
          <cell r="E426" t="str">
            <v>South West</v>
          </cell>
          <cell r="F426" t="str">
            <v>E07000081</v>
          </cell>
          <cell r="G426" t="str">
            <v>Gloucester</v>
          </cell>
          <cell r="H426" t="str">
            <v>E05010954</v>
          </cell>
          <cell r="I426" t="str">
            <v>Coney Hill</v>
          </cell>
        </row>
        <row r="427">
          <cell r="A427" t="str">
            <v>GL1 5BH</v>
          </cell>
          <cell r="B427">
            <v>51.857160999999998</v>
          </cell>
          <cell r="C427">
            <v>-2.246197</v>
          </cell>
          <cell r="D427" t="str">
            <v>E12000009</v>
          </cell>
          <cell r="E427" t="str">
            <v>South West</v>
          </cell>
          <cell r="F427" t="str">
            <v>E07000081</v>
          </cell>
          <cell r="G427" t="str">
            <v>Gloucester</v>
          </cell>
          <cell r="H427" t="str">
            <v>E05010962</v>
          </cell>
          <cell r="I427" t="str">
            <v>Moreland</v>
          </cell>
        </row>
        <row r="428">
          <cell r="A428" t="str">
            <v>GL5 1DR</v>
          </cell>
          <cell r="B428">
            <v>51.744396000000002</v>
          </cell>
          <cell r="C428">
            <v>-2.2120489999999999</v>
          </cell>
          <cell r="D428" t="str">
            <v>E12000009</v>
          </cell>
          <cell r="E428" t="str">
            <v>South West</v>
          </cell>
          <cell r="F428" t="str">
            <v>E07000082</v>
          </cell>
          <cell r="G428" t="str">
            <v>Stroud</v>
          </cell>
          <cell r="H428" t="str">
            <v>E05010988</v>
          </cell>
          <cell r="I428" t="str">
            <v>Stroud Slade</v>
          </cell>
        </row>
        <row r="429">
          <cell r="A429" t="str">
            <v>GL2 5AL</v>
          </cell>
          <cell r="B429">
            <v>51.839398000000003</v>
          </cell>
          <cell r="C429">
            <v>-2.2614559999999999</v>
          </cell>
          <cell r="D429" t="str">
            <v>E12000009</v>
          </cell>
          <cell r="E429" t="str">
            <v>South West</v>
          </cell>
          <cell r="F429" t="str">
            <v>E07000081</v>
          </cell>
          <cell r="G429" t="str">
            <v>Gloucester</v>
          </cell>
          <cell r="H429" t="str">
            <v>E05010963</v>
          </cell>
          <cell r="I429" t="str">
            <v>Podsmead</v>
          </cell>
        </row>
        <row r="430">
          <cell r="A430" t="str">
            <v>GL20 5UD</v>
          </cell>
          <cell r="B430">
            <v>51.986513000000002</v>
          </cell>
          <cell r="C430">
            <v>-2.1570309999999999</v>
          </cell>
          <cell r="D430" t="str">
            <v>E12000009</v>
          </cell>
          <cell r="E430" t="str">
            <v>South West</v>
          </cell>
          <cell r="F430" t="str">
            <v>E07000083</v>
          </cell>
          <cell r="G430" t="str">
            <v>Tewkesbury</v>
          </cell>
          <cell r="H430" t="str">
            <v>E05012082</v>
          </cell>
          <cell r="I430" t="str">
            <v>Tewkesbury South</v>
          </cell>
        </row>
        <row r="431">
          <cell r="A431" t="str">
            <v>GL4 3SA</v>
          </cell>
          <cell r="B431">
            <v>51.861369000000003</v>
          </cell>
          <cell r="C431">
            <v>-2.1985749999999999</v>
          </cell>
          <cell r="D431" t="str">
            <v>E12000009</v>
          </cell>
          <cell r="E431" t="str">
            <v>South West</v>
          </cell>
          <cell r="F431" t="str">
            <v>E07000081</v>
          </cell>
          <cell r="G431" t="str">
            <v>Gloucester</v>
          </cell>
          <cell r="H431" t="str">
            <v>E05010952</v>
          </cell>
          <cell r="I431" t="str">
            <v>Barnwood</v>
          </cell>
        </row>
        <row r="432">
          <cell r="A432" t="str">
            <v>GL7 1AP</v>
          </cell>
          <cell r="B432">
            <v>51.715259000000003</v>
          </cell>
          <cell r="C432">
            <v>-1.956636</v>
          </cell>
          <cell r="D432" t="str">
            <v>E12000009</v>
          </cell>
          <cell r="E432" t="str">
            <v>South West</v>
          </cell>
          <cell r="F432" t="str">
            <v>E07000079</v>
          </cell>
          <cell r="G432" t="str">
            <v>Cotswold</v>
          </cell>
          <cell r="H432" t="str">
            <v>E05010713</v>
          </cell>
          <cell r="I432" t="str">
            <v>New Mills</v>
          </cell>
        </row>
        <row r="433">
          <cell r="A433" t="str">
            <v>GL1 1HX</v>
          </cell>
          <cell r="B433">
            <v>51.861722999999998</v>
          </cell>
          <cell r="C433">
            <v>-2.244624</v>
          </cell>
          <cell r="D433" t="str">
            <v>E12000009</v>
          </cell>
          <cell r="E433" t="str">
            <v>South West</v>
          </cell>
          <cell r="F433" t="str">
            <v>E07000081</v>
          </cell>
          <cell r="G433" t="str">
            <v>Gloucester</v>
          </cell>
          <cell r="H433" t="str">
            <v>E05010967</v>
          </cell>
          <cell r="I433" t="str">
            <v>Westgate</v>
          </cell>
        </row>
        <row r="434">
          <cell r="A434" t="str">
            <v>GL1 3AS</v>
          </cell>
          <cell r="B434">
            <v>51.869847999999998</v>
          </cell>
          <cell r="C434">
            <v>-2.2416909999999999</v>
          </cell>
          <cell r="D434" t="str">
            <v>E12000009</v>
          </cell>
          <cell r="E434" t="str">
            <v>South West</v>
          </cell>
          <cell r="F434" t="str">
            <v>E07000081</v>
          </cell>
          <cell r="G434" t="str">
            <v>Gloucester</v>
          </cell>
          <cell r="H434" t="str">
            <v>E05010958</v>
          </cell>
          <cell r="I434" t="str">
            <v>Kingsholm and Wotton</v>
          </cell>
        </row>
        <row r="435">
          <cell r="A435" t="str">
            <v>GL1 1NL</v>
          </cell>
          <cell r="B435">
            <v>51.863691000000003</v>
          </cell>
          <cell r="C435">
            <v>-2.2409750000000002</v>
          </cell>
          <cell r="D435" t="str">
            <v>E12000009</v>
          </cell>
          <cell r="E435" t="str">
            <v>South West</v>
          </cell>
          <cell r="F435" t="str">
            <v>E07000081</v>
          </cell>
          <cell r="G435" t="str">
            <v>Gloucester</v>
          </cell>
          <cell r="H435" t="str">
            <v>E05010967</v>
          </cell>
          <cell r="I435" t="str">
            <v>Westgate</v>
          </cell>
        </row>
        <row r="436">
          <cell r="A436" t="str">
            <v>GL1 3QN</v>
          </cell>
          <cell r="B436">
            <v>51.864665000000002</v>
          </cell>
          <cell r="C436">
            <v>-2.225689</v>
          </cell>
          <cell r="D436" t="str">
            <v>E12000009</v>
          </cell>
          <cell r="E436" t="str">
            <v>South West</v>
          </cell>
          <cell r="F436" t="str">
            <v>E07000081</v>
          </cell>
          <cell r="G436" t="str">
            <v>Gloucester</v>
          </cell>
          <cell r="H436" t="str">
            <v>E05010955</v>
          </cell>
          <cell r="I436" t="str">
            <v>Elmbridge</v>
          </cell>
        </row>
        <row r="437">
          <cell r="A437" t="str">
            <v>GL4 6BW</v>
          </cell>
          <cell r="B437">
            <v>51.846431000000003</v>
          </cell>
          <cell r="C437">
            <v>-2.2292369999999999</v>
          </cell>
          <cell r="D437" t="str">
            <v>E12000009</v>
          </cell>
          <cell r="E437" t="str">
            <v>South West</v>
          </cell>
          <cell r="F437" t="str">
            <v>E07000081</v>
          </cell>
          <cell r="G437" t="str">
            <v>Gloucester</v>
          </cell>
          <cell r="H437" t="str">
            <v>E05010961</v>
          </cell>
          <cell r="I437" t="str">
            <v>Matson, Robinswood and White City</v>
          </cell>
        </row>
        <row r="438">
          <cell r="A438" t="str">
            <v>GL3 3BH</v>
          </cell>
          <cell r="B438">
            <v>51.858877</v>
          </cell>
          <cell r="C438">
            <v>-2.1942810000000001</v>
          </cell>
          <cell r="D438" t="str">
            <v>E12000009</v>
          </cell>
          <cell r="E438" t="str">
            <v>South West</v>
          </cell>
          <cell r="F438" t="str">
            <v>E07000081</v>
          </cell>
          <cell r="G438" t="str">
            <v>Gloucester</v>
          </cell>
          <cell r="H438" t="str">
            <v>E05010957</v>
          </cell>
          <cell r="I438" t="str">
            <v>Hucclecote</v>
          </cell>
        </row>
        <row r="439">
          <cell r="A439" t="str">
            <v>GL15 5BU</v>
          </cell>
          <cell r="B439">
            <v>51.724513999999999</v>
          </cell>
          <cell r="C439">
            <v>-2.5169280000000001</v>
          </cell>
          <cell r="D439" t="str">
            <v>E12000009</v>
          </cell>
          <cell r="E439" t="str">
            <v>South West</v>
          </cell>
          <cell r="F439" t="str">
            <v>E07000080</v>
          </cell>
          <cell r="G439" t="str">
            <v>Forest of Dean</v>
          </cell>
          <cell r="H439" t="str">
            <v>E05012165</v>
          </cell>
          <cell r="I439" t="str">
            <v>Lydney East</v>
          </cell>
        </row>
        <row r="440">
          <cell r="A440" t="str">
            <v>GL10 3GP</v>
          </cell>
          <cell r="B440">
            <v>51.729117000000002</v>
          </cell>
          <cell r="C440">
            <v>-2.2777409999999998</v>
          </cell>
          <cell r="D440" t="str">
            <v>E12000009</v>
          </cell>
          <cell r="E440" t="str">
            <v>South West</v>
          </cell>
          <cell r="F440" t="str">
            <v>E07000082</v>
          </cell>
          <cell r="G440" t="str">
            <v>Stroud</v>
          </cell>
          <cell r="H440" t="str">
            <v>E05010992</v>
          </cell>
          <cell r="I440" t="str">
            <v>The Stanleys</v>
          </cell>
        </row>
        <row r="441">
          <cell r="A441" t="str">
            <v>GL50 4HF</v>
          </cell>
          <cell r="B441">
            <v>51.909135999999997</v>
          </cell>
          <cell r="C441">
            <v>-2.0782039999999999</v>
          </cell>
          <cell r="D441" t="str">
            <v>E12000009</v>
          </cell>
          <cell r="E441" t="str">
            <v>South West</v>
          </cell>
          <cell r="F441" t="str">
            <v>E07000078</v>
          </cell>
          <cell r="G441" t="str">
            <v>Cheltenham</v>
          </cell>
          <cell r="H441" t="str">
            <v>E05004302</v>
          </cell>
          <cell r="I441" t="str">
            <v>St Paul's</v>
          </cell>
        </row>
        <row r="442">
          <cell r="A442" t="str">
            <v>GL2 0TE</v>
          </cell>
          <cell r="B442">
            <v>51.863312999999998</v>
          </cell>
          <cell r="C442">
            <v>-2.2180870000000001</v>
          </cell>
          <cell r="D442" t="str">
            <v>E12000009</v>
          </cell>
          <cell r="E442" t="str">
            <v>South West</v>
          </cell>
          <cell r="F442" t="str">
            <v>E07000081</v>
          </cell>
          <cell r="G442" t="str">
            <v>Gloucester</v>
          </cell>
          <cell r="H442" t="str">
            <v>E05010955</v>
          </cell>
          <cell r="I442" t="str">
            <v>Elmbridge</v>
          </cell>
        </row>
        <row r="443">
          <cell r="A443" t="str">
            <v>GL50 2JY</v>
          </cell>
          <cell r="B443">
            <v>51.895186000000002</v>
          </cell>
          <cell r="C443">
            <v>-2.0856789999999998</v>
          </cell>
          <cell r="D443" t="str">
            <v>E12000009</v>
          </cell>
          <cell r="E443" t="str">
            <v>South West</v>
          </cell>
          <cell r="F443" t="str">
            <v>E07000078</v>
          </cell>
          <cell r="G443" t="str">
            <v>Cheltenham</v>
          </cell>
          <cell r="H443" t="str">
            <v>E05004295</v>
          </cell>
          <cell r="I443" t="str">
            <v>Lansdown</v>
          </cell>
        </row>
        <row r="444">
          <cell r="A444" t="str">
            <v>GL50 4HG</v>
          </cell>
          <cell r="B444">
            <v>51.908819999999999</v>
          </cell>
          <cell r="C444">
            <v>-2.078284</v>
          </cell>
          <cell r="D444" t="str">
            <v>E12000009</v>
          </cell>
          <cell r="E444" t="str">
            <v>South West</v>
          </cell>
          <cell r="F444" t="str">
            <v>E07000078</v>
          </cell>
          <cell r="G444" t="str">
            <v>Cheltenham</v>
          </cell>
          <cell r="H444" t="str">
            <v>E05004302</v>
          </cell>
          <cell r="I444" t="str">
            <v>St Paul's</v>
          </cell>
        </row>
        <row r="445">
          <cell r="A445" t="str">
            <v>GL51 9DZ</v>
          </cell>
          <cell r="B445">
            <v>51.911664999999999</v>
          </cell>
          <cell r="C445">
            <v>-2.098023</v>
          </cell>
          <cell r="D445" t="str">
            <v>E12000009</v>
          </cell>
          <cell r="E445" t="str">
            <v>South West</v>
          </cell>
          <cell r="F445" t="str">
            <v>E07000078</v>
          </cell>
          <cell r="G445" t="str">
            <v>Cheltenham</v>
          </cell>
          <cell r="H445" t="str">
            <v>E05004303</v>
          </cell>
          <cell r="I445" t="str">
            <v>St Peter's</v>
          </cell>
        </row>
        <row r="446">
          <cell r="A446" t="str">
            <v>GL3 4FL</v>
          </cell>
          <cell r="B446">
            <v>51.842624999999998</v>
          </cell>
          <cell r="C446">
            <v>-2.1806390000000002</v>
          </cell>
          <cell r="D446" t="str">
            <v>E12000009</v>
          </cell>
          <cell r="E446" t="str">
            <v>South West</v>
          </cell>
          <cell r="F446" t="str">
            <v>E07000083</v>
          </cell>
          <cell r="G446" t="str">
            <v>Tewkesbury</v>
          </cell>
          <cell r="H446" t="str">
            <v>E05012067</v>
          </cell>
          <cell r="I446" t="str">
            <v>Churchdown Brookfield with Hucclecote</v>
          </cell>
        </row>
        <row r="447">
          <cell r="A447" t="str">
            <v>GL2 4AR</v>
          </cell>
          <cell r="B447">
            <v>51.807322999999997</v>
          </cell>
          <cell r="C447">
            <v>-2.27122</v>
          </cell>
          <cell r="D447" t="str">
            <v>E12000009</v>
          </cell>
          <cell r="E447" t="str">
            <v>South West</v>
          </cell>
          <cell r="F447" t="str">
            <v>E07000082</v>
          </cell>
          <cell r="G447" t="str">
            <v>Stroud</v>
          </cell>
          <cell r="H447" t="str">
            <v>E05013190</v>
          </cell>
          <cell r="I447" t="str">
            <v>Hardwicke</v>
          </cell>
        </row>
        <row r="448">
          <cell r="A448" t="str">
            <v>GL3 4ED</v>
          </cell>
          <cell r="B448">
            <v>51.841838000000003</v>
          </cell>
          <cell r="C448">
            <v>-2.1835819999999999</v>
          </cell>
          <cell r="D448" t="str">
            <v>E12000009</v>
          </cell>
          <cell r="E448" t="str">
            <v>South West</v>
          </cell>
          <cell r="F448" t="str">
            <v>E07000082</v>
          </cell>
          <cell r="G448" t="str">
            <v>Stroud</v>
          </cell>
          <cell r="H448" t="str">
            <v>E05010981</v>
          </cell>
          <cell r="I448" t="str">
            <v>Painswick and Upton</v>
          </cell>
        </row>
        <row r="449">
          <cell r="A449" t="str">
            <v>GL5 1NR</v>
          </cell>
          <cell r="B449">
            <v>51.745643999999999</v>
          </cell>
          <cell r="C449">
            <v>-2.1921819999999999</v>
          </cell>
          <cell r="D449" t="str">
            <v>E12000009</v>
          </cell>
          <cell r="E449" t="str">
            <v>South West</v>
          </cell>
          <cell r="F449" t="str">
            <v>E07000082</v>
          </cell>
          <cell r="G449" t="str">
            <v>Stroud</v>
          </cell>
          <cell r="H449" t="str">
            <v>E05010988</v>
          </cell>
          <cell r="I449" t="str">
            <v>Stroud Slade</v>
          </cell>
        </row>
        <row r="450">
          <cell r="A450" t="str">
            <v>GL14 3AU</v>
          </cell>
          <cell r="B450">
            <v>51.810302</v>
          </cell>
          <cell r="C450">
            <v>-2.5046080000000002</v>
          </cell>
          <cell r="D450" t="str">
            <v>E12000009</v>
          </cell>
          <cell r="E450" t="str">
            <v>South West</v>
          </cell>
          <cell r="F450" t="str">
            <v>E07000080</v>
          </cell>
          <cell r="G450" t="str">
            <v>Forest of Dean</v>
          </cell>
          <cell r="H450" t="str">
            <v>E05012173</v>
          </cell>
          <cell r="I450" t="str">
            <v>Ruspidge</v>
          </cell>
        </row>
        <row r="451">
          <cell r="A451" t="str">
            <v>GL4 4TE</v>
          </cell>
          <cell r="B451">
            <v>51.847797999999997</v>
          </cell>
          <cell r="C451">
            <v>-2.2164290000000002</v>
          </cell>
          <cell r="D451" t="str">
            <v>E12000009</v>
          </cell>
          <cell r="E451" t="str">
            <v>South West</v>
          </cell>
          <cell r="F451" t="str">
            <v>E07000081</v>
          </cell>
          <cell r="G451" t="str">
            <v>Gloucester</v>
          </cell>
          <cell r="H451" t="str">
            <v>E05010950</v>
          </cell>
          <cell r="I451" t="str">
            <v>Abbeydale</v>
          </cell>
        </row>
        <row r="452">
          <cell r="A452" t="str">
            <v>GL2 2FY</v>
          </cell>
          <cell r="B452">
            <v>51.818016</v>
          </cell>
          <cell r="C452">
            <v>-2.2691050000000001</v>
          </cell>
          <cell r="D452" t="str">
            <v>E12000009</v>
          </cell>
          <cell r="E452" t="str">
            <v>South West</v>
          </cell>
          <cell r="F452" t="str">
            <v>E07000081</v>
          </cell>
          <cell r="G452" t="str">
            <v>Gloucester</v>
          </cell>
          <cell r="H452" t="str">
            <v>E05010964</v>
          </cell>
          <cell r="I452" t="str">
            <v>Quedgeley Fieldcourt</v>
          </cell>
        </row>
        <row r="453">
          <cell r="A453" t="str">
            <v>GL10 3PQ</v>
          </cell>
          <cell r="B453">
            <v>51.730898000000003</v>
          </cell>
          <cell r="C453">
            <v>-2.2813289999999999</v>
          </cell>
          <cell r="D453" t="str">
            <v>E12000009</v>
          </cell>
          <cell r="E453" t="str">
            <v>South West</v>
          </cell>
          <cell r="F453" t="str">
            <v>E07000082</v>
          </cell>
          <cell r="G453" t="str">
            <v>Stroud</v>
          </cell>
          <cell r="H453" t="str">
            <v>E05010992</v>
          </cell>
          <cell r="I453" t="str">
            <v>The Stanleys</v>
          </cell>
        </row>
        <row r="454">
          <cell r="A454" t="str">
            <v>GL17 9HG</v>
          </cell>
          <cell r="B454">
            <v>51.858508999999998</v>
          </cell>
          <cell r="C454">
            <v>-2.5156749999999999</v>
          </cell>
          <cell r="D454" t="str">
            <v>E12000009</v>
          </cell>
          <cell r="E454" t="str">
            <v>South West</v>
          </cell>
          <cell r="F454" t="str">
            <v>E07000080</v>
          </cell>
          <cell r="G454" t="str">
            <v>Forest of Dean</v>
          </cell>
          <cell r="H454" t="str">
            <v>E05012168</v>
          </cell>
          <cell r="I454" t="str">
            <v>Mitcheldean, Ruardean &amp; Drybrook</v>
          </cell>
        </row>
        <row r="455">
          <cell r="A455" t="str">
            <v>GL1 3BS</v>
          </cell>
          <cell r="B455">
            <v>51.872416000000001</v>
          </cell>
          <cell r="C455">
            <v>-2.239163</v>
          </cell>
          <cell r="D455" t="str">
            <v>E12000009</v>
          </cell>
          <cell r="E455" t="str">
            <v>South West</v>
          </cell>
          <cell r="F455" t="str">
            <v>E07000081</v>
          </cell>
          <cell r="G455" t="str">
            <v>Gloucester</v>
          </cell>
          <cell r="H455" t="str">
            <v>E05010958</v>
          </cell>
          <cell r="I455" t="str">
            <v>Kingsholm and Wotton</v>
          </cell>
        </row>
        <row r="456">
          <cell r="A456" t="str">
            <v>GL1 4TA</v>
          </cell>
          <cell r="B456">
            <v>51.854095999999998</v>
          </cell>
          <cell r="C456">
            <v>-2.2371490000000001</v>
          </cell>
          <cell r="D456" t="str">
            <v>E12000009</v>
          </cell>
          <cell r="E456" t="str">
            <v>South West</v>
          </cell>
          <cell r="F456" t="str">
            <v>E07000081</v>
          </cell>
          <cell r="G456" t="str">
            <v>Gloucester</v>
          </cell>
          <cell r="H456" t="str">
            <v>E05010953</v>
          </cell>
          <cell r="I456" t="str">
            <v>Barton and Tredworth</v>
          </cell>
        </row>
        <row r="457">
          <cell r="A457" t="str">
            <v>GL50 4EF</v>
          </cell>
          <cell r="B457">
            <v>51.902925000000003</v>
          </cell>
          <cell r="C457">
            <v>-2.0750250000000001</v>
          </cell>
          <cell r="D457" t="str">
            <v>E12000009</v>
          </cell>
          <cell r="E457" t="str">
            <v>South West</v>
          </cell>
          <cell r="F457" t="str">
            <v>E07000078</v>
          </cell>
          <cell r="G457" t="str">
            <v>Cheltenham</v>
          </cell>
          <cell r="H457" t="str">
            <v>E05004302</v>
          </cell>
          <cell r="I457" t="str">
            <v>St Paul's</v>
          </cell>
        </row>
        <row r="458">
          <cell r="A458" t="str">
            <v>GL51 0HF</v>
          </cell>
          <cell r="B458">
            <v>51.907029999999999</v>
          </cell>
          <cell r="C458">
            <v>-2.1140460000000001</v>
          </cell>
          <cell r="D458" t="str">
            <v>E12000009</v>
          </cell>
          <cell r="E458" t="str">
            <v>South West</v>
          </cell>
          <cell r="F458" t="str">
            <v>E07000078</v>
          </cell>
          <cell r="G458" t="str">
            <v>Cheltenham</v>
          </cell>
          <cell r="H458" t="str">
            <v>E05004294</v>
          </cell>
          <cell r="I458" t="str">
            <v>Hesters Way</v>
          </cell>
        </row>
        <row r="459">
          <cell r="A459" t="str">
            <v>GL2 8DB</v>
          </cell>
          <cell r="B459">
            <v>51.874011000000003</v>
          </cell>
          <cell r="C459">
            <v>-2.274308</v>
          </cell>
          <cell r="D459" t="str">
            <v>E12000009</v>
          </cell>
          <cell r="E459" t="str">
            <v>South West</v>
          </cell>
          <cell r="F459" t="str">
            <v>E07000083</v>
          </cell>
          <cell r="G459" t="str">
            <v>Tewkesbury</v>
          </cell>
          <cell r="H459" t="str">
            <v>E05012073</v>
          </cell>
          <cell r="I459" t="str">
            <v>Highnam with Haw Bridge</v>
          </cell>
        </row>
        <row r="460">
          <cell r="A460" t="str">
            <v>GL11 5TD</v>
          </cell>
          <cell r="B460">
            <v>51.681710000000002</v>
          </cell>
          <cell r="C460">
            <v>-2.3106049999999998</v>
          </cell>
          <cell r="D460" t="str">
            <v>E12000009</v>
          </cell>
          <cell r="E460" t="str">
            <v>South West</v>
          </cell>
          <cell r="F460" t="str">
            <v>E07000082</v>
          </cell>
          <cell r="G460" t="str">
            <v>Stroud</v>
          </cell>
          <cell r="H460" t="str">
            <v>E05010975</v>
          </cell>
          <cell r="I460" t="str">
            <v>Coaley and Uley</v>
          </cell>
        </row>
        <row r="461">
          <cell r="A461" t="str">
            <v>GL4 4QG</v>
          </cell>
          <cell r="B461">
            <v>51.851519000000003</v>
          </cell>
          <cell r="C461">
            <v>-2.211903</v>
          </cell>
          <cell r="D461" t="str">
            <v>E12000009</v>
          </cell>
          <cell r="E461" t="str">
            <v>South West</v>
          </cell>
          <cell r="F461" t="str">
            <v>E07000081</v>
          </cell>
          <cell r="G461" t="str">
            <v>Gloucester</v>
          </cell>
          <cell r="H461" t="str">
            <v>E05010954</v>
          </cell>
          <cell r="I461" t="str">
            <v>Coney Hill</v>
          </cell>
        </row>
        <row r="462">
          <cell r="A462" t="str">
            <v>GL2 4GF</v>
          </cell>
          <cell r="B462">
            <v>51.830081999999997</v>
          </cell>
          <cell r="C462">
            <v>-2.289002</v>
          </cell>
          <cell r="D462" t="str">
            <v>E12000009</v>
          </cell>
          <cell r="E462" t="str">
            <v>South West</v>
          </cell>
          <cell r="F462" t="str">
            <v>E07000081</v>
          </cell>
          <cell r="G462" t="str">
            <v>Gloucester</v>
          </cell>
          <cell r="H462" t="str">
            <v>E05010965</v>
          </cell>
          <cell r="I462" t="str">
            <v>Quedgeley Severn Vale</v>
          </cell>
        </row>
        <row r="463">
          <cell r="A463" t="str">
            <v>GL2 4FU</v>
          </cell>
          <cell r="B463">
            <v>51.827222999999996</v>
          </cell>
          <cell r="C463">
            <v>-2.288824</v>
          </cell>
          <cell r="D463" t="str">
            <v>E12000009</v>
          </cell>
          <cell r="E463" t="str">
            <v>South West</v>
          </cell>
          <cell r="F463" t="str">
            <v>E07000081</v>
          </cell>
          <cell r="G463" t="str">
            <v>Gloucester</v>
          </cell>
          <cell r="H463" t="str">
            <v>E05010965</v>
          </cell>
          <cell r="I463" t="str">
            <v>Quedgeley Severn Vale</v>
          </cell>
        </row>
        <row r="464">
          <cell r="A464" t="str">
            <v>GL1 4LR</v>
          </cell>
          <cell r="B464">
            <v>51.855066000000001</v>
          </cell>
          <cell r="C464">
            <v>-2.2285729999999999</v>
          </cell>
          <cell r="D464" t="str">
            <v>E12000009</v>
          </cell>
          <cell r="E464" t="str">
            <v>South West</v>
          </cell>
          <cell r="F464" t="str">
            <v>E07000081</v>
          </cell>
          <cell r="G464" t="str">
            <v>Gloucester</v>
          </cell>
          <cell r="H464" t="str">
            <v>E05010953</v>
          </cell>
          <cell r="I464" t="str">
            <v>Barton and Tredworth</v>
          </cell>
        </row>
        <row r="465">
          <cell r="A465" t="str">
            <v>GL1 4ST</v>
          </cell>
          <cell r="B465">
            <v>51.855752000000003</v>
          </cell>
          <cell r="C465">
            <v>-2.2364169999999999</v>
          </cell>
          <cell r="D465" t="str">
            <v>E12000009</v>
          </cell>
          <cell r="E465" t="str">
            <v>South West</v>
          </cell>
          <cell r="F465" t="str">
            <v>E07000081</v>
          </cell>
          <cell r="G465" t="str">
            <v>Gloucester</v>
          </cell>
          <cell r="H465" t="str">
            <v>E05010953</v>
          </cell>
          <cell r="I465" t="str">
            <v>Barton and Tredworth</v>
          </cell>
        </row>
        <row r="466">
          <cell r="A466" t="str">
            <v>GL1 5AS</v>
          </cell>
          <cell r="B466">
            <v>51.857630999999998</v>
          </cell>
          <cell r="C466">
            <v>-2.2453430000000001</v>
          </cell>
          <cell r="D466" t="str">
            <v>E12000009</v>
          </cell>
          <cell r="E466" t="str">
            <v>South West</v>
          </cell>
          <cell r="F466" t="str">
            <v>E07000081</v>
          </cell>
          <cell r="G466" t="str">
            <v>Gloucester</v>
          </cell>
          <cell r="H466" t="str">
            <v>E05010967</v>
          </cell>
          <cell r="I466" t="str">
            <v>Westgate</v>
          </cell>
        </row>
        <row r="467">
          <cell r="A467" t="str">
            <v>GL1 4BP</v>
          </cell>
          <cell r="B467">
            <v>51.862026999999998</v>
          </cell>
          <cell r="C467">
            <v>-2.232021</v>
          </cell>
          <cell r="D467" t="str">
            <v>E12000009</v>
          </cell>
          <cell r="E467" t="str">
            <v>South West</v>
          </cell>
          <cell r="F467" t="str">
            <v>E07000081</v>
          </cell>
          <cell r="G467" t="str">
            <v>Gloucester</v>
          </cell>
          <cell r="H467" t="str">
            <v>E05010953</v>
          </cell>
          <cell r="I467" t="str">
            <v>Barton and Tredworth</v>
          </cell>
        </row>
        <row r="468">
          <cell r="A468" t="str">
            <v>GL4 4XU</v>
          </cell>
          <cell r="B468">
            <v>51.851928000000001</v>
          </cell>
          <cell r="C468">
            <v>-2.209568</v>
          </cell>
          <cell r="D468" t="str">
            <v>E12000009</v>
          </cell>
          <cell r="E468" t="str">
            <v>South West</v>
          </cell>
          <cell r="F468" t="str">
            <v>E07000081</v>
          </cell>
          <cell r="G468" t="str">
            <v>Gloucester</v>
          </cell>
          <cell r="H468" t="str">
            <v>E05010952</v>
          </cell>
          <cell r="I468" t="str">
            <v>Barnwood</v>
          </cell>
        </row>
        <row r="469">
          <cell r="A469" t="str">
            <v>GL55 6JY</v>
          </cell>
          <cell r="B469">
            <v>52.050210999999997</v>
          </cell>
          <cell r="C469">
            <v>-1.7802260000000001</v>
          </cell>
          <cell r="D469" t="str">
            <v>E12000009</v>
          </cell>
          <cell r="E469" t="str">
            <v>South West</v>
          </cell>
          <cell r="F469" t="str">
            <v>E07000079</v>
          </cell>
          <cell r="G469" t="str">
            <v>Cotswold</v>
          </cell>
          <cell r="H469" t="str">
            <v>E05010700</v>
          </cell>
          <cell r="I469" t="str">
            <v>Campden &amp; Vale</v>
          </cell>
        </row>
        <row r="470">
          <cell r="A470" t="str">
            <v>GL4 6NG</v>
          </cell>
          <cell r="B470">
            <v>51.839770999999999</v>
          </cell>
          <cell r="C470">
            <v>-2.2151139999999998</v>
          </cell>
          <cell r="D470" t="str">
            <v>E12000009</v>
          </cell>
          <cell r="E470" t="str">
            <v>South West</v>
          </cell>
          <cell r="F470" t="str">
            <v>E07000081</v>
          </cell>
          <cell r="G470" t="str">
            <v>Gloucester</v>
          </cell>
          <cell r="H470" t="str">
            <v>E05010961</v>
          </cell>
          <cell r="I470" t="str">
            <v>Matson, Robinswood and White City</v>
          </cell>
        </row>
        <row r="471">
          <cell r="A471" t="str">
            <v>GL16 8BS</v>
          </cell>
          <cell r="B471">
            <v>51.795130999999998</v>
          </cell>
          <cell r="C471">
            <v>-2.6113339999999998</v>
          </cell>
          <cell r="D471" t="str">
            <v>E12000009</v>
          </cell>
          <cell r="E471" t="str">
            <v>South West</v>
          </cell>
          <cell r="F471" t="str">
            <v>E07000080</v>
          </cell>
          <cell r="G471" t="str">
            <v>Forest of Dean</v>
          </cell>
          <cell r="H471" t="str">
            <v>E05012160</v>
          </cell>
          <cell r="I471" t="str">
            <v>Coleford</v>
          </cell>
        </row>
        <row r="472">
          <cell r="A472" t="str">
            <v>GL11 5RU</v>
          </cell>
          <cell r="B472">
            <v>51.696548</v>
          </cell>
          <cell r="C472">
            <v>-2.3639929999999998</v>
          </cell>
          <cell r="D472" t="str">
            <v>E12000009</v>
          </cell>
          <cell r="E472" t="str">
            <v>South West</v>
          </cell>
          <cell r="F472" t="str">
            <v>E07000082</v>
          </cell>
          <cell r="G472" t="str">
            <v>Stroud</v>
          </cell>
          <cell r="H472" t="str">
            <v>E05010972</v>
          </cell>
          <cell r="I472" t="str">
            <v>Cam East</v>
          </cell>
        </row>
        <row r="473">
          <cell r="A473" t="str">
            <v>GL51 0HE</v>
          </cell>
          <cell r="B473">
            <v>51.907507000000003</v>
          </cell>
          <cell r="C473">
            <v>-2.1134659999999998</v>
          </cell>
          <cell r="D473" t="str">
            <v>E12000009</v>
          </cell>
          <cell r="E473" t="str">
            <v>South West</v>
          </cell>
          <cell r="F473" t="str">
            <v>E07000078</v>
          </cell>
          <cell r="G473" t="str">
            <v>Cheltenham</v>
          </cell>
          <cell r="H473" t="str">
            <v>E05004294</v>
          </cell>
          <cell r="I473" t="str">
            <v>Hesters Way</v>
          </cell>
        </row>
        <row r="474">
          <cell r="A474" t="str">
            <v>GL51 8DF</v>
          </cell>
          <cell r="B474">
            <v>51.901893999999999</v>
          </cell>
          <cell r="C474">
            <v>-2.1060099999999999</v>
          </cell>
          <cell r="D474" t="str">
            <v>E12000009</v>
          </cell>
          <cell r="E474" t="str">
            <v>South West</v>
          </cell>
          <cell r="F474" t="str">
            <v>E07000078</v>
          </cell>
          <cell r="G474" t="str">
            <v>Cheltenham</v>
          </cell>
          <cell r="H474" t="str">
            <v>E05004301</v>
          </cell>
          <cell r="I474" t="str">
            <v>St Mark's</v>
          </cell>
        </row>
        <row r="475">
          <cell r="A475" t="str">
            <v>GL2 5AL</v>
          </cell>
          <cell r="B475">
            <v>51.839398000000003</v>
          </cell>
          <cell r="C475">
            <v>-2.2614559999999999</v>
          </cell>
          <cell r="D475" t="str">
            <v>E12000009</v>
          </cell>
          <cell r="E475" t="str">
            <v>South West</v>
          </cell>
          <cell r="F475" t="str">
            <v>E07000081</v>
          </cell>
          <cell r="G475" t="str">
            <v>Gloucester</v>
          </cell>
          <cell r="H475" t="str">
            <v>E05010963</v>
          </cell>
          <cell r="I475" t="str">
            <v>Podsmead</v>
          </cell>
        </row>
        <row r="476">
          <cell r="A476" t="str">
            <v>GL51 7NT</v>
          </cell>
          <cell r="B476">
            <v>51.902267000000002</v>
          </cell>
          <cell r="C476">
            <v>-2.1118830000000002</v>
          </cell>
          <cell r="D476" t="str">
            <v>E12000009</v>
          </cell>
          <cell r="E476" t="str">
            <v>South West</v>
          </cell>
          <cell r="F476" t="str">
            <v>E07000078</v>
          </cell>
          <cell r="G476" t="str">
            <v>Cheltenham</v>
          </cell>
          <cell r="H476" t="str">
            <v>E05004301</v>
          </cell>
          <cell r="I476" t="str">
            <v>St Mark's</v>
          </cell>
        </row>
        <row r="477">
          <cell r="A477" t="str">
            <v>GL50 1AD</v>
          </cell>
          <cell r="B477">
            <v>51.893627000000002</v>
          </cell>
          <cell r="C477">
            <v>-2.0773929999999998</v>
          </cell>
          <cell r="D477" t="str">
            <v>E12000009</v>
          </cell>
          <cell r="E477" t="str">
            <v>South West</v>
          </cell>
          <cell r="F477" t="str">
            <v>E07000078</v>
          </cell>
          <cell r="G477" t="str">
            <v>Cheltenham</v>
          </cell>
          <cell r="H477" t="str">
            <v>E05004293</v>
          </cell>
          <cell r="I477" t="str">
            <v>College</v>
          </cell>
        </row>
        <row r="478">
          <cell r="A478" t="str">
            <v>GL10 2RJ</v>
          </cell>
          <cell r="B478">
            <v>51.749411000000002</v>
          </cell>
          <cell r="C478">
            <v>-2.2905289999999998</v>
          </cell>
          <cell r="D478" t="str">
            <v>E12000009</v>
          </cell>
          <cell r="E478" t="str">
            <v>South West</v>
          </cell>
          <cell r="F478" t="str">
            <v>E07000082</v>
          </cell>
          <cell r="G478" t="str">
            <v>Stroud</v>
          </cell>
          <cell r="H478" t="str">
            <v>E05013196</v>
          </cell>
          <cell r="I478" t="str">
            <v>Stonehouse</v>
          </cell>
        </row>
        <row r="479">
          <cell r="A479" t="str">
            <v>GL51 0RU</v>
          </cell>
          <cell r="B479">
            <v>51.906737</v>
          </cell>
          <cell r="C479">
            <v>-2.1193080000000002</v>
          </cell>
          <cell r="D479" t="str">
            <v>E12000009</v>
          </cell>
          <cell r="E479" t="str">
            <v>South West</v>
          </cell>
          <cell r="F479" t="str">
            <v>E07000078</v>
          </cell>
          <cell r="G479" t="str">
            <v>Cheltenham</v>
          </cell>
          <cell r="H479" t="str">
            <v>E05004294</v>
          </cell>
          <cell r="I479" t="str">
            <v>Hesters Way</v>
          </cell>
        </row>
        <row r="480">
          <cell r="A480" t="str">
            <v>GL11 4PZ</v>
          </cell>
          <cell r="B480">
            <v>51.674579999999999</v>
          </cell>
          <cell r="C480">
            <v>-2.3457699999999999</v>
          </cell>
          <cell r="D480" t="str">
            <v>E12000009</v>
          </cell>
          <cell r="E480" t="str">
            <v>South West</v>
          </cell>
          <cell r="F480" t="str">
            <v>E07000082</v>
          </cell>
          <cell r="G480" t="str">
            <v>Stroud</v>
          </cell>
          <cell r="H480" t="str">
            <v>E05010976</v>
          </cell>
          <cell r="I480" t="str">
            <v>Dursley</v>
          </cell>
        </row>
        <row r="481">
          <cell r="A481" t="str">
            <v>GL5 4DZ</v>
          </cell>
          <cell r="B481">
            <v>51.749634</v>
          </cell>
          <cell r="C481">
            <v>-2.2348189999999999</v>
          </cell>
          <cell r="D481" t="str">
            <v>E12000009</v>
          </cell>
          <cell r="E481" t="str">
            <v>South West</v>
          </cell>
          <cell r="F481" t="str">
            <v>E07000082</v>
          </cell>
          <cell r="G481" t="str">
            <v>Stroud</v>
          </cell>
          <cell r="H481" t="str">
            <v>E05010987</v>
          </cell>
          <cell r="I481" t="str">
            <v>Stroud Farmhill and Paganhill</v>
          </cell>
        </row>
        <row r="482">
          <cell r="A482" t="str">
            <v>GL13 9AU</v>
          </cell>
          <cell r="B482">
            <v>51.696334</v>
          </cell>
          <cell r="C482">
            <v>-2.4600339999999998</v>
          </cell>
          <cell r="D482" t="str">
            <v>E12000009</v>
          </cell>
          <cell r="E482" t="str">
            <v>South West</v>
          </cell>
          <cell r="F482" t="str">
            <v>E07000082</v>
          </cell>
          <cell r="G482" t="str">
            <v>Stroud</v>
          </cell>
          <cell r="H482" t="str">
            <v>E05010969</v>
          </cell>
          <cell r="I482" t="str">
            <v>Berkeley Vale</v>
          </cell>
        </row>
        <row r="483">
          <cell r="A483" t="str">
            <v>GL1 3DR</v>
          </cell>
          <cell r="B483">
            <v>51.869928999999999</v>
          </cell>
          <cell r="C483">
            <v>-2.2325849999999998</v>
          </cell>
          <cell r="D483" t="str">
            <v>E12000009</v>
          </cell>
          <cell r="E483" t="str">
            <v>South West</v>
          </cell>
          <cell r="F483" t="str">
            <v>E07000081</v>
          </cell>
          <cell r="G483" t="str">
            <v>Gloucester</v>
          </cell>
          <cell r="H483" t="str">
            <v>E05010958</v>
          </cell>
          <cell r="I483" t="str">
            <v>Kingsholm and Wotton</v>
          </cell>
        </row>
        <row r="484">
          <cell r="A484" t="str">
            <v>GL50 4HE</v>
          </cell>
          <cell r="B484">
            <v>51.908391000000002</v>
          </cell>
          <cell r="C484">
            <v>-2.0764300000000002</v>
          </cell>
          <cell r="D484" t="str">
            <v>E12000009</v>
          </cell>
          <cell r="E484" t="str">
            <v>South West</v>
          </cell>
          <cell r="F484" t="str">
            <v>E07000078</v>
          </cell>
          <cell r="G484" t="str">
            <v>Cheltenham</v>
          </cell>
          <cell r="H484" t="str">
            <v>E05004302</v>
          </cell>
          <cell r="I484" t="str">
            <v>St Paul's</v>
          </cell>
        </row>
        <row r="485">
          <cell r="A485" t="str">
            <v>GL4 0JR</v>
          </cell>
          <cell r="B485">
            <v>51.830302000000003</v>
          </cell>
          <cell r="C485">
            <v>-2.2476609999999999</v>
          </cell>
          <cell r="D485" t="str">
            <v>E12000009</v>
          </cell>
          <cell r="E485" t="str">
            <v>South West</v>
          </cell>
          <cell r="F485" t="str">
            <v>E07000081</v>
          </cell>
          <cell r="G485" t="str">
            <v>Gloucester</v>
          </cell>
          <cell r="H485" t="str">
            <v>E05010966</v>
          </cell>
          <cell r="I485" t="str">
            <v>Tuffley</v>
          </cell>
        </row>
        <row r="486">
          <cell r="A486" t="str">
            <v>GL51 3QJ</v>
          </cell>
          <cell r="B486">
            <v>51.883893999999998</v>
          </cell>
          <cell r="C486">
            <v>-2.11653</v>
          </cell>
          <cell r="D486" t="str">
            <v>E12000009</v>
          </cell>
          <cell r="E486" t="str">
            <v>South West</v>
          </cell>
          <cell r="F486" t="str">
            <v>E07000078</v>
          </cell>
          <cell r="G486" t="str">
            <v>Cheltenham</v>
          </cell>
          <cell r="H486" t="str">
            <v>E05004306</v>
          </cell>
          <cell r="I486" t="str">
            <v>Up Hatherley</v>
          </cell>
        </row>
        <row r="487">
          <cell r="A487" t="str">
            <v>GL50 4HG</v>
          </cell>
          <cell r="B487">
            <v>51.908819999999999</v>
          </cell>
          <cell r="C487">
            <v>-2.078284</v>
          </cell>
          <cell r="D487" t="str">
            <v>E12000009</v>
          </cell>
          <cell r="E487" t="str">
            <v>South West</v>
          </cell>
          <cell r="F487" t="str">
            <v>E07000078</v>
          </cell>
          <cell r="G487" t="str">
            <v>Cheltenham</v>
          </cell>
          <cell r="H487" t="str">
            <v>E05004302</v>
          </cell>
          <cell r="I487" t="str">
            <v>St Paul's</v>
          </cell>
        </row>
        <row r="488">
          <cell r="A488" t="str">
            <v>GL15 6LB</v>
          </cell>
          <cell r="B488">
            <v>51.755842999999999</v>
          </cell>
          <cell r="C488">
            <v>-2.569556</v>
          </cell>
          <cell r="D488" t="str">
            <v>E12000009</v>
          </cell>
          <cell r="E488" t="str">
            <v>South West</v>
          </cell>
          <cell r="F488" t="str">
            <v>E07000080</v>
          </cell>
          <cell r="G488" t="str">
            <v>Forest of Dean</v>
          </cell>
          <cell r="H488" t="str">
            <v>E05012157</v>
          </cell>
          <cell r="I488" t="str">
            <v>Bream</v>
          </cell>
        </row>
        <row r="489">
          <cell r="A489" t="str">
            <v>GL51 0SA</v>
          </cell>
          <cell r="B489">
            <v>51.905926999999998</v>
          </cell>
          <cell r="C489">
            <v>-2.1202209999999999</v>
          </cell>
          <cell r="D489" t="str">
            <v>E12000009</v>
          </cell>
          <cell r="E489" t="str">
            <v>South West</v>
          </cell>
          <cell r="F489" t="str">
            <v>E07000078</v>
          </cell>
          <cell r="G489" t="str">
            <v>Cheltenham</v>
          </cell>
          <cell r="H489" t="str">
            <v>E05004294</v>
          </cell>
          <cell r="I489" t="str">
            <v>Hesters Way</v>
          </cell>
        </row>
        <row r="490">
          <cell r="A490" t="str">
            <v>GL4 0RF</v>
          </cell>
          <cell r="B490">
            <v>51.833879000000003</v>
          </cell>
          <cell r="C490">
            <v>-2.2609880000000002</v>
          </cell>
          <cell r="D490" t="str">
            <v>E12000009</v>
          </cell>
          <cell r="E490" t="str">
            <v>South West</v>
          </cell>
          <cell r="F490" t="str">
            <v>E07000081</v>
          </cell>
          <cell r="G490" t="str">
            <v>Gloucester</v>
          </cell>
          <cell r="H490" t="str">
            <v>E05010956</v>
          </cell>
          <cell r="I490" t="str">
            <v>Grange</v>
          </cell>
        </row>
        <row r="491">
          <cell r="A491" t="str">
            <v>GL50 4EF</v>
          </cell>
          <cell r="B491">
            <v>51.902925000000003</v>
          </cell>
          <cell r="C491">
            <v>-2.0750250000000001</v>
          </cell>
          <cell r="D491" t="str">
            <v>E12000009</v>
          </cell>
          <cell r="E491" t="str">
            <v>South West</v>
          </cell>
          <cell r="F491" t="str">
            <v>E07000078</v>
          </cell>
          <cell r="G491" t="str">
            <v>Cheltenham</v>
          </cell>
          <cell r="H491" t="str">
            <v>E05004302</v>
          </cell>
          <cell r="I491" t="str">
            <v>St Paul's</v>
          </cell>
        </row>
        <row r="492">
          <cell r="A492" t="str">
            <v>GL51 8DR</v>
          </cell>
          <cell r="B492">
            <v>51.905679999999997</v>
          </cell>
          <cell r="C492">
            <v>-2.105423</v>
          </cell>
          <cell r="D492" t="str">
            <v>E12000009</v>
          </cell>
          <cell r="E492" t="str">
            <v>South West</v>
          </cell>
          <cell r="F492" t="str">
            <v>E07000078</v>
          </cell>
          <cell r="G492" t="str">
            <v>Cheltenham</v>
          </cell>
          <cell r="H492" t="str">
            <v>E05004301</v>
          </cell>
          <cell r="I492" t="str">
            <v>St Mark's</v>
          </cell>
        </row>
        <row r="493">
          <cell r="A493" t="str">
            <v>GL50 4EF</v>
          </cell>
          <cell r="B493">
            <v>51.902925000000003</v>
          </cell>
          <cell r="C493">
            <v>-2.0750250000000001</v>
          </cell>
          <cell r="D493" t="str">
            <v>E12000009</v>
          </cell>
          <cell r="E493" t="str">
            <v>South West</v>
          </cell>
          <cell r="F493" t="str">
            <v>E07000078</v>
          </cell>
          <cell r="G493" t="str">
            <v>Cheltenham</v>
          </cell>
          <cell r="H493" t="str">
            <v>E05004302</v>
          </cell>
          <cell r="I493" t="str">
            <v>St Paul's</v>
          </cell>
        </row>
        <row r="494">
          <cell r="A494" t="str">
            <v>GL11 4HX</v>
          </cell>
          <cell r="B494">
            <v>51.681474000000001</v>
          </cell>
          <cell r="C494">
            <v>-2.3527939999999998</v>
          </cell>
          <cell r="D494" t="str">
            <v>E12000009</v>
          </cell>
          <cell r="E494" t="str">
            <v>South West</v>
          </cell>
          <cell r="F494" t="str">
            <v>E07000082</v>
          </cell>
          <cell r="G494" t="str">
            <v>Stroud</v>
          </cell>
          <cell r="H494" t="str">
            <v>E05010976</v>
          </cell>
          <cell r="I494" t="str">
            <v>Dursley</v>
          </cell>
        </row>
        <row r="495">
          <cell r="A495" t="str">
            <v>GL51 8DA</v>
          </cell>
          <cell r="B495">
            <v>51.902526000000002</v>
          </cell>
          <cell r="C495">
            <v>-2.1030760000000002</v>
          </cell>
          <cell r="D495" t="str">
            <v>E12000009</v>
          </cell>
          <cell r="E495" t="str">
            <v>South West</v>
          </cell>
          <cell r="F495" t="str">
            <v>E07000078</v>
          </cell>
          <cell r="G495" t="str">
            <v>Cheltenham</v>
          </cell>
          <cell r="H495" t="str">
            <v>E05004301</v>
          </cell>
          <cell r="I495" t="str">
            <v>St Mark's</v>
          </cell>
        </row>
        <row r="496">
          <cell r="A496" t="str">
            <v>GL53 7JX</v>
          </cell>
          <cell r="B496">
            <v>51.894311999999999</v>
          </cell>
          <cell r="C496">
            <v>-2.07517</v>
          </cell>
          <cell r="D496" t="str">
            <v>E12000009</v>
          </cell>
          <cell r="E496" t="str">
            <v>South West</v>
          </cell>
          <cell r="F496" t="str">
            <v>E07000078</v>
          </cell>
          <cell r="G496" t="str">
            <v>Cheltenham</v>
          </cell>
          <cell r="H496" t="str">
            <v>E05004293</v>
          </cell>
          <cell r="I496" t="str">
            <v>College</v>
          </cell>
        </row>
        <row r="497">
          <cell r="A497" t="str">
            <v>GL14 3DX</v>
          </cell>
          <cell r="B497">
            <v>51.804388000000003</v>
          </cell>
          <cell r="C497">
            <v>-2.5041359999999999</v>
          </cell>
          <cell r="D497" t="str">
            <v>E12000009</v>
          </cell>
          <cell r="E497" t="str">
            <v>South West</v>
          </cell>
          <cell r="F497" t="str">
            <v>E07000080</v>
          </cell>
          <cell r="G497" t="str">
            <v>Forest of Dean</v>
          </cell>
          <cell r="H497" t="str">
            <v>E05012173</v>
          </cell>
          <cell r="I497" t="str">
            <v>Ruspidge</v>
          </cell>
        </row>
        <row r="498">
          <cell r="A498" t="str">
            <v>GL1 4EF</v>
          </cell>
          <cell r="B498">
            <v>51.860675999999998</v>
          </cell>
          <cell r="C498">
            <v>-2.2376490000000002</v>
          </cell>
          <cell r="D498" t="str">
            <v>E12000009</v>
          </cell>
          <cell r="E498" t="str">
            <v>South West</v>
          </cell>
          <cell r="F498" t="str">
            <v>E07000081</v>
          </cell>
          <cell r="G498" t="str">
            <v>Gloucester</v>
          </cell>
          <cell r="H498" t="str">
            <v>E05010953</v>
          </cell>
          <cell r="I498" t="str">
            <v>Barton and Tredworth</v>
          </cell>
        </row>
        <row r="499">
          <cell r="A499" t="str">
            <v>GL4 4NE</v>
          </cell>
          <cell r="B499">
            <v>51.851387000000003</v>
          </cell>
          <cell r="C499">
            <v>-2.2151260000000002</v>
          </cell>
          <cell r="D499" t="str">
            <v>E12000009</v>
          </cell>
          <cell r="E499" t="str">
            <v>South West</v>
          </cell>
          <cell r="F499" t="str">
            <v>E07000081</v>
          </cell>
          <cell r="G499" t="str">
            <v>Gloucester</v>
          </cell>
          <cell r="H499" t="str">
            <v>E05010954</v>
          </cell>
          <cell r="I499" t="str">
            <v>Coney Hill</v>
          </cell>
        </row>
        <row r="500">
          <cell r="A500" t="str">
            <v>GL50 4HF</v>
          </cell>
          <cell r="B500">
            <v>51.909135999999997</v>
          </cell>
          <cell r="C500">
            <v>-2.0782039999999999</v>
          </cell>
          <cell r="D500" t="str">
            <v>E12000009</v>
          </cell>
          <cell r="E500" t="str">
            <v>South West</v>
          </cell>
          <cell r="F500" t="str">
            <v>E07000078</v>
          </cell>
          <cell r="G500" t="str">
            <v>Cheltenham</v>
          </cell>
          <cell r="H500" t="str">
            <v>E05004302</v>
          </cell>
          <cell r="I500" t="str">
            <v>St Paul's</v>
          </cell>
        </row>
        <row r="501">
          <cell r="A501" t="str">
            <v>GL4 4FB</v>
          </cell>
          <cell r="B501">
            <v>51.84552</v>
          </cell>
          <cell r="C501">
            <v>-2.2026720000000002</v>
          </cell>
          <cell r="D501" t="str">
            <v>E12000009</v>
          </cell>
          <cell r="E501" t="str">
            <v>South West</v>
          </cell>
          <cell r="F501" t="str">
            <v>E07000081</v>
          </cell>
          <cell r="G501" t="str">
            <v>Gloucester</v>
          </cell>
          <cell r="H501" t="str">
            <v>E05010951</v>
          </cell>
          <cell r="I501" t="str">
            <v>Abbeymead</v>
          </cell>
        </row>
        <row r="502">
          <cell r="A502" t="str">
            <v>GL52 5ED</v>
          </cell>
          <cell r="B502">
            <v>51.909345999999999</v>
          </cell>
          <cell r="C502">
            <v>-2.0561959999999999</v>
          </cell>
          <cell r="D502" t="str">
            <v>E12000009</v>
          </cell>
          <cell r="E502" t="str">
            <v>South West</v>
          </cell>
          <cell r="F502" t="str">
            <v>E07000078</v>
          </cell>
          <cell r="G502" t="str">
            <v>Cheltenham</v>
          </cell>
          <cell r="H502" t="str">
            <v>E05004297</v>
          </cell>
          <cell r="I502" t="str">
            <v>Oakley</v>
          </cell>
        </row>
        <row r="503">
          <cell r="A503" t="str">
            <v>GL4 6EL</v>
          </cell>
          <cell r="B503">
            <v>51.830027999999999</v>
          </cell>
          <cell r="C503">
            <v>-2.2180420000000001</v>
          </cell>
          <cell r="D503" t="str">
            <v>E12000009</v>
          </cell>
          <cell r="E503" t="str">
            <v>South West</v>
          </cell>
          <cell r="F503" t="str">
            <v>E07000081</v>
          </cell>
          <cell r="G503" t="str">
            <v>Gloucester</v>
          </cell>
          <cell r="H503" t="str">
            <v>E05010961</v>
          </cell>
          <cell r="I503" t="str">
            <v>Matson, Robinswood and White City</v>
          </cell>
        </row>
        <row r="504">
          <cell r="A504" t="str">
            <v>GL1 4NE</v>
          </cell>
          <cell r="B504">
            <v>51.855305000000001</v>
          </cell>
          <cell r="C504">
            <v>-2.2349199999999998</v>
          </cell>
          <cell r="D504" t="str">
            <v>E12000009</v>
          </cell>
          <cell r="E504" t="str">
            <v>South West</v>
          </cell>
          <cell r="F504" t="str">
            <v>E07000081</v>
          </cell>
          <cell r="G504" t="str">
            <v>Gloucester</v>
          </cell>
          <cell r="H504" t="str">
            <v>E05010953</v>
          </cell>
          <cell r="I504" t="str">
            <v>Barton and Tredworth</v>
          </cell>
        </row>
        <row r="505">
          <cell r="A505" t="str">
            <v>GL2 7PE</v>
          </cell>
          <cell r="B505">
            <v>51.770724000000001</v>
          </cell>
          <cell r="C505">
            <v>-2.328576</v>
          </cell>
          <cell r="D505" t="str">
            <v>E12000009</v>
          </cell>
          <cell r="E505" t="str">
            <v>South West</v>
          </cell>
          <cell r="F505" t="str">
            <v>E07000082</v>
          </cell>
          <cell r="G505" t="str">
            <v>Stroud</v>
          </cell>
          <cell r="H505" t="str">
            <v>E05013195</v>
          </cell>
          <cell r="I505" t="str">
            <v>Severn</v>
          </cell>
        </row>
        <row r="506">
          <cell r="A506" t="str">
            <v>GL52 8EX</v>
          </cell>
          <cell r="B506">
            <v>51.951808999999997</v>
          </cell>
          <cell r="C506">
            <v>-2.057515</v>
          </cell>
          <cell r="D506" t="str">
            <v>E12000009</v>
          </cell>
          <cell r="E506" t="str">
            <v>South West</v>
          </cell>
          <cell r="F506" t="str">
            <v>E07000083</v>
          </cell>
          <cell r="G506" t="str">
            <v>Tewkesbury</v>
          </cell>
          <cell r="H506" t="str">
            <v>E05012071</v>
          </cell>
          <cell r="I506" t="str">
            <v>Cleeve St Michael's</v>
          </cell>
        </row>
        <row r="507">
          <cell r="A507" t="str">
            <v>GL51 7UD</v>
          </cell>
          <cell r="B507">
            <v>51.899107000000001</v>
          </cell>
          <cell r="C507">
            <v>-2.1160760000000001</v>
          </cell>
          <cell r="D507" t="str">
            <v>E12000009</v>
          </cell>
          <cell r="E507" t="str">
            <v>South West</v>
          </cell>
          <cell r="F507" t="str">
            <v>E07000078</v>
          </cell>
          <cell r="G507" t="str">
            <v>Cheltenham</v>
          </cell>
          <cell r="H507" t="str">
            <v>E05004301</v>
          </cell>
          <cell r="I507" t="str">
            <v>St Mark's</v>
          </cell>
        </row>
        <row r="508">
          <cell r="A508" t="str">
            <v>GL10 3WF</v>
          </cell>
          <cell r="B508">
            <v>51.750438000000003</v>
          </cell>
          <cell r="C508">
            <v>-2.335426</v>
          </cell>
          <cell r="D508" t="str">
            <v>E12000009</v>
          </cell>
          <cell r="E508" t="str">
            <v>South West</v>
          </cell>
          <cell r="F508" t="str">
            <v>E07000082</v>
          </cell>
          <cell r="G508" t="str">
            <v>Stroud</v>
          </cell>
          <cell r="H508" t="str">
            <v>E05013195</v>
          </cell>
          <cell r="I508" t="str">
            <v>Severn</v>
          </cell>
        </row>
        <row r="509">
          <cell r="A509" t="str">
            <v>GL4 6YL</v>
          </cell>
          <cell r="B509">
            <v>51.841783</v>
          </cell>
          <cell r="C509">
            <v>-2.2255889999999998</v>
          </cell>
          <cell r="D509" t="str">
            <v>E12000009</v>
          </cell>
          <cell r="E509" t="str">
            <v>South West</v>
          </cell>
          <cell r="F509" t="str">
            <v>E07000081</v>
          </cell>
          <cell r="G509" t="str">
            <v>Gloucester</v>
          </cell>
          <cell r="H509" t="str">
            <v>E05010961</v>
          </cell>
          <cell r="I509" t="str">
            <v>Matson, Robinswood and White City</v>
          </cell>
        </row>
        <row r="510">
          <cell r="A510" t="str">
            <v>GL15 5BL</v>
          </cell>
          <cell r="B510">
            <v>51.723471000000004</v>
          </cell>
          <cell r="C510">
            <v>-2.518929</v>
          </cell>
          <cell r="D510" t="str">
            <v>E12000009</v>
          </cell>
          <cell r="E510" t="str">
            <v>South West</v>
          </cell>
          <cell r="F510" t="str">
            <v>E07000080</v>
          </cell>
          <cell r="G510" t="str">
            <v>Forest of Dean</v>
          </cell>
          <cell r="H510" t="str">
            <v>E05012165</v>
          </cell>
          <cell r="I510" t="str">
            <v>Lydney East</v>
          </cell>
        </row>
        <row r="511">
          <cell r="A511" t="str">
            <v>GL2 4LY</v>
          </cell>
          <cell r="B511">
            <v>51.833796999999997</v>
          </cell>
          <cell r="C511">
            <v>-2.2762959999999999</v>
          </cell>
          <cell r="D511" t="str">
            <v>E12000009</v>
          </cell>
          <cell r="E511" t="str">
            <v>South West</v>
          </cell>
          <cell r="F511" t="str">
            <v>E07000081</v>
          </cell>
          <cell r="G511" t="str">
            <v>Gloucester</v>
          </cell>
          <cell r="H511" t="str">
            <v>E05010965</v>
          </cell>
          <cell r="I511" t="str">
            <v>Quedgeley Severn Vale</v>
          </cell>
        </row>
        <row r="512">
          <cell r="A512" t="str">
            <v>GL1 1NL</v>
          </cell>
          <cell r="B512">
            <v>51.863691000000003</v>
          </cell>
          <cell r="C512">
            <v>-2.2409750000000002</v>
          </cell>
          <cell r="D512" t="str">
            <v>E12000009</v>
          </cell>
          <cell r="E512" t="str">
            <v>South West</v>
          </cell>
          <cell r="F512" t="str">
            <v>E07000081</v>
          </cell>
          <cell r="G512" t="str">
            <v>Gloucester</v>
          </cell>
          <cell r="H512" t="str">
            <v>E05010967</v>
          </cell>
          <cell r="I512" t="str">
            <v>Westgate</v>
          </cell>
        </row>
        <row r="513">
          <cell r="A513" t="str">
            <v>GL51 0HL</v>
          </cell>
          <cell r="B513">
            <v>51.903008</v>
          </cell>
          <cell r="C513">
            <v>-2.1172780000000002</v>
          </cell>
          <cell r="D513" t="str">
            <v>E12000009</v>
          </cell>
          <cell r="E513" t="str">
            <v>South West</v>
          </cell>
          <cell r="F513" t="str">
            <v>E07000078</v>
          </cell>
          <cell r="G513" t="str">
            <v>Cheltenham</v>
          </cell>
          <cell r="H513" t="str">
            <v>E05004294</v>
          </cell>
          <cell r="I513" t="str">
            <v>Hesters Way</v>
          </cell>
        </row>
        <row r="514">
          <cell r="A514" t="str">
            <v>GL7 1NA</v>
          </cell>
          <cell r="B514">
            <v>51.709547999999998</v>
          </cell>
          <cell r="C514">
            <v>-1.9636979999999999</v>
          </cell>
          <cell r="D514" t="str">
            <v>E12000009</v>
          </cell>
          <cell r="E514" t="str">
            <v>South West</v>
          </cell>
          <cell r="F514" t="str">
            <v>E07000079</v>
          </cell>
          <cell r="G514" t="str">
            <v>Cotswold</v>
          </cell>
          <cell r="H514" t="str">
            <v>E05010727</v>
          </cell>
          <cell r="I514" t="str">
            <v>Watermoor</v>
          </cell>
        </row>
        <row r="515">
          <cell r="A515" t="str">
            <v>GL3 4SB</v>
          </cell>
          <cell r="B515">
            <v>51.831778999999997</v>
          </cell>
          <cell r="C515">
            <v>-2.1564860000000001</v>
          </cell>
          <cell r="D515" t="str">
            <v>E12000009</v>
          </cell>
          <cell r="E515" t="str">
            <v>South West</v>
          </cell>
          <cell r="F515" t="str">
            <v>E07000083</v>
          </cell>
          <cell r="G515" t="str">
            <v>Tewkesbury</v>
          </cell>
          <cell r="H515" t="str">
            <v>E05012066</v>
          </cell>
          <cell r="I515" t="str">
            <v>Brockworth West</v>
          </cell>
        </row>
        <row r="516">
          <cell r="A516" t="str">
            <v>GL10 2DE</v>
          </cell>
          <cell r="B516">
            <v>51.750114000000004</v>
          </cell>
          <cell r="C516">
            <v>-2.2880400000000001</v>
          </cell>
          <cell r="D516" t="str">
            <v>E12000009</v>
          </cell>
          <cell r="E516" t="str">
            <v>South West</v>
          </cell>
          <cell r="F516" t="str">
            <v>E07000082</v>
          </cell>
          <cell r="G516" t="str">
            <v>Stroud</v>
          </cell>
          <cell r="H516" t="str">
            <v>E05013196</v>
          </cell>
          <cell r="I516" t="str">
            <v>Stonehouse</v>
          </cell>
        </row>
        <row r="517">
          <cell r="A517" t="str">
            <v>GL7 1TB</v>
          </cell>
          <cell r="B517">
            <v>51.719973000000003</v>
          </cell>
          <cell r="C517">
            <v>-1.9526019999999999</v>
          </cell>
          <cell r="D517" t="str">
            <v>E12000009</v>
          </cell>
          <cell r="E517" t="str">
            <v>South West</v>
          </cell>
          <cell r="F517" t="str">
            <v>E07000079</v>
          </cell>
          <cell r="G517" t="str">
            <v>Cotswold</v>
          </cell>
          <cell r="H517" t="str">
            <v>E05010725</v>
          </cell>
          <cell r="I517" t="str">
            <v>The Beeches</v>
          </cell>
        </row>
        <row r="518">
          <cell r="A518" t="str">
            <v>GL1 4SW</v>
          </cell>
          <cell r="B518">
            <v>51.855961000000001</v>
          </cell>
          <cell r="C518">
            <v>-2.2353879999999999</v>
          </cell>
          <cell r="D518" t="str">
            <v>E12000009</v>
          </cell>
          <cell r="E518" t="str">
            <v>South West</v>
          </cell>
          <cell r="F518" t="str">
            <v>E07000081</v>
          </cell>
          <cell r="G518" t="str">
            <v>Gloucester</v>
          </cell>
          <cell r="H518" t="str">
            <v>E05010953</v>
          </cell>
          <cell r="I518" t="str">
            <v>Barton and Tredworth</v>
          </cell>
        </row>
        <row r="519">
          <cell r="A519" t="str">
            <v>GL51 8HF</v>
          </cell>
          <cell r="B519">
            <v>51.901027999999997</v>
          </cell>
          <cell r="C519">
            <v>-2.0971510000000002</v>
          </cell>
          <cell r="D519" t="str">
            <v>E12000009</v>
          </cell>
          <cell r="E519" t="str">
            <v>South West</v>
          </cell>
          <cell r="F519" t="str">
            <v>E07000078</v>
          </cell>
          <cell r="G519" t="str">
            <v>Cheltenham</v>
          </cell>
          <cell r="H519" t="str">
            <v>E05004303</v>
          </cell>
          <cell r="I519" t="str">
            <v>St Peter's</v>
          </cell>
        </row>
        <row r="520">
          <cell r="A520" t="str">
            <v>GL20 5TF</v>
          </cell>
          <cell r="B520">
            <v>51.984175999999998</v>
          </cell>
          <cell r="C520">
            <v>-2.1562510000000001</v>
          </cell>
          <cell r="D520" t="str">
            <v>E12000009</v>
          </cell>
          <cell r="E520" t="str">
            <v>South West</v>
          </cell>
          <cell r="F520" t="str">
            <v>E07000083</v>
          </cell>
          <cell r="G520" t="str">
            <v>Tewkesbury</v>
          </cell>
          <cell r="H520" t="str">
            <v>E05012082</v>
          </cell>
          <cell r="I520" t="str">
            <v>Tewkesbury South</v>
          </cell>
        </row>
        <row r="521">
          <cell r="A521" t="str">
            <v>GL4 4AQ</v>
          </cell>
          <cell r="B521">
            <v>51.851134999999999</v>
          </cell>
          <cell r="C521">
            <v>-2.2103039999999998</v>
          </cell>
          <cell r="D521" t="str">
            <v>E12000009</v>
          </cell>
          <cell r="E521" t="str">
            <v>South West</v>
          </cell>
          <cell r="F521" t="str">
            <v>E07000081</v>
          </cell>
          <cell r="G521" t="str">
            <v>Gloucester</v>
          </cell>
          <cell r="H521" t="str">
            <v>E05010952</v>
          </cell>
          <cell r="I521" t="str">
            <v>Barnwood</v>
          </cell>
        </row>
        <row r="522">
          <cell r="A522" t="str">
            <v>GL10 2DA</v>
          </cell>
          <cell r="B522">
            <v>51.748806000000002</v>
          </cell>
          <cell r="C522">
            <v>-2.2879610000000001</v>
          </cell>
          <cell r="D522" t="str">
            <v>E12000009</v>
          </cell>
          <cell r="E522" t="str">
            <v>South West</v>
          </cell>
          <cell r="F522" t="str">
            <v>E07000082</v>
          </cell>
          <cell r="G522" t="str">
            <v>Stroud</v>
          </cell>
          <cell r="H522" t="str">
            <v>E05013196</v>
          </cell>
          <cell r="I522" t="str">
            <v>Stonehouse</v>
          </cell>
        </row>
        <row r="523">
          <cell r="A523" t="str">
            <v>GL11 6PF</v>
          </cell>
          <cell r="B523">
            <v>51.693607999999998</v>
          </cell>
          <cell r="C523">
            <v>-2.371378</v>
          </cell>
          <cell r="D523" t="str">
            <v>E12000009</v>
          </cell>
          <cell r="E523" t="str">
            <v>South West</v>
          </cell>
          <cell r="F523" t="str">
            <v>E07000082</v>
          </cell>
          <cell r="G523" t="str">
            <v>Stroud</v>
          </cell>
          <cell r="H523" t="str">
            <v>E05010972</v>
          </cell>
          <cell r="I523" t="str">
            <v>Cam East</v>
          </cell>
        </row>
        <row r="524">
          <cell r="A524" t="str">
            <v>GL3 1LD</v>
          </cell>
          <cell r="B524">
            <v>51.887644999999999</v>
          </cell>
          <cell r="C524">
            <v>-2.190903</v>
          </cell>
          <cell r="D524" t="str">
            <v>E12000009</v>
          </cell>
          <cell r="E524" t="str">
            <v>South West</v>
          </cell>
          <cell r="F524" t="str">
            <v>E07000083</v>
          </cell>
          <cell r="G524" t="str">
            <v>Tewkesbury</v>
          </cell>
          <cell r="H524" t="str">
            <v>E05012068</v>
          </cell>
          <cell r="I524" t="str">
            <v>Churchdown St John's</v>
          </cell>
        </row>
        <row r="525">
          <cell r="A525" t="str">
            <v>GL50 4GG</v>
          </cell>
          <cell r="B525">
            <v>51.909081999999998</v>
          </cell>
          <cell r="C525">
            <v>-2.0784799999999999</v>
          </cell>
          <cell r="D525" t="str">
            <v>E12000009</v>
          </cell>
          <cell r="E525" t="str">
            <v>South West</v>
          </cell>
          <cell r="F525" t="str">
            <v>E07000078</v>
          </cell>
          <cell r="G525" t="str">
            <v>Cheltenham</v>
          </cell>
          <cell r="H525" t="str">
            <v>E05004302</v>
          </cell>
          <cell r="I525" t="str">
            <v>St Paul's</v>
          </cell>
        </row>
        <row r="526">
          <cell r="A526" t="str">
            <v>GL10 2DE</v>
          </cell>
          <cell r="B526">
            <v>51.750114000000004</v>
          </cell>
          <cell r="C526">
            <v>-2.2880400000000001</v>
          </cell>
          <cell r="D526" t="str">
            <v>E12000009</v>
          </cell>
          <cell r="E526" t="str">
            <v>South West</v>
          </cell>
          <cell r="F526" t="str">
            <v>E07000082</v>
          </cell>
          <cell r="G526" t="str">
            <v>Stroud</v>
          </cell>
          <cell r="H526" t="str">
            <v>E05013196</v>
          </cell>
          <cell r="I526" t="str">
            <v>Stonehouse</v>
          </cell>
        </row>
        <row r="527">
          <cell r="A527" t="str">
            <v>GL1 4LN</v>
          </cell>
          <cell r="B527">
            <v>51.855989999999998</v>
          </cell>
          <cell r="C527">
            <v>-2.2296819999999999</v>
          </cell>
          <cell r="D527" t="str">
            <v>E12000009</v>
          </cell>
          <cell r="E527" t="str">
            <v>South West</v>
          </cell>
          <cell r="F527" t="str">
            <v>E07000081</v>
          </cell>
          <cell r="G527" t="str">
            <v>Gloucester</v>
          </cell>
          <cell r="H527" t="str">
            <v>E05010953</v>
          </cell>
          <cell r="I527" t="str">
            <v>Barton and Tredworth</v>
          </cell>
        </row>
        <row r="528">
          <cell r="A528" t="str">
            <v>GL3 3JG</v>
          </cell>
          <cell r="B528">
            <v>51.850099</v>
          </cell>
          <cell r="C528">
            <v>-2.1906140000000001</v>
          </cell>
          <cell r="D528" t="str">
            <v>E12000009</v>
          </cell>
          <cell r="E528" t="str">
            <v>South West</v>
          </cell>
          <cell r="F528" t="str">
            <v>E07000081</v>
          </cell>
          <cell r="G528" t="str">
            <v>Gloucester</v>
          </cell>
          <cell r="H528" t="str">
            <v>E05010957</v>
          </cell>
          <cell r="I528" t="str">
            <v>Hucclecote</v>
          </cell>
        </row>
        <row r="529">
          <cell r="A529" t="str">
            <v>GL51 7JJ</v>
          </cell>
          <cell r="B529">
            <v>51.909059999999997</v>
          </cell>
          <cell r="C529">
            <v>-2.106652</v>
          </cell>
          <cell r="D529" t="str">
            <v>E12000009</v>
          </cell>
          <cell r="E529" t="str">
            <v>South West</v>
          </cell>
          <cell r="F529" t="str">
            <v>E07000078</v>
          </cell>
          <cell r="G529" t="str">
            <v>Cheltenham</v>
          </cell>
          <cell r="H529" t="str">
            <v>E05004303</v>
          </cell>
          <cell r="I529" t="str">
            <v>St Peter's</v>
          </cell>
        </row>
        <row r="530">
          <cell r="A530" t="str">
            <v>GL51 8PN</v>
          </cell>
          <cell r="B530">
            <v>51.899926000000001</v>
          </cell>
          <cell r="C530">
            <v>-2.0933109999999999</v>
          </cell>
          <cell r="D530" t="str">
            <v>E12000009</v>
          </cell>
          <cell r="E530" t="str">
            <v>South West</v>
          </cell>
          <cell r="F530" t="str">
            <v>E07000078</v>
          </cell>
          <cell r="G530" t="str">
            <v>Cheltenham</v>
          </cell>
          <cell r="H530" t="str">
            <v>E05004303</v>
          </cell>
          <cell r="I530" t="str">
            <v>St Peter's</v>
          </cell>
        </row>
        <row r="531">
          <cell r="A531" t="str">
            <v>GL5 4AU</v>
          </cell>
          <cell r="B531">
            <v>51.750222999999998</v>
          </cell>
          <cell r="C531">
            <v>-2.2373430000000001</v>
          </cell>
          <cell r="D531" t="str">
            <v>E12000009</v>
          </cell>
          <cell r="E531" t="str">
            <v>South West</v>
          </cell>
          <cell r="F531" t="str">
            <v>E07000082</v>
          </cell>
          <cell r="G531" t="str">
            <v>Stroud</v>
          </cell>
          <cell r="H531" t="str">
            <v>E05010987</v>
          </cell>
          <cell r="I531" t="str">
            <v>Stroud Farmhill and Paganhill</v>
          </cell>
        </row>
        <row r="532">
          <cell r="A532" t="str">
            <v>GL52 6JJ</v>
          </cell>
          <cell r="B532">
            <v>51.892522999999997</v>
          </cell>
          <cell r="C532">
            <v>-2.0582090000000002</v>
          </cell>
          <cell r="D532" t="str">
            <v>E12000009</v>
          </cell>
          <cell r="E532" t="str">
            <v>South West</v>
          </cell>
          <cell r="F532" t="str">
            <v>E07000078</v>
          </cell>
          <cell r="G532" t="str">
            <v>Cheltenham</v>
          </cell>
          <cell r="H532" t="str">
            <v>E05004289</v>
          </cell>
          <cell r="I532" t="str">
            <v>Battledown</v>
          </cell>
        </row>
        <row r="533">
          <cell r="A533" t="str">
            <v>GL50 4AR</v>
          </cell>
          <cell r="B533">
            <v>51.904226000000001</v>
          </cell>
          <cell r="C533">
            <v>-2.0796640000000002</v>
          </cell>
          <cell r="D533" t="str">
            <v>E12000009</v>
          </cell>
          <cell r="E533" t="str">
            <v>South West</v>
          </cell>
          <cell r="F533" t="str">
            <v>E07000078</v>
          </cell>
          <cell r="G533" t="str">
            <v>Cheltenham</v>
          </cell>
          <cell r="H533" t="str">
            <v>E05004302</v>
          </cell>
          <cell r="I533" t="str">
            <v>St Paul's</v>
          </cell>
        </row>
        <row r="534">
          <cell r="A534" t="str">
            <v>GL51 0HA</v>
          </cell>
          <cell r="B534">
            <v>51.908884</v>
          </cell>
          <cell r="C534">
            <v>-2.1116820000000001</v>
          </cell>
          <cell r="D534" t="str">
            <v>E12000009</v>
          </cell>
          <cell r="E534" t="str">
            <v>South West</v>
          </cell>
          <cell r="F534" t="str">
            <v>E07000078</v>
          </cell>
          <cell r="G534" t="str">
            <v>Cheltenham</v>
          </cell>
          <cell r="H534" t="str">
            <v>E05004294</v>
          </cell>
          <cell r="I534" t="str">
            <v>Hesters Way</v>
          </cell>
        </row>
        <row r="535">
          <cell r="A535" t="str">
            <v>GL1 2QU</v>
          </cell>
          <cell r="B535">
            <v>51.867333000000002</v>
          </cell>
          <cell r="C535">
            <v>-2.2491569999999999</v>
          </cell>
          <cell r="D535" t="str">
            <v>E12000009</v>
          </cell>
          <cell r="E535" t="str">
            <v>South West</v>
          </cell>
          <cell r="F535" t="str">
            <v>E07000081</v>
          </cell>
          <cell r="G535" t="str">
            <v>Gloucester</v>
          </cell>
          <cell r="H535" t="str">
            <v>E05010967</v>
          </cell>
          <cell r="I535" t="str">
            <v>Westgate</v>
          </cell>
        </row>
        <row r="536">
          <cell r="A536" t="str">
            <v>GL51 8DA</v>
          </cell>
          <cell r="B536">
            <v>51.902526000000002</v>
          </cell>
          <cell r="C536">
            <v>-2.1030760000000002</v>
          </cell>
          <cell r="D536" t="str">
            <v>E12000009</v>
          </cell>
          <cell r="E536" t="str">
            <v>South West</v>
          </cell>
          <cell r="F536" t="str">
            <v>E07000078</v>
          </cell>
          <cell r="G536" t="str">
            <v>Cheltenham</v>
          </cell>
          <cell r="H536" t="str">
            <v>E05004301</v>
          </cell>
          <cell r="I536" t="str">
            <v>St Mark's</v>
          </cell>
        </row>
        <row r="537">
          <cell r="A537" t="str">
            <v>GL1 1XR</v>
          </cell>
          <cell r="B537">
            <v>51.860354999999998</v>
          </cell>
          <cell r="C537">
            <v>-2.2453280000000002</v>
          </cell>
          <cell r="D537" t="str">
            <v>E12000009</v>
          </cell>
          <cell r="E537" t="str">
            <v>South West</v>
          </cell>
          <cell r="F537" t="str">
            <v>E07000081</v>
          </cell>
          <cell r="G537" t="str">
            <v>Gloucester</v>
          </cell>
          <cell r="H537" t="str">
            <v>E05010967</v>
          </cell>
          <cell r="I537" t="str">
            <v>Westgate</v>
          </cell>
        </row>
        <row r="538">
          <cell r="A538" t="str">
            <v>GL4 6EL</v>
          </cell>
          <cell r="B538">
            <v>51.830027999999999</v>
          </cell>
          <cell r="C538">
            <v>-2.2180420000000001</v>
          </cell>
          <cell r="D538" t="str">
            <v>E12000009</v>
          </cell>
          <cell r="E538" t="str">
            <v>South West</v>
          </cell>
          <cell r="F538" t="str">
            <v>E07000081</v>
          </cell>
          <cell r="G538" t="str">
            <v>Gloucester</v>
          </cell>
          <cell r="H538" t="str">
            <v>E05010961</v>
          </cell>
          <cell r="I538" t="str">
            <v>Matson, Robinswood and White City</v>
          </cell>
        </row>
        <row r="539">
          <cell r="A539" t="str">
            <v>GL50 3JF</v>
          </cell>
          <cell r="B539">
            <v>51.903309</v>
          </cell>
          <cell r="C539">
            <v>-2.0800689999999999</v>
          </cell>
          <cell r="D539" t="str">
            <v>E12000009</v>
          </cell>
          <cell r="E539" t="str">
            <v>South West</v>
          </cell>
          <cell r="F539" t="str">
            <v>E07000078</v>
          </cell>
          <cell r="G539" t="str">
            <v>Cheltenham</v>
          </cell>
          <cell r="H539" t="str">
            <v>E05004303</v>
          </cell>
          <cell r="I539" t="str">
            <v>St Peter's</v>
          </cell>
        </row>
        <row r="540">
          <cell r="A540" t="str">
            <v>GL5 1TD</v>
          </cell>
          <cell r="B540">
            <v>51.751182</v>
          </cell>
          <cell r="C540">
            <v>-2.2101579999999998</v>
          </cell>
          <cell r="D540" t="str">
            <v>E12000009</v>
          </cell>
          <cell r="E540" t="str">
            <v>South West</v>
          </cell>
          <cell r="F540" t="str">
            <v>E07000082</v>
          </cell>
          <cell r="G540" t="str">
            <v>Stroud</v>
          </cell>
          <cell r="H540" t="str">
            <v>E05010990</v>
          </cell>
          <cell r="I540" t="str">
            <v>Stroud Uplands</v>
          </cell>
        </row>
        <row r="541">
          <cell r="A541" t="str">
            <v>GL5 1DL</v>
          </cell>
          <cell r="B541">
            <v>51.747548999999999</v>
          </cell>
          <cell r="C541">
            <v>-2.208688</v>
          </cell>
          <cell r="D541" t="str">
            <v>E12000009</v>
          </cell>
          <cell r="E541" t="str">
            <v>South West</v>
          </cell>
          <cell r="F541" t="str">
            <v>E07000082</v>
          </cell>
          <cell r="G541" t="str">
            <v>Stroud</v>
          </cell>
          <cell r="H541" t="str">
            <v>E05010991</v>
          </cell>
          <cell r="I541" t="str">
            <v>Stroud Valley</v>
          </cell>
        </row>
        <row r="542">
          <cell r="A542" t="str">
            <v>GL2 0LQ</v>
          </cell>
          <cell r="B542">
            <v>51.871471999999997</v>
          </cell>
          <cell r="C542">
            <v>-2.2098439999999999</v>
          </cell>
          <cell r="D542" t="str">
            <v>E12000009</v>
          </cell>
          <cell r="E542" t="str">
            <v>South West</v>
          </cell>
          <cell r="F542" t="str">
            <v>E07000081</v>
          </cell>
          <cell r="G542" t="str">
            <v>Gloucester</v>
          </cell>
          <cell r="H542" t="str">
            <v>E05010955</v>
          </cell>
          <cell r="I542" t="str">
            <v>Elmbridge</v>
          </cell>
        </row>
        <row r="543">
          <cell r="A543" t="str">
            <v>GL1 5PS</v>
          </cell>
          <cell r="B543">
            <v>51.853611999999998</v>
          </cell>
          <cell r="C543">
            <v>-2.2496909999999999</v>
          </cell>
          <cell r="D543" t="str">
            <v>E12000009</v>
          </cell>
          <cell r="E543" t="str">
            <v>South West</v>
          </cell>
          <cell r="F543" t="str">
            <v>E07000081</v>
          </cell>
          <cell r="G543" t="str">
            <v>Gloucester</v>
          </cell>
          <cell r="H543" t="str">
            <v>E05010962</v>
          </cell>
          <cell r="I543" t="str">
            <v>Moreland</v>
          </cell>
        </row>
        <row r="544">
          <cell r="A544" t="str">
            <v>GL5 3TJ</v>
          </cell>
          <cell r="B544">
            <v>51.736995999999998</v>
          </cell>
          <cell r="C544">
            <v>-2.2330739999999998</v>
          </cell>
          <cell r="D544" t="str">
            <v>E12000009</v>
          </cell>
          <cell r="E544" t="str">
            <v>South West</v>
          </cell>
          <cell r="F544" t="str">
            <v>E07000082</v>
          </cell>
          <cell r="G544" t="str">
            <v>Stroud</v>
          </cell>
          <cell r="H544" t="str">
            <v>E05013194</v>
          </cell>
          <cell r="I544" t="str">
            <v>Rodborough</v>
          </cell>
        </row>
        <row r="545">
          <cell r="A545" t="str">
            <v>GL10 2DE</v>
          </cell>
          <cell r="B545">
            <v>51.750114000000004</v>
          </cell>
          <cell r="C545">
            <v>-2.2880400000000001</v>
          </cell>
          <cell r="D545" t="str">
            <v>E12000009</v>
          </cell>
          <cell r="E545" t="str">
            <v>South West</v>
          </cell>
          <cell r="F545" t="str">
            <v>E07000082</v>
          </cell>
          <cell r="G545" t="str">
            <v>Stroud</v>
          </cell>
          <cell r="H545" t="str">
            <v>E05013196</v>
          </cell>
          <cell r="I545" t="str">
            <v>Stonehouse</v>
          </cell>
        </row>
        <row r="546">
          <cell r="A546" t="str">
            <v>GL51 9EF</v>
          </cell>
          <cell r="B546">
            <v>51.911082</v>
          </cell>
          <cell r="C546">
            <v>-2.0970040000000001</v>
          </cell>
          <cell r="D546" t="str">
            <v>E12000009</v>
          </cell>
          <cell r="E546" t="str">
            <v>South West</v>
          </cell>
          <cell r="F546" t="str">
            <v>E07000078</v>
          </cell>
          <cell r="G546" t="str">
            <v>Cheltenham</v>
          </cell>
          <cell r="H546" t="str">
            <v>E05004303</v>
          </cell>
          <cell r="I546" t="str">
            <v>St Peter's</v>
          </cell>
        </row>
        <row r="547">
          <cell r="A547" t="str">
            <v>GL50 4GG</v>
          </cell>
          <cell r="B547">
            <v>51.909081999999998</v>
          </cell>
          <cell r="C547">
            <v>-2.0784799999999999</v>
          </cell>
          <cell r="D547" t="str">
            <v>E12000009</v>
          </cell>
          <cell r="E547" t="str">
            <v>South West</v>
          </cell>
          <cell r="F547" t="str">
            <v>E07000078</v>
          </cell>
          <cell r="G547" t="str">
            <v>Cheltenham</v>
          </cell>
          <cell r="H547" t="str">
            <v>E05004302</v>
          </cell>
          <cell r="I547" t="str">
            <v>St Paul's</v>
          </cell>
        </row>
        <row r="548">
          <cell r="A548" t="str">
            <v>GL1 1NL</v>
          </cell>
          <cell r="B548">
            <v>51.863691000000003</v>
          </cell>
          <cell r="C548">
            <v>-2.2409750000000002</v>
          </cell>
          <cell r="D548" t="str">
            <v>E12000009</v>
          </cell>
          <cell r="E548" t="str">
            <v>South West</v>
          </cell>
          <cell r="F548" t="str">
            <v>E07000081</v>
          </cell>
          <cell r="G548" t="str">
            <v>Gloucester</v>
          </cell>
          <cell r="H548" t="str">
            <v>E05010967</v>
          </cell>
          <cell r="I548" t="str">
            <v>Westgate</v>
          </cell>
        </row>
        <row r="549">
          <cell r="A549" t="str">
            <v>GL10 2ED</v>
          </cell>
          <cell r="B549">
            <v>51.750582999999999</v>
          </cell>
          <cell r="C549">
            <v>-2.2781509999999998</v>
          </cell>
          <cell r="D549" t="str">
            <v>E12000009</v>
          </cell>
          <cell r="E549" t="str">
            <v>South West</v>
          </cell>
          <cell r="F549" t="str">
            <v>E07000082</v>
          </cell>
          <cell r="G549" t="str">
            <v>Stroud</v>
          </cell>
          <cell r="H549" t="str">
            <v>E05013196</v>
          </cell>
          <cell r="I549" t="str">
            <v>Stonehouse</v>
          </cell>
        </row>
        <row r="550">
          <cell r="A550" t="str">
            <v>GL1 4RJ</v>
          </cell>
          <cell r="B550">
            <v>51.848131000000002</v>
          </cell>
          <cell r="C550">
            <v>-2.2392660000000002</v>
          </cell>
          <cell r="D550" t="str">
            <v>E12000009</v>
          </cell>
          <cell r="E550" t="str">
            <v>South West</v>
          </cell>
          <cell r="F550" t="str">
            <v>E07000081</v>
          </cell>
          <cell r="G550" t="str">
            <v>Gloucester</v>
          </cell>
          <cell r="H550" t="str">
            <v>E05010962</v>
          </cell>
          <cell r="I550" t="str">
            <v>Moreland</v>
          </cell>
        </row>
        <row r="551">
          <cell r="A551" t="str">
            <v>GL50 4BY</v>
          </cell>
          <cell r="B551">
            <v>51.90943</v>
          </cell>
          <cell r="C551">
            <v>-2.0805820000000002</v>
          </cell>
          <cell r="D551" t="str">
            <v>E12000009</v>
          </cell>
          <cell r="E551" t="str">
            <v>South West</v>
          </cell>
          <cell r="F551" t="str">
            <v>E07000078</v>
          </cell>
          <cell r="G551" t="str">
            <v>Cheltenham</v>
          </cell>
          <cell r="H551" t="str">
            <v>E05004302</v>
          </cell>
          <cell r="I551" t="str">
            <v>St Paul's</v>
          </cell>
        </row>
        <row r="552">
          <cell r="A552" t="str">
            <v>GL11 4PQ</v>
          </cell>
          <cell r="B552">
            <v>51.677366999999997</v>
          </cell>
          <cell r="C552">
            <v>-2.3436919999999999</v>
          </cell>
          <cell r="D552" t="str">
            <v>E12000009</v>
          </cell>
          <cell r="E552" t="str">
            <v>South West</v>
          </cell>
          <cell r="F552" t="str">
            <v>E07000082</v>
          </cell>
          <cell r="G552" t="str">
            <v>Stroud</v>
          </cell>
          <cell r="H552" t="str">
            <v>E05010976</v>
          </cell>
          <cell r="I552" t="str">
            <v>Dursley</v>
          </cell>
        </row>
        <row r="553">
          <cell r="A553" t="str">
            <v>GL1 5SD</v>
          </cell>
          <cell r="B553">
            <v>51.855556</v>
          </cell>
          <cell r="C553">
            <v>-2.2527940000000002</v>
          </cell>
          <cell r="D553" t="str">
            <v>E12000009</v>
          </cell>
          <cell r="E553" t="str">
            <v>South West</v>
          </cell>
          <cell r="F553" t="str">
            <v>E07000081</v>
          </cell>
          <cell r="G553" t="str">
            <v>Gloucester</v>
          </cell>
          <cell r="H553" t="str">
            <v>E05010962</v>
          </cell>
          <cell r="I553" t="str">
            <v>Moreland</v>
          </cell>
        </row>
        <row r="554">
          <cell r="A554" t="str">
            <v>GL18 1LD</v>
          </cell>
          <cell r="B554">
            <v>51.922902999999998</v>
          </cell>
          <cell r="C554">
            <v>-2.4049680000000002</v>
          </cell>
          <cell r="D554" t="str">
            <v>E12000009</v>
          </cell>
          <cell r="E554" t="str">
            <v>South West</v>
          </cell>
          <cell r="F554" t="str">
            <v>E07000080</v>
          </cell>
          <cell r="G554" t="str">
            <v>Forest of Dean</v>
          </cell>
          <cell r="H554" t="str">
            <v>E05012169</v>
          </cell>
          <cell r="I554" t="str">
            <v>Newent &amp; Taynton</v>
          </cell>
        </row>
        <row r="555">
          <cell r="A555" t="str">
            <v>GL1 5AG</v>
          </cell>
          <cell r="B555">
            <v>51.855817000000002</v>
          </cell>
          <cell r="C555">
            <v>-2.2443309999999999</v>
          </cell>
          <cell r="D555" t="str">
            <v>E12000009</v>
          </cell>
          <cell r="E555" t="str">
            <v>South West</v>
          </cell>
          <cell r="F555" t="str">
            <v>E07000081</v>
          </cell>
          <cell r="G555" t="str">
            <v>Gloucester</v>
          </cell>
          <cell r="H555" t="str">
            <v>E05010962</v>
          </cell>
          <cell r="I555" t="str">
            <v>Moreland</v>
          </cell>
        </row>
        <row r="556">
          <cell r="A556" t="str">
            <v>GL4 3SA</v>
          </cell>
          <cell r="B556">
            <v>51.861369000000003</v>
          </cell>
          <cell r="C556">
            <v>-2.1985749999999999</v>
          </cell>
          <cell r="D556" t="str">
            <v>E12000009</v>
          </cell>
          <cell r="E556" t="str">
            <v>South West</v>
          </cell>
          <cell r="F556" t="str">
            <v>E07000081</v>
          </cell>
          <cell r="G556" t="str">
            <v>Gloucester</v>
          </cell>
          <cell r="H556" t="str">
            <v>E05010952</v>
          </cell>
          <cell r="I556" t="str">
            <v>Barnwood</v>
          </cell>
        </row>
        <row r="557">
          <cell r="A557" t="str">
            <v>GL50 4LG</v>
          </cell>
          <cell r="B557">
            <v>51.906638999999998</v>
          </cell>
          <cell r="C557">
            <v>-2.0743480000000001</v>
          </cell>
          <cell r="D557" t="str">
            <v>E12000009</v>
          </cell>
          <cell r="E557" t="str">
            <v>South West</v>
          </cell>
          <cell r="F557" t="str">
            <v>E07000078</v>
          </cell>
          <cell r="G557" t="str">
            <v>Cheltenham</v>
          </cell>
          <cell r="H557" t="str">
            <v>E05004302</v>
          </cell>
          <cell r="I557" t="str">
            <v>St Paul's</v>
          </cell>
        </row>
        <row r="558">
          <cell r="A558" t="str">
            <v>GL20 7FN</v>
          </cell>
          <cell r="B558">
            <v>51.977739999999997</v>
          </cell>
          <cell r="C558">
            <v>-2.1413859999999998</v>
          </cell>
          <cell r="D558" t="str">
            <v>E12000009</v>
          </cell>
          <cell r="E558" t="str">
            <v>South West</v>
          </cell>
          <cell r="F558" t="str">
            <v>E07000083</v>
          </cell>
          <cell r="G558" t="str">
            <v>Tewkesbury</v>
          </cell>
          <cell r="H558" t="str">
            <v>E05012075</v>
          </cell>
          <cell r="I558" t="str">
            <v>Isbourne</v>
          </cell>
        </row>
        <row r="559">
          <cell r="A559" t="str">
            <v>GL1 4TW</v>
          </cell>
          <cell r="B559">
            <v>51.853850999999999</v>
          </cell>
          <cell r="C559">
            <v>-2.23828</v>
          </cell>
          <cell r="D559" t="str">
            <v>E12000009</v>
          </cell>
          <cell r="E559" t="str">
            <v>South West</v>
          </cell>
          <cell r="F559" t="str">
            <v>E07000081</v>
          </cell>
          <cell r="G559" t="str">
            <v>Gloucester</v>
          </cell>
          <cell r="H559" t="str">
            <v>E05010953</v>
          </cell>
          <cell r="I559" t="str">
            <v>Barton and Tredworth</v>
          </cell>
        </row>
        <row r="560">
          <cell r="A560" t="str">
            <v>GL13 9FE</v>
          </cell>
          <cell r="B560">
            <v>51.694645000000001</v>
          </cell>
          <cell r="C560">
            <v>-2.453608</v>
          </cell>
          <cell r="D560" t="str">
            <v>E12000009</v>
          </cell>
          <cell r="E560" t="str">
            <v>South West</v>
          </cell>
          <cell r="F560" t="str">
            <v>E07000082</v>
          </cell>
          <cell r="G560" t="str">
            <v>Stroud</v>
          </cell>
          <cell r="H560" t="str">
            <v>E05010969</v>
          </cell>
          <cell r="I560" t="str">
            <v>Berkeley Vale</v>
          </cell>
        </row>
        <row r="561">
          <cell r="A561" t="str">
            <v>GL1 4UP</v>
          </cell>
          <cell r="B561">
            <v>51.856506000000003</v>
          </cell>
          <cell r="C561">
            <v>-2.2412999999999998</v>
          </cell>
          <cell r="D561" t="str">
            <v>E12000009</v>
          </cell>
          <cell r="E561" t="str">
            <v>South West</v>
          </cell>
          <cell r="F561" t="str">
            <v>E07000081</v>
          </cell>
          <cell r="G561" t="str">
            <v>Gloucester</v>
          </cell>
          <cell r="H561" t="str">
            <v>E05010953</v>
          </cell>
          <cell r="I561" t="str">
            <v>Barton and Tredworth</v>
          </cell>
        </row>
        <row r="562">
          <cell r="A562" t="str">
            <v>GL1 4BY</v>
          </cell>
          <cell r="B562">
            <v>51.859667999999999</v>
          </cell>
          <cell r="C562">
            <v>-2.2293370000000001</v>
          </cell>
          <cell r="D562" t="str">
            <v>E12000009</v>
          </cell>
          <cell r="E562" t="str">
            <v>South West</v>
          </cell>
          <cell r="F562" t="str">
            <v>E07000081</v>
          </cell>
          <cell r="G562" t="str">
            <v>Gloucester</v>
          </cell>
          <cell r="H562" t="str">
            <v>E05010953</v>
          </cell>
          <cell r="I562" t="str">
            <v>Barton and Tredworth</v>
          </cell>
        </row>
        <row r="563">
          <cell r="A563" t="str">
            <v>GL1 1QW</v>
          </cell>
          <cell r="B563">
            <v>51.861046999999999</v>
          </cell>
          <cell r="C563">
            <v>-2.2499060000000002</v>
          </cell>
          <cell r="D563" t="str">
            <v>E12000009</v>
          </cell>
          <cell r="E563" t="str">
            <v>South West</v>
          </cell>
          <cell r="F563" t="str">
            <v>E07000081</v>
          </cell>
          <cell r="G563" t="str">
            <v>Gloucester</v>
          </cell>
          <cell r="H563" t="str">
            <v>E05010967</v>
          </cell>
          <cell r="I563" t="str">
            <v>Westgate</v>
          </cell>
        </row>
        <row r="564">
          <cell r="A564" t="str">
            <v>GL10 2ED</v>
          </cell>
          <cell r="B564">
            <v>51.750582999999999</v>
          </cell>
          <cell r="C564">
            <v>-2.2781509999999998</v>
          </cell>
          <cell r="D564" t="str">
            <v>E12000009</v>
          </cell>
          <cell r="E564" t="str">
            <v>South West</v>
          </cell>
          <cell r="F564" t="str">
            <v>E07000082</v>
          </cell>
          <cell r="G564" t="str">
            <v>Stroud</v>
          </cell>
          <cell r="H564" t="str">
            <v>E05013196</v>
          </cell>
          <cell r="I564" t="str">
            <v>Stonehouse</v>
          </cell>
        </row>
        <row r="565">
          <cell r="A565" t="str">
            <v>GL10 2ED</v>
          </cell>
          <cell r="B565">
            <v>51.750582999999999</v>
          </cell>
          <cell r="C565">
            <v>-2.2781509999999998</v>
          </cell>
          <cell r="D565" t="str">
            <v>E12000009</v>
          </cell>
          <cell r="E565" t="str">
            <v>South West</v>
          </cell>
          <cell r="F565" t="str">
            <v>E07000082</v>
          </cell>
          <cell r="G565" t="str">
            <v>Stroud</v>
          </cell>
          <cell r="H565" t="str">
            <v>E05013196</v>
          </cell>
          <cell r="I565" t="str">
            <v>Stonehouse</v>
          </cell>
        </row>
        <row r="566">
          <cell r="A566" t="str">
            <v>GL1 3NZ</v>
          </cell>
          <cell r="B566">
            <v>51.867700999999997</v>
          </cell>
          <cell r="C566">
            <v>-2.2361460000000002</v>
          </cell>
          <cell r="D566" t="str">
            <v>E12000009</v>
          </cell>
          <cell r="E566" t="str">
            <v>South West</v>
          </cell>
          <cell r="F566" t="str">
            <v>E07000081</v>
          </cell>
          <cell r="G566" t="str">
            <v>Gloucester</v>
          </cell>
          <cell r="H566" t="str">
            <v>E05010958</v>
          </cell>
          <cell r="I566" t="str">
            <v>Kingsholm and Wotton</v>
          </cell>
        </row>
        <row r="567">
          <cell r="A567" t="str">
            <v>GL1 4LN</v>
          </cell>
          <cell r="B567">
            <v>51.855989999999998</v>
          </cell>
          <cell r="C567">
            <v>-2.2296819999999999</v>
          </cell>
          <cell r="D567" t="str">
            <v>E12000009</v>
          </cell>
          <cell r="E567" t="str">
            <v>South West</v>
          </cell>
          <cell r="F567" t="str">
            <v>E07000081</v>
          </cell>
          <cell r="G567" t="str">
            <v>Gloucester</v>
          </cell>
          <cell r="H567" t="str">
            <v>E05010953</v>
          </cell>
          <cell r="I567" t="str">
            <v>Barton and Tredworth</v>
          </cell>
        </row>
        <row r="568">
          <cell r="A568" t="str">
            <v>GL1 4LN</v>
          </cell>
          <cell r="B568">
            <v>51.855989999999998</v>
          </cell>
          <cell r="C568">
            <v>-2.2296819999999999</v>
          </cell>
          <cell r="D568" t="str">
            <v>E12000009</v>
          </cell>
          <cell r="E568" t="str">
            <v>South West</v>
          </cell>
          <cell r="F568" t="str">
            <v>E07000081</v>
          </cell>
          <cell r="G568" t="str">
            <v>Gloucester</v>
          </cell>
          <cell r="H568" t="str">
            <v>E05010953</v>
          </cell>
          <cell r="I568" t="str">
            <v>Barton and Tredworth</v>
          </cell>
        </row>
        <row r="569">
          <cell r="A569" t="str">
            <v>GL1 5HR</v>
          </cell>
          <cell r="B569">
            <v>51.848956000000001</v>
          </cell>
          <cell r="C569">
            <v>-2.2532359999999998</v>
          </cell>
          <cell r="D569" t="str">
            <v>E12000009</v>
          </cell>
          <cell r="E569" t="str">
            <v>South West</v>
          </cell>
          <cell r="F569" t="str">
            <v>E07000081</v>
          </cell>
          <cell r="G569" t="str">
            <v>Gloucester</v>
          </cell>
          <cell r="H569" t="str">
            <v>E05010962</v>
          </cell>
          <cell r="I569" t="str">
            <v>Moreland</v>
          </cell>
        </row>
        <row r="570">
          <cell r="A570" t="str">
            <v>GL10 2HL</v>
          </cell>
          <cell r="B570">
            <v>51.749648999999998</v>
          </cell>
          <cell r="C570">
            <v>-2.281463</v>
          </cell>
          <cell r="D570" t="str">
            <v>E12000009</v>
          </cell>
          <cell r="E570" t="str">
            <v>South West</v>
          </cell>
          <cell r="F570" t="str">
            <v>E07000082</v>
          </cell>
          <cell r="G570" t="str">
            <v>Stroud</v>
          </cell>
          <cell r="H570" t="str">
            <v>E05013196</v>
          </cell>
          <cell r="I570" t="str">
            <v>Stonehouse</v>
          </cell>
        </row>
        <row r="571">
          <cell r="A571" t="str">
            <v>GL5 4RE</v>
          </cell>
          <cell r="B571">
            <v>51.749119999999998</v>
          </cell>
          <cell r="C571">
            <v>-2.2485339999999998</v>
          </cell>
          <cell r="D571" t="str">
            <v>E12000009</v>
          </cell>
          <cell r="E571" t="str">
            <v>South West</v>
          </cell>
          <cell r="F571" t="str">
            <v>E07000082</v>
          </cell>
          <cell r="G571" t="str">
            <v>Stroud</v>
          </cell>
          <cell r="H571" t="str">
            <v>E05013212</v>
          </cell>
          <cell r="I571" t="str">
            <v>Cainscross</v>
          </cell>
        </row>
        <row r="572">
          <cell r="A572" t="str">
            <v>GL1 2TA</v>
          </cell>
          <cell r="B572">
            <v>51.868642999999999</v>
          </cell>
          <cell r="C572">
            <v>-2.250254</v>
          </cell>
          <cell r="D572" t="str">
            <v>E12000009</v>
          </cell>
          <cell r="E572" t="str">
            <v>South West</v>
          </cell>
          <cell r="F572" t="str">
            <v>E07000081</v>
          </cell>
          <cell r="G572" t="str">
            <v>Gloucester</v>
          </cell>
          <cell r="H572" t="str">
            <v>E05010967</v>
          </cell>
          <cell r="I572" t="str">
            <v>Westgate</v>
          </cell>
        </row>
        <row r="573">
          <cell r="A573" t="str">
            <v>GL51 0WA</v>
          </cell>
          <cell r="B573">
            <v>51.914509000000002</v>
          </cell>
          <cell r="C573">
            <v>-2.1153740000000001</v>
          </cell>
          <cell r="D573" t="str">
            <v>E12000009</v>
          </cell>
          <cell r="E573" t="str">
            <v>South West</v>
          </cell>
          <cell r="F573" t="str">
            <v>E07000078</v>
          </cell>
          <cell r="G573" t="str">
            <v>Cheltenham</v>
          </cell>
          <cell r="H573" t="str">
            <v>E05004304</v>
          </cell>
          <cell r="I573" t="str">
            <v>Springbank</v>
          </cell>
        </row>
        <row r="574">
          <cell r="A574" t="str">
            <v>GL11 5RU</v>
          </cell>
          <cell r="B574">
            <v>51.696548</v>
          </cell>
          <cell r="C574">
            <v>-2.3639929999999998</v>
          </cell>
          <cell r="D574" t="str">
            <v>E12000009</v>
          </cell>
          <cell r="E574" t="str">
            <v>South West</v>
          </cell>
          <cell r="F574" t="str">
            <v>E07000082</v>
          </cell>
          <cell r="G574" t="str">
            <v>Stroud</v>
          </cell>
          <cell r="H574" t="str">
            <v>E05010972</v>
          </cell>
          <cell r="I574" t="str">
            <v>Cam East</v>
          </cell>
        </row>
        <row r="575">
          <cell r="A575" t="str">
            <v>GL4 6DX</v>
          </cell>
          <cell r="B575">
            <v>51.836739000000001</v>
          </cell>
          <cell r="C575">
            <v>-2.2211509999999999</v>
          </cell>
          <cell r="D575" t="str">
            <v>E12000009</v>
          </cell>
          <cell r="E575" t="str">
            <v>South West</v>
          </cell>
          <cell r="F575" t="str">
            <v>E07000081</v>
          </cell>
          <cell r="G575" t="str">
            <v>Gloucester</v>
          </cell>
          <cell r="H575" t="str">
            <v>E05010961</v>
          </cell>
          <cell r="I575" t="str">
            <v>Matson, Robinswood and White City</v>
          </cell>
        </row>
        <row r="576">
          <cell r="A576" t="str">
            <v>GL1 2TU</v>
          </cell>
          <cell r="B576">
            <v>51.868127999999999</v>
          </cell>
          <cell r="C576">
            <v>-2.2517469999999999</v>
          </cell>
          <cell r="D576" t="str">
            <v>E12000009</v>
          </cell>
          <cell r="E576" t="str">
            <v>South West</v>
          </cell>
          <cell r="F576" t="str">
            <v>E07000081</v>
          </cell>
          <cell r="G576" t="str">
            <v>Gloucester</v>
          </cell>
          <cell r="H576" t="str">
            <v>E05010967</v>
          </cell>
          <cell r="I576" t="str">
            <v>Westgate</v>
          </cell>
        </row>
        <row r="577">
          <cell r="A577" t="str">
            <v>GL10 3HR</v>
          </cell>
          <cell r="B577">
            <v>51.733162</v>
          </cell>
          <cell r="C577">
            <v>-2.2725420000000001</v>
          </cell>
          <cell r="D577" t="str">
            <v>E12000009</v>
          </cell>
          <cell r="E577" t="str">
            <v>South West</v>
          </cell>
          <cell r="F577" t="str">
            <v>E07000082</v>
          </cell>
          <cell r="G577" t="str">
            <v>Stroud</v>
          </cell>
          <cell r="H577" t="str">
            <v>E05010992</v>
          </cell>
          <cell r="I577" t="str">
            <v>The Stanleys</v>
          </cell>
        </row>
        <row r="578">
          <cell r="A578" t="str">
            <v>GL1 4QY</v>
          </cell>
          <cell r="B578">
            <v>51.851410000000001</v>
          </cell>
          <cell r="C578">
            <v>-2.2362790000000001</v>
          </cell>
          <cell r="D578" t="str">
            <v>E12000009</v>
          </cell>
          <cell r="E578" t="str">
            <v>South West</v>
          </cell>
          <cell r="F578" t="str">
            <v>E07000081</v>
          </cell>
          <cell r="G578" t="str">
            <v>Gloucester</v>
          </cell>
          <cell r="H578" t="str">
            <v>E05010962</v>
          </cell>
          <cell r="I578" t="str">
            <v>Moreland</v>
          </cell>
        </row>
        <row r="579">
          <cell r="A579" t="str">
            <v>GL1 4SP</v>
          </cell>
          <cell r="B579">
            <v>51.855989000000001</v>
          </cell>
          <cell r="C579">
            <v>-2.2349960000000002</v>
          </cell>
          <cell r="D579" t="str">
            <v>E12000009</v>
          </cell>
          <cell r="E579" t="str">
            <v>South West</v>
          </cell>
          <cell r="F579" t="str">
            <v>E07000081</v>
          </cell>
          <cell r="G579" t="str">
            <v>Gloucester</v>
          </cell>
          <cell r="H579" t="str">
            <v>E05010953</v>
          </cell>
          <cell r="I579" t="str">
            <v>Barton and Tredworth</v>
          </cell>
        </row>
        <row r="580">
          <cell r="A580" t="str">
            <v>GL5 4LP</v>
          </cell>
          <cell r="B580">
            <v>51.746948000000003</v>
          </cell>
          <cell r="C580">
            <v>-2.2425109999999999</v>
          </cell>
          <cell r="D580" t="str">
            <v>E12000009</v>
          </cell>
          <cell r="E580" t="str">
            <v>South West</v>
          </cell>
          <cell r="F580" t="str">
            <v>E07000082</v>
          </cell>
          <cell r="G580" t="str">
            <v>Stroud</v>
          </cell>
          <cell r="H580" t="str">
            <v>E05013212</v>
          </cell>
          <cell r="I580" t="str">
            <v>Cainscross</v>
          </cell>
        </row>
        <row r="581">
          <cell r="A581" t="str">
            <v>GL5 4AD</v>
          </cell>
          <cell r="B581">
            <v>51.747169</v>
          </cell>
          <cell r="C581">
            <v>-2.2195209999999999</v>
          </cell>
          <cell r="D581" t="str">
            <v>E12000009</v>
          </cell>
          <cell r="E581" t="str">
            <v>South West</v>
          </cell>
          <cell r="F581" t="str">
            <v>E07000082</v>
          </cell>
          <cell r="G581" t="str">
            <v>Stroud</v>
          </cell>
          <cell r="H581" t="str">
            <v>E05010986</v>
          </cell>
          <cell r="I581" t="str">
            <v>Stroud Central</v>
          </cell>
        </row>
        <row r="582">
          <cell r="A582" t="str">
            <v>GL8 8JQ</v>
          </cell>
          <cell r="B582">
            <v>51.639311999999997</v>
          </cell>
          <cell r="C582">
            <v>-2.1616599999999999</v>
          </cell>
          <cell r="D582" t="str">
            <v>E12000009</v>
          </cell>
          <cell r="E582" t="str">
            <v>South West</v>
          </cell>
          <cell r="F582" t="str">
            <v>E07000079</v>
          </cell>
          <cell r="G582" t="str">
            <v>Cotswold</v>
          </cell>
          <cell r="H582" t="str">
            <v>E05010721</v>
          </cell>
          <cell r="I582" t="str">
            <v>Tetbury East &amp; Rural</v>
          </cell>
        </row>
        <row r="583">
          <cell r="A583" t="str">
            <v>GL5 1PZ</v>
          </cell>
          <cell r="B583">
            <v>51.744065999999997</v>
          </cell>
          <cell r="C583">
            <v>-2.1970749999999999</v>
          </cell>
          <cell r="D583" t="str">
            <v>E12000009</v>
          </cell>
          <cell r="E583" t="str">
            <v>South West</v>
          </cell>
          <cell r="F583" t="str">
            <v>E07000082</v>
          </cell>
          <cell r="G583" t="str">
            <v>Stroud</v>
          </cell>
          <cell r="H583" t="str">
            <v>E05010988</v>
          </cell>
          <cell r="I583" t="str">
            <v>Stroud Slade</v>
          </cell>
        </row>
        <row r="584">
          <cell r="A584" t="str">
            <v>GL11 5FG</v>
          </cell>
          <cell r="B584">
            <v>51.713577999999998</v>
          </cell>
          <cell r="C584">
            <v>-2.3610319999999998</v>
          </cell>
          <cell r="D584" t="str">
            <v>E12000009</v>
          </cell>
          <cell r="E584" t="str">
            <v>South West</v>
          </cell>
          <cell r="F584" t="str">
            <v>E07000082</v>
          </cell>
          <cell r="G584" t="str">
            <v>Stroud</v>
          </cell>
          <cell r="H584" t="str">
            <v>E05010973</v>
          </cell>
          <cell r="I584" t="str">
            <v>Cam West</v>
          </cell>
        </row>
        <row r="585">
          <cell r="A585" t="str">
            <v>GL11 5DE</v>
          </cell>
          <cell r="B585">
            <v>51.714215000000003</v>
          </cell>
          <cell r="C585">
            <v>-2.3643809999999998</v>
          </cell>
          <cell r="D585" t="str">
            <v>E12000009</v>
          </cell>
          <cell r="E585" t="str">
            <v>South West</v>
          </cell>
          <cell r="F585" t="str">
            <v>E07000082</v>
          </cell>
          <cell r="G585" t="str">
            <v>Stroud</v>
          </cell>
          <cell r="H585" t="str">
            <v>E05010973</v>
          </cell>
          <cell r="I585" t="str">
            <v>Cam West</v>
          </cell>
        </row>
        <row r="586">
          <cell r="A586" t="str">
            <v>GL7 1EY</v>
          </cell>
          <cell r="B586">
            <v>51.712691</v>
          </cell>
          <cell r="C586">
            <v>-1.954404</v>
          </cell>
          <cell r="D586" t="str">
            <v>E12000009</v>
          </cell>
          <cell r="E586" t="str">
            <v>South West</v>
          </cell>
          <cell r="F586" t="str">
            <v>E07000079</v>
          </cell>
          <cell r="G586" t="str">
            <v>Cotswold</v>
          </cell>
          <cell r="H586" t="str">
            <v>E05010713</v>
          </cell>
          <cell r="I586" t="str">
            <v>New Mills</v>
          </cell>
        </row>
        <row r="587">
          <cell r="A587" t="str">
            <v>GL11 4DX</v>
          </cell>
          <cell r="B587">
            <v>51.691015</v>
          </cell>
          <cell r="C587">
            <v>-2.3581919999999998</v>
          </cell>
          <cell r="D587" t="str">
            <v>E12000009</v>
          </cell>
          <cell r="E587" t="str">
            <v>South West</v>
          </cell>
          <cell r="F587" t="str">
            <v>E07000082</v>
          </cell>
          <cell r="G587" t="str">
            <v>Stroud</v>
          </cell>
          <cell r="H587" t="str">
            <v>E05010976</v>
          </cell>
          <cell r="I587" t="str">
            <v>Dursley</v>
          </cell>
        </row>
        <row r="588">
          <cell r="A588" t="str">
            <v>GL6 0TQ</v>
          </cell>
          <cell r="B588">
            <v>51.697395999999998</v>
          </cell>
          <cell r="C588">
            <v>-2.2348089999999998</v>
          </cell>
          <cell r="D588" t="str">
            <v>E12000009</v>
          </cell>
          <cell r="E588" t="str">
            <v>South West</v>
          </cell>
          <cell r="F588" t="str">
            <v>E07000082</v>
          </cell>
          <cell r="G588" t="str">
            <v>Stroud</v>
          </cell>
          <cell r="H588" t="str">
            <v>E05013193</v>
          </cell>
          <cell r="I588" t="str">
            <v>Nailsworth</v>
          </cell>
        </row>
        <row r="589">
          <cell r="A589" t="str">
            <v>GL10 2DA</v>
          </cell>
          <cell r="B589">
            <v>51.748806000000002</v>
          </cell>
          <cell r="C589">
            <v>-2.2879610000000001</v>
          </cell>
          <cell r="D589" t="str">
            <v>E12000009</v>
          </cell>
          <cell r="E589" t="str">
            <v>South West</v>
          </cell>
          <cell r="F589" t="str">
            <v>E07000082</v>
          </cell>
          <cell r="G589" t="str">
            <v>Stroud</v>
          </cell>
          <cell r="H589" t="str">
            <v>E05013196</v>
          </cell>
          <cell r="I589" t="str">
            <v>Stonehouse</v>
          </cell>
        </row>
        <row r="590">
          <cell r="A590" t="str">
            <v>GL51 8PT</v>
          </cell>
          <cell r="B590">
            <v>51.899861999999999</v>
          </cell>
          <cell r="C590">
            <v>-2.0937030000000001</v>
          </cell>
          <cell r="D590" t="str">
            <v>E12000009</v>
          </cell>
          <cell r="E590" t="str">
            <v>South West</v>
          </cell>
          <cell r="F590" t="str">
            <v>E07000078</v>
          </cell>
          <cell r="G590" t="str">
            <v>Cheltenham</v>
          </cell>
          <cell r="H590" t="str">
            <v>E05004303</v>
          </cell>
          <cell r="I590" t="str">
            <v>St Peter's</v>
          </cell>
        </row>
        <row r="591">
          <cell r="A591" t="str">
            <v>GL51 0UW</v>
          </cell>
          <cell r="B591">
            <v>51.913055999999997</v>
          </cell>
          <cell r="C591">
            <v>-2.1013410000000001</v>
          </cell>
          <cell r="D591" t="str">
            <v>E12000009</v>
          </cell>
          <cell r="E591" t="str">
            <v>South West</v>
          </cell>
          <cell r="F591" t="str">
            <v>E07000078</v>
          </cell>
          <cell r="G591" t="str">
            <v>Cheltenham</v>
          </cell>
          <cell r="H591" t="str">
            <v>E05004304</v>
          </cell>
          <cell r="I591" t="str">
            <v>Springbank</v>
          </cell>
        </row>
        <row r="592">
          <cell r="A592" t="str">
            <v>GL10 3PF</v>
          </cell>
          <cell r="B592">
            <v>51.729616999999998</v>
          </cell>
          <cell r="C592">
            <v>-2.2885779999999998</v>
          </cell>
          <cell r="D592" t="str">
            <v>E12000009</v>
          </cell>
          <cell r="E592" t="str">
            <v>South West</v>
          </cell>
          <cell r="F592" t="str">
            <v>E07000082</v>
          </cell>
          <cell r="G592" t="str">
            <v>Stroud</v>
          </cell>
          <cell r="H592" t="str">
            <v>E05010992</v>
          </cell>
          <cell r="I592" t="str">
            <v>The Stanleys</v>
          </cell>
        </row>
        <row r="593">
          <cell r="A593" t="str">
            <v>GL10 2DP</v>
          </cell>
          <cell r="B593">
            <v>51.747087999999998</v>
          </cell>
          <cell r="C593">
            <v>-2.2880370000000001</v>
          </cell>
          <cell r="D593" t="str">
            <v>E12000009</v>
          </cell>
          <cell r="E593" t="str">
            <v>South West</v>
          </cell>
          <cell r="F593" t="str">
            <v>E07000082</v>
          </cell>
          <cell r="G593" t="str">
            <v>Stroud</v>
          </cell>
          <cell r="H593" t="str">
            <v>E05013196</v>
          </cell>
          <cell r="I593" t="str">
            <v>Stonehouse</v>
          </cell>
        </row>
        <row r="594">
          <cell r="A594" t="str">
            <v>GL50 2HX</v>
          </cell>
          <cell r="B594">
            <v>51.894384000000002</v>
          </cell>
          <cell r="C594">
            <v>-2.0876969999999999</v>
          </cell>
          <cell r="D594" t="str">
            <v>E12000009</v>
          </cell>
          <cell r="E594" t="str">
            <v>South West</v>
          </cell>
          <cell r="F594" t="str">
            <v>E07000078</v>
          </cell>
          <cell r="G594" t="str">
            <v>Cheltenham</v>
          </cell>
          <cell r="H594" t="str">
            <v>E05004295</v>
          </cell>
          <cell r="I594" t="str">
            <v>Lansdown</v>
          </cell>
        </row>
        <row r="595">
          <cell r="A595" t="str">
            <v>GL4 6WD</v>
          </cell>
          <cell r="B595">
            <v>51.847537000000003</v>
          </cell>
          <cell r="C595">
            <v>-2.234807</v>
          </cell>
          <cell r="D595" t="str">
            <v>E12000009</v>
          </cell>
          <cell r="E595" t="str">
            <v>South West</v>
          </cell>
          <cell r="F595" t="str">
            <v>E07000081</v>
          </cell>
          <cell r="G595" t="str">
            <v>Gloucester</v>
          </cell>
          <cell r="H595" t="str">
            <v>E05010961</v>
          </cell>
          <cell r="I595" t="str">
            <v>Matson, Robinswood and White City</v>
          </cell>
        </row>
        <row r="596">
          <cell r="A596" t="str">
            <v>GL2 2FH</v>
          </cell>
          <cell r="B596">
            <v>51.820067000000002</v>
          </cell>
          <cell r="C596">
            <v>-2.2658559999999999</v>
          </cell>
          <cell r="D596" t="str">
            <v>E12000009</v>
          </cell>
          <cell r="E596" t="str">
            <v>South West</v>
          </cell>
          <cell r="F596" t="str">
            <v>E07000081</v>
          </cell>
          <cell r="G596" t="str">
            <v>Gloucester</v>
          </cell>
          <cell r="H596" t="str">
            <v>E05010959</v>
          </cell>
          <cell r="I596" t="str">
            <v>Kingsway</v>
          </cell>
        </row>
        <row r="597">
          <cell r="A597" t="str">
            <v>GL51 7DA</v>
          </cell>
          <cell r="B597">
            <v>51.900424000000001</v>
          </cell>
          <cell r="C597">
            <v>-2.1093139999999999</v>
          </cell>
          <cell r="D597" t="str">
            <v>E12000009</v>
          </cell>
          <cell r="E597" t="str">
            <v>South West</v>
          </cell>
          <cell r="F597" t="str">
            <v>E07000078</v>
          </cell>
          <cell r="G597" t="str">
            <v>Cheltenham</v>
          </cell>
          <cell r="H597" t="str">
            <v>E05004301</v>
          </cell>
          <cell r="I597" t="str">
            <v>St Mark's</v>
          </cell>
        </row>
        <row r="598">
          <cell r="A598" t="str">
            <v>GL50 4LN</v>
          </cell>
          <cell r="B598">
            <v>51.908265999999998</v>
          </cell>
          <cell r="C598">
            <v>-2.0750920000000002</v>
          </cell>
          <cell r="D598" t="str">
            <v>E12000009</v>
          </cell>
          <cell r="E598" t="str">
            <v>South West</v>
          </cell>
          <cell r="F598" t="str">
            <v>E07000078</v>
          </cell>
          <cell r="G598" t="str">
            <v>Cheltenham</v>
          </cell>
          <cell r="H598" t="str">
            <v>E05004302</v>
          </cell>
          <cell r="I598" t="str">
            <v>St Paul's</v>
          </cell>
        </row>
        <row r="599">
          <cell r="A599" t="str">
            <v>NP16 7BA</v>
          </cell>
          <cell r="B599">
            <v>51.636560000000003</v>
          </cell>
          <cell r="C599">
            <v>-2.6582110000000001</v>
          </cell>
          <cell r="D599" t="str">
            <v>E12000009</v>
          </cell>
          <cell r="E599" t="str">
            <v>South West</v>
          </cell>
          <cell r="F599" t="str">
            <v>E07000080</v>
          </cell>
          <cell r="G599" t="str">
            <v>Forest of Dean</v>
          </cell>
          <cell r="H599" t="str">
            <v>E05012175</v>
          </cell>
          <cell r="I599" t="str">
            <v>Tidenham</v>
          </cell>
        </row>
        <row r="600">
          <cell r="A600" t="str">
            <v>GL51 9AR</v>
          </cell>
          <cell r="B600">
            <v>51.907744000000001</v>
          </cell>
          <cell r="C600">
            <v>-2.088203</v>
          </cell>
          <cell r="D600" t="str">
            <v>E12000009</v>
          </cell>
          <cell r="E600" t="str">
            <v>South West</v>
          </cell>
          <cell r="F600" t="str">
            <v>E07000078</v>
          </cell>
          <cell r="G600" t="str">
            <v>Cheltenham</v>
          </cell>
          <cell r="H600" t="str">
            <v>E05004305</v>
          </cell>
          <cell r="I600" t="str">
            <v>Swindon Village</v>
          </cell>
        </row>
        <row r="601">
          <cell r="A601" t="str">
            <v>GL5 1AZ</v>
          </cell>
          <cell r="B601">
            <v>51.745269</v>
          </cell>
          <cell r="C601">
            <v>-2.216297</v>
          </cell>
          <cell r="D601" t="str">
            <v>E12000009</v>
          </cell>
          <cell r="E601" t="str">
            <v>South West</v>
          </cell>
          <cell r="F601" t="str">
            <v>E07000082</v>
          </cell>
          <cell r="G601" t="str">
            <v>Stroud</v>
          </cell>
          <cell r="H601" t="str">
            <v>E05010986</v>
          </cell>
          <cell r="I601" t="str">
            <v>Stroud Central</v>
          </cell>
        </row>
        <row r="602">
          <cell r="A602" t="str">
            <v>GL1 1LG</v>
          </cell>
          <cell r="B602">
            <v>51.860751</v>
          </cell>
          <cell r="C602">
            <v>-2.2406839999999999</v>
          </cell>
          <cell r="D602" t="str">
            <v>E12000009</v>
          </cell>
          <cell r="E602" t="str">
            <v>South West</v>
          </cell>
          <cell r="F602" t="str">
            <v>E07000081</v>
          </cell>
          <cell r="G602" t="str">
            <v>Gloucester</v>
          </cell>
          <cell r="H602" t="str">
            <v>E05010967</v>
          </cell>
          <cell r="I602" t="str">
            <v>Westgate</v>
          </cell>
        </row>
        <row r="603">
          <cell r="A603" t="str">
            <v>GL2 9RT</v>
          </cell>
          <cell r="B603">
            <v>51.883149000000003</v>
          </cell>
          <cell r="C603">
            <v>-2.221873</v>
          </cell>
          <cell r="D603" t="str">
            <v>E12000009</v>
          </cell>
          <cell r="E603" t="str">
            <v>South West</v>
          </cell>
          <cell r="F603" t="str">
            <v>E07000081</v>
          </cell>
          <cell r="G603" t="str">
            <v>Gloucester</v>
          </cell>
          <cell r="H603" t="str">
            <v>E05010960</v>
          </cell>
          <cell r="I603" t="str">
            <v>Longlevens</v>
          </cell>
        </row>
        <row r="604">
          <cell r="A604" t="str">
            <v>GL50 4HG</v>
          </cell>
          <cell r="B604">
            <v>51.908819999999999</v>
          </cell>
          <cell r="C604">
            <v>-2.078284</v>
          </cell>
          <cell r="D604" t="str">
            <v>E12000009</v>
          </cell>
          <cell r="E604" t="str">
            <v>South West</v>
          </cell>
          <cell r="F604" t="str">
            <v>E07000078</v>
          </cell>
          <cell r="G604" t="str">
            <v>Cheltenham</v>
          </cell>
          <cell r="H604" t="str">
            <v>E05004302</v>
          </cell>
          <cell r="I604" t="str">
            <v>St Paul's</v>
          </cell>
        </row>
        <row r="605">
          <cell r="A605" t="str">
            <v>GL2 2DP</v>
          </cell>
          <cell r="B605">
            <v>51.821849999999998</v>
          </cell>
          <cell r="C605">
            <v>-2.2644009999999999</v>
          </cell>
          <cell r="D605" t="str">
            <v>E12000009</v>
          </cell>
          <cell r="E605" t="str">
            <v>South West</v>
          </cell>
          <cell r="F605" t="str">
            <v>E07000081</v>
          </cell>
          <cell r="G605" t="str">
            <v>Gloucester</v>
          </cell>
          <cell r="H605" t="str">
            <v>E05010959</v>
          </cell>
          <cell r="I605" t="str">
            <v>Kingsway</v>
          </cell>
        </row>
        <row r="606">
          <cell r="A606" t="str">
            <v>GL1 4LQ</v>
          </cell>
          <cell r="B606">
            <v>51.853513999999997</v>
          </cell>
          <cell r="C606">
            <v>-2.2304349999999999</v>
          </cell>
          <cell r="D606" t="str">
            <v>E12000009</v>
          </cell>
          <cell r="E606" t="str">
            <v>South West</v>
          </cell>
          <cell r="F606" t="str">
            <v>E07000081</v>
          </cell>
          <cell r="G606" t="str">
            <v>Gloucester</v>
          </cell>
          <cell r="H606" t="str">
            <v>E05010953</v>
          </cell>
          <cell r="I606" t="str">
            <v>Barton and Tredworth</v>
          </cell>
        </row>
        <row r="607">
          <cell r="A607" t="str">
            <v>GL10 3GT</v>
          </cell>
          <cell r="B607">
            <v>51.756476999999997</v>
          </cell>
          <cell r="C607">
            <v>-2.3067839999999999</v>
          </cell>
          <cell r="D607" t="str">
            <v>E12000009</v>
          </cell>
          <cell r="E607" t="str">
            <v>South West</v>
          </cell>
          <cell r="F607" t="str">
            <v>E07000082</v>
          </cell>
          <cell r="G607" t="str">
            <v>Stroud</v>
          </cell>
          <cell r="H607" t="str">
            <v>E05013195</v>
          </cell>
          <cell r="I607" t="str">
            <v>Severn</v>
          </cell>
        </row>
        <row r="608">
          <cell r="A608" t="str">
            <v>GL2 9FZ</v>
          </cell>
          <cell r="B608">
            <v>51.884770000000003</v>
          </cell>
          <cell r="C608">
            <v>-2.2244350000000002</v>
          </cell>
          <cell r="D608" t="str">
            <v>E12000009</v>
          </cell>
          <cell r="E608" t="str">
            <v>South West</v>
          </cell>
          <cell r="F608" t="str">
            <v>E07000083</v>
          </cell>
          <cell r="G608" t="str">
            <v>Tewkesbury</v>
          </cell>
          <cell r="H608" t="str">
            <v>E05012074</v>
          </cell>
          <cell r="I608" t="str">
            <v>Innsworth</v>
          </cell>
        </row>
        <row r="609">
          <cell r="A609" t="str">
            <v>GL10 2DS</v>
          </cell>
          <cell r="B609">
            <v>51.746392999999998</v>
          </cell>
          <cell r="C609">
            <v>-2.2891050000000002</v>
          </cell>
          <cell r="D609" t="str">
            <v>E12000009</v>
          </cell>
          <cell r="E609" t="str">
            <v>South West</v>
          </cell>
          <cell r="F609" t="str">
            <v>E07000082</v>
          </cell>
          <cell r="G609" t="str">
            <v>Stroud</v>
          </cell>
          <cell r="H609" t="str">
            <v>E05013196</v>
          </cell>
          <cell r="I609" t="str">
            <v>Stonehouse</v>
          </cell>
        </row>
        <row r="610">
          <cell r="A610" t="str">
            <v>GL14 2EW</v>
          </cell>
          <cell r="B610">
            <v>51.820753000000003</v>
          </cell>
          <cell r="C610">
            <v>-2.5080469999999999</v>
          </cell>
          <cell r="D610" t="str">
            <v>E12000009</v>
          </cell>
          <cell r="E610" t="str">
            <v>South West</v>
          </cell>
          <cell r="F610" t="str">
            <v>E07000080</v>
          </cell>
          <cell r="G610" t="str">
            <v>Forest of Dean</v>
          </cell>
          <cell r="H610" t="str">
            <v>E05012159</v>
          </cell>
          <cell r="I610" t="str">
            <v>Cinderford West</v>
          </cell>
        </row>
        <row r="611">
          <cell r="A611" t="str">
            <v>GL20 5AY</v>
          </cell>
          <cell r="B611">
            <v>52.000796999999999</v>
          </cell>
          <cell r="C611">
            <v>-2.151459</v>
          </cell>
          <cell r="D611" t="str">
            <v>E12000009</v>
          </cell>
          <cell r="E611" t="str">
            <v>South West</v>
          </cell>
          <cell r="F611" t="str">
            <v>E07000083</v>
          </cell>
          <cell r="G611" t="str">
            <v>Tewkesbury</v>
          </cell>
          <cell r="H611" t="str">
            <v>E05012081</v>
          </cell>
          <cell r="I611" t="str">
            <v>Tewkesbury North &amp; Twyning</v>
          </cell>
        </row>
        <row r="612">
          <cell r="A612" t="str">
            <v>GL11 5FG</v>
          </cell>
          <cell r="B612">
            <v>51.713577999999998</v>
          </cell>
          <cell r="C612">
            <v>-2.3610319999999998</v>
          </cell>
          <cell r="D612" t="str">
            <v>E12000009</v>
          </cell>
          <cell r="E612" t="str">
            <v>South West</v>
          </cell>
          <cell r="F612" t="str">
            <v>E07000082</v>
          </cell>
          <cell r="G612" t="str">
            <v>Stroud</v>
          </cell>
          <cell r="H612" t="str">
            <v>E05010973</v>
          </cell>
          <cell r="I612" t="str">
            <v>Cam West</v>
          </cell>
        </row>
        <row r="613">
          <cell r="A613" t="str">
            <v>GL6 7DA</v>
          </cell>
          <cell r="B613">
            <v>51.754997000000003</v>
          </cell>
          <cell r="C613">
            <v>-2.1427230000000002</v>
          </cell>
          <cell r="D613" t="str">
            <v>E12000009</v>
          </cell>
          <cell r="E613" t="str">
            <v>South West</v>
          </cell>
          <cell r="F613" t="str">
            <v>E07000082</v>
          </cell>
          <cell r="G613" t="str">
            <v>Stroud</v>
          </cell>
          <cell r="H613" t="str">
            <v>E05013188</v>
          </cell>
          <cell r="I613" t="str">
            <v>Bisley</v>
          </cell>
        </row>
        <row r="614">
          <cell r="A614" t="str">
            <v>GL6 9LQ</v>
          </cell>
          <cell r="B614">
            <v>51.706397000000003</v>
          </cell>
          <cell r="C614">
            <v>-2.1780840000000001</v>
          </cell>
          <cell r="D614" t="str">
            <v>E12000009</v>
          </cell>
          <cell r="E614" t="str">
            <v>South West</v>
          </cell>
          <cell r="F614" t="str">
            <v>E07000082</v>
          </cell>
          <cell r="G614" t="str">
            <v>Stroud</v>
          </cell>
          <cell r="H614" t="str">
            <v>E05013192</v>
          </cell>
          <cell r="I614" t="str">
            <v>Minchinhampton</v>
          </cell>
        </row>
        <row r="615">
          <cell r="A615" t="str">
            <v>GL5 3TJ</v>
          </cell>
          <cell r="B615">
            <v>51.736995999999998</v>
          </cell>
          <cell r="C615">
            <v>-2.2330739999999998</v>
          </cell>
          <cell r="D615" t="str">
            <v>E12000009</v>
          </cell>
          <cell r="E615" t="str">
            <v>South West</v>
          </cell>
          <cell r="F615" t="str">
            <v>E07000082</v>
          </cell>
          <cell r="G615" t="str">
            <v>Stroud</v>
          </cell>
          <cell r="H615" t="str">
            <v>E05013194</v>
          </cell>
          <cell r="I615" t="str">
            <v>Rodborough</v>
          </cell>
        </row>
        <row r="616">
          <cell r="A616" t="str">
            <v>GL7 5BS</v>
          </cell>
          <cell r="B616">
            <v>51.736189000000003</v>
          </cell>
          <cell r="C616">
            <v>-1.7915540000000001</v>
          </cell>
          <cell r="D616" t="str">
            <v>E12000009</v>
          </cell>
          <cell r="E616" t="str">
            <v>South West</v>
          </cell>
          <cell r="F616" t="str">
            <v>E07000079</v>
          </cell>
          <cell r="G616" t="str">
            <v>Cotswold</v>
          </cell>
          <cell r="H616" t="str">
            <v>E05010703</v>
          </cell>
          <cell r="I616" t="str">
            <v>Coln Valley</v>
          </cell>
        </row>
        <row r="617">
          <cell r="A617" t="str">
            <v>GL20 8BU</v>
          </cell>
          <cell r="B617">
            <v>51.996794999999999</v>
          </cell>
          <cell r="C617">
            <v>-2.1374770000000001</v>
          </cell>
          <cell r="D617" t="str">
            <v>E12000009</v>
          </cell>
          <cell r="E617" t="str">
            <v>South West</v>
          </cell>
          <cell r="F617" t="str">
            <v>E07000083</v>
          </cell>
          <cell r="G617" t="str">
            <v>Tewkesbury</v>
          </cell>
          <cell r="H617" t="str">
            <v>E05012080</v>
          </cell>
          <cell r="I617" t="str">
            <v>Tewkesbury East</v>
          </cell>
        </row>
        <row r="618">
          <cell r="A618" t="str">
            <v>GL2 9FZ</v>
          </cell>
          <cell r="B618">
            <v>51.884770000000003</v>
          </cell>
          <cell r="C618">
            <v>-2.2244350000000002</v>
          </cell>
          <cell r="D618" t="str">
            <v>E12000009</v>
          </cell>
          <cell r="E618" t="str">
            <v>South West</v>
          </cell>
          <cell r="F618" t="str">
            <v>E07000083</v>
          </cell>
          <cell r="G618" t="str">
            <v>Tewkesbury</v>
          </cell>
          <cell r="H618" t="str">
            <v>E05012074</v>
          </cell>
          <cell r="I618" t="str">
            <v>Innsworth</v>
          </cell>
        </row>
        <row r="619">
          <cell r="A619" t="str">
            <v>GL10 2HL</v>
          </cell>
          <cell r="B619">
            <v>51.749648999999998</v>
          </cell>
          <cell r="C619">
            <v>-2.281463</v>
          </cell>
          <cell r="D619" t="str">
            <v>E12000009</v>
          </cell>
          <cell r="E619" t="str">
            <v>South West</v>
          </cell>
          <cell r="F619" t="str">
            <v>E07000082</v>
          </cell>
          <cell r="G619" t="str">
            <v>Stroud</v>
          </cell>
          <cell r="H619" t="str">
            <v>E05013196</v>
          </cell>
          <cell r="I619" t="str">
            <v>Stonehouse</v>
          </cell>
        </row>
        <row r="620">
          <cell r="A620" t="str">
            <v>GL4 6JB</v>
          </cell>
          <cell r="B620">
            <v>51.832892000000001</v>
          </cell>
          <cell r="C620">
            <v>-2.2204359999999999</v>
          </cell>
          <cell r="D620" t="str">
            <v>E12000009</v>
          </cell>
          <cell r="E620" t="str">
            <v>South West</v>
          </cell>
          <cell r="F620" t="str">
            <v>E07000081</v>
          </cell>
          <cell r="G620" t="str">
            <v>Gloucester</v>
          </cell>
          <cell r="H620" t="str">
            <v>E05010961</v>
          </cell>
          <cell r="I620" t="str">
            <v>Matson, Robinswood and White City</v>
          </cell>
        </row>
        <row r="621">
          <cell r="A621" t="str">
            <v>GL2 2BS</v>
          </cell>
          <cell r="B621">
            <v>51.824179000000001</v>
          </cell>
          <cell r="C621">
            <v>-2.2684340000000001</v>
          </cell>
          <cell r="D621" t="str">
            <v>E12000009</v>
          </cell>
          <cell r="E621" t="str">
            <v>South West</v>
          </cell>
          <cell r="F621" t="str">
            <v>E07000081</v>
          </cell>
          <cell r="G621" t="str">
            <v>Gloucester</v>
          </cell>
          <cell r="H621" t="str">
            <v>E05010959</v>
          </cell>
          <cell r="I621" t="str">
            <v>Kingsway</v>
          </cell>
        </row>
        <row r="622">
          <cell r="A622" t="str">
            <v>GL10 3LY</v>
          </cell>
          <cell r="B622">
            <v>51.730922999999997</v>
          </cell>
          <cell r="C622">
            <v>-2.2818499999999999</v>
          </cell>
          <cell r="D622" t="str">
            <v>E12000009</v>
          </cell>
          <cell r="E622" t="str">
            <v>South West</v>
          </cell>
          <cell r="F622" t="str">
            <v>E07000082</v>
          </cell>
          <cell r="G622" t="str">
            <v>Stroud</v>
          </cell>
          <cell r="H622" t="str">
            <v>E05010992</v>
          </cell>
          <cell r="I622" t="str">
            <v>The Stanleys</v>
          </cell>
        </row>
        <row r="623">
          <cell r="A623" t="str">
            <v>GL4 6NW</v>
          </cell>
          <cell r="B623">
            <v>51.835746</v>
          </cell>
          <cell r="C623">
            <v>-2.2118690000000001</v>
          </cell>
          <cell r="D623" t="str">
            <v>E12000009</v>
          </cell>
          <cell r="E623" t="str">
            <v>South West</v>
          </cell>
          <cell r="F623" t="str">
            <v>E07000081</v>
          </cell>
          <cell r="G623" t="str">
            <v>Gloucester</v>
          </cell>
          <cell r="H623" t="str">
            <v>E05010961</v>
          </cell>
          <cell r="I623" t="str">
            <v>Matson, Robinswood and White City</v>
          </cell>
        </row>
        <row r="624">
          <cell r="A624" t="str">
            <v>GL4 6LP</v>
          </cell>
          <cell r="B624">
            <v>51.833319000000003</v>
          </cell>
          <cell r="C624">
            <v>-2.2134580000000001</v>
          </cell>
          <cell r="D624" t="str">
            <v>E12000009</v>
          </cell>
          <cell r="E624" t="str">
            <v>South West</v>
          </cell>
          <cell r="F624" t="str">
            <v>E07000081</v>
          </cell>
          <cell r="G624" t="str">
            <v>Gloucester</v>
          </cell>
          <cell r="H624" t="str">
            <v>E05010961</v>
          </cell>
          <cell r="I624" t="str">
            <v>Matson, Robinswood and White City</v>
          </cell>
        </row>
        <row r="625">
          <cell r="A625" t="str">
            <v>GL5 4DZ</v>
          </cell>
          <cell r="B625">
            <v>51.749634</v>
          </cell>
          <cell r="C625">
            <v>-2.2348189999999999</v>
          </cell>
          <cell r="D625" t="str">
            <v>E12000009</v>
          </cell>
          <cell r="E625" t="str">
            <v>South West</v>
          </cell>
          <cell r="F625" t="str">
            <v>E07000082</v>
          </cell>
          <cell r="G625" t="str">
            <v>Stroud</v>
          </cell>
          <cell r="H625" t="str">
            <v>E05010987</v>
          </cell>
          <cell r="I625" t="str">
            <v>Stroud Farmhill and Paganhill</v>
          </cell>
        </row>
        <row r="626">
          <cell r="A626" t="str">
            <v>GL51 0UW</v>
          </cell>
          <cell r="B626">
            <v>51.913055999999997</v>
          </cell>
          <cell r="C626">
            <v>-2.1013410000000001</v>
          </cell>
          <cell r="D626" t="str">
            <v>E12000009</v>
          </cell>
          <cell r="E626" t="str">
            <v>South West</v>
          </cell>
          <cell r="F626" t="str">
            <v>E07000078</v>
          </cell>
          <cell r="G626" t="str">
            <v>Cheltenham</v>
          </cell>
          <cell r="H626" t="str">
            <v>E05004304</v>
          </cell>
          <cell r="I626" t="str">
            <v>Springbank</v>
          </cell>
        </row>
        <row r="627">
          <cell r="A627" t="str">
            <v>GL1 1RD</v>
          </cell>
          <cell r="B627">
            <v>51.861448000000003</v>
          </cell>
          <cell r="C627">
            <v>-2.2428659999999998</v>
          </cell>
          <cell r="D627" t="str">
            <v>E12000009</v>
          </cell>
          <cell r="E627" t="str">
            <v>South West</v>
          </cell>
          <cell r="F627" t="str">
            <v>E07000081</v>
          </cell>
          <cell r="G627" t="str">
            <v>Gloucester</v>
          </cell>
          <cell r="H627" t="str">
            <v>E05010967</v>
          </cell>
          <cell r="I627" t="str">
            <v>Westgate</v>
          </cell>
        </row>
        <row r="628">
          <cell r="A628" t="str">
            <v>GL4 6NE</v>
          </cell>
          <cell r="B628">
            <v>51.838101000000002</v>
          </cell>
          <cell r="C628">
            <v>-2.2140460000000002</v>
          </cell>
          <cell r="D628" t="str">
            <v>E12000009</v>
          </cell>
          <cell r="E628" t="str">
            <v>South West</v>
          </cell>
          <cell r="F628" t="str">
            <v>E07000081</v>
          </cell>
          <cell r="G628" t="str">
            <v>Gloucester</v>
          </cell>
          <cell r="H628" t="str">
            <v>E05010961</v>
          </cell>
          <cell r="I628" t="str">
            <v>Matson, Robinswood and White City</v>
          </cell>
        </row>
        <row r="629">
          <cell r="A629" t="str">
            <v>GL1 5SS</v>
          </cell>
          <cell r="B629">
            <v>51.852618999999997</v>
          </cell>
          <cell r="C629">
            <v>-2.2553480000000001</v>
          </cell>
          <cell r="D629" t="str">
            <v>E12000009</v>
          </cell>
          <cell r="E629" t="str">
            <v>South West</v>
          </cell>
          <cell r="F629" t="str">
            <v>E07000081</v>
          </cell>
          <cell r="G629" t="str">
            <v>Gloucester</v>
          </cell>
          <cell r="H629" t="str">
            <v>E05010962</v>
          </cell>
          <cell r="I629" t="str">
            <v>Moreland</v>
          </cell>
        </row>
        <row r="630">
          <cell r="A630" t="str">
            <v>GL1 5SB</v>
          </cell>
          <cell r="B630">
            <v>51.855116000000002</v>
          </cell>
          <cell r="C630">
            <v>-2.2526320000000002</v>
          </cell>
          <cell r="D630" t="str">
            <v>E12000009</v>
          </cell>
          <cell r="E630" t="str">
            <v>South West</v>
          </cell>
          <cell r="F630" t="str">
            <v>E07000081</v>
          </cell>
          <cell r="G630" t="str">
            <v>Gloucester</v>
          </cell>
          <cell r="H630" t="str">
            <v>E05010962</v>
          </cell>
          <cell r="I630" t="str">
            <v>Moreland</v>
          </cell>
        </row>
        <row r="631">
          <cell r="A631" t="str">
            <v>GL4 4RE</v>
          </cell>
          <cell r="B631">
            <v>51.853766</v>
          </cell>
          <cell r="C631">
            <v>-2.2123200000000001</v>
          </cell>
          <cell r="D631" t="str">
            <v>E12000009</v>
          </cell>
          <cell r="E631" t="str">
            <v>South West</v>
          </cell>
          <cell r="F631" t="str">
            <v>E07000081</v>
          </cell>
          <cell r="G631" t="str">
            <v>Gloucester</v>
          </cell>
          <cell r="H631" t="str">
            <v>E05010954</v>
          </cell>
          <cell r="I631" t="str">
            <v>Coney Hill</v>
          </cell>
        </row>
        <row r="632">
          <cell r="A632" t="str">
            <v>GL14 2NF</v>
          </cell>
          <cell r="B632">
            <v>51.825581999999997</v>
          </cell>
          <cell r="C632">
            <v>-2.5058229999999999</v>
          </cell>
          <cell r="D632" t="str">
            <v>E12000009</v>
          </cell>
          <cell r="E632" t="str">
            <v>South West</v>
          </cell>
          <cell r="F632" t="str">
            <v>E07000080</v>
          </cell>
          <cell r="G632" t="str">
            <v>Forest of Dean</v>
          </cell>
          <cell r="H632" t="str">
            <v>E05012159</v>
          </cell>
          <cell r="I632" t="str">
            <v>Cinderford West</v>
          </cell>
        </row>
        <row r="633">
          <cell r="A633" t="str">
            <v>GL18 1TD</v>
          </cell>
          <cell r="B633">
            <v>51.931055000000001</v>
          </cell>
          <cell r="C633">
            <v>-2.4006789999999998</v>
          </cell>
          <cell r="D633" t="str">
            <v>E12000009</v>
          </cell>
          <cell r="E633" t="str">
            <v>South West</v>
          </cell>
          <cell r="F633" t="str">
            <v>E07000080</v>
          </cell>
          <cell r="G633" t="str">
            <v>Forest of Dean</v>
          </cell>
          <cell r="H633" t="str">
            <v>E05012169</v>
          </cell>
          <cell r="I633" t="str">
            <v>Newent &amp; Taynton</v>
          </cell>
        </row>
        <row r="634">
          <cell r="A634" t="str">
            <v>GL51 8DA</v>
          </cell>
          <cell r="B634">
            <v>51.902526000000002</v>
          </cell>
          <cell r="C634">
            <v>-2.1030760000000002</v>
          </cell>
          <cell r="D634" t="str">
            <v>E12000009</v>
          </cell>
          <cell r="E634" t="str">
            <v>South West</v>
          </cell>
          <cell r="F634" t="str">
            <v>E07000078</v>
          </cell>
          <cell r="G634" t="str">
            <v>Cheltenham</v>
          </cell>
          <cell r="H634" t="str">
            <v>E05004301</v>
          </cell>
          <cell r="I634" t="str">
            <v>St Mark's</v>
          </cell>
        </row>
        <row r="635">
          <cell r="A635" t="str">
            <v>GL54 2GD</v>
          </cell>
          <cell r="B635">
            <v>51.894351999999998</v>
          </cell>
          <cell r="C635">
            <v>-1.7553369999999999</v>
          </cell>
          <cell r="D635" t="str">
            <v>E12000009</v>
          </cell>
          <cell r="E635" t="str">
            <v>South West</v>
          </cell>
          <cell r="F635" t="str">
            <v>E07000079</v>
          </cell>
          <cell r="G635" t="str">
            <v>Cotswold</v>
          </cell>
          <cell r="H635" t="str">
            <v>E05010699</v>
          </cell>
          <cell r="I635" t="str">
            <v>Bourton Village</v>
          </cell>
        </row>
        <row r="636">
          <cell r="A636" t="str">
            <v>GL20 8RX</v>
          </cell>
          <cell r="B636">
            <v>52.005980999999998</v>
          </cell>
          <cell r="C636">
            <v>-2.1154199999999999</v>
          </cell>
          <cell r="D636" t="str">
            <v>E12000009</v>
          </cell>
          <cell r="E636" t="str">
            <v>South West</v>
          </cell>
          <cell r="F636" t="str">
            <v>E07000083</v>
          </cell>
          <cell r="G636" t="str">
            <v>Tewkesbury</v>
          </cell>
          <cell r="H636" t="str">
            <v>E05012076</v>
          </cell>
          <cell r="I636" t="str">
            <v>Northway</v>
          </cell>
        </row>
        <row r="637">
          <cell r="A637" t="str">
            <v>GL1 4HH</v>
          </cell>
          <cell r="B637">
            <v>51.858662000000002</v>
          </cell>
          <cell r="C637">
            <v>-2.2333690000000002</v>
          </cell>
          <cell r="D637" t="str">
            <v>E12000009</v>
          </cell>
          <cell r="E637" t="str">
            <v>South West</v>
          </cell>
          <cell r="F637" t="str">
            <v>E07000081</v>
          </cell>
          <cell r="G637" t="str">
            <v>Gloucester</v>
          </cell>
          <cell r="H637" t="str">
            <v>E05010953</v>
          </cell>
          <cell r="I637" t="str">
            <v>Barton and Tredworth</v>
          </cell>
        </row>
        <row r="638">
          <cell r="A638" t="str">
            <v>GL12 7EN</v>
          </cell>
          <cell r="B638">
            <v>51.63532</v>
          </cell>
          <cell r="C638">
            <v>-2.3448030000000002</v>
          </cell>
          <cell r="D638" t="str">
            <v>E12000009</v>
          </cell>
          <cell r="E638" t="str">
            <v>South West</v>
          </cell>
          <cell r="F638" t="str">
            <v>E07000082</v>
          </cell>
          <cell r="G638" t="str">
            <v>Stroud</v>
          </cell>
          <cell r="H638" t="str">
            <v>E05013199</v>
          </cell>
          <cell r="I638" t="str">
            <v>Wotton-under-Edge</v>
          </cell>
        </row>
        <row r="639">
          <cell r="A639" t="str">
            <v>GL1 4TW</v>
          </cell>
          <cell r="B639">
            <v>51.853850999999999</v>
          </cell>
          <cell r="C639">
            <v>-2.23828</v>
          </cell>
          <cell r="D639" t="str">
            <v>E12000009</v>
          </cell>
          <cell r="E639" t="str">
            <v>South West</v>
          </cell>
          <cell r="F639" t="str">
            <v>E07000081</v>
          </cell>
          <cell r="G639" t="str">
            <v>Gloucester</v>
          </cell>
          <cell r="H639" t="str">
            <v>E05010953</v>
          </cell>
          <cell r="I639" t="str">
            <v>Barton and Tredworth</v>
          </cell>
        </row>
        <row r="640">
          <cell r="A640" t="str">
            <v>GL4 0XT</v>
          </cell>
          <cell r="B640">
            <v>51.825063999999998</v>
          </cell>
          <cell r="C640">
            <v>-2.2533889999999999</v>
          </cell>
          <cell r="D640" t="str">
            <v>E12000009</v>
          </cell>
          <cell r="E640" t="str">
            <v>South West</v>
          </cell>
          <cell r="F640" t="str">
            <v>E07000081</v>
          </cell>
          <cell r="G640" t="str">
            <v>Gloucester</v>
          </cell>
          <cell r="H640" t="str">
            <v>E05010966</v>
          </cell>
          <cell r="I640" t="str">
            <v>Tuffley</v>
          </cell>
        </row>
        <row r="641">
          <cell r="A641" t="str">
            <v>GL1 4RE</v>
          </cell>
          <cell r="B641">
            <v>51.850183000000001</v>
          </cell>
          <cell r="C641">
            <v>-2.238232</v>
          </cell>
          <cell r="D641" t="str">
            <v>E12000009</v>
          </cell>
          <cell r="E641" t="str">
            <v>South West</v>
          </cell>
          <cell r="F641" t="str">
            <v>E07000081</v>
          </cell>
          <cell r="G641" t="str">
            <v>Gloucester</v>
          </cell>
          <cell r="H641" t="str">
            <v>E05010962</v>
          </cell>
          <cell r="I641" t="str">
            <v>Moreland</v>
          </cell>
        </row>
        <row r="642">
          <cell r="A642" t="str">
            <v>GL1 4PH</v>
          </cell>
          <cell r="B642">
            <v>51.851584000000003</v>
          </cell>
          <cell r="C642">
            <v>-2.234305</v>
          </cell>
          <cell r="D642" t="str">
            <v>E12000009</v>
          </cell>
          <cell r="E642" t="str">
            <v>South West</v>
          </cell>
          <cell r="F642" t="str">
            <v>E07000081</v>
          </cell>
          <cell r="G642" t="str">
            <v>Gloucester</v>
          </cell>
          <cell r="H642" t="str">
            <v>E05010953</v>
          </cell>
          <cell r="I642" t="str">
            <v>Barton and Tredworth</v>
          </cell>
        </row>
        <row r="643">
          <cell r="A643" t="str">
            <v>GL2 9BB</v>
          </cell>
          <cell r="B643">
            <v>51.879640000000002</v>
          </cell>
          <cell r="C643">
            <v>-2.2413660000000002</v>
          </cell>
          <cell r="D643" t="str">
            <v>E12000009</v>
          </cell>
          <cell r="E643" t="str">
            <v>South West</v>
          </cell>
          <cell r="F643" t="str">
            <v>E07000081</v>
          </cell>
          <cell r="G643" t="str">
            <v>Gloucester</v>
          </cell>
          <cell r="H643" t="str">
            <v>E05010958</v>
          </cell>
          <cell r="I643" t="str">
            <v>Kingsholm and Wotton</v>
          </cell>
        </row>
        <row r="644">
          <cell r="A644" t="str">
            <v>GL1 4JS</v>
          </cell>
          <cell r="B644">
            <v>51.857680999999999</v>
          </cell>
          <cell r="C644">
            <v>-2.2338140000000002</v>
          </cell>
          <cell r="D644" t="str">
            <v>E12000009</v>
          </cell>
          <cell r="E644" t="str">
            <v>South West</v>
          </cell>
          <cell r="F644" t="str">
            <v>E07000081</v>
          </cell>
          <cell r="G644" t="str">
            <v>Gloucester</v>
          </cell>
          <cell r="H644" t="str">
            <v>E05010953</v>
          </cell>
          <cell r="I644" t="str">
            <v>Barton and Tredworth</v>
          </cell>
        </row>
        <row r="645">
          <cell r="A645" t="str">
            <v>GL7 6FA</v>
          </cell>
          <cell r="B645">
            <v>51.672116000000003</v>
          </cell>
          <cell r="C645">
            <v>-2.0206230000000001</v>
          </cell>
          <cell r="D645" t="str">
            <v>E12000009</v>
          </cell>
          <cell r="E645" t="str">
            <v>South West</v>
          </cell>
          <cell r="F645" t="str">
            <v>E07000079</v>
          </cell>
          <cell r="G645" t="str">
            <v>Cotswold</v>
          </cell>
          <cell r="H645" t="str">
            <v>E05010709</v>
          </cell>
          <cell r="I645" t="str">
            <v>Kemble</v>
          </cell>
        </row>
        <row r="646">
          <cell r="A646" t="str">
            <v>GL50 4HF</v>
          </cell>
          <cell r="B646">
            <v>51.909135999999997</v>
          </cell>
          <cell r="C646">
            <v>-2.0782039999999999</v>
          </cell>
          <cell r="D646" t="str">
            <v>E12000009</v>
          </cell>
          <cell r="E646" t="str">
            <v>South West</v>
          </cell>
          <cell r="F646" t="str">
            <v>E07000078</v>
          </cell>
          <cell r="G646" t="str">
            <v>Cheltenham</v>
          </cell>
          <cell r="H646" t="str">
            <v>E05004302</v>
          </cell>
          <cell r="I646" t="str">
            <v>St Paul's</v>
          </cell>
        </row>
        <row r="647">
          <cell r="A647" t="str">
            <v>GL4 3FL</v>
          </cell>
          <cell r="B647">
            <v>51.85425</v>
          </cell>
          <cell r="C647">
            <v>-2.2028560000000001</v>
          </cell>
          <cell r="D647" t="str">
            <v>E12000009</v>
          </cell>
          <cell r="E647" t="str">
            <v>South West</v>
          </cell>
          <cell r="F647" t="str">
            <v>E07000081</v>
          </cell>
          <cell r="G647" t="str">
            <v>Gloucester</v>
          </cell>
          <cell r="H647" t="str">
            <v>E05010952</v>
          </cell>
          <cell r="I647" t="str">
            <v>Barnwood</v>
          </cell>
        </row>
        <row r="648">
          <cell r="A648" t="str">
            <v>GL20 7FH</v>
          </cell>
          <cell r="B648">
            <v>51.977755000000002</v>
          </cell>
          <cell r="C648">
            <v>-2.1433230000000001</v>
          </cell>
          <cell r="D648" t="str">
            <v>E12000009</v>
          </cell>
          <cell r="E648" t="str">
            <v>South West</v>
          </cell>
          <cell r="F648" t="str">
            <v>E07000083</v>
          </cell>
          <cell r="G648" t="str">
            <v>Tewkesbury</v>
          </cell>
          <cell r="H648" t="str">
            <v>E05012075</v>
          </cell>
          <cell r="I648" t="str">
            <v>Isbourne</v>
          </cell>
        </row>
        <row r="649">
          <cell r="A649" t="str">
            <v>GL1 4AR</v>
          </cell>
          <cell r="B649">
            <v>51.861823000000001</v>
          </cell>
          <cell r="C649">
            <v>-2.2352880000000002</v>
          </cell>
          <cell r="D649" t="str">
            <v>E12000009</v>
          </cell>
          <cell r="E649" t="str">
            <v>South West</v>
          </cell>
          <cell r="F649" t="str">
            <v>E07000081</v>
          </cell>
          <cell r="G649" t="str">
            <v>Gloucester</v>
          </cell>
          <cell r="H649" t="str">
            <v>E05010953</v>
          </cell>
          <cell r="I649" t="str">
            <v>Barton and Tredworth</v>
          </cell>
        </row>
        <row r="650">
          <cell r="A650" t="str">
            <v>GL1 4TU</v>
          </cell>
          <cell r="B650">
            <v>51.854599999999998</v>
          </cell>
          <cell r="C650">
            <v>-2.241333</v>
          </cell>
          <cell r="D650" t="str">
            <v>E12000009</v>
          </cell>
          <cell r="E650" t="str">
            <v>South West</v>
          </cell>
          <cell r="F650" t="str">
            <v>E07000081</v>
          </cell>
          <cell r="G650" t="str">
            <v>Gloucester</v>
          </cell>
          <cell r="H650" t="str">
            <v>E05010953</v>
          </cell>
          <cell r="I650" t="str">
            <v>Barton and Tredworth</v>
          </cell>
        </row>
        <row r="651">
          <cell r="A651" t="str">
            <v>GL50 3BN</v>
          </cell>
          <cell r="B651">
            <v>51.898403000000002</v>
          </cell>
          <cell r="C651">
            <v>-2.0855610000000002</v>
          </cell>
          <cell r="D651" t="str">
            <v>E12000009</v>
          </cell>
          <cell r="E651" t="str">
            <v>South West</v>
          </cell>
          <cell r="F651" t="str">
            <v>E07000078</v>
          </cell>
          <cell r="G651" t="str">
            <v>Cheltenham</v>
          </cell>
          <cell r="H651" t="str">
            <v>E05004295</v>
          </cell>
          <cell r="I651" t="str">
            <v>Lansdown</v>
          </cell>
        </row>
        <row r="652">
          <cell r="A652" t="str">
            <v>GL2 0PZ</v>
          </cell>
          <cell r="B652">
            <v>51.869982</v>
          </cell>
          <cell r="C652">
            <v>-2.209463</v>
          </cell>
          <cell r="D652" t="str">
            <v>E12000009</v>
          </cell>
          <cell r="E652" t="str">
            <v>South West</v>
          </cell>
          <cell r="F652" t="str">
            <v>E07000081</v>
          </cell>
          <cell r="G652" t="str">
            <v>Gloucester</v>
          </cell>
          <cell r="H652" t="str">
            <v>E05010955</v>
          </cell>
          <cell r="I652" t="str">
            <v>Elmbridge</v>
          </cell>
        </row>
        <row r="653">
          <cell r="A653" t="str">
            <v>GL1 5BG</v>
          </cell>
          <cell r="B653">
            <v>51.855742999999997</v>
          </cell>
          <cell r="C653">
            <v>-2.2451150000000002</v>
          </cell>
          <cell r="D653" t="str">
            <v>E12000009</v>
          </cell>
          <cell r="E653" t="str">
            <v>South West</v>
          </cell>
          <cell r="F653" t="str">
            <v>E07000081</v>
          </cell>
          <cell r="G653" t="str">
            <v>Gloucester</v>
          </cell>
          <cell r="H653" t="str">
            <v>E05010962</v>
          </cell>
          <cell r="I653" t="str">
            <v>Moreland</v>
          </cell>
        </row>
        <row r="654">
          <cell r="A654" t="str">
            <v>NP16 7FR</v>
          </cell>
          <cell r="B654">
            <v>51.649974</v>
          </cell>
          <cell r="C654">
            <v>-2.6619519999999999</v>
          </cell>
          <cell r="D654" t="str">
            <v>E12000009</v>
          </cell>
          <cell r="E654" t="str">
            <v>South West</v>
          </cell>
          <cell r="F654" t="str">
            <v>E07000080</v>
          </cell>
          <cell r="G654" t="str">
            <v>Forest of Dean</v>
          </cell>
          <cell r="H654" t="str">
            <v>E05012175</v>
          </cell>
          <cell r="I654" t="str">
            <v>Tidenham</v>
          </cell>
        </row>
        <row r="655">
          <cell r="A655" t="str">
            <v>GL2 4JW</v>
          </cell>
          <cell r="B655">
            <v>51.830112999999997</v>
          </cell>
          <cell r="C655">
            <v>-2.283865</v>
          </cell>
          <cell r="D655" t="str">
            <v>E12000009</v>
          </cell>
          <cell r="E655" t="str">
            <v>South West</v>
          </cell>
          <cell r="F655" t="str">
            <v>E07000081</v>
          </cell>
          <cell r="G655" t="str">
            <v>Gloucester</v>
          </cell>
          <cell r="H655" t="str">
            <v>E05010965</v>
          </cell>
          <cell r="I655" t="str">
            <v>Quedgeley Severn Vale</v>
          </cell>
        </row>
        <row r="656">
          <cell r="A656" t="str">
            <v>GL16 8FJ</v>
          </cell>
          <cell r="B656">
            <v>51.785459000000003</v>
          </cell>
          <cell r="C656">
            <v>-2.6100300000000001</v>
          </cell>
          <cell r="D656" t="str">
            <v>E12000009</v>
          </cell>
          <cell r="E656" t="str">
            <v>South West</v>
          </cell>
          <cell r="F656" t="str">
            <v>E07000080</v>
          </cell>
          <cell r="G656" t="str">
            <v>Forest of Dean</v>
          </cell>
          <cell r="H656" t="str">
            <v>E05012160</v>
          </cell>
          <cell r="I656" t="str">
            <v>Coleford</v>
          </cell>
        </row>
        <row r="657">
          <cell r="A657" t="str">
            <v>GL5 1UT</v>
          </cell>
          <cell r="B657">
            <v>51.748092</v>
          </cell>
          <cell r="C657">
            <v>-2.2117619999999998</v>
          </cell>
          <cell r="D657" t="str">
            <v>E12000009</v>
          </cell>
          <cell r="E657" t="str">
            <v>South West</v>
          </cell>
          <cell r="F657" t="str">
            <v>E07000082</v>
          </cell>
          <cell r="G657" t="str">
            <v>Stroud</v>
          </cell>
          <cell r="H657" t="str">
            <v>E05010991</v>
          </cell>
          <cell r="I657" t="str">
            <v>Stroud Valley</v>
          </cell>
        </row>
        <row r="658">
          <cell r="A658" t="str">
            <v>GL15 6EF</v>
          </cell>
          <cell r="B658">
            <v>51.748612999999999</v>
          </cell>
          <cell r="C658">
            <v>-2.5753900000000001</v>
          </cell>
          <cell r="D658" t="str">
            <v>E12000009</v>
          </cell>
          <cell r="E658" t="str">
            <v>South West</v>
          </cell>
          <cell r="F658" t="str">
            <v>E07000080</v>
          </cell>
          <cell r="G658" t="str">
            <v>Forest of Dean</v>
          </cell>
          <cell r="H658" t="str">
            <v>E05012157</v>
          </cell>
          <cell r="I658" t="str">
            <v>Bream</v>
          </cell>
        </row>
        <row r="659">
          <cell r="A659" t="str">
            <v>GL4 4RR</v>
          </cell>
          <cell r="B659">
            <v>51.849966000000002</v>
          </cell>
          <cell r="C659">
            <v>-2.205479</v>
          </cell>
          <cell r="D659" t="str">
            <v>E12000009</v>
          </cell>
          <cell r="E659" t="str">
            <v>South West</v>
          </cell>
          <cell r="F659" t="str">
            <v>E07000081</v>
          </cell>
          <cell r="G659" t="str">
            <v>Gloucester</v>
          </cell>
          <cell r="H659" t="str">
            <v>E05010952</v>
          </cell>
          <cell r="I659" t="str">
            <v>Barnwood</v>
          </cell>
        </row>
        <row r="660">
          <cell r="A660" t="str">
            <v>GL4 6JW</v>
          </cell>
          <cell r="B660">
            <v>51.833227000000001</v>
          </cell>
          <cell r="C660">
            <v>-2.2194219999999998</v>
          </cell>
          <cell r="D660" t="str">
            <v>E12000009</v>
          </cell>
          <cell r="E660" t="str">
            <v>South West</v>
          </cell>
          <cell r="F660" t="str">
            <v>E07000081</v>
          </cell>
          <cell r="G660" t="str">
            <v>Gloucester</v>
          </cell>
          <cell r="H660" t="str">
            <v>E05010961</v>
          </cell>
          <cell r="I660" t="str">
            <v>Matson, Robinswood and White City</v>
          </cell>
        </row>
        <row r="661">
          <cell r="A661" t="str">
            <v>GL1 4LN</v>
          </cell>
          <cell r="B661">
            <v>51.855989999999998</v>
          </cell>
          <cell r="C661">
            <v>-2.2296819999999999</v>
          </cell>
          <cell r="D661" t="str">
            <v>E12000009</v>
          </cell>
          <cell r="E661" t="str">
            <v>South West</v>
          </cell>
          <cell r="F661" t="str">
            <v>E07000081</v>
          </cell>
          <cell r="G661" t="str">
            <v>Gloucester</v>
          </cell>
          <cell r="H661" t="str">
            <v>E05010953</v>
          </cell>
          <cell r="I661" t="str">
            <v>Barton and Tredworth</v>
          </cell>
        </row>
        <row r="662">
          <cell r="A662" t="str">
            <v>GL13 9AE</v>
          </cell>
          <cell r="B662">
            <v>51.692656999999997</v>
          </cell>
          <cell r="C662">
            <v>-2.4584199999999998</v>
          </cell>
          <cell r="D662" t="str">
            <v>E12000009</v>
          </cell>
          <cell r="E662" t="str">
            <v>South West</v>
          </cell>
          <cell r="F662" t="str">
            <v>E07000082</v>
          </cell>
          <cell r="G662" t="str">
            <v>Stroud</v>
          </cell>
          <cell r="H662" t="str">
            <v>E05010969</v>
          </cell>
          <cell r="I662" t="str">
            <v>Berkeley Vale</v>
          </cell>
        </row>
        <row r="663">
          <cell r="A663" t="str">
            <v>GL52 5DZ</v>
          </cell>
          <cell r="B663">
            <v>51.908383999999998</v>
          </cell>
          <cell r="C663">
            <v>-2.0560640000000001</v>
          </cell>
          <cell r="D663" t="str">
            <v>E12000009</v>
          </cell>
          <cell r="E663" t="str">
            <v>South West</v>
          </cell>
          <cell r="F663" t="str">
            <v>E07000078</v>
          </cell>
          <cell r="G663" t="str">
            <v>Cheltenham</v>
          </cell>
          <cell r="H663" t="str">
            <v>E05004297</v>
          </cell>
          <cell r="I663" t="str">
            <v>Oakley</v>
          </cell>
        </row>
        <row r="664">
          <cell r="A664" t="str">
            <v>GL16 8RP</v>
          </cell>
          <cell r="B664">
            <v>51.789434999999997</v>
          </cell>
          <cell r="C664">
            <v>-2.6148980000000002</v>
          </cell>
          <cell r="D664" t="str">
            <v>E12000009</v>
          </cell>
          <cell r="E664" t="str">
            <v>South West</v>
          </cell>
          <cell r="F664" t="str">
            <v>E07000080</v>
          </cell>
          <cell r="G664" t="str">
            <v>Forest of Dean</v>
          </cell>
          <cell r="H664" t="str">
            <v>E05012160</v>
          </cell>
          <cell r="I664" t="str">
            <v>Coleford</v>
          </cell>
        </row>
        <row r="665">
          <cell r="A665" t="str">
            <v>GL1 2ET</v>
          </cell>
          <cell r="B665">
            <v>51.874220999999999</v>
          </cell>
          <cell r="C665">
            <v>-2.2529140000000001</v>
          </cell>
          <cell r="D665" t="str">
            <v>E12000009</v>
          </cell>
          <cell r="E665" t="str">
            <v>South West</v>
          </cell>
          <cell r="F665" t="str">
            <v>E07000081</v>
          </cell>
          <cell r="G665" t="str">
            <v>Gloucester</v>
          </cell>
          <cell r="H665" t="str">
            <v>E05010967</v>
          </cell>
          <cell r="I665" t="str">
            <v>Westgate</v>
          </cell>
        </row>
        <row r="666">
          <cell r="A666" t="str">
            <v>GL11 5FJ</v>
          </cell>
          <cell r="B666">
            <v>51.714948999999997</v>
          </cell>
          <cell r="C666">
            <v>-2.3594219999999999</v>
          </cell>
          <cell r="D666" t="str">
            <v>E12000009</v>
          </cell>
          <cell r="E666" t="str">
            <v>South West</v>
          </cell>
          <cell r="F666" t="str">
            <v>E07000082</v>
          </cell>
          <cell r="G666" t="str">
            <v>Stroud</v>
          </cell>
          <cell r="H666" t="str">
            <v>E05010973</v>
          </cell>
          <cell r="I666" t="str">
            <v>Cam West</v>
          </cell>
        </row>
        <row r="667">
          <cell r="A667" t="str">
            <v>GL1 1HX</v>
          </cell>
          <cell r="B667">
            <v>51.861722999999998</v>
          </cell>
          <cell r="C667">
            <v>-2.244624</v>
          </cell>
          <cell r="D667" t="str">
            <v>E12000009</v>
          </cell>
          <cell r="E667" t="str">
            <v>South West</v>
          </cell>
          <cell r="F667" t="str">
            <v>E07000081</v>
          </cell>
          <cell r="G667" t="str">
            <v>Gloucester</v>
          </cell>
          <cell r="H667" t="str">
            <v>E05010967</v>
          </cell>
          <cell r="I667" t="str">
            <v>Westgate</v>
          </cell>
        </row>
        <row r="668">
          <cell r="A668" t="str">
            <v>GL1 4QY</v>
          </cell>
          <cell r="B668">
            <v>51.851410000000001</v>
          </cell>
          <cell r="C668">
            <v>-2.2362790000000001</v>
          </cell>
          <cell r="D668" t="str">
            <v>E12000009</v>
          </cell>
          <cell r="E668" t="str">
            <v>South West</v>
          </cell>
          <cell r="F668" t="str">
            <v>E07000081</v>
          </cell>
          <cell r="G668" t="str">
            <v>Gloucester</v>
          </cell>
          <cell r="H668" t="str">
            <v>E05010962</v>
          </cell>
          <cell r="I668" t="str">
            <v>Moreland</v>
          </cell>
        </row>
        <row r="669">
          <cell r="A669" t="str">
            <v>GL1 1LH</v>
          </cell>
          <cell r="B669">
            <v>51.861063999999999</v>
          </cell>
          <cell r="C669">
            <v>-2.2448790000000001</v>
          </cell>
          <cell r="D669" t="str">
            <v>E12000009</v>
          </cell>
          <cell r="E669" t="str">
            <v>South West</v>
          </cell>
          <cell r="F669" t="str">
            <v>E07000081</v>
          </cell>
          <cell r="G669" t="str">
            <v>Gloucester</v>
          </cell>
          <cell r="H669" t="str">
            <v>E05010967</v>
          </cell>
          <cell r="I669" t="str">
            <v>Westgate</v>
          </cell>
        </row>
        <row r="670">
          <cell r="A670" t="str">
            <v>GL10 2BS</v>
          </cell>
          <cell r="B670">
            <v>51.741639999999997</v>
          </cell>
          <cell r="C670">
            <v>-2.2611080000000001</v>
          </cell>
          <cell r="D670" t="str">
            <v>E12000009</v>
          </cell>
          <cell r="E670" t="str">
            <v>South West</v>
          </cell>
          <cell r="F670" t="str">
            <v>E07000082</v>
          </cell>
          <cell r="G670" t="str">
            <v>Stroud</v>
          </cell>
          <cell r="H670" t="str">
            <v>E05013212</v>
          </cell>
          <cell r="I670" t="str">
            <v>Cainscross</v>
          </cell>
        </row>
        <row r="671">
          <cell r="A671" t="str">
            <v>GL3 1FF</v>
          </cell>
          <cell r="B671">
            <v>51.882373999999999</v>
          </cell>
          <cell r="C671">
            <v>-2.1963970000000002</v>
          </cell>
          <cell r="D671" t="str">
            <v>E12000009</v>
          </cell>
          <cell r="E671" t="str">
            <v>South West</v>
          </cell>
          <cell r="F671" t="str">
            <v>E07000083</v>
          </cell>
          <cell r="G671" t="str">
            <v>Tewkesbury</v>
          </cell>
          <cell r="H671" t="str">
            <v>E05012068</v>
          </cell>
          <cell r="I671" t="str">
            <v>Churchdown St John's</v>
          </cell>
        </row>
        <row r="672">
          <cell r="A672" t="str">
            <v>GL7 6LL</v>
          </cell>
          <cell r="B672">
            <v>51.726672999999998</v>
          </cell>
          <cell r="C672">
            <v>-2.0781339999999999</v>
          </cell>
          <cell r="D672" t="str">
            <v>E12000009</v>
          </cell>
          <cell r="E672" t="str">
            <v>South West</v>
          </cell>
          <cell r="F672" t="str">
            <v>E07000079</v>
          </cell>
          <cell r="G672" t="str">
            <v>Cotswold</v>
          </cell>
          <cell r="H672" t="str">
            <v>E05010704</v>
          </cell>
          <cell r="I672" t="str">
            <v>Ermin</v>
          </cell>
        </row>
        <row r="673">
          <cell r="A673" t="str">
            <v>GL4 4RD</v>
          </cell>
          <cell r="B673">
            <v>51.853399000000003</v>
          </cell>
          <cell r="C673">
            <v>-2.2113459999999998</v>
          </cell>
          <cell r="D673" t="str">
            <v>E12000009</v>
          </cell>
          <cell r="E673" t="str">
            <v>South West</v>
          </cell>
          <cell r="F673" t="str">
            <v>E07000081</v>
          </cell>
          <cell r="G673" t="str">
            <v>Gloucester</v>
          </cell>
          <cell r="H673" t="str">
            <v>E05010954</v>
          </cell>
          <cell r="I673" t="str">
            <v>Coney Hill</v>
          </cell>
        </row>
        <row r="674">
          <cell r="A674" t="str">
            <v>GL1 4TF</v>
          </cell>
          <cell r="B674">
            <v>51.852935000000002</v>
          </cell>
          <cell r="C674">
            <v>-2.2378689999999999</v>
          </cell>
          <cell r="D674" t="str">
            <v>E12000009</v>
          </cell>
          <cell r="E674" t="str">
            <v>South West</v>
          </cell>
          <cell r="F674" t="str">
            <v>E07000081</v>
          </cell>
          <cell r="G674" t="str">
            <v>Gloucester</v>
          </cell>
          <cell r="H674" t="str">
            <v>E05010953</v>
          </cell>
          <cell r="I674" t="str">
            <v>Barton and Tredworth</v>
          </cell>
        </row>
        <row r="675">
          <cell r="A675" t="str">
            <v>GL4 6AJ</v>
          </cell>
          <cell r="B675">
            <v>51.842753999999999</v>
          </cell>
          <cell r="C675">
            <v>-2.2209490000000001</v>
          </cell>
          <cell r="D675" t="str">
            <v>E12000009</v>
          </cell>
          <cell r="E675" t="str">
            <v>South West</v>
          </cell>
          <cell r="F675" t="str">
            <v>E07000081</v>
          </cell>
          <cell r="G675" t="str">
            <v>Gloucester</v>
          </cell>
          <cell r="H675" t="str">
            <v>E05010961</v>
          </cell>
          <cell r="I675" t="str">
            <v>Matson, Robinswood and White City</v>
          </cell>
        </row>
        <row r="676">
          <cell r="A676" t="str">
            <v>GL10 3HL</v>
          </cell>
          <cell r="B676">
            <v>51.733542</v>
          </cell>
          <cell r="C676">
            <v>-2.275455</v>
          </cell>
          <cell r="D676" t="str">
            <v>E12000009</v>
          </cell>
          <cell r="E676" t="str">
            <v>South West</v>
          </cell>
          <cell r="F676" t="str">
            <v>E07000082</v>
          </cell>
          <cell r="G676" t="str">
            <v>Stroud</v>
          </cell>
          <cell r="H676" t="str">
            <v>E05010992</v>
          </cell>
          <cell r="I676" t="str">
            <v>The Stanleys</v>
          </cell>
        </row>
        <row r="677">
          <cell r="A677" t="str">
            <v>GL5 4QG</v>
          </cell>
          <cell r="B677">
            <v>51.743738999999998</v>
          </cell>
          <cell r="C677">
            <v>-2.2551380000000001</v>
          </cell>
          <cell r="D677" t="str">
            <v>E12000009</v>
          </cell>
          <cell r="E677" t="str">
            <v>South West</v>
          </cell>
          <cell r="F677" t="str">
            <v>E07000082</v>
          </cell>
          <cell r="G677" t="str">
            <v>Stroud</v>
          </cell>
          <cell r="H677" t="str">
            <v>E05013212</v>
          </cell>
          <cell r="I677" t="str">
            <v>Cainscross</v>
          </cell>
        </row>
        <row r="678">
          <cell r="A678" t="str">
            <v>GL1 4PH</v>
          </cell>
          <cell r="B678">
            <v>51.851584000000003</v>
          </cell>
          <cell r="C678">
            <v>-2.234305</v>
          </cell>
          <cell r="D678" t="str">
            <v>E12000009</v>
          </cell>
          <cell r="E678" t="str">
            <v>South West</v>
          </cell>
          <cell r="F678" t="str">
            <v>E07000081</v>
          </cell>
          <cell r="G678" t="str">
            <v>Gloucester</v>
          </cell>
          <cell r="H678" t="str">
            <v>E05010953</v>
          </cell>
          <cell r="I678" t="str">
            <v>Barton and Tredworth</v>
          </cell>
        </row>
        <row r="679">
          <cell r="A679" t="str">
            <v>GL50 4BY</v>
          </cell>
          <cell r="B679">
            <v>51.90943</v>
          </cell>
          <cell r="C679">
            <v>-2.0805820000000002</v>
          </cell>
          <cell r="D679" t="str">
            <v>E12000009</v>
          </cell>
          <cell r="E679" t="str">
            <v>South West</v>
          </cell>
          <cell r="F679" t="str">
            <v>E07000078</v>
          </cell>
          <cell r="G679" t="str">
            <v>Cheltenham</v>
          </cell>
          <cell r="H679" t="str">
            <v>E05004302</v>
          </cell>
          <cell r="I679" t="str">
            <v>St Paul's</v>
          </cell>
        </row>
        <row r="680">
          <cell r="A680" t="str">
            <v>GL1 1UR</v>
          </cell>
          <cell r="B680">
            <v>51.861288999999999</v>
          </cell>
          <cell r="C680">
            <v>-2.2501549999999999</v>
          </cell>
          <cell r="D680" t="str">
            <v>E12000009</v>
          </cell>
          <cell r="E680" t="str">
            <v>South West</v>
          </cell>
          <cell r="F680" t="str">
            <v>E07000081</v>
          </cell>
          <cell r="G680" t="str">
            <v>Gloucester</v>
          </cell>
          <cell r="H680" t="str">
            <v>E05010967</v>
          </cell>
          <cell r="I680" t="str">
            <v>Westgate</v>
          </cell>
        </row>
        <row r="681">
          <cell r="A681" t="str">
            <v>GL4 6DX</v>
          </cell>
          <cell r="B681">
            <v>51.836739000000001</v>
          </cell>
          <cell r="C681">
            <v>-2.2211509999999999</v>
          </cell>
          <cell r="D681" t="str">
            <v>E12000009</v>
          </cell>
          <cell r="E681" t="str">
            <v>South West</v>
          </cell>
          <cell r="F681" t="str">
            <v>E07000081</v>
          </cell>
          <cell r="G681" t="str">
            <v>Gloucester</v>
          </cell>
          <cell r="H681" t="str">
            <v>E05010961</v>
          </cell>
          <cell r="I681" t="str">
            <v>Matson, Robinswood and White City</v>
          </cell>
        </row>
        <row r="682">
          <cell r="A682" t="str">
            <v>GL10 2ED</v>
          </cell>
          <cell r="B682">
            <v>51.750582999999999</v>
          </cell>
          <cell r="C682">
            <v>-2.2781509999999998</v>
          </cell>
          <cell r="D682" t="str">
            <v>E12000009</v>
          </cell>
          <cell r="E682" t="str">
            <v>South West</v>
          </cell>
          <cell r="F682" t="str">
            <v>E07000082</v>
          </cell>
          <cell r="G682" t="str">
            <v>Stroud</v>
          </cell>
          <cell r="H682" t="str">
            <v>E05013196</v>
          </cell>
          <cell r="I682" t="str">
            <v>Stonehouse</v>
          </cell>
        </row>
        <row r="683">
          <cell r="A683" t="str">
            <v>GL7 6FA</v>
          </cell>
          <cell r="B683">
            <v>51.672116000000003</v>
          </cell>
          <cell r="C683">
            <v>-2.0206230000000001</v>
          </cell>
          <cell r="D683" t="str">
            <v>E12000009</v>
          </cell>
          <cell r="E683" t="str">
            <v>South West</v>
          </cell>
          <cell r="F683" t="str">
            <v>E07000079</v>
          </cell>
          <cell r="G683" t="str">
            <v>Cotswold</v>
          </cell>
          <cell r="H683" t="str">
            <v>E05010709</v>
          </cell>
          <cell r="I683" t="str">
            <v>Kemble</v>
          </cell>
        </row>
        <row r="684">
          <cell r="A684" t="str">
            <v>GL1 4JT</v>
          </cell>
          <cell r="B684">
            <v>51.856988999999999</v>
          </cell>
          <cell r="C684">
            <v>-2.233854</v>
          </cell>
          <cell r="D684" t="str">
            <v>E12000009</v>
          </cell>
          <cell r="E684" t="str">
            <v>South West</v>
          </cell>
          <cell r="F684" t="str">
            <v>E07000081</v>
          </cell>
          <cell r="G684" t="str">
            <v>Gloucester</v>
          </cell>
          <cell r="H684" t="str">
            <v>E05010953</v>
          </cell>
          <cell r="I684" t="str">
            <v>Barton and Tredworth</v>
          </cell>
        </row>
        <row r="685">
          <cell r="A685" t="str">
            <v>GL2 4NF</v>
          </cell>
          <cell r="B685">
            <v>51.831319999999998</v>
          </cell>
          <cell r="C685">
            <v>-2.2742200000000001</v>
          </cell>
          <cell r="D685" t="str">
            <v>E12000009</v>
          </cell>
          <cell r="E685" t="str">
            <v>South West</v>
          </cell>
          <cell r="F685" t="str">
            <v>E07000081</v>
          </cell>
          <cell r="G685" t="str">
            <v>Gloucester</v>
          </cell>
          <cell r="H685" t="str">
            <v>E05010956</v>
          </cell>
          <cell r="I685" t="str">
            <v>Grange</v>
          </cell>
        </row>
        <row r="686">
          <cell r="A686" t="str">
            <v>GL2 2JL</v>
          </cell>
          <cell r="B686">
            <v>51.810474999999997</v>
          </cell>
          <cell r="C686">
            <v>-2.267871</v>
          </cell>
          <cell r="D686" t="str">
            <v>E12000009</v>
          </cell>
          <cell r="E686" t="str">
            <v>South West</v>
          </cell>
          <cell r="F686" t="str">
            <v>E07000081</v>
          </cell>
          <cell r="G686" t="str">
            <v>Gloucester</v>
          </cell>
          <cell r="H686" t="str">
            <v>E05010964</v>
          </cell>
          <cell r="I686" t="str">
            <v>Quedgeley Fieldcourt</v>
          </cell>
        </row>
        <row r="687">
          <cell r="A687" t="str">
            <v>GL14 2EY</v>
          </cell>
          <cell r="B687">
            <v>51.823137000000003</v>
          </cell>
          <cell r="C687">
            <v>-2.501487</v>
          </cell>
          <cell r="D687" t="str">
            <v>E12000009</v>
          </cell>
          <cell r="E687" t="str">
            <v>South West</v>
          </cell>
          <cell r="F687" t="str">
            <v>E07000080</v>
          </cell>
          <cell r="G687" t="str">
            <v>Forest of Dean</v>
          </cell>
          <cell r="H687" t="str">
            <v>E05012159</v>
          </cell>
          <cell r="I687" t="str">
            <v>Cinderford West</v>
          </cell>
        </row>
        <row r="688">
          <cell r="A688" t="str">
            <v>GL11 4FD</v>
          </cell>
          <cell r="B688">
            <v>51.679676000000001</v>
          </cell>
          <cell r="C688">
            <v>-2.3556870000000001</v>
          </cell>
          <cell r="D688" t="str">
            <v>E12000009</v>
          </cell>
          <cell r="E688" t="str">
            <v>South West</v>
          </cell>
          <cell r="F688" t="str">
            <v>E07000082</v>
          </cell>
          <cell r="G688" t="str">
            <v>Stroud</v>
          </cell>
          <cell r="H688" t="str">
            <v>E05010976</v>
          </cell>
          <cell r="I688" t="str">
            <v>Dursley</v>
          </cell>
        </row>
        <row r="689">
          <cell r="A689" t="str">
            <v>GL51 3PF</v>
          </cell>
          <cell r="B689">
            <v>51.886921000000001</v>
          </cell>
          <cell r="C689">
            <v>-2.1095350000000002</v>
          </cell>
          <cell r="D689" t="str">
            <v>E12000009</v>
          </cell>
          <cell r="E689" t="str">
            <v>South West</v>
          </cell>
          <cell r="F689" t="str">
            <v>E07000078</v>
          </cell>
          <cell r="G689" t="str">
            <v>Cheltenham</v>
          </cell>
          <cell r="H689" t="str">
            <v>E05004306</v>
          </cell>
          <cell r="I689" t="str">
            <v>Up Hatherley</v>
          </cell>
        </row>
        <row r="690">
          <cell r="A690" t="str">
            <v>GL1 4LY</v>
          </cell>
          <cell r="B690">
            <v>51.857495</v>
          </cell>
          <cell r="C690">
            <v>-2.2368329999999998</v>
          </cell>
          <cell r="D690" t="str">
            <v>E12000009</v>
          </cell>
          <cell r="E690" t="str">
            <v>South West</v>
          </cell>
          <cell r="F690" t="str">
            <v>E07000081</v>
          </cell>
          <cell r="G690" t="str">
            <v>Gloucester</v>
          </cell>
          <cell r="H690" t="str">
            <v>E05010953</v>
          </cell>
          <cell r="I690" t="str">
            <v>Barton and Tredworth</v>
          </cell>
        </row>
        <row r="691">
          <cell r="A691" t="str">
            <v>GL10 2HN</v>
          </cell>
          <cell r="B691">
            <v>51.748807999999997</v>
          </cell>
          <cell r="C691">
            <v>-2.2794729999999999</v>
          </cell>
          <cell r="D691" t="str">
            <v>E12000009</v>
          </cell>
          <cell r="E691" t="str">
            <v>South West</v>
          </cell>
          <cell r="F691" t="str">
            <v>E07000082</v>
          </cell>
          <cell r="G691" t="str">
            <v>Stroud</v>
          </cell>
          <cell r="H691" t="str">
            <v>E05013196</v>
          </cell>
          <cell r="I691" t="str">
            <v>Stonehouse</v>
          </cell>
        </row>
        <row r="692">
          <cell r="A692" t="str">
            <v>GL1 2TU</v>
          </cell>
          <cell r="B692">
            <v>51.868127999999999</v>
          </cell>
          <cell r="C692">
            <v>-2.2517469999999999</v>
          </cell>
          <cell r="D692" t="str">
            <v>E12000009</v>
          </cell>
          <cell r="E692" t="str">
            <v>South West</v>
          </cell>
          <cell r="F692" t="str">
            <v>E07000081</v>
          </cell>
          <cell r="G692" t="str">
            <v>Gloucester</v>
          </cell>
          <cell r="H692" t="str">
            <v>E05010967</v>
          </cell>
          <cell r="I692" t="str">
            <v>Westgate</v>
          </cell>
        </row>
        <row r="693">
          <cell r="A693" t="str">
            <v>GL3 4HT</v>
          </cell>
          <cell r="B693">
            <v>51.846829</v>
          </cell>
          <cell r="C693">
            <v>-2.1584449999999999</v>
          </cell>
          <cell r="D693" t="str">
            <v>E12000009</v>
          </cell>
          <cell r="E693" t="str">
            <v>South West</v>
          </cell>
          <cell r="F693" t="str">
            <v>E07000083</v>
          </cell>
          <cell r="G693" t="str">
            <v>Tewkesbury</v>
          </cell>
          <cell r="H693" t="str">
            <v>E05012065</v>
          </cell>
          <cell r="I693" t="str">
            <v>Brockworth East</v>
          </cell>
        </row>
        <row r="694">
          <cell r="A694" t="str">
            <v>GL2 9RJ</v>
          </cell>
          <cell r="B694">
            <v>51.897503</v>
          </cell>
          <cell r="C694">
            <v>-2.2237130000000001</v>
          </cell>
          <cell r="D694" t="str">
            <v>E12000009</v>
          </cell>
          <cell r="E694" t="str">
            <v>South West</v>
          </cell>
          <cell r="F694" t="str">
            <v>E07000083</v>
          </cell>
          <cell r="G694" t="str">
            <v>Tewkesbury</v>
          </cell>
          <cell r="H694" t="str">
            <v>E05012074</v>
          </cell>
          <cell r="I694" t="str">
            <v>Innsworth</v>
          </cell>
        </row>
        <row r="695">
          <cell r="A695" t="str">
            <v>GL3 3QW</v>
          </cell>
          <cell r="B695">
            <v>51.855732000000003</v>
          </cell>
          <cell r="C695">
            <v>-2.1803089999999998</v>
          </cell>
          <cell r="D695" t="str">
            <v>E12000009</v>
          </cell>
          <cell r="E695" t="str">
            <v>South West</v>
          </cell>
          <cell r="F695" t="str">
            <v>E07000081</v>
          </cell>
          <cell r="G695" t="str">
            <v>Gloucester</v>
          </cell>
          <cell r="H695" t="str">
            <v>E05010957</v>
          </cell>
          <cell r="I695" t="str">
            <v>Hucclecote</v>
          </cell>
        </row>
        <row r="696">
          <cell r="A696" t="str">
            <v>GL51 0UW</v>
          </cell>
          <cell r="B696">
            <v>51.913055999999997</v>
          </cell>
          <cell r="C696">
            <v>-2.1013410000000001</v>
          </cell>
          <cell r="D696" t="str">
            <v>E12000009</v>
          </cell>
          <cell r="E696" t="str">
            <v>South West</v>
          </cell>
          <cell r="F696" t="str">
            <v>E07000078</v>
          </cell>
          <cell r="G696" t="str">
            <v>Cheltenham</v>
          </cell>
          <cell r="H696" t="str">
            <v>E05004304</v>
          </cell>
          <cell r="I696" t="str">
            <v>Springbank</v>
          </cell>
        </row>
        <row r="697">
          <cell r="A697" t="str">
            <v>GL2 0TD</v>
          </cell>
          <cell r="B697">
            <v>51.867939999999997</v>
          </cell>
          <cell r="C697">
            <v>-2.2246739999999998</v>
          </cell>
          <cell r="D697" t="str">
            <v>E12000009</v>
          </cell>
          <cell r="E697" t="str">
            <v>South West</v>
          </cell>
          <cell r="F697" t="str">
            <v>E07000081</v>
          </cell>
          <cell r="G697" t="str">
            <v>Gloucester</v>
          </cell>
          <cell r="H697" t="str">
            <v>E05010955</v>
          </cell>
          <cell r="I697" t="str">
            <v>Elmbridge</v>
          </cell>
        </row>
        <row r="698">
          <cell r="A698" t="str">
            <v>GL1 4RP</v>
          </cell>
          <cell r="B698">
            <v>51.849102999999999</v>
          </cell>
          <cell r="C698">
            <v>-2.2388940000000002</v>
          </cell>
          <cell r="D698" t="str">
            <v>E12000009</v>
          </cell>
          <cell r="E698" t="str">
            <v>South West</v>
          </cell>
          <cell r="F698" t="str">
            <v>E07000081</v>
          </cell>
          <cell r="G698" t="str">
            <v>Gloucester</v>
          </cell>
          <cell r="H698" t="str">
            <v>E05010962</v>
          </cell>
          <cell r="I698" t="str">
            <v>Moreland</v>
          </cell>
        </row>
        <row r="699">
          <cell r="A699" t="str">
            <v>GL1 3BJ</v>
          </cell>
          <cell r="B699">
            <v>51.871279999999999</v>
          </cell>
          <cell r="C699">
            <v>-2.240421</v>
          </cell>
          <cell r="D699" t="str">
            <v>E12000009</v>
          </cell>
          <cell r="E699" t="str">
            <v>South West</v>
          </cell>
          <cell r="F699" t="str">
            <v>E07000081</v>
          </cell>
          <cell r="G699" t="str">
            <v>Gloucester</v>
          </cell>
          <cell r="H699" t="str">
            <v>E05010958</v>
          </cell>
          <cell r="I699" t="str">
            <v>Kingsholm and Wotton</v>
          </cell>
        </row>
        <row r="700">
          <cell r="A700" t="str">
            <v>GL4 6RX</v>
          </cell>
          <cell r="B700">
            <v>51.843541999999999</v>
          </cell>
          <cell r="C700">
            <v>-2.231941</v>
          </cell>
          <cell r="D700" t="str">
            <v>E12000009</v>
          </cell>
          <cell r="E700" t="str">
            <v>South West</v>
          </cell>
          <cell r="F700" t="str">
            <v>E07000081</v>
          </cell>
          <cell r="G700" t="str">
            <v>Gloucester</v>
          </cell>
          <cell r="H700" t="str">
            <v>E05010961</v>
          </cell>
          <cell r="I700" t="str">
            <v>Matson, Robinswood and White City</v>
          </cell>
        </row>
        <row r="701">
          <cell r="A701" t="str">
            <v>GL2 4DT</v>
          </cell>
          <cell r="B701">
            <v>51.806040000000003</v>
          </cell>
          <cell r="C701">
            <v>-2.268831</v>
          </cell>
          <cell r="D701" t="str">
            <v>E12000009</v>
          </cell>
          <cell r="E701" t="str">
            <v>South West</v>
          </cell>
          <cell r="F701" t="str">
            <v>E07000082</v>
          </cell>
          <cell r="G701" t="str">
            <v>Stroud</v>
          </cell>
          <cell r="H701" t="str">
            <v>E05013190</v>
          </cell>
          <cell r="I701" t="str">
            <v>Hardwicke</v>
          </cell>
        </row>
        <row r="702">
          <cell r="A702" t="str">
            <v>GL16 8BD</v>
          </cell>
          <cell r="B702">
            <v>51.793280000000003</v>
          </cell>
          <cell r="C702">
            <v>-2.6154869999999999</v>
          </cell>
          <cell r="D702" t="str">
            <v>E12000009</v>
          </cell>
          <cell r="E702" t="str">
            <v>South West</v>
          </cell>
          <cell r="F702" t="str">
            <v>E07000080</v>
          </cell>
          <cell r="G702" t="str">
            <v>Forest of Dean</v>
          </cell>
          <cell r="H702" t="str">
            <v>E05012160</v>
          </cell>
          <cell r="I702" t="str">
            <v>Coleford</v>
          </cell>
        </row>
        <row r="703">
          <cell r="A703" t="str">
            <v>GL20 8UA</v>
          </cell>
          <cell r="B703">
            <v>52.006107999999998</v>
          </cell>
          <cell r="C703">
            <v>-2.1144150000000002</v>
          </cell>
          <cell r="D703" t="str">
            <v>E12000009</v>
          </cell>
          <cell r="E703" t="str">
            <v>South West</v>
          </cell>
          <cell r="F703" t="str">
            <v>E07000083</v>
          </cell>
          <cell r="G703" t="str">
            <v>Tewkesbury</v>
          </cell>
          <cell r="H703" t="str">
            <v>E05012076</v>
          </cell>
          <cell r="I703" t="str">
            <v>Northway</v>
          </cell>
        </row>
        <row r="704">
          <cell r="A704" t="str">
            <v>GL5 4BW</v>
          </cell>
          <cell r="B704">
            <v>51.751913999999999</v>
          </cell>
          <cell r="C704">
            <v>-2.2369319999999999</v>
          </cell>
          <cell r="D704" t="str">
            <v>E12000009</v>
          </cell>
          <cell r="E704" t="str">
            <v>South West</v>
          </cell>
          <cell r="F704" t="str">
            <v>E07000082</v>
          </cell>
          <cell r="G704" t="str">
            <v>Stroud</v>
          </cell>
          <cell r="H704" t="str">
            <v>E05010987</v>
          </cell>
          <cell r="I704" t="str">
            <v>Stroud Farmhill and Paganhill</v>
          </cell>
        </row>
        <row r="705">
          <cell r="A705" t="str">
            <v>GL52 5HB</v>
          </cell>
          <cell r="B705">
            <v>51.909644999999998</v>
          </cell>
          <cell r="C705">
            <v>-2.0496470000000002</v>
          </cell>
          <cell r="D705" t="str">
            <v>E12000009</v>
          </cell>
          <cell r="E705" t="str">
            <v>South West</v>
          </cell>
          <cell r="F705" t="str">
            <v>E07000078</v>
          </cell>
          <cell r="G705" t="str">
            <v>Cheltenham</v>
          </cell>
          <cell r="H705" t="str">
            <v>E05004297</v>
          </cell>
          <cell r="I705" t="str">
            <v>Oakley</v>
          </cell>
        </row>
        <row r="706">
          <cell r="A706" t="str">
            <v>GL1 1QF</v>
          </cell>
          <cell r="B706">
            <v>51.864051000000003</v>
          </cell>
          <cell r="C706">
            <v>-2.2405849999999998</v>
          </cell>
          <cell r="D706" t="str">
            <v>E12000009</v>
          </cell>
          <cell r="E706" t="str">
            <v>South West</v>
          </cell>
          <cell r="F706" t="str">
            <v>E07000081</v>
          </cell>
          <cell r="G706" t="str">
            <v>Gloucester</v>
          </cell>
          <cell r="H706" t="str">
            <v>E05010967</v>
          </cell>
          <cell r="I706" t="str">
            <v>Westgate</v>
          </cell>
        </row>
        <row r="707">
          <cell r="A707" t="str">
            <v>GL10 2LS</v>
          </cell>
          <cell r="B707">
            <v>51.744663000000003</v>
          </cell>
          <cell r="C707">
            <v>-2.277663</v>
          </cell>
          <cell r="D707" t="str">
            <v>E12000009</v>
          </cell>
          <cell r="E707" t="str">
            <v>South West</v>
          </cell>
          <cell r="F707" t="str">
            <v>E07000082</v>
          </cell>
          <cell r="G707" t="str">
            <v>Stroud</v>
          </cell>
          <cell r="H707" t="str">
            <v>E05013196</v>
          </cell>
          <cell r="I707" t="str">
            <v>Stonehouse</v>
          </cell>
        </row>
        <row r="708">
          <cell r="A708" t="str">
            <v>GL2 7NU</v>
          </cell>
          <cell r="B708">
            <v>51.771484000000001</v>
          </cell>
          <cell r="C708">
            <v>-2.324757</v>
          </cell>
          <cell r="D708" t="str">
            <v>E12000009</v>
          </cell>
          <cell r="E708" t="str">
            <v>South West</v>
          </cell>
          <cell r="F708" t="str">
            <v>E07000082</v>
          </cell>
          <cell r="G708" t="str">
            <v>Stroud</v>
          </cell>
          <cell r="H708" t="str">
            <v>E05013195</v>
          </cell>
          <cell r="I708" t="str">
            <v>Severn</v>
          </cell>
        </row>
        <row r="709">
          <cell r="A709" t="str">
            <v>NP16 7BA</v>
          </cell>
          <cell r="B709">
            <v>51.636560000000003</v>
          </cell>
          <cell r="C709">
            <v>-2.6582110000000001</v>
          </cell>
          <cell r="D709" t="str">
            <v>E12000009</v>
          </cell>
          <cell r="E709" t="str">
            <v>South West</v>
          </cell>
          <cell r="F709" t="str">
            <v>E07000080</v>
          </cell>
          <cell r="G709" t="str">
            <v>Forest of Dean</v>
          </cell>
          <cell r="H709" t="str">
            <v>E05012175</v>
          </cell>
          <cell r="I709" t="str">
            <v>Tidenham</v>
          </cell>
        </row>
        <row r="710">
          <cell r="A710" t="str">
            <v>GL1 5QB</v>
          </cell>
          <cell r="B710">
            <v>51.852685000000001</v>
          </cell>
          <cell r="C710">
            <v>-2.2530220000000001</v>
          </cell>
          <cell r="D710" t="str">
            <v>E12000009</v>
          </cell>
          <cell r="E710" t="str">
            <v>South West</v>
          </cell>
          <cell r="F710" t="str">
            <v>E07000081</v>
          </cell>
          <cell r="G710" t="str">
            <v>Gloucester</v>
          </cell>
          <cell r="H710" t="str">
            <v>E05010962</v>
          </cell>
          <cell r="I710" t="str">
            <v>Moreland</v>
          </cell>
        </row>
        <row r="711">
          <cell r="A711" t="str">
            <v>GL2 4AU</v>
          </cell>
          <cell r="B711">
            <v>51.808093999999997</v>
          </cell>
          <cell r="C711">
            <v>-2.2722829999999998</v>
          </cell>
          <cell r="D711" t="str">
            <v>E12000009</v>
          </cell>
          <cell r="E711" t="str">
            <v>South West</v>
          </cell>
          <cell r="F711" t="str">
            <v>E07000082</v>
          </cell>
          <cell r="G711" t="str">
            <v>Stroud</v>
          </cell>
          <cell r="H711" t="str">
            <v>E05013190</v>
          </cell>
          <cell r="I711" t="str">
            <v>Hardwicke</v>
          </cell>
        </row>
        <row r="712">
          <cell r="A712" t="str">
            <v>GL19 4JS</v>
          </cell>
          <cell r="B712">
            <v>51.932428000000002</v>
          </cell>
          <cell r="C712">
            <v>-2.2766540000000002</v>
          </cell>
          <cell r="D712" t="str">
            <v>E12000009</v>
          </cell>
          <cell r="E712" t="str">
            <v>South West</v>
          </cell>
          <cell r="F712" t="str">
            <v>E07000083</v>
          </cell>
          <cell r="G712" t="str">
            <v>Tewkesbury</v>
          </cell>
          <cell r="H712" t="str">
            <v>E05012073</v>
          </cell>
          <cell r="I712" t="str">
            <v>Highnam with Haw Bridge</v>
          </cell>
        </row>
        <row r="713">
          <cell r="A713" t="str">
            <v>GL2 4BU</v>
          </cell>
          <cell r="B713">
            <v>51.819547999999998</v>
          </cell>
          <cell r="C713">
            <v>-2.2800560000000001</v>
          </cell>
          <cell r="D713" t="str">
            <v>E12000009</v>
          </cell>
          <cell r="E713" t="str">
            <v>South West</v>
          </cell>
          <cell r="F713" t="str">
            <v>E07000081</v>
          </cell>
          <cell r="G713" t="str">
            <v>Gloucester</v>
          </cell>
          <cell r="H713" t="str">
            <v>E05010964</v>
          </cell>
          <cell r="I713" t="str">
            <v>Quedgeley Fieldcourt</v>
          </cell>
        </row>
        <row r="714">
          <cell r="A714" t="str">
            <v>GL16 8AN</v>
          </cell>
          <cell r="B714">
            <v>51.792897000000004</v>
          </cell>
          <cell r="C714">
            <v>-2.6190609999999999</v>
          </cell>
          <cell r="D714" t="str">
            <v>E12000009</v>
          </cell>
          <cell r="E714" t="str">
            <v>South West</v>
          </cell>
          <cell r="F714" t="str">
            <v>E07000080</v>
          </cell>
          <cell r="G714" t="str">
            <v>Forest of Dean</v>
          </cell>
          <cell r="H714" t="str">
            <v>E05012160</v>
          </cell>
          <cell r="I714" t="str">
            <v>Coleford</v>
          </cell>
        </row>
        <row r="715">
          <cell r="A715" t="str">
            <v>GL2 2FY</v>
          </cell>
          <cell r="B715">
            <v>51.818016</v>
          </cell>
          <cell r="C715">
            <v>-2.2691050000000001</v>
          </cell>
          <cell r="D715" t="str">
            <v>E12000009</v>
          </cell>
          <cell r="E715" t="str">
            <v>South West</v>
          </cell>
          <cell r="F715" t="str">
            <v>E07000081</v>
          </cell>
          <cell r="G715" t="str">
            <v>Gloucester</v>
          </cell>
          <cell r="H715" t="str">
            <v>E05010964</v>
          </cell>
          <cell r="I715" t="str">
            <v>Quedgeley Fieldcourt</v>
          </cell>
        </row>
        <row r="716">
          <cell r="A716" t="str">
            <v>GL1 4LP</v>
          </cell>
          <cell r="B716">
            <v>51.855454000000002</v>
          </cell>
          <cell r="C716">
            <v>-2.2323499999999998</v>
          </cell>
          <cell r="D716" t="str">
            <v>E12000009</v>
          </cell>
          <cell r="E716" t="str">
            <v>South West</v>
          </cell>
          <cell r="F716" t="str">
            <v>E07000081</v>
          </cell>
          <cell r="G716" t="str">
            <v>Gloucester</v>
          </cell>
          <cell r="H716" t="str">
            <v>E05010953</v>
          </cell>
          <cell r="I716" t="str">
            <v>Barton and Tredworth</v>
          </cell>
        </row>
        <row r="717">
          <cell r="A717" t="str">
            <v>GL50 4HG</v>
          </cell>
          <cell r="B717">
            <v>51.908819999999999</v>
          </cell>
          <cell r="C717">
            <v>-2.078284</v>
          </cell>
          <cell r="D717" t="str">
            <v>E12000009</v>
          </cell>
          <cell r="E717" t="str">
            <v>South West</v>
          </cell>
          <cell r="F717" t="str">
            <v>E07000078</v>
          </cell>
          <cell r="G717" t="str">
            <v>Cheltenham</v>
          </cell>
          <cell r="H717" t="str">
            <v>E05004302</v>
          </cell>
          <cell r="I717" t="str">
            <v>St Paul's</v>
          </cell>
        </row>
        <row r="718">
          <cell r="A718" t="str">
            <v>GL50 4HF</v>
          </cell>
          <cell r="B718">
            <v>51.909135999999997</v>
          </cell>
          <cell r="C718">
            <v>-2.0782039999999999</v>
          </cell>
          <cell r="D718" t="str">
            <v>E12000009</v>
          </cell>
          <cell r="E718" t="str">
            <v>South West</v>
          </cell>
          <cell r="F718" t="str">
            <v>E07000078</v>
          </cell>
          <cell r="G718" t="str">
            <v>Cheltenham</v>
          </cell>
          <cell r="H718" t="str">
            <v>E05004302</v>
          </cell>
          <cell r="I718" t="str">
            <v>St Paul's</v>
          </cell>
        </row>
        <row r="719">
          <cell r="A719" t="str">
            <v>GL1 2EF</v>
          </cell>
          <cell r="B719">
            <v>51.874789</v>
          </cell>
          <cell r="C719">
            <v>-2.2521469999999999</v>
          </cell>
          <cell r="D719" t="str">
            <v>E12000009</v>
          </cell>
          <cell r="E719" t="str">
            <v>South West</v>
          </cell>
          <cell r="F719" t="str">
            <v>E07000081</v>
          </cell>
          <cell r="G719" t="str">
            <v>Gloucester</v>
          </cell>
          <cell r="H719" t="str">
            <v>E05010967</v>
          </cell>
          <cell r="I719" t="str">
            <v>Westgate</v>
          </cell>
        </row>
        <row r="720">
          <cell r="A720" t="str">
            <v>GL4 6PW</v>
          </cell>
          <cell r="B720">
            <v>51.853000000000002</v>
          </cell>
          <cell r="C720">
            <v>-2.2277930000000001</v>
          </cell>
          <cell r="D720" t="str">
            <v>E12000009</v>
          </cell>
          <cell r="E720" t="str">
            <v>South West</v>
          </cell>
          <cell r="F720" t="str">
            <v>E07000081</v>
          </cell>
          <cell r="G720" t="str">
            <v>Gloucester</v>
          </cell>
          <cell r="H720" t="str">
            <v>E05010961</v>
          </cell>
          <cell r="I720" t="str">
            <v>Matson, Robinswood and White City</v>
          </cell>
        </row>
        <row r="721">
          <cell r="A721" t="str">
            <v>GL51 8BT</v>
          </cell>
          <cell r="B721">
            <v>51.900899000000003</v>
          </cell>
          <cell r="C721">
            <v>-2.102665</v>
          </cell>
          <cell r="D721" t="str">
            <v>E12000009</v>
          </cell>
          <cell r="E721" t="str">
            <v>South West</v>
          </cell>
          <cell r="F721" t="str">
            <v>E07000078</v>
          </cell>
          <cell r="G721" t="str">
            <v>Cheltenham</v>
          </cell>
          <cell r="H721" t="str">
            <v>E05004301</v>
          </cell>
          <cell r="I721" t="str">
            <v>St Mark's</v>
          </cell>
        </row>
        <row r="722">
          <cell r="A722" t="str">
            <v>GL1 4SJ</v>
          </cell>
          <cell r="B722">
            <v>51.857044000000002</v>
          </cell>
          <cell r="C722">
            <v>-2.2377020000000001</v>
          </cell>
          <cell r="D722" t="str">
            <v>E12000009</v>
          </cell>
          <cell r="E722" t="str">
            <v>South West</v>
          </cell>
          <cell r="F722" t="str">
            <v>E07000081</v>
          </cell>
          <cell r="G722" t="str">
            <v>Gloucester</v>
          </cell>
          <cell r="H722" t="str">
            <v>E05010953</v>
          </cell>
          <cell r="I722" t="str">
            <v>Barton and Tredworth</v>
          </cell>
        </row>
        <row r="723">
          <cell r="A723" t="str">
            <v>GL10 3PF</v>
          </cell>
          <cell r="B723">
            <v>51.729616999999998</v>
          </cell>
          <cell r="C723">
            <v>-2.2885779999999998</v>
          </cell>
          <cell r="D723" t="str">
            <v>E12000009</v>
          </cell>
          <cell r="E723" t="str">
            <v>South West</v>
          </cell>
          <cell r="F723" t="str">
            <v>E07000082</v>
          </cell>
          <cell r="G723" t="str">
            <v>Stroud</v>
          </cell>
          <cell r="H723" t="str">
            <v>E05010992</v>
          </cell>
          <cell r="I723" t="str">
            <v>The Stanleys</v>
          </cell>
        </row>
        <row r="724">
          <cell r="A724" t="str">
            <v>GL1 5BA</v>
          </cell>
          <cell r="B724">
            <v>51.856504999999999</v>
          </cell>
          <cell r="C724">
            <v>-2.2463820000000001</v>
          </cell>
          <cell r="D724" t="str">
            <v>E12000009</v>
          </cell>
          <cell r="E724" t="str">
            <v>South West</v>
          </cell>
          <cell r="F724" t="str">
            <v>E07000081</v>
          </cell>
          <cell r="G724" t="str">
            <v>Gloucester</v>
          </cell>
          <cell r="H724" t="str">
            <v>E05010962</v>
          </cell>
          <cell r="I724" t="str">
            <v>Moreland</v>
          </cell>
        </row>
        <row r="725">
          <cell r="A725" t="str">
            <v>GL6 0PZ</v>
          </cell>
          <cell r="B725">
            <v>51.680976999999999</v>
          </cell>
          <cell r="C725">
            <v>-2.244256</v>
          </cell>
          <cell r="D725" t="str">
            <v>E12000009</v>
          </cell>
          <cell r="E725" t="str">
            <v>South West</v>
          </cell>
          <cell r="F725" t="str">
            <v>E07000082</v>
          </cell>
          <cell r="G725" t="str">
            <v>Stroud</v>
          </cell>
          <cell r="H725" t="str">
            <v>E05013193</v>
          </cell>
          <cell r="I725" t="str">
            <v>Nailsworth</v>
          </cell>
        </row>
        <row r="726">
          <cell r="A726" t="str">
            <v>GL10 2ED</v>
          </cell>
          <cell r="B726">
            <v>51.750582999999999</v>
          </cell>
          <cell r="C726">
            <v>-2.2781509999999998</v>
          </cell>
          <cell r="D726" t="str">
            <v>E12000009</v>
          </cell>
          <cell r="E726" t="str">
            <v>South West</v>
          </cell>
          <cell r="F726" t="str">
            <v>E07000082</v>
          </cell>
          <cell r="G726" t="str">
            <v>Stroud</v>
          </cell>
          <cell r="H726" t="str">
            <v>E05013196</v>
          </cell>
          <cell r="I726" t="str">
            <v>Stonehouse</v>
          </cell>
        </row>
        <row r="727">
          <cell r="A727" t="str">
            <v>GL5 3TJ</v>
          </cell>
          <cell r="B727">
            <v>51.736995999999998</v>
          </cell>
          <cell r="C727">
            <v>-2.2330739999999998</v>
          </cell>
          <cell r="D727" t="str">
            <v>E12000009</v>
          </cell>
          <cell r="E727" t="str">
            <v>South West</v>
          </cell>
          <cell r="F727" t="str">
            <v>E07000082</v>
          </cell>
          <cell r="G727" t="str">
            <v>Stroud</v>
          </cell>
          <cell r="H727" t="str">
            <v>E05013194</v>
          </cell>
          <cell r="I727" t="str">
            <v>Rodborough</v>
          </cell>
        </row>
        <row r="728">
          <cell r="A728" t="str">
            <v>GL10 2DA</v>
          </cell>
          <cell r="B728">
            <v>51.748806000000002</v>
          </cell>
          <cell r="C728">
            <v>-2.2879610000000001</v>
          </cell>
          <cell r="D728" t="str">
            <v>E12000009</v>
          </cell>
          <cell r="E728" t="str">
            <v>South West</v>
          </cell>
          <cell r="F728" t="str">
            <v>E07000082</v>
          </cell>
          <cell r="G728" t="str">
            <v>Stroud</v>
          </cell>
          <cell r="H728" t="str">
            <v>E05013196</v>
          </cell>
          <cell r="I728" t="str">
            <v>Stonehouse</v>
          </cell>
        </row>
        <row r="729">
          <cell r="A729" t="str">
            <v>GL5 2QY</v>
          </cell>
          <cell r="B729">
            <v>51.718148999999997</v>
          </cell>
          <cell r="C729">
            <v>-2.1943709999999998</v>
          </cell>
          <cell r="D729" t="str">
            <v>E12000009</v>
          </cell>
          <cell r="E729" t="str">
            <v>South West</v>
          </cell>
          <cell r="F729" t="str">
            <v>E07000082</v>
          </cell>
          <cell r="G729" t="str">
            <v>Stroud</v>
          </cell>
          <cell r="H729" t="str">
            <v>E05013192</v>
          </cell>
          <cell r="I729" t="str">
            <v>Minchinhampton</v>
          </cell>
        </row>
        <row r="730">
          <cell r="A730" t="str">
            <v>GL5 4AE</v>
          </cell>
          <cell r="B730">
            <v>51.747917999999999</v>
          </cell>
          <cell r="C730">
            <v>-2.2201810000000002</v>
          </cell>
          <cell r="D730" t="str">
            <v>E12000009</v>
          </cell>
          <cell r="E730" t="str">
            <v>South West</v>
          </cell>
          <cell r="F730" t="str">
            <v>E07000082</v>
          </cell>
          <cell r="G730" t="str">
            <v>Stroud</v>
          </cell>
          <cell r="H730" t="str">
            <v>E05010986</v>
          </cell>
          <cell r="I730" t="str">
            <v>Stroud Central</v>
          </cell>
        </row>
        <row r="731">
          <cell r="A731" t="str">
            <v>GL50 3HL</v>
          </cell>
          <cell r="B731">
            <v>51.902985999999999</v>
          </cell>
          <cell r="C731">
            <v>-2.0780340000000002</v>
          </cell>
          <cell r="D731" t="str">
            <v>E12000009</v>
          </cell>
          <cell r="E731" t="str">
            <v>South West</v>
          </cell>
          <cell r="F731" t="str">
            <v>E07000078</v>
          </cell>
          <cell r="G731" t="str">
            <v>Cheltenham</v>
          </cell>
          <cell r="H731" t="str">
            <v>E05004302</v>
          </cell>
          <cell r="I731" t="str">
            <v>St Paul's</v>
          </cell>
        </row>
        <row r="732">
          <cell r="A732" t="str">
            <v>GL5 1NR</v>
          </cell>
          <cell r="B732">
            <v>51.745643999999999</v>
          </cell>
          <cell r="C732">
            <v>-2.1921819999999999</v>
          </cell>
          <cell r="D732" t="str">
            <v>E12000009</v>
          </cell>
          <cell r="E732" t="str">
            <v>South West</v>
          </cell>
          <cell r="F732" t="str">
            <v>E07000082</v>
          </cell>
          <cell r="G732" t="str">
            <v>Stroud</v>
          </cell>
          <cell r="H732" t="str">
            <v>E05010988</v>
          </cell>
          <cell r="I732" t="str">
            <v>Stroud Slade</v>
          </cell>
        </row>
        <row r="733">
          <cell r="A733" t="str">
            <v>GL51 7TP</v>
          </cell>
          <cell r="B733">
            <v>51.897407000000001</v>
          </cell>
          <cell r="C733">
            <v>-2.1162890000000001</v>
          </cell>
          <cell r="D733" t="str">
            <v>E12000009</v>
          </cell>
          <cell r="E733" t="str">
            <v>South West</v>
          </cell>
          <cell r="F733" t="str">
            <v>E07000078</v>
          </cell>
          <cell r="G733" t="str">
            <v>Cheltenham</v>
          </cell>
          <cell r="H733" t="str">
            <v>E05004301</v>
          </cell>
          <cell r="I733" t="str">
            <v>St Mark's</v>
          </cell>
        </row>
        <row r="734">
          <cell r="A734" t="str">
            <v>GL16 8BA</v>
          </cell>
          <cell r="B734">
            <v>51.794666999999997</v>
          </cell>
          <cell r="C734">
            <v>-2.617461</v>
          </cell>
          <cell r="D734" t="str">
            <v>E12000009</v>
          </cell>
          <cell r="E734" t="str">
            <v>South West</v>
          </cell>
          <cell r="F734" t="str">
            <v>E07000080</v>
          </cell>
          <cell r="G734" t="str">
            <v>Forest of Dean</v>
          </cell>
          <cell r="H734" t="str">
            <v>E05012160</v>
          </cell>
          <cell r="I734" t="str">
            <v>Coleford</v>
          </cell>
        </row>
        <row r="735">
          <cell r="A735" t="str">
            <v>GL2 7HJ</v>
          </cell>
          <cell r="B735">
            <v>51.774676999999997</v>
          </cell>
          <cell r="C735">
            <v>-2.3612600000000001</v>
          </cell>
          <cell r="D735" t="str">
            <v>E12000009</v>
          </cell>
          <cell r="E735" t="str">
            <v>South West</v>
          </cell>
          <cell r="F735" t="str">
            <v>E07000082</v>
          </cell>
          <cell r="G735" t="str">
            <v>Stroud</v>
          </cell>
          <cell r="H735" t="str">
            <v>E05013195</v>
          </cell>
          <cell r="I735" t="str">
            <v>Severn</v>
          </cell>
        </row>
        <row r="736">
          <cell r="A736" t="str">
            <v>GL5 4DT</v>
          </cell>
          <cell r="B736">
            <v>51.750644999999999</v>
          </cell>
          <cell r="C736">
            <v>-2.2330570000000001</v>
          </cell>
          <cell r="D736" t="str">
            <v>E12000009</v>
          </cell>
          <cell r="E736" t="str">
            <v>South West</v>
          </cell>
          <cell r="F736" t="str">
            <v>E07000082</v>
          </cell>
          <cell r="G736" t="str">
            <v>Stroud</v>
          </cell>
          <cell r="H736" t="str">
            <v>E05010987</v>
          </cell>
          <cell r="I736" t="str">
            <v>Stroud Farmhill and Paganhill</v>
          </cell>
        </row>
        <row r="737">
          <cell r="A737" t="str">
            <v>GL53 8EL</v>
          </cell>
          <cell r="B737">
            <v>51.875335999999997</v>
          </cell>
          <cell r="C737">
            <v>-2.0516359999999998</v>
          </cell>
          <cell r="D737" t="str">
            <v>E12000009</v>
          </cell>
          <cell r="E737" t="str">
            <v>South West</v>
          </cell>
          <cell r="F737" t="str">
            <v>E07000078</v>
          </cell>
          <cell r="G737" t="str">
            <v>Cheltenham</v>
          </cell>
          <cell r="H737" t="str">
            <v>E05004291</v>
          </cell>
          <cell r="I737" t="str">
            <v>Charlton Kings</v>
          </cell>
        </row>
        <row r="738">
          <cell r="A738" t="str">
            <v>GL50 4HG</v>
          </cell>
          <cell r="B738">
            <v>51.908819999999999</v>
          </cell>
          <cell r="C738">
            <v>-2.078284</v>
          </cell>
          <cell r="D738" t="str">
            <v>E12000009</v>
          </cell>
          <cell r="E738" t="str">
            <v>South West</v>
          </cell>
          <cell r="F738" t="str">
            <v>E07000078</v>
          </cell>
          <cell r="G738" t="str">
            <v>Cheltenham</v>
          </cell>
          <cell r="H738" t="str">
            <v>E05004302</v>
          </cell>
          <cell r="I738" t="str">
            <v>St Paul's</v>
          </cell>
        </row>
        <row r="739">
          <cell r="A739" t="str">
            <v>GL2 5BQ</v>
          </cell>
          <cell r="B739">
            <v>51.838861999999999</v>
          </cell>
          <cell r="C739">
            <v>-2.2599290000000001</v>
          </cell>
          <cell r="D739" t="str">
            <v>E12000009</v>
          </cell>
          <cell r="E739" t="str">
            <v>South West</v>
          </cell>
          <cell r="F739" t="str">
            <v>E07000081</v>
          </cell>
          <cell r="G739" t="str">
            <v>Gloucester</v>
          </cell>
          <cell r="H739" t="str">
            <v>E05010963</v>
          </cell>
          <cell r="I739" t="str">
            <v>Podsmead</v>
          </cell>
        </row>
        <row r="740">
          <cell r="A740" t="str">
            <v>GL52 8NU</v>
          </cell>
          <cell r="B740">
            <v>51.943843999999999</v>
          </cell>
          <cell r="C740">
            <v>-2.0572870000000001</v>
          </cell>
          <cell r="D740" t="str">
            <v>E12000009</v>
          </cell>
          <cell r="E740" t="str">
            <v>South West</v>
          </cell>
          <cell r="F740" t="str">
            <v>E07000083</v>
          </cell>
          <cell r="G740" t="str">
            <v>Tewkesbury</v>
          </cell>
          <cell r="H740" t="str">
            <v>E05012071</v>
          </cell>
          <cell r="I740" t="str">
            <v>Cleeve St Michael's</v>
          </cell>
        </row>
        <row r="741">
          <cell r="A741" t="str">
            <v>GL4 6PD</v>
          </cell>
          <cell r="B741">
            <v>51.853175999999998</v>
          </cell>
          <cell r="C741">
            <v>-2.2252100000000001</v>
          </cell>
          <cell r="D741" t="str">
            <v>E12000009</v>
          </cell>
          <cell r="E741" t="str">
            <v>South West</v>
          </cell>
          <cell r="F741" t="str">
            <v>E07000081</v>
          </cell>
          <cell r="G741" t="str">
            <v>Gloucester</v>
          </cell>
          <cell r="H741" t="str">
            <v>E05010954</v>
          </cell>
          <cell r="I741" t="str">
            <v>Coney Hill</v>
          </cell>
        </row>
        <row r="742">
          <cell r="A742" t="str">
            <v>GL2 2JN</v>
          </cell>
          <cell r="B742">
            <v>51.811247999999999</v>
          </cell>
          <cell r="C742">
            <v>-2.268049</v>
          </cell>
          <cell r="D742" t="str">
            <v>E12000009</v>
          </cell>
          <cell r="E742" t="str">
            <v>South West</v>
          </cell>
          <cell r="F742" t="str">
            <v>E07000081</v>
          </cell>
          <cell r="G742" t="str">
            <v>Gloucester</v>
          </cell>
          <cell r="H742" t="str">
            <v>E05010964</v>
          </cell>
          <cell r="I742" t="str">
            <v>Quedgeley Fieldcourt</v>
          </cell>
        </row>
        <row r="743">
          <cell r="A743" t="str">
            <v>GL6 6BD</v>
          </cell>
          <cell r="B743">
            <v>51.764510000000001</v>
          </cell>
          <cell r="C743">
            <v>-2.2323460000000002</v>
          </cell>
          <cell r="D743" t="str">
            <v>E12000009</v>
          </cell>
          <cell r="E743" t="str">
            <v>South West</v>
          </cell>
          <cell r="F743" t="str">
            <v>E07000082</v>
          </cell>
          <cell r="G743" t="str">
            <v>Stroud</v>
          </cell>
          <cell r="H743" t="str">
            <v>E05010982</v>
          </cell>
          <cell r="I743" t="str">
            <v>Randwick, Whiteshill and Ruscombe</v>
          </cell>
        </row>
        <row r="744">
          <cell r="A744" t="str">
            <v>GL11 4DX</v>
          </cell>
          <cell r="B744">
            <v>51.691015</v>
          </cell>
          <cell r="C744">
            <v>-2.3581919999999998</v>
          </cell>
          <cell r="D744" t="str">
            <v>E12000009</v>
          </cell>
          <cell r="E744" t="str">
            <v>South West</v>
          </cell>
          <cell r="F744" t="str">
            <v>E07000082</v>
          </cell>
          <cell r="G744" t="str">
            <v>Stroud</v>
          </cell>
          <cell r="H744" t="str">
            <v>E05010976</v>
          </cell>
          <cell r="I744" t="str">
            <v>Dursley</v>
          </cell>
        </row>
        <row r="745">
          <cell r="A745" t="str">
            <v>GL5 1HU</v>
          </cell>
          <cell r="B745">
            <v>51.744498999999998</v>
          </cell>
          <cell r="C745">
            <v>-2.1939869999999999</v>
          </cell>
          <cell r="D745" t="str">
            <v>E12000009</v>
          </cell>
          <cell r="E745" t="str">
            <v>South West</v>
          </cell>
          <cell r="F745" t="str">
            <v>E07000082</v>
          </cell>
          <cell r="G745" t="str">
            <v>Stroud</v>
          </cell>
          <cell r="H745" t="str">
            <v>E05010988</v>
          </cell>
          <cell r="I745" t="str">
            <v>Stroud Slade</v>
          </cell>
        </row>
        <row r="746">
          <cell r="A746" t="str">
            <v>GL4 0LQ</v>
          </cell>
          <cell r="B746">
            <v>51.828719999999997</v>
          </cell>
          <cell r="C746">
            <v>-2.2475649999999998</v>
          </cell>
          <cell r="D746" t="str">
            <v>E12000009</v>
          </cell>
          <cell r="E746" t="str">
            <v>South West</v>
          </cell>
          <cell r="F746" t="str">
            <v>E07000081</v>
          </cell>
          <cell r="G746" t="str">
            <v>Gloucester</v>
          </cell>
          <cell r="H746" t="str">
            <v>E05010966</v>
          </cell>
          <cell r="I746" t="str">
            <v>Tuffley</v>
          </cell>
        </row>
        <row r="747">
          <cell r="A747" t="str">
            <v>GL53 0FN</v>
          </cell>
          <cell r="B747">
            <v>51.874631999999998</v>
          </cell>
          <cell r="C747">
            <v>-2.0958589999999999</v>
          </cell>
          <cell r="D747" t="str">
            <v>E12000009</v>
          </cell>
          <cell r="E747" t="str">
            <v>South West</v>
          </cell>
          <cell r="F747" t="str">
            <v>E07000083</v>
          </cell>
          <cell r="G747" t="str">
            <v>Tewkesbury</v>
          </cell>
          <cell r="H747" t="str">
            <v>E05012079</v>
          </cell>
          <cell r="I747" t="str">
            <v>Shurdington</v>
          </cell>
        </row>
        <row r="748">
          <cell r="A748" t="str">
            <v>GL52 8FJ</v>
          </cell>
          <cell r="B748">
            <v>51.954549999999998</v>
          </cell>
          <cell r="C748">
            <v>-2.0600580000000002</v>
          </cell>
          <cell r="D748" t="str">
            <v>E12000009</v>
          </cell>
          <cell r="E748" t="str">
            <v>South West</v>
          </cell>
          <cell r="F748" t="str">
            <v>E07000083</v>
          </cell>
          <cell r="G748" t="str">
            <v>Tewkesbury</v>
          </cell>
          <cell r="H748" t="str">
            <v>E05012071</v>
          </cell>
          <cell r="I748" t="str">
            <v>Cleeve St Michael's</v>
          </cell>
        </row>
        <row r="749">
          <cell r="A749" t="str">
            <v>GL56 0NP</v>
          </cell>
          <cell r="B749">
            <v>51.960120000000003</v>
          </cell>
          <cell r="C749">
            <v>-1.6768149999999999</v>
          </cell>
          <cell r="D749" t="str">
            <v>E12000009</v>
          </cell>
          <cell r="E749" t="str">
            <v>South West</v>
          </cell>
          <cell r="F749" t="str">
            <v>E07000079</v>
          </cell>
          <cell r="G749" t="str">
            <v>Cotswold</v>
          </cell>
          <cell r="H749" t="str">
            <v>E05010706</v>
          </cell>
          <cell r="I749" t="str">
            <v>Fosseridge</v>
          </cell>
        </row>
        <row r="750">
          <cell r="A750" t="str">
            <v>GL4 6JB</v>
          </cell>
          <cell r="B750">
            <v>51.832892000000001</v>
          </cell>
          <cell r="C750">
            <v>-2.2204359999999999</v>
          </cell>
          <cell r="D750" t="str">
            <v>E12000009</v>
          </cell>
          <cell r="E750" t="str">
            <v>South West</v>
          </cell>
          <cell r="F750" t="str">
            <v>E07000081</v>
          </cell>
          <cell r="G750" t="str">
            <v>Gloucester</v>
          </cell>
          <cell r="H750" t="str">
            <v>E05010961</v>
          </cell>
          <cell r="I750" t="str">
            <v>Matson, Robinswood and White City</v>
          </cell>
        </row>
        <row r="751">
          <cell r="A751" t="str">
            <v>GL1 5HG</v>
          </cell>
          <cell r="B751">
            <v>51.851255000000002</v>
          </cell>
          <cell r="C751">
            <v>-2.2541350000000002</v>
          </cell>
          <cell r="D751" t="str">
            <v>E12000009</v>
          </cell>
          <cell r="E751" t="str">
            <v>South West</v>
          </cell>
          <cell r="F751" t="str">
            <v>E07000081</v>
          </cell>
          <cell r="G751" t="str">
            <v>Gloucester</v>
          </cell>
          <cell r="H751" t="str">
            <v>E05010962</v>
          </cell>
          <cell r="I751" t="str">
            <v>Moreland</v>
          </cell>
        </row>
        <row r="752">
          <cell r="A752" t="str">
            <v>GL1 5BL</v>
          </cell>
          <cell r="B752">
            <v>51.854263000000003</v>
          </cell>
          <cell r="C752">
            <v>-2.247865</v>
          </cell>
          <cell r="D752" t="str">
            <v>E12000009</v>
          </cell>
          <cell r="E752" t="str">
            <v>South West</v>
          </cell>
          <cell r="F752" t="str">
            <v>E07000081</v>
          </cell>
          <cell r="G752" t="str">
            <v>Gloucester</v>
          </cell>
          <cell r="H752" t="str">
            <v>E05010962</v>
          </cell>
          <cell r="I752" t="str">
            <v>Moreland</v>
          </cell>
        </row>
        <row r="753">
          <cell r="A753" t="str">
            <v>GL4 6NE</v>
          </cell>
          <cell r="B753">
            <v>51.838101000000002</v>
          </cell>
          <cell r="C753">
            <v>-2.2140460000000002</v>
          </cell>
          <cell r="D753" t="str">
            <v>E12000009</v>
          </cell>
          <cell r="E753" t="str">
            <v>South West</v>
          </cell>
          <cell r="F753" t="str">
            <v>E07000081</v>
          </cell>
          <cell r="G753" t="str">
            <v>Gloucester</v>
          </cell>
          <cell r="H753" t="str">
            <v>E05010961</v>
          </cell>
          <cell r="I753" t="str">
            <v>Matson, Robinswood and White City</v>
          </cell>
        </row>
        <row r="754">
          <cell r="A754" t="str">
            <v>GL51 8BT</v>
          </cell>
          <cell r="B754">
            <v>51.900899000000003</v>
          </cell>
          <cell r="C754">
            <v>-2.102665</v>
          </cell>
          <cell r="D754" t="str">
            <v>E12000009</v>
          </cell>
          <cell r="E754" t="str">
            <v>South West</v>
          </cell>
          <cell r="F754" t="str">
            <v>E07000078</v>
          </cell>
          <cell r="G754" t="str">
            <v>Cheltenham</v>
          </cell>
          <cell r="H754" t="str">
            <v>E05004301</v>
          </cell>
          <cell r="I754" t="str">
            <v>St Mark's</v>
          </cell>
        </row>
        <row r="755">
          <cell r="A755" t="str">
            <v>GL51 9TG</v>
          </cell>
          <cell r="B755">
            <v>51.937696000000003</v>
          </cell>
          <cell r="C755">
            <v>-2.1231360000000001</v>
          </cell>
          <cell r="D755" t="str">
            <v>E12000009</v>
          </cell>
          <cell r="E755" t="str">
            <v>South West</v>
          </cell>
          <cell r="F755" t="str">
            <v>E07000083</v>
          </cell>
          <cell r="G755" t="str">
            <v>Tewkesbury</v>
          </cell>
          <cell r="H755" t="str">
            <v>E05012077</v>
          </cell>
          <cell r="I755" t="str">
            <v>Severn Vale North</v>
          </cell>
        </row>
        <row r="756">
          <cell r="A756" t="str">
            <v>GL52 2QF</v>
          </cell>
          <cell r="B756">
            <v>51.903582</v>
          </cell>
          <cell r="C756">
            <v>-2.0586449999999998</v>
          </cell>
          <cell r="D756" t="str">
            <v>E12000009</v>
          </cell>
          <cell r="E756" t="str">
            <v>South West</v>
          </cell>
          <cell r="F756" t="str">
            <v>E07000078</v>
          </cell>
          <cell r="G756" t="str">
            <v>Cheltenham</v>
          </cell>
          <cell r="H756" t="str">
            <v>E05004297</v>
          </cell>
          <cell r="I756" t="str">
            <v>Oakley</v>
          </cell>
        </row>
        <row r="757">
          <cell r="A757" t="str">
            <v>GL15 6BY</v>
          </cell>
          <cell r="B757">
            <v>51.715299000000002</v>
          </cell>
          <cell r="C757">
            <v>-2.5530520000000001</v>
          </cell>
          <cell r="D757" t="str">
            <v>E12000009</v>
          </cell>
          <cell r="E757" t="str">
            <v>South West</v>
          </cell>
          <cell r="F757" t="str">
            <v>E07000080</v>
          </cell>
          <cell r="G757" t="str">
            <v>Forest of Dean</v>
          </cell>
          <cell r="H757" t="str">
            <v>E05012167</v>
          </cell>
          <cell r="I757" t="str">
            <v>Lydney West &amp; Aylburton</v>
          </cell>
        </row>
        <row r="758">
          <cell r="A758" t="str">
            <v>GL14 1DQ</v>
          </cell>
          <cell r="B758">
            <v>51.807789999999997</v>
          </cell>
          <cell r="C758">
            <v>-2.451886</v>
          </cell>
          <cell r="D758" t="str">
            <v>E12000009</v>
          </cell>
          <cell r="E758" t="str">
            <v>South West</v>
          </cell>
          <cell r="F758" t="str">
            <v>E07000080</v>
          </cell>
          <cell r="G758" t="str">
            <v>Forest of Dean</v>
          </cell>
          <cell r="H758" t="str">
            <v>E05012171</v>
          </cell>
          <cell r="I758" t="str">
            <v>Newnham</v>
          </cell>
        </row>
        <row r="759">
          <cell r="A759" t="str">
            <v>GL50 4HG</v>
          </cell>
          <cell r="B759">
            <v>51.908819999999999</v>
          </cell>
          <cell r="C759">
            <v>-2.078284</v>
          </cell>
          <cell r="D759" t="str">
            <v>E12000009</v>
          </cell>
          <cell r="E759" t="str">
            <v>South West</v>
          </cell>
          <cell r="F759" t="str">
            <v>E07000078</v>
          </cell>
          <cell r="G759" t="str">
            <v>Cheltenham</v>
          </cell>
          <cell r="H759" t="str">
            <v>E05004302</v>
          </cell>
          <cell r="I759" t="str">
            <v>St Paul's</v>
          </cell>
        </row>
        <row r="760">
          <cell r="A760" t="str">
            <v>GL1 2SZ</v>
          </cell>
          <cell r="B760">
            <v>51.868451999999998</v>
          </cell>
          <cell r="C760">
            <v>-2.2515450000000001</v>
          </cell>
          <cell r="D760" t="str">
            <v>E12000009</v>
          </cell>
          <cell r="E760" t="str">
            <v>South West</v>
          </cell>
          <cell r="F760" t="str">
            <v>E07000081</v>
          </cell>
          <cell r="G760" t="str">
            <v>Gloucester</v>
          </cell>
          <cell r="H760" t="str">
            <v>E05010967</v>
          </cell>
          <cell r="I760" t="str">
            <v>Westgate</v>
          </cell>
        </row>
        <row r="761">
          <cell r="A761" t="str">
            <v>GL1 3JS</v>
          </cell>
          <cell r="B761">
            <v>51.874344000000001</v>
          </cell>
          <cell r="C761">
            <v>-2.2369509999999999</v>
          </cell>
          <cell r="D761" t="str">
            <v>E12000009</v>
          </cell>
          <cell r="E761" t="str">
            <v>South West</v>
          </cell>
          <cell r="F761" t="str">
            <v>E07000081</v>
          </cell>
          <cell r="G761" t="str">
            <v>Gloucester</v>
          </cell>
          <cell r="H761" t="str">
            <v>E05010958</v>
          </cell>
          <cell r="I761" t="str">
            <v>Kingsholm and Wotton</v>
          </cell>
        </row>
        <row r="762">
          <cell r="A762" t="str">
            <v>GL8 8AU</v>
          </cell>
          <cell r="B762">
            <v>51.645752999999999</v>
          </cell>
          <cell r="C762">
            <v>-2.1641590000000002</v>
          </cell>
          <cell r="D762" t="str">
            <v>E12000009</v>
          </cell>
          <cell r="E762" t="str">
            <v>South West</v>
          </cell>
          <cell r="F762" t="str">
            <v>E07000079</v>
          </cell>
          <cell r="G762" t="str">
            <v>Cotswold</v>
          </cell>
          <cell r="H762" t="str">
            <v>E05010722</v>
          </cell>
          <cell r="I762" t="str">
            <v>Tetbury Town</v>
          </cell>
        </row>
        <row r="763">
          <cell r="A763" t="str">
            <v>GL50 4BY</v>
          </cell>
          <cell r="B763">
            <v>51.90943</v>
          </cell>
          <cell r="C763">
            <v>-2.0805820000000002</v>
          </cell>
          <cell r="D763" t="str">
            <v>E12000009</v>
          </cell>
          <cell r="E763" t="str">
            <v>South West</v>
          </cell>
          <cell r="F763" t="str">
            <v>E07000078</v>
          </cell>
          <cell r="G763" t="str">
            <v>Cheltenham</v>
          </cell>
          <cell r="H763" t="str">
            <v>E05004302</v>
          </cell>
          <cell r="I763" t="str">
            <v>St Paul's</v>
          </cell>
        </row>
        <row r="764">
          <cell r="A764" t="str">
            <v>GL1 4SY</v>
          </cell>
          <cell r="B764">
            <v>51.854610000000001</v>
          </cell>
          <cell r="C764">
            <v>-2.2362229999999998</v>
          </cell>
          <cell r="D764" t="str">
            <v>E12000009</v>
          </cell>
          <cell r="E764" t="str">
            <v>South West</v>
          </cell>
          <cell r="F764" t="str">
            <v>E07000081</v>
          </cell>
          <cell r="G764" t="str">
            <v>Gloucester</v>
          </cell>
          <cell r="H764" t="str">
            <v>E05010953</v>
          </cell>
          <cell r="I764" t="str">
            <v>Barton and Tredworth</v>
          </cell>
        </row>
        <row r="765">
          <cell r="A765" t="str">
            <v>GL20 5HA</v>
          </cell>
          <cell r="B765">
            <v>51.982543</v>
          </cell>
          <cell r="C765">
            <v>-2.153654</v>
          </cell>
          <cell r="D765" t="str">
            <v>E12000009</v>
          </cell>
          <cell r="E765" t="str">
            <v>South West</v>
          </cell>
          <cell r="F765" t="str">
            <v>E07000083</v>
          </cell>
          <cell r="G765" t="str">
            <v>Tewkesbury</v>
          </cell>
          <cell r="H765" t="str">
            <v>E05012082</v>
          </cell>
          <cell r="I765" t="str">
            <v>Tewkesbury South</v>
          </cell>
        </row>
        <row r="766">
          <cell r="A766" t="str">
            <v>GL5 3NX</v>
          </cell>
          <cell r="B766">
            <v>51.732926999999997</v>
          </cell>
          <cell r="C766">
            <v>-2.2336429999999998</v>
          </cell>
          <cell r="D766" t="str">
            <v>E12000009</v>
          </cell>
          <cell r="E766" t="str">
            <v>South West</v>
          </cell>
          <cell r="F766" t="str">
            <v>E07000082</v>
          </cell>
          <cell r="G766" t="str">
            <v>Stroud</v>
          </cell>
          <cell r="H766" t="str">
            <v>E05013194</v>
          </cell>
          <cell r="I766" t="str">
            <v>Rodborough</v>
          </cell>
        </row>
        <row r="767">
          <cell r="A767" t="str">
            <v>GL52 8BJ</v>
          </cell>
          <cell r="B767">
            <v>51.949311999999999</v>
          </cell>
          <cell r="C767">
            <v>-2.0533950000000001</v>
          </cell>
          <cell r="D767" t="str">
            <v>E12000009</v>
          </cell>
          <cell r="E767" t="str">
            <v>South West</v>
          </cell>
          <cell r="F767" t="str">
            <v>E07000083</v>
          </cell>
          <cell r="G767" t="str">
            <v>Tewkesbury</v>
          </cell>
          <cell r="H767" t="str">
            <v>E05012071</v>
          </cell>
          <cell r="I767" t="str">
            <v>Cleeve St Michael's</v>
          </cell>
        </row>
        <row r="768">
          <cell r="A768" t="str">
            <v>GL10 2DE</v>
          </cell>
          <cell r="B768">
            <v>51.750114000000004</v>
          </cell>
          <cell r="C768">
            <v>-2.2880400000000001</v>
          </cell>
          <cell r="D768" t="str">
            <v>E12000009</v>
          </cell>
          <cell r="E768" t="str">
            <v>South West</v>
          </cell>
          <cell r="F768" t="str">
            <v>E07000082</v>
          </cell>
          <cell r="G768" t="str">
            <v>Stroud</v>
          </cell>
          <cell r="H768" t="str">
            <v>E05013196</v>
          </cell>
          <cell r="I768" t="str">
            <v>Stonehouse</v>
          </cell>
        </row>
        <row r="769">
          <cell r="A769" t="str">
            <v>GL5 1GR</v>
          </cell>
          <cell r="B769">
            <v>51.751680999999998</v>
          </cell>
          <cell r="C769">
            <v>-2.2131729999999998</v>
          </cell>
          <cell r="D769" t="str">
            <v>E12000009</v>
          </cell>
          <cell r="E769" t="str">
            <v>South West</v>
          </cell>
          <cell r="F769" t="str">
            <v>E07000082</v>
          </cell>
          <cell r="G769" t="str">
            <v>Stroud</v>
          </cell>
          <cell r="H769" t="str">
            <v>E05010990</v>
          </cell>
          <cell r="I769" t="str">
            <v>Stroud Uplands</v>
          </cell>
        </row>
        <row r="770">
          <cell r="A770" t="str">
            <v>GL3 4YY</v>
          </cell>
          <cell r="B770">
            <v>51.853459000000001</v>
          </cell>
          <cell r="C770">
            <v>-2.1607280000000002</v>
          </cell>
          <cell r="D770" t="str">
            <v>E12000009</v>
          </cell>
          <cell r="E770" t="str">
            <v>South West</v>
          </cell>
          <cell r="F770" t="str">
            <v>E07000083</v>
          </cell>
          <cell r="G770" t="str">
            <v>Tewkesbury</v>
          </cell>
          <cell r="H770" t="str">
            <v>E05012066</v>
          </cell>
          <cell r="I770" t="str">
            <v>Brockworth West</v>
          </cell>
        </row>
        <row r="771">
          <cell r="A771" t="str">
            <v>GL2 8FH</v>
          </cell>
          <cell r="B771">
            <v>51.880370999999997</v>
          </cell>
          <cell r="C771">
            <v>-2.3019609999999999</v>
          </cell>
          <cell r="D771" t="str">
            <v>E12000009</v>
          </cell>
          <cell r="E771" t="str">
            <v>South West</v>
          </cell>
          <cell r="F771" t="str">
            <v>E07000083</v>
          </cell>
          <cell r="G771" t="str">
            <v>Tewkesbury</v>
          </cell>
          <cell r="H771" t="str">
            <v>E05012073</v>
          </cell>
          <cell r="I771" t="str">
            <v>Highnam with Haw Bridge</v>
          </cell>
        </row>
        <row r="772">
          <cell r="A772" t="str">
            <v>GL7 1LD</v>
          </cell>
          <cell r="B772">
            <v>51.709654999999998</v>
          </cell>
          <cell r="C772">
            <v>-1.960529</v>
          </cell>
          <cell r="D772" t="str">
            <v>E12000009</v>
          </cell>
          <cell r="E772" t="str">
            <v>South West</v>
          </cell>
          <cell r="F772" t="str">
            <v>E07000079</v>
          </cell>
          <cell r="G772" t="str">
            <v>Cotswold</v>
          </cell>
          <cell r="H772" t="str">
            <v>E05010715</v>
          </cell>
          <cell r="I772" t="str">
            <v>St Michael's</v>
          </cell>
        </row>
        <row r="773">
          <cell r="A773" t="str">
            <v>GL12 7JS</v>
          </cell>
          <cell r="B773">
            <v>51.636138000000003</v>
          </cell>
          <cell r="C773">
            <v>-2.3448380000000002</v>
          </cell>
          <cell r="D773" t="str">
            <v>E12000009</v>
          </cell>
          <cell r="E773" t="str">
            <v>South West</v>
          </cell>
          <cell r="F773" t="str">
            <v>E07000082</v>
          </cell>
          <cell r="G773" t="str">
            <v>Stroud</v>
          </cell>
          <cell r="H773" t="str">
            <v>E05013199</v>
          </cell>
          <cell r="I773" t="str">
            <v>Wotton-under-Edge</v>
          </cell>
        </row>
        <row r="774">
          <cell r="A774" t="str">
            <v>GL10 2BT</v>
          </cell>
          <cell r="B774">
            <v>51.741570000000003</v>
          </cell>
          <cell r="C774">
            <v>-2.2599049999999998</v>
          </cell>
          <cell r="D774" t="str">
            <v>E12000009</v>
          </cell>
          <cell r="E774" t="str">
            <v>South West</v>
          </cell>
          <cell r="F774" t="str">
            <v>E07000082</v>
          </cell>
          <cell r="G774" t="str">
            <v>Stroud</v>
          </cell>
          <cell r="H774" t="str">
            <v>E05013212</v>
          </cell>
          <cell r="I774" t="str">
            <v>Cainscross</v>
          </cell>
        </row>
        <row r="775">
          <cell r="A775" t="str">
            <v>GL14 2XW</v>
          </cell>
          <cell r="B775">
            <v>51.826067000000002</v>
          </cell>
          <cell r="C775">
            <v>-2.5037829999999999</v>
          </cell>
          <cell r="D775" t="str">
            <v>E12000009</v>
          </cell>
          <cell r="E775" t="str">
            <v>South West</v>
          </cell>
          <cell r="F775" t="str">
            <v>E07000080</v>
          </cell>
          <cell r="G775" t="str">
            <v>Forest of Dean</v>
          </cell>
          <cell r="H775" t="str">
            <v>E05012159</v>
          </cell>
          <cell r="I775" t="str">
            <v>Cinderford West</v>
          </cell>
        </row>
        <row r="776">
          <cell r="A776" t="str">
            <v>GL3 4FB</v>
          </cell>
          <cell r="B776">
            <v>51.840893000000001</v>
          </cell>
          <cell r="C776">
            <v>-2.1831529999999999</v>
          </cell>
          <cell r="D776" t="str">
            <v>E12000009</v>
          </cell>
          <cell r="E776" t="str">
            <v>South West</v>
          </cell>
          <cell r="F776" t="str">
            <v>E07000082</v>
          </cell>
          <cell r="G776" t="str">
            <v>Stroud</v>
          </cell>
          <cell r="H776" t="str">
            <v>E05010981</v>
          </cell>
          <cell r="I776" t="str">
            <v>Painswick and Upton</v>
          </cell>
        </row>
        <row r="777">
          <cell r="A777" t="str">
            <v>GL4 6TB</v>
          </cell>
          <cell r="B777">
            <v>51.842156000000003</v>
          </cell>
          <cell r="C777">
            <v>-2.2325140000000001</v>
          </cell>
          <cell r="D777" t="str">
            <v>E12000009</v>
          </cell>
          <cell r="E777" t="str">
            <v>South West</v>
          </cell>
          <cell r="F777" t="str">
            <v>E07000081</v>
          </cell>
          <cell r="G777" t="str">
            <v>Gloucester</v>
          </cell>
          <cell r="H777" t="str">
            <v>E05010961</v>
          </cell>
          <cell r="I777" t="str">
            <v>Matson, Robinswood and White City</v>
          </cell>
        </row>
        <row r="778">
          <cell r="A778" t="str">
            <v>GL1 1QY</v>
          </cell>
          <cell r="B778">
            <v>51.861587</v>
          </cell>
          <cell r="C778">
            <v>-2.2410950000000001</v>
          </cell>
          <cell r="D778" t="str">
            <v>E12000009</v>
          </cell>
          <cell r="E778" t="str">
            <v>South West</v>
          </cell>
          <cell r="F778" t="str">
            <v>E07000081</v>
          </cell>
          <cell r="G778" t="str">
            <v>Gloucester</v>
          </cell>
          <cell r="H778" t="str">
            <v>E05010967</v>
          </cell>
          <cell r="I778" t="str">
            <v>Westgate</v>
          </cell>
        </row>
        <row r="779">
          <cell r="A779" t="str">
            <v>GL13 9AP</v>
          </cell>
          <cell r="B779">
            <v>51.695326000000001</v>
          </cell>
          <cell r="C779">
            <v>-2.4601250000000001</v>
          </cell>
          <cell r="D779" t="str">
            <v>E12000009</v>
          </cell>
          <cell r="E779" t="str">
            <v>South West</v>
          </cell>
          <cell r="F779" t="str">
            <v>E07000082</v>
          </cell>
          <cell r="G779" t="str">
            <v>Stroud</v>
          </cell>
          <cell r="H779" t="str">
            <v>E05010969</v>
          </cell>
          <cell r="I779" t="str">
            <v>Berkeley Vale</v>
          </cell>
        </row>
        <row r="780">
          <cell r="A780" t="str">
            <v>GL6 6AQ</v>
          </cell>
          <cell r="B780">
            <v>51.761949000000001</v>
          </cell>
          <cell r="C780">
            <v>-2.231913</v>
          </cell>
          <cell r="D780" t="str">
            <v>E12000009</v>
          </cell>
          <cell r="E780" t="str">
            <v>South West</v>
          </cell>
          <cell r="F780" t="str">
            <v>E07000082</v>
          </cell>
          <cell r="G780" t="str">
            <v>Stroud</v>
          </cell>
          <cell r="H780" t="str">
            <v>E05010982</v>
          </cell>
          <cell r="I780" t="str">
            <v>Randwick, Whiteshill and Ruscombe</v>
          </cell>
        </row>
        <row r="781">
          <cell r="A781" t="str">
            <v>GL51 7TG</v>
          </cell>
          <cell r="B781">
            <v>51.896833999999998</v>
          </cell>
          <cell r="C781">
            <v>-2.1138319999999999</v>
          </cell>
          <cell r="D781" t="str">
            <v>E12000009</v>
          </cell>
          <cell r="E781" t="str">
            <v>South West</v>
          </cell>
          <cell r="F781" t="str">
            <v>E07000078</v>
          </cell>
          <cell r="G781" t="str">
            <v>Cheltenham</v>
          </cell>
          <cell r="H781" t="str">
            <v>E05004301</v>
          </cell>
          <cell r="I781" t="str">
            <v>St Mark's</v>
          </cell>
        </row>
        <row r="782">
          <cell r="A782" t="str">
            <v>GL50 1XY</v>
          </cell>
          <cell r="B782">
            <v>51.897405999999997</v>
          </cell>
          <cell r="C782">
            <v>-2.0739550000000002</v>
          </cell>
          <cell r="D782" t="str">
            <v>E12000009</v>
          </cell>
          <cell r="E782" t="str">
            <v>South West</v>
          </cell>
          <cell r="F782" t="str">
            <v>E07000078</v>
          </cell>
          <cell r="G782" t="str">
            <v>Cheltenham</v>
          </cell>
          <cell r="H782" t="str">
            <v>E05004293</v>
          </cell>
          <cell r="I782" t="str">
            <v>College</v>
          </cell>
        </row>
        <row r="783">
          <cell r="A783" t="str">
            <v>GL18 1EA</v>
          </cell>
          <cell r="B783">
            <v>51.936352999999997</v>
          </cell>
          <cell r="C783">
            <v>-2.3947769999999999</v>
          </cell>
          <cell r="D783" t="str">
            <v>E12000009</v>
          </cell>
          <cell r="E783" t="str">
            <v>South West</v>
          </cell>
          <cell r="F783" t="str">
            <v>E07000080</v>
          </cell>
          <cell r="G783" t="str">
            <v>Forest of Dean</v>
          </cell>
          <cell r="H783" t="str">
            <v>E05012169</v>
          </cell>
          <cell r="I783" t="str">
            <v>Newent &amp; Taynton</v>
          </cell>
        </row>
        <row r="784">
          <cell r="A784" t="str">
            <v>GL1 3HB</v>
          </cell>
          <cell r="B784">
            <v>51.867570000000001</v>
          </cell>
          <cell r="C784">
            <v>-2.2390789999999998</v>
          </cell>
          <cell r="D784" t="str">
            <v>E12000009</v>
          </cell>
          <cell r="E784" t="str">
            <v>South West</v>
          </cell>
          <cell r="F784" t="str">
            <v>E07000081</v>
          </cell>
          <cell r="G784" t="str">
            <v>Gloucester</v>
          </cell>
          <cell r="H784" t="str">
            <v>E05010958</v>
          </cell>
          <cell r="I784" t="str">
            <v>Kingsholm and Wotton</v>
          </cell>
        </row>
        <row r="785">
          <cell r="A785" t="str">
            <v>GL7 1GW</v>
          </cell>
          <cell r="B785">
            <v>51.708064</v>
          </cell>
          <cell r="C785">
            <v>-1.9640470000000001</v>
          </cell>
          <cell r="D785" t="str">
            <v>E12000009</v>
          </cell>
          <cell r="E785" t="str">
            <v>South West</v>
          </cell>
          <cell r="F785" t="str">
            <v>E07000079</v>
          </cell>
          <cell r="G785" t="str">
            <v>Cotswold</v>
          </cell>
          <cell r="H785" t="str">
            <v>E05010727</v>
          </cell>
          <cell r="I785" t="str">
            <v>Watermoor</v>
          </cell>
        </row>
        <row r="786">
          <cell r="A786" t="str">
            <v>GL1 4NY</v>
          </cell>
          <cell r="B786">
            <v>51.852975000000001</v>
          </cell>
          <cell r="C786">
            <v>-2.2348460000000001</v>
          </cell>
          <cell r="D786" t="str">
            <v>E12000009</v>
          </cell>
          <cell r="E786" t="str">
            <v>South West</v>
          </cell>
          <cell r="F786" t="str">
            <v>E07000081</v>
          </cell>
          <cell r="G786" t="str">
            <v>Gloucester</v>
          </cell>
          <cell r="H786" t="str">
            <v>E05010953</v>
          </cell>
          <cell r="I786" t="str">
            <v>Barton and Tredworth</v>
          </cell>
        </row>
        <row r="787">
          <cell r="A787" t="str">
            <v>GL1 4JQ</v>
          </cell>
          <cell r="B787">
            <v>51.856276999999999</v>
          </cell>
          <cell r="C787">
            <v>-2.2301479999999998</v>
          </cell>
          <cell r="D787" t="str">
            <v>E12000009</v>
          </cell>
          <cell r="E787" t="str">
            <v>South West</v>
          </cell>
          <cell r="F787" t="str">
            <v>E07000081</v>
          </cell>
          <cell r="G787" t="str">
            <v>Gloucester</v>
          </cell>
          <cell r="H787" t="str">
            <v>E05010953</v>
          </cell>
          <cell r="I787" t="str">
            <v>Barton and Tredworth</v>
          </cell>
        </row>
        <row r="788">
          <cell r="A788" t="str">
            <v>GL10 2JY</v>
          </cell>
          <cell r="B788">
            <v>51.743398999999997</v>
          </cell>
          <cell r="C788">
            <v>-2.2759900000000002</v>
          </cell>
          <cell r="D788" t="str">
            <v>E12000009</v>
          </cell>
          <cell r="E788" t="str">
            <v>South West</v>
          </cell>
          <cell r="F788" t="str">
            <v>E07000082</v>
          </cell>
          <cell r="G788" t="str">
            <v>Stroud</v>
          </cell>
          <cell r="H788" t="str">
            <v>E05013196</v>
          </cell>
          <cell r="I788" t="str">
            <v>Stonehouse</v>
          </cell>
        </row>
        <row r="789">
          <cell r="A789" t="str">
            <v>GL1 4EG</v>
          </cell>
          <cell r="B789">
            <v>51.859566999999998</v>
          </cell>
          <cell r="C789">
            <v>-2.2395160000000001</v>
          </cell>
          <cell r="D789" t="str">
            <v>E12000009</v>
          </cell>
          <cell r="E789" t="str">
            <v>South West</v>
          </cell>
          <cell r="F789" t="str">
            <v>E07000081</v>
          </cell>
          <cell r="G789" t="str">
            <v>Gloucester</v>
          </cell>
          <cell r="H789" t="str">
            <v>E05010953</v>
          </cell>
          <cell r="I789" t="str">
            <v>Barton and Tredworth</v>
          </cell>
        </row>
        <row r="790">
          <cell r="A790" t="str">
            <v>GL1 4JJ</v>
          </cell>
          <cell r="B790">
            <v>51.856462999999998</v>
          </cell>
          <cell r="C790">
            <v>-2.2314989999999999</v>
          </cell>
          <cell r="D790" t="str">
            <v>E12000009</v>
          </cell>
          <cell r="E790" t="str">
            <v>South West</v>
          </cell>
          <cell r="F790" t="str">
            <v>E07000081</v>
          </cell>
          <cell r="G790" t="str">
            <v>Gloucester</v>
          </cell>
          <cell r="H790" t="str">
            <v>E05010953</v>
          </cell>
          <cell r="I790" t="str">
            <v>Barton and Tredworth</v>
          </cell>
        </row>
        <row r="791">
          <cell r="A791" t="str">
            <v>GL1 4PL</v>
          </cell>
          <cell r="B791">
            <v>51.851570000000002</v>
          </cell>
          <cell r="C791">
            <v>-2.2325339999999998</v>
          </cell>
          <cell r="D791" t="str">
            <v>E12000009</v>
          </cell>
          <cell r="E791" t="str">
            <v>South West</v>
          </cell>
          <cell r="F791" t="str">
            <v>E07000081</v>
          </cell>
          <cell r="G791" t="str">
            <v>Gloucester</v>
          </cell>
          <cell r="H791" t="str">
            <v>E05010953</v>
          </cell>
          <cell r="I791" t="str">
            <v>Barton and Tredworth</v>
          </cell>
        </row>
        <row r="792">
          <cell r="A792" t="str">
            <v>GL1 4NG</v>
          </cell>
          <cell r="B792">
            <v>51.855792000000001</v>
          </cell>
          <cell r="C792">
            <v>-2.2342110000000002</v>
          </cell>
          <cell r="D792" t="str">
            <v>E12000009</v>
          </cell>
          <cell r="E792" t="str">
            <v>South West</v>
          </cell>
          <cell r="F792" t="str">
            <v>E07000081</v>
          </cell>
          <cell r="G792" t="str">
            <v>Gloucester</v>
          </cell>
          <cell r="H792" t="str">
            <v>E05010953</v>
          </cell>
          <cell r="I792" t="str">
            <v>Barton and Tredworth</v>
          </cell>
        </row>
        <row r="793">
          <cell r="A793" t="str">
            <v>GL1 4DB</v>
          </cell>
          <cell r="B793">
            <v>51.860503000000001</v>
          </cell>
          <cell r="C793">
            <v>-2.2300680000000002</v>
          </cell>
          <cell r="D793" t="str">
            <v>E12000009</v>
          </cell>
          <cell r="E793" t="str">
            <v>South West</v>
          </cell>
          <cell r="F793" t="str">
            <v>E07000081</v>
          </cell>
          <cell r="G793" t="str">
            <v>Gloucester</v>
          </cell>
          <cell r="H793" t="str">
            <v>E05010953</v>
          </cell>
          <cell r="I793" t="str">
            <v>Barton and Tredworth</v>
          </cell>
        </row>
        <row r="794">
          <cell r="A794" t="str">
            <v>GL1 4SJ</v>
          </cell>
          <cell r="B794">
            <v>51.857044000000002</v>
          </cell>
          <cell r="C794">
            <v>-2.2377020000000001</v>
          </cell>
          <cell r="D794" t="str">
            <v>E12000009</v>
          </cell>
          <cell r="E794" t="str">
            <v>South West</v>
          </cell>
          <cell r="F794" t="str">
            <v>E07000081</v>
          </cell>
          <cell r="G794" t="str">
            <v>Gloucester</v>
          </cell>
          <cell r="H794" t="str">
            <v>E05010953</v>
          </cell>
          <cell r="I794" t="str">
            <v>Barton and Tredworth</v>
          </cell>
        </row>
        <row r="795">
          <cell r="A795" t="str">
            <v>GL1 5AA</v>
          </cell>
          <cell r="B795">
            <v>51.857582999999998</v>
          </cell>
          <cell r="C795">
            <v>-2.2499280000000002</v>
          </cell>
          <cell r="D795" t="str">
            <v>E12000009</v>
          </cell>
          <cell r="E795" t="str">
            <v>South West</v>
          </cell>
          <cell r="F795" t="str">
            <v>E07000081</v>
          </cell>
          <cell r="G795" t="str">
            <v>Gloucester</v>
          </cell>
          <cell r="H795" t="str">
            <v>E05010962</v>
          </cell>
          <cell r="I795" t="str">
            <v>Moreland</v>
          </cell>
        </row>
        <row r="796">
          <cell r="A796" t="str">
            <v>GL1 4LP</v>
          </cell>
          <cell r="B796">
            <v>51.855454000000002</v>
          </cell>
          <cell r="C796">
            <v>-2.2323499999999998</v>
          </cell>
          <cell r="D796" t="str">
            <v>E12000009</v>
          </cell>
          <cell r="E796" t="str">
            <v>South West</v>
          </cell>
          <cell r="F796" t="str">
            <v>E07000081</v>
          </cell>
          <cell r="G796" t="str">
            <v>Gloucester</v>
          </cell>
          <cell r="H796" t="str">
            <v>E05010953</v>
          </cell>
          <cell r="I796" t="str">
            <v>Barton and Tredworth</v>
          </cell>
        </row>
        <row r="797">
          <cell r="A797" t="str">
            <v>GL1 5AG</v>
          </cell>
          <cell r="B797">
            <v>51.855817000000002</v>
          </cell>
          <cell r="C797">
            <v>-2.2443309999999999</v>
          </cell>
          <cell r="D797" t="str">
            <v>E12000009</v>
          </cell>
          <cell r="E797" t="str">
            <v>South West</v>
          </cell>
          <cell r="F797" t="str">
            <v>E07000081</v>
          </cell>
          <cell r="G797" t="str">
            <v>Gloucester</v>
          </cell>
          <cell r="H797" t="str">
            <v>E05010962</v>
          </cell>
          <cell r="I797" t="str">
            <v>Moreland</v>
          </cell>
        </row>
        <row r="798">
          <cell r="A798" t="str">
            <v>GL7 3QD</v>
          </cell>
          <cell r="B798">
            <v>51.726264</v>
          </cell>
          <cell r="C798">
            <v>-1.7149099999999999</v>
          </cell>
          <cell r="D798" t="str">
            <v>E12000009</v>
          </cell>
          <cell r="E798" t="str">
            <v>South West</v>
          </cell>
          <cell r="F798" t="str">
            <v>E07000079</v>
          </cell>
          <cell r="G798" t="str">
            <v>Cotswold</v>
          </cell>
          <cell r="H798" t="str">
            <v>E05010703</v>
          </cell>
          <cell r="I798" t="str">
            <v>Coln Valley</v>
          </cell>
        </row>
        <row r="799">
          <cell r="A799" t="str">
            <v>GL2 7HA</v>
          </cell>
          <cell r="B799">
            <v>51.772849999999998</v>
          </cell>
          <cell r="C799">
            <v>-2.3646950000000002</v>
          </cell>
          <cell r="D799" t="str">
            <v>E12000009</v>
          </cell>
          <cell r="E799" t="str">
            <v>South West</v>
          </cell>
          <cell r="F799" t="str">
            <v>E07000082</v>
          </cell>
          <cell r="G799" t="str">
            <v>Stroud</v>
          </cell>
          <cell r="H799" t="str">
            <v>E05013195</v>
          </cell>
          <cell r="I799" t="str">
            <v>Severn</v>
          </cell>
        </row>
        <row r="800">
          <cell r="A800" t="str">
            <v>GL1 1YF</v>
          </cell>
          <cell r="B800">
            <v>51.861916000000001</v>
          </cell>
          <cell r="C800">
            <v>-2.246775</v>
          </cell>
          <cell r="D800" t="str">
            <v>E12000009</v>
          </cell>
          <cell r="E800" t="str">
            <v>South West</v>
          </cell>
          <cell r="F800" t="str">
            <v>E07000081</v>
          </cell>
          <cell r="G800" t="str">
            <v>Gloucester</v>
          </cell>
          <cell r="H800" t="str">
            <v>E05010967</v>
          </cell>
          <cell r="I800" t="str">
            <v>Westgate</v>
          </cell>
        </row>
        <row r="801">
          <cell r="A801" t="str">
            <v>GL7 3ET</v>
          </cell>
          <cell r="B801">
            <v>51.701982999999998</v>
          </cell>
          <cell r="C801">
            <v>-1.687945</v>
          </cell>
          <cell r="D801" t="str">
            <v>E12000009</v>
          </cell>
          <cell r="E801" t="str">
            <v>South West</v>
          </cell>
          <cell r="F801" t="str">
            <v>E07000079</v>
          </cell>
          <cell r="G801" t="str">
            <v>Cotswold</v>
          </cell>
          <cell r="H801" t="str">
            <v>E05010710</v>
          </cell>
          <cell r="I801" t="str">
            <v>Lechlade, Kempsford &amp; Fairford South</v>
          </cell>
        </row>
        <row r="802">
          <cell r="A802" t="str">
            <v>GL5 3TJ</v>
          </cell>
          <cell r="B802">
            <v>51.736995999999998</v>
          </cell>
          <cell r="C802">
            <v>-2.2330739999999998</v>
          </cell>
          <cell r="D802" t="str">
            <v>E12000009</v>
          </cell>
          <cell r="E802" t="str">
            <v>South West</v>
          </cell>
          <cell r="F802" t="str">
            <v>E07000082</v>
          </cell>
          <cell r="G802" t="str">
            <v>Stroud</v>
          </cell>
          <cell r="H802" t="str">
            <v>E05013194</v>
          </cell>
          <cell r="I802" t="str">
            <v>Rodborough</v>
          </cell>
        </row>
        <row r="803">
          <cell r="A803" t="str">
            <v>GL5 4LT</v>
          </cell>
          <cell r="B803">
            <v>51.747132000000001</v>
          </cell>
          <cell r="C803">
            <v>-2.2449460000000001</v>
          </cell>
          <cell r="D803" t="str">
            <v>E12000009</v>
          </cell>
          <cell r="E803" t="str">
            <v>South West</v>
          </cell>
          <cell r="F803" t="str">
            <v>E07000082</v>
          </cell>
          <cell r="G803" t="str">
            <v>Stroud</v>
          </cell>
          <cell r="H803" t="str">
            <v>E05013212</v>
          </cell>
          <cell r="I803" t="str">
            <v>Cainscross</v>
          </cell>
        </row>
        <row r="804">
          <cell r="A804" t="str">
            <v>GL1 4BQ</v>
          </cell>
          <cell r="B804">
            <v>51.859355999999998</v>
          </cell>
          <cell r="C804">
            <v>-2.2280720000000001</v>
          </cell>
          <cell r="D804" t="str">
            <v>E12000009</v>
          </cell>
          <cell r="E804" t="str">
            <v>South West</v>
          </cell>
          <cell r="F804" t="str">
            <v>E07000081</v>
          </cell>
          <cell r="G804" t="str">
            <v>Gloucester</v>
          </cell>
          <cell r="H804" t="str">
            <v>E05010953</v>
          </cell>
          <cell r="I804" t="str">
            <v>Barton and Tredworth</v>
          </cell>
        </row>
        <row r="805">
          <cell r="A805" t="str">
            <v>GL11 4DT</v>
          </cell>
          <cell r="B805">
            <v>51.692858999999999</v>
          </cell>
          <cell r="C805">
            <v>-2.3580040000000002</v>
          </cell>
          <cell r="D805" t="str">
            <v>E12000009</v>
          </cell>
          <cell r="E805" t="str">
            <v>South West</v>
          </cell>
          <cell r="F805" t="str">
            <v>E07000082</v>
          </cell>
          <cell r="G805" t="str">
            <v>Stroud</v>
          </cell>
          <cell r="H805" t="str">
            <v>E05010976</v>
          </cell>
          <cell r="I805" t="str">
            <v>Dursley</v>
          </cell>
        </row>
        <row r="806">
          <cell r="A806" t="str">
            <v>GL6 8GD</v>
          </cell>
          <cell r="B806">
            <v>51.729832000000002</v>
          </cell>
          <cell r="C806">
            <v>-2.1525569999999998</v>
          </cell>
          <cell r="D806" t="str">
            <v>E12000009</v>
          </cell>
          <cell r="E806" t="str">
            <v>South West</v>
          </cell>
          <cell r="F806" t="str">
            <v>E07000082</v>
          </cell>
          <cell r="G806" t="str">
            <v>Stroud</v>
          </cell>
          <cell r="H806" t="str">
            <v>E05013189</v>
          </cell>
          <cell r="I806" t="str">
            <v>Chalford</v>
          </cell>
        </row>
        <row r="807">
          <cell r="A807" t="str">
            <v>GL51 6PA</v>
          </cell>
          <cell r="B807">
            <v>51.889316000000001</v>
          </cell>
          <cell r="C807">
            <v>-2.12487</v>
          </cell>
          <cell r="D807" t="str">
            <v>E12000009</v>
          </cell>
          <cell r="E807" t="str">
            <v>South West</v>
          </cell>
          <cell r="F807" t="str">
            <v>E07000078</v>
          </cell>
          <cell r="G807" t="str">
            <v>Cheltenham</v>
          </cell>
          <cell r="H807" t="str">
            <v>E05004290</v>
          </cell>
          <cell r="I807" t="str">
            <v>Benhall and The Reddings</v>
          </cell>
        </row>
        <row r="808">
          <cell r="A808" t="str">
            <v>GL10 3UP</v>
          </cell>
          <cell r="B808">
            <v>51.705607999999998</v>
          </cell>
          <cell r="C808">
            <v>-2.2895970000000001</v>
          </cell>
          <cell r="D808" t="str">
            <v>E12000009</v>
          </cell>
          <cell r="E808" t="str">
            <v>South West</v>
          </cell>
          <cell r="F808" t="str">
            <v>E07000082</v>
          </cell>
          <cell r="G808" t="str">
            <v>Stroud</v>
          </cell>
          <cell r="H808" t="str">
            <v>E05010975</v>
          </cell>
          <cell r="I808" t="str">
            <v>Coaley and Uley</v>
          </cell>
        </row>
        <row r="809">
          <cell r="A809" t="str">
            <v>GL6 9JZ</v>
          </cell>
          <cell r="B809">
            <v>51.706707000000002</v>
          </cell>
          <cell r="C809">
            <v>-2.1809069999999999</v>
          </cell>
          <cell r="D809" t="str">
            <v>E12000009</v>
          </cell>
          <cell r="E809" t="str">
            <v>South West</v>
          </cell>
          <cell r="F809" t="str">
            <v>E07000082</v>
          </cell>
          <cell r="G809" t="str">
            <v>Stroud</v>
          </cell>
          <cell r="H809" t="str">
            <v>E05013192</v>
          </cell>
          <cell r="I809" t="str">
            <v>Minchinhampton</v>
          </cell>
        </row>
        <row r="810">
          <cell r="A810" t="str">
            <v>GL1 2QY</v>
          </cell>
          <cell r="B810">
            <v>51.867925</v>
          </cell>
          <cell r="C810">
            <v>-2.2498279999999999</v>
          </cell>
          <cell r="D810" t="str">
            <v>E12000009</v>
          </cell>
          <cell r="E810" t="str">
            <v>South West</v>
          </cell>
          <cell r="F810" t="str">
            <v>E07000081</v>
          </cell>
          <cell r="G810" t="str">
            <v>Gloucester</v>
          </cell>
          <cell r="H810" t="str">
            <v>E05010967</v>
          </cell>
          <cell r="I810" t="str">
            <v>Westgate</v>
          </cell>
        </row>
        <row r="811">
          <cell r="A811" t="str">
            <v>GL5 1NR</v>
          </cell>
          <cell r="B811">
            <v>51.745643999999999</v>
          </cell>
          <cell r="C811">
            <v>-2.1921819999999999</v>
          </cell>
          <cell r="D811" t="str">
            <v>E12000009</v>
          </cell>
          <cell r="E811" t="str">
            <v>South West</v>
          </cell>
          <cell r="F811" t="str">
            <v>E07000082</v>
          </cell>
          <cell r="G811" t="str">
            <v>Stroud</v>
          </cell>
          <cell r="H811" t="str">
            <v>E05010988</v>
          </cell>
          <cell r="I811" t="str">
            <v>Stroud Slade</v>
          </cell>
        </row>
        <row r="812">
          <cell r="A812" t="str">
            <v>GL1 2PY</v>
          </cell>
          <cell r="B812">
            <v>51.872269000000003</v>
          </cell>
          <cell r="C812">
            <v>-2.2449140000000001</v>
          </cell>
          <cell r="D812" t="str">
            <v>E12000009</v>
          </cell>
          <cell r="E812" t="str">
            <v>South West</v>
          </cell>
          <cell r="F812" t="str">
            <v>E07000081</v>
          </cell>
          <cell r="G812" t="str">
            <v>Gloucester</v>
          </cell>
          <cell r="H812" t="str">
            <v>E05010958</v>
          </cell>
          <cell r="I812" t="str">
            <v>Kingsholm and Wotton</v>
          </cell>
        </row>
        <row r="813">
          <cell r="A813" t="str">
            <v>GL12 7LA</v>
          </cell>
          <cell r="B813">
            <v>51.632404999999999</v>
          </cell>
          <cell r="C813">
            <v>-2.3449580000000001</v>
          </cell>
          <cell r="D813" t="str">
            <v>E12000009</v>
          </cell>
          <cell r="E813" t="str">
            <v>South West</v>
          </cell>
          <cell r="F813" t="str">
            <v>E07000082</v>
          </cell>
          <cell r="G813" t="str">
            <v>Stroud</v>
          </cell>
          <cell r="H813" t="str">
            <v>E05013199</v>
          </cell>
          <cell r="I813" t="str">
            <v>Wotton-under-Edge</v>
          </cell>
        </row>
        <row r="814">
          <cell r="A814" t="str">
            <v>GL1 5EB</v>
          </cell>
          <cell r="B814">
            <v>51.848604999999999</v>
          </cell>
          <cell r="C814">
            <v>-2.2492999999999999</v>
          </cell>
          <cell r="D814" t="str">
            <v>E12000009</v>
          </cell>
          <cell r="E814" t="str">
            <v>South West</v>
          </cell>
          <cell r="F814" t="str">
            <v>E07000081</v>
          </cell>
          <cell r="G814" t="str">
            <v>Gloucester</v>
          </cell>
          <cell r="H814" t="str">
            <v>E05010962</v>
          </cell>
          <cell r="I814" t="str">
            <v>Moreland</v>
          </cell>
        </row>
        <row r="815">
          <cell r="A815" t="str">
            <v>GL1 4TA</v>
          </cell>
          <cell r="B815">
            <v>51.854095999999998</v>
          </cell>
          <cell r="C815">
            <v>-2.2371490000000001</v>
          </cell>
          <cell r="D815" t="str">
            <v>E12000009</v>
          </cell>
          <cell r="E815" t="str">
            <v>South West</v>
          </cell>
          <cell r="F815" t="str">
            <v>E07000081</v>
          </cell>
          <cell r="G815" t="str">
            <v>Gloucester</v>
          </cell>
          <cell r="H815" t="str">
            <v>E05010953</v>
          </cell>
          <cell r="I815" t="str">
            <v>Barton and Tredworth</v>
          </cell>
        </row>
        <row r="816">
          <cell r="A816" t="str">
            <v>GL54 2RL</v>
          </cell>
          <cell r="B816">
            <v>51.891044000000001</v>
          </cell>
          <cell r="C816">
            <v>-1.7603580000000001</v>
          </cell>
          <cell r="D816" t="str">
            <v>E12000009</v>
          </cell>
          <cell r="E816" t="str">
            <v>South West</v>
          </cell>
          <cell r="F816" t="str">
            <v>E07000079</v>
          </cell>
          <cell r="G816" t="str">
            <v>Cotswold</v>
          </cell>
          <cell r="H816" t="str">
            <v>E05010699</v>
          </cell>
          <cell r="I816" t="str">
            <v>Bourton Village</v>
          </cell>
        </row>
        <row r="817">
          <cell r="A817" t="str">
            <v>GL4 6AQ</v>
          </cell>
          <cell r="B817">
            <v>51.841628999999998</v>
          </cell>
          <cell r="C817">
            <v>-2.2215530000000001</v>
          </cell>
          <cell r="D817" t="str">
            <v>E12000009</v>
          </cell>
          <cell r="E817" t="str">
            <v>South West</v>
          </cell>
          <cell r="F817" t="str">
            <v>E07000081</v>
          </cell>
          <cell r="G817" t="str">
            <v>Gloucester</v>
          </cell>
          <cell r="H817" t="str">
            <v>E05010961</v>
          </cell>
          <cell r="I817" t="str">
            <v>Matson, Robinswood and White City</v>
          </cell>
        </row>
        <row r="818">
          <cell r="A818" t="str">
            <v>GL1 5AZ</v>
          </cell>
          <cell r="B818">
            <v>51.856307000000001</v>
          </cell>
          <cell r="C818">
            <v>-2.2462650000000002</v>
          </cell>
          <cell r="D818" t="str">
            <v>E12000009</v>
          </cell>
          <cell r="E818" t="str">
            <v>South West</v>
          </cell>
          <cell r="F818" t="str">
            <v>E07000081</v>
          </cell>
          <cell r="G818" t="str">
            <v>Gloucester</v>
          </cell>
          <cell r="H818" t="str">
            <v>E05010962</v>
          </cell>
          <cell r="I818" t="str">
            <v>Moreland</v>
          </cell>
        </row>
        <row r="819">
          <cell r="A819" t="str">
            <v>GL2 5XB</v>
          </cell>
          <cell r="B819">
            <v>51.849729000000004</v>
          </cell>
          <cell r="C819">
            <v>-2.2725900000000001</v>
          </cell>
          <cell r="D819" t="str">
            <v>E12000009</v>
          </cell>
          <cell r="E819" t="str">
            <v>South West</v>
          </cell>
          <cell r="F819" t="str">
            <v>E07000081</v>
          </cell>
          <cell r="G819" t="str">
            <v>Gloucester</v>
          </cell>
          <cell r="H819" t="str">
            <v>E05010967</v>
          </cell>
          <cell r="I819" t="str">
            <v>Westgate</v>
          </cell>
        </row>
        <row r="820">
          <cell r="A820" t="str">
            <v>GL2 5AH</v>
          </cell>
          <cell r="B820">
            <v>51.838363000000001</v>
          </cell>
          <cell r="C820">
            <v>-2.261987</v>
          </cell>
          <cell r="D820" t="str">
            <v>E12000009</v>
          </cell>
          <cell r="E820" t="str">
            <v>South West</v>
          </cell>
          <cell r="F820" t="str">
            <v>E07000081</v>
          </cell>
          <cell r="G820" t="str">
            <v>Gloucester</v>
          </cell>
          <cell r="H820" t="str">
            <v>E05010963</v>
          </cell>
          <cell r="I820" t="str">
            <v>Podsmead</v>
          </cell>
        </row>
        <row r="821">
          <cell r="A821" t="str">
            <v>GL16 7DH</v>
          </cell>
          <cell r="B821">
            <v>51.801664000000002</v>
          </cell>
          <cell r="C821">
            <v>-2.5963539999999998</v>
          </cell>
          <cell r="D821" t="str">
            <v>E12000009</v>
          </cell>
          <cell r="E821" t="str">
            <v>South West</v>
          </cell>
          <cell r="F821" t="str">
            <v>E07000080</v>
          </cell>
          <cell r="G821" t="str">
            <v>Forest of Dean</v>
          </cell>
          <cell r="H821" t="str">
            <v>E05012156</v>
          </cell>
          <cell r="I821" t="str">
            <v>Berry Hill</v>
          </cell>
        </row>
        <row r="822">
          <cell r="A822" t="str">
            <v>GL8 8GA</v>
          </cell>
          <cell r="B822">
            <v>51.644435999999999</v>
          </cell>
          <cell r="C822">
            <v>-2.1494810000000002</v>
          </cell>
          <cell r="D822" t="str">
            <v>E12000009</v>
          </cell>
          <cell r="E822" t="str">
            <v>South West</v>
          </cell>
          <cell r="F822" t="str">
            <v>E07000079</v>
          </cell>
          <cell r="G822" t="str">
            <v>Cotswold</v>
          </cell>
          <cell r="H822" t="str">
            <v>E05010721</v>
          </cell>
          <cell r="I822" t="str">
            <v>Tetbury East &amp; Rural</v>
          </cell>
        </row>
        <row r="823">
          <cell r="A823" t="str">
            <v>GL52 5FW</v>
          </cell>
          <cell r="B823">
            <v>51.901691999999997</v>
          </cell>
          <cell r="C823">
            <v>-2.0430619999999999</v>
          </cell>
          <cell r="D823" t="str">
            <v>E12000009</v>
          </cell>
          <cell r="E823" t="str">
            <v>South West</v>
          </cell>
          <cell r="F823" t="str">
            <v>E07000078</v>
          </cell>
          <cell r="G823" t="str">
            <v>Cheltenham</v>
          </cell>
          <cell r="H823" t="str">
            <v>E05004289</v>
          </cell>
          <cell r="I823" t="str">
            <v>Battledown</v>
          </cell>
        </row>
        <row r="824">
          <cell r="A824" t="str">
            <v>GL2 5BP</v>
          </cell>
          <cell r="B824">
            <v>51.841513999999997</v>
          </cell>
          <cell r="C824">
            <v>-2.260249</v>
          </cell>
          <cell r="D824" t="str">
            <v>E12000009</v>
          </cell>
          <cell r="E824" t="str">
            <v>South West</v>
          </cell>
          <cell r="F824" t="str">
            <v>E07000081</v>
          </cell>
          <cell r="G824" t="str">
            <v>Gloucester</v>
          </cell>
          <cell r="H824" t="str">
            <v>E05010963</v>
          </cell>
          <cell r="I824" t="str">
            <v>Podsmead</v>
          </cell>
        </row>
        <row r="825">
          <cell r="A825" t="str">
            <v>GL4 6PT</v>
          </cell>
          <cell r="B825">
            <v>51.851444999999998</v>
          </cell>
          <cell r="C825">
            <v>-2.226461</v>
          </cell>
          <cell r="D825" t="str">
            <v>E12000009</v>
          </cell>
          <cell r="E825" t="str">
            <v>South West</v>
          </cell>
          <cell r="F825" t="str">
            <v>E07000081</v>
          </cell>
          <cell r="G825" t="str">
            <v>Gloucester</v>
          </cell>
          <cell r="H825" t="str">
            <v>E05010961</v>
          </cell>
          <cell r="I825" t="str">
            <v>Matson, Robinswood and White City</v>
          </cell>
        </row>
        <row r="826">
          <cell r="A826" t="str">
            <v>GL1 4SN</v>
          </cell>
          <cell r="B826">
            <v>51.856211000000002</v>
          </cell>
          <cell r="C826">
            <v>-2.2361149999999999</v>
          </cell>
          <cell r="D826" t="str">
            <v>E12000009</v>
          </cell>
          <cell r="E826" t="str">
            <v>South West</v>
          </cell>
          <cell r="F826" t="str">
            <v>E07000081</v>
          </cell>
          <cell r="G826" t="str">
            <v>Gloucester</v>
          </cell>
          <cell r="H826" t="str">
            <v>E05010953</v>
          </cell>
          <cell r="I826" t="str">
            <v>Barton and Tredworth</v>
          </cell>
        </row>
        <row r="827">
          <cell r="A827" t="str">
            <v>GL5 3DX</v>
          </cell>
          <cell r="B827">
            <v>51.745359999999998</v>
          </cell>
          <cell r="C827">
            <v>-2.2178650000000002</v>
          </cell>
          <cell r="D827" t="str">
            <v>E12000009</v>
          </cell>
          <cell r="E827" t="str">
            <v>South West</v>
          </cell>
          <cell r="F827" t="str">
            <v>E07000082</v>
          </cell>
          <cell r="G827" t="str">
            <v>Stroud</v>
          </cell>
          <cell r="H827" t="str">
            <v>E05010986</v>
          </cell>
          <cell r="I827" t="str">
            <v>Stroud Central</v>
          </cell>
        </row>
        <row r="828">
          <cell r="A828" t="str">
            <v>GL1 2AJ</v>
          </cell>
          <cell r="B828">
            <v>51.866660000000003</v>
          </cell>
          <cell r="C828">
            <v>-2.2443460000000002</v>
          </cell>
          <cell r="D828" t="str">
            <v>E12000009</v>
          </cell>
          <cell r="E828" t="str">
            <v>South West</v>
          </cell>
          <cell r="F828" t="str">
            <v>E07000081</v>
          </cell>
          <cell r="G828" t="str">
            <v>Gloucester</v>
          </cell>
          <cell r="H828" t="str">
            <v>E05010967</v>
          </cell>
          <cell r="I828" t="str">
            <v>Westgate</v>
          </cell>
        </row>
        <row r="829">
          <cell r="A829" t="str">
            <v>GL51 8AY</v>
          </cell>
          <cell r="B829">
            <v>51.904263999999998</v>
          </cell>
          <cell r="C829">
            <v>-2.1007250000000002</v>
          </cell>
          <cell r="D829" t="str">
            <v>E12000009</v>
          </cell>
          <cell r="E829" t="str">
            <v>South West</v>
          </cell>
          <cell r="F829" t="str">
            <v>E07000078</v>
          </cell>
          <cell r="G829" t="str">
            <v>Cheltenham</v>
          </cell>
          <cell r="H829" t="str">
            <v>E05004301</v>
          </cell>
          <cell r="I829" t="str">
            <v>St Mark's</v>
          </cell>
        </row>
        <row r="830">
          <cell r="A830" t="str">
            <v>GL4 4WT</v>
          </cell>
          <cell r="B830">
            <v>51.845224999999999</v>
          </cell>
          <cell r="C830">
            <v>-2.2122220000000001</v>
          </cell>
          <cell r="D830" t="str">
            <v>E12000009</v>
          </cell>
          <cell r="E830" t="str">
            <v>South West</v>
          </cell>
          <cell r="F830" t="str">
            <v>E07000081</v>
          </cell>
          <cell r="G830" t="str">
            <v>Gloucester</v>
          </cell>
          <cell r="H830" t="str">
            <v>E05010950</v>
          </cell>
          <cell r="I830" t="str">
            <v>Abbeydale</v>
          </cell>
        </row>
        <row r="831">
          <cell r="A831" t="str">
            <v>GL4 0QY</v>
          </cell>
          <cell r="B831">
            <v>51.831398999999998</v>
          </cell>
          <cell r="C831">
            <v>-2.260408</v>
          </cell>
          <cell r="D831" t="str">
            <v>E12000009</v>
          </cell>
          <cell r="E831" t="str">
            <v>South West</v>
          </cell>
          <cell r="F831" t="str">
            <v>E07000081</v>
          </cell>
          <cell r="G831" t="str">
            <v>Gloucester</v>
          </cell>
          <cell r="H831" t="str">
            <v>E05010956</v>
          </cell>
          <cell r="I831" t="str">
            <v>Grange</v>
          </cell>
        </row>
        <row r="832">
          <cell r="A832" t="str">
            <v>GL15 6LD</v>
          </cell>
          <cell r="B832">
            <v>51.748171999999997</v>
          </cell>
          <cell r="C832">
            <v>-2.5716909999999999</v>
          </cell>
          <cell r="D832" t="str">
            <v>E12000009</v>
          </cell>
          <cell r="E832" t="str">
            <v>South West</v>
          </cell>
          <cell r="F832" t="str">
            <v>E07000080</v>
          </cell>
          <cell r="G832" t="str">
            <v>Forest of Dean</v>
          </cell>
          <cell r="H832" t="str">
            <v>E05012157</v>
          </cell>
          <cell r="I832" t="str">
            <v>Bream</v>
          </cell>
        </row>
        <row r="833">
          <cell r="A833" t="str">
            <v>GL7 2QY</v>
          </cell>
          <cell r="B833">
            <v>51.716296</v>
          </cell>
          <cell r="C833">
            <v>-1.965595</v>
          </cell>
          <cell r="D833" t="str">
            <v>E12000009</v>
          </cell>
          <cell r="E833" t="str">
            <v>South West</v>
          </cell>
          <cell r="F833" t="str">
            <v>E07000079</v>
          </cell>
          <cell r="G833" t="str">
            <v>Cotswold</v>
          </cell>
          <cell r="H833" t="str">
            <v>E05010715</v>
          </cell>
          <cell r="I833" t="str">
            <v>St Michael's</v>
          </cell>
        </row>
        <row r="834">
          <cell r="A834" t="str">
            <v>GL4 6AY</v>
          </cell>
          <cell r="B834">
            <v>51.843468000000001</v>
          </cell>
          <cell r="C834">
            <v>-2.223913</v>
          </cell>
          <cell r="D834" t="str">
            <v>E12000009</v>
          </cell>
          <cell r="E834" t="str">
            <v>South West</v>
          </cell>
          <cell r="F834" t="str">
            <v>E07000081</v>
          </cell>
          <cell r="G834" t="str">
            <v>Gloucester</v>
          </cell>
          <cell r="H834" t="str">
            <v>E05010961</v>
          </cell>
          <cell r="I834" t="str">
            <v>Matson, Robinswood and White City</v>
          </cell>
        </row>
        <row r="835">
          <cell r="A835" t="str">
            <v>GL4 6AY</v>
          </cell>
          <cell r="B835">
            <v>51.843468000000001</v>
          </cell>
          <cell r="C835">
            <v>-2.223913</v>
          </cell>
          <cell r="D835" t="str">
            <v>E12000009</v>
          </cell>
          <cell r="E835" t="str">
            <v>South West</v>
          </cell>
          <cell r="F835" t="str">
            <v>E07000081</v>
          </cell>
          <cell r="G835" t="str">
            <v>Gloucester</v>
          </cell>
          <cell r="H835" t="str">
            <v>E05010961</v>
          </cell>
          <cell r="I835" t="str">
            <v>Matson, Robinswood and White City</v>
          </cell>
        </row>
        <row r="836">
          <cell r="A836" t="str">
            <v>GL5 1NJ</v>
          </cell>
          <cell r="B836">
            <v>51.746015999999997</v>
          </cell>
          <cell r="C836">
            <v>-2.1956739999999999</v>
          </cell>
          <cell r="D836" t="str">
            <v>E12000009</v>
          </cell>
          <cell r="E836" t="str">
            <v>South West</v>
          </cell>
          <cell r="F836" t="str">
            <v>E07000082</v>
          </cell>
          <cell r="G836" t="str">
            <v>Stroud</v>
          </cell>
          <cell r="H836" t="str">
            <v>E05010988</v>
          </cell>
          <cell r="I836" t="str">
            <v>Stroud Slade</v>
          </cell>
        </row>
        <row r="837">
          <cell r="A837" t="str">
            <v>GL2 2BJ</v>
          </cell>
          <cell r="B837">
            <v>51.824551999999997</v>
          </cell>
          <cell r="C837">
            <v>-2.266521</v>
          </cell>
          <cell r="D837" t="str">
            <v>E12000009</v>
          </cell>
          <cell r="E837" t="str">
            <v>South West</v>
          </cell>
          <cell r="F837" t="str">
            <v>E07000081</v>
          </cell>
          <cell r="G837" t="str">
            <v>Gloucester</v>
          </cell>
          <cell r="H837" t="str">
            <v>E05010959</v>
          </cell>
          <cell r="I837" t="str">
            <v>Kingsway</v>
          </cell>
        </row>
        <row r="838">
          <cell r="A838" t="str">
            <v>GL52 8EA</v>
          </cell>
          <cell r="B838">
            <v>51.941153</v>
          </cell>
          <cell r="C838">
            <v>-2.062389</v>
          </cell>
          <cell r="D838" t="str">
            <v>E12000009</v>
          </cell>
          <cell r="E838" t="str">
            <v>South West</v>
          </cell>
          <cell r="F838" t="str">
            <v>E07000083</v>
          </cell>
          <cell r="G838" t="str">
            <v>Tewkesbury</v>
          </cell>
          <cell r="H838" t="str">
            <v>E05012069</v>
          </cell>
          <cell r="I838" t="str">
            <v>Cleeve Grange</v>
          </cell>
        </row>
        <row r="839">
          <cell r="A839" t="str">
            <v>GL50 3UB</v>
          </cell>
          <cell r="B839">
            <v>51.901829999999997</v>
          </cell>
          <cell r="C839">
            <v>-2.0864470000000002</v>
          </cell>
          <cell r="D839" t="str">
            <v>E12000009</v>
          </cell>
          <cell r="E839" t="str">
            <v>South West</v>
          </cell>
          <cell r="F839" t="str">
            <v>E07000078</v>
          </cell>
          <cell r="G839" t="str">
            <v>Cheltenham</v>
          </cell>
          <cell r="H839" t="str">
            <v>E05004295</v>
          </cell>
          <cell r="I839" t="str">
            <v>Lansdown</v>
          </cell>
        </row>
        <row r="840">
          <cell r="A840" t="str">
            <v>GL51 9BT</v>
          </cell>
          <cell r="B840">
            <v>51.910386000000003</v>
          </cell>
          <cell r="C840">
            <v>-2.0896469999999998</v>
          </cell>
          <cell r="D840" t="str">
            <v>E12000009</v>
          </cell>
          <cell r="E840" t="str">
            <v>South West</v>
          </cell>
          <cell r="F840" t="str">
            <v>E07000078</v>
          </cell>
          <cell r="G840" t="str">
            <v>Cheltenham</v>
          </cell>
          <cell r="H840" t="str">
            <v>E05004305</v>
          </cell>
          <cell r="I840" t="str">
            <v>Swindon Village</v>
          </cell>
        </row>
        <row r="841">
          <cell r="A841" t="str">
            <v>GL1 1LH</v>
          </cell>
          <cell r="B841">
            <v>51.861063999999999</v>
          </cell>
          <cell r="C841">
            <v>-2.2448790000000001</v>
          </cell>
          <cell r="D841" t="str">
            <v>E12000009</v>
          </cell>
          <cell r="E841" t="str">
            <v>South West</v>
          </cell>
          <cell r="F841" t="str">
            <v>E07000081</v>
          </cell>
          <cell r="G841" t="str">
            <v>Gloucester</v>
          </cell>
          <cell r="H841" t="str">
            <v>E05010967</v>
          </cell>
          <cell r="I841" t="str">
            <v>Westgate</v>
          </cell>
        </row>
        <row r="842">
          <cell r="A842" t="str">
            <v>GL4 5GR</v>
          </cell>
          <cell r="B842">
            <v>51.847794999999998</v>
          </cell>
          <cell r="C842">
            <v>-2.2014589999999998</v>
          </cell>
          <cell r="D842" t="str">
            <v>E12000009</v>
          </cell>
          <cell r="E842" t="str">
            <v>South West</v>
          </cell>
          <cell r="F842" t="str">
            <v>E07000081</v>
          </cell>
          <cell r="G842" t="str">
            <v>Gloucester</v>
          </cell>
          <cell r="H842" t="str">
            <v>E05010951</v>
          </cell>
          <cell r="I842" t="str">
            <v>Abbeymead</v>
          </cell>
        </row>
        <row r="843">
          <cell r="A843" t="str">
            <v>GL52 5LJ</v>
          </cell>
          <cell r="B843">
            <v>51.904639000000003</v>
          </cell>
          <cell r="C843">
            <v>-2.047571</v>
          </cell>
          <cell r="D843" t="str">
            <v>E12000009</v>
          </cell>
          <cell r="E843" t="str">
            <v>South West</v>
          </cell>
          <cell r="F843" t="str">
            <v>E07000078</v>
          </cell>
          <cell r="G843" t="str">
            <v>Cheltenham</v>
          </cell>
          <cell r="H843" t="str">
            <v>E05004297</v>
          </cell>
          <cell r="I843" t="str">
            <v>Oakley</v>
          </cell>
        </row>
        <row r="844">
          <cell r="A844" t="str">
            <v>GL4 3YX</v>
          </cell>
          <cell r="B844">
            <v>51.855291999999999</v>
          </cell>
          <cell r="C844">
            <v>-2.203471</v>
          </cell>
          <cell r="D844" t="str">
            <v>E12000009</v>
          </cell>
          <cell r="E844" t="str">
            <v>South West</v>
          </cell>
          <cell r="F844" t="str">
            <v>E07000081</v>
          </cell>
          <cell r="G844" t="str">
            <v>Gloucester</v>
          </cell>
          <cell r="H844" t="str">
            <v>E05010952</v>
          </cell>
          <cell r="I844" t="str">
            <v>Barnwood</v>
          </cell>
        </row>
        <row r="845">
          <cell r="A845" t="str">
            <v>GL1 4RU</v>
          </cell>
          <cell r="B845">
            <v>51.848055000000002</v>
          </cell>
          <cell r="C845">
            <v>-2.2366670000000002</v>
          </cell>
          <cell r="D845" t="str">
            <v>E12000009</v>
          </cell>
          <cell r="E845" t="str">
            <v>South West</v>
          </cell>
          <cell r="F845" t="str">
            <v>E07000081</v>
          </cell>
          <cell r="G845" t="str">
            <v>Gloucester</v>
          </cell>
          <cell r="H845" t="str">
            <v>E05010962</v>
          </cell>
          <cell r="I845" t="str">
            <v>Moreland</v>
          </cell>
        </row>
        <row r="846">
          <cell r="A846" t="str">
            <v>GL3 2AJ</v>
          </cell>
          <cell r="B846">
            <v>51.887152</v>
          </cell>
          <cell r="C846">
            <v>-2.178391</v>
          </cell>
          <cell r="D846" t="str">
            <v>E12000009</v>
          </cell>
          <cell r="E846" t="str">
            <v>South West</v>
          </cell>
          <cell r="F846" t="str">
            <v>E07000083</v>
          </cell>
          <cell r="G846" t="str">
            <v>Tewkesbury</v>
          </cell>
          <cell r="H846" t="str">
            <v>E05012068</v>
          </cell>
          <cell r="I846" t="str">
            <v>Churchdown St John's</v>
          </cell>
        </row>
        <row r="847">
          <cell r="A847" t="str">
            <v>GL54 2RN</v>
          </cell>
          <cell r="B847">
            <v>51.890892000000001</v>
          </cell>
          <cell r="C847">
            <v>-1.7607950000000001</v>
          </cell>
          <cell r="D847" t="str">
            <v>E12000009</v>
          </cell>
          <cell r="E847" t="str">
            <v>South West</v>
          </cell>
          <cell r="F847" t="str">
            <v>E07000079</v>
          </cell>
          <cell r="G847" t="str">
            <v>Cotswold</v>
          </cell>
          <cell r="H847" t="str">
            <v>E05010699</v>
          </cell>
          <cell r="I847" t="str">
            <v>Bourton Village</v>
          </cell>
        </row>
        <row r="848">
          <cell r="A848" t="str">
            <v>GL1 1LR</v>
          </cell>
          <cell r="B848">
            <v>51.860684999999997</v>
          </cell>
          <cell r="C848">
            <v>-2.2423820000000001</v>
          </cell>
          <cell r="D848" t="str">
            <v>E12000009</v>
          </cell>
          <cell r="E848" t="str">
            <v>South West</v>
          </cell>
          <cell r="F848" t="str">
            <v>E07000081</v>
          </cell>
          <cell r="G848" t="str">
            <v>Gloucester</v>
          </cell>
          <cell r="H848" t="str">
            <v>E05010967</v>
          </cell>
          <cell r="I848" t="str">
            <v>Westgate</v>
          </cell>
        </row>
        <row r="849">
          <cell r="A849" t="str">
            <v>GL17 0DH</v>
          </cell>
          <cell r="B849">
            <v>51.864660999999998</v>
          </cell>
          <cell r="C849">
            <v>-2.485611</v>
          </cell>
          <cell r="D849" t="str">
            <v>E12000009</v>
          </cell>
          <cell r="E849" t="str">
            <v>South West</v>
          </cell>
          <cell r="F849" t="str">
            <v>E07000080</v>
          </cell>
          <cell r="G849" t="str">
            <v>Forest of Dean</v>
          </cell>
          <cell r="H849" t="str">
            <v>E05012168</v>
          </cell>
          <cell r="I849" t="str">
            <v>Mitcheldean, Ruardean &amp; Drybrook</v>
          </cell>
        </row>
        <row r="850">
          <cell r="A850" t="str">
            <v>GL50 4GG</v>
          </cell>
          <cell r="B850">
            <v>51.909081999999998</v>
          </cell>
          <cell r="C850">
            <v>-2.0784799999999999</v>
          </cell>
          <cell r="D850" t="str">
            <v>E12000009</v>
          </cell>
          <cell r="E850" t="str">
            <v>South West</v>
          </cell>
          <cell r="F850" t="str">
            <v>E07000078</v>
          </cell>
          <cell r="G850" t="str">
            <v>Cheltenham</v>
          </cell>
          <cell r="H850" t="str">
            <v>E05004302</v>
          </cell>
          <cell r="I850" t="str">
            <v>St Paul's</v>
          </cell>
        </row>
        <row r="851">
          <cell r="A851" t="str">
            <v>GL51 3YH</v>
          </cell>
          <cell r="B851">
            <v>51.879814000000003</v>
          </cell>
          <cell r="C851">
            <v>-2.1048979999999999</v>
          </cell>
          <cell r="D851" t="str">
            <v>E12000009</v>
          </cell>
          <cell r="E851" t="str">
            <v>South West</v>
          </cell>
          <cell r="F851" t="str">
            <v>E07000078</v>
          </cell>
          <cell r="G851" t="str">
            <v>Cheltenham</v>
          </cell>
          <cell r="H851" t="str">
            <v>E05004307</v>
          </cell>
          <cell r="I851" t="str">
            <v>Warden Hill</v>
          </cell>
        </row>
        <row r="852">
          <cell r="A852" t="str">
            <v>GL4 4RD</v>
          </cell>
          <cell r="B852">
            <v>51.853399000000003</v>
          </cell>
          <cell r="C852">
            <v>-2.2113459999999998</v>
          </cell>
          <cell r="D852" t="str">
            <v>E12000009</v>
          </cell>
          <cell r="E852" t="str">
            <v>South West</v>
          </cell>
          <cell r="F852" t="str">
            <v>E07000081</v>
          </cell>
          <cell r="G852" t="str">
            <v>Gloucester</v>
          </cell>
          <cell r="H852" t="str">
            <v>E05010954</v>
          </cell>
          <cell r="I852" t="str">
            <v>Coney Hill</v>
          </cell>
        </row>
        <row r="853">
          <cell r="A853" t="str">
            <v>GL1 1XQ</v>
          </cell>
          <cell r="B853">
            <v>51.859948000000003</v>
          </cell>
          <cell r="C853">
            <v>-2.250597</v>
          </cell>
          <cell r="D853" t="str">
            <v>E12000009</v>
          </cell>
          <cell r="E853" t="str">
            <v>South West</v>
          </cell>
          <cell r="F853" t="str">
            <v>E07000081</v>
          </cell>
          <cell r="G853" t="str">
            <v>Gloucester</v>
          </cell>
          <cell r="H853" t="str">
            <v>E05010967</v>
          </cell>
          <cell r="I853" t="str">
            <v>Westgate</v>
          </cell>
        </row>
        <row r="854">
          <cell r="A854" t="str">
            <v>GL1 5BA</v>
          </cell>
          <cell r="B854">
            <v>51.856504999999999</v>
          </cell>
          <cell r="C854">
            <v>-2.2463820000000001</v>
          </cell>
          <cell r="D854" t="str">
            <v>E12000009</v>
          </cell>
          <cell r="E854" t="str">
            <v>South West</v>
          </cell>
          <cell r="F854" t="str">
            <v>E07000081</v>
          </cell>
          <cell r="G854" t="str">
            <v>Gloucester</v>
          </cell>
          <cell r="H854" t="str">
            <v>E05010962</v>
          </cell>
          <cell r="I854" t="str">
            <v>Moreland</v>
          </cell>
        </row>
        <row r="855">
          <cell r="A855" t="str">
            <v>GL51 8BL</v>
          </cell>
          <cell r="B855">
            <v>51.903976</v>
          </cell>
          <cell r="C855">
            <v>-2.1010589999999998</v>
          </cell>
          <cell r="D855" t="str">
            <v>E12000009</v>
          </cell>
          <cell r="E855" t="str">
            <v>South West</v>
          </cell>
          <cell r="F855" t="str">
            <v>E07000078</v>
          </cell>
          <cell r="G855" t="str">
            <v>Cheltenham</v>
          </cell>
          <cell r="H855" t="str">
            <v>E05004301</v>
          </cell>
          <cell r="I855" t="str">
            <v>St Mark's</v>
          </cell>
        </row>
        <row r="856">
          <cell r="A856" t="str">
            <v>GL2 4BQ</v>
          </cell>
          <cell r="B856">
            <v>51.817297000000003</v>
          </cell>
          <cell r="C856">
            <v>-2.2960430000000001</v>
          </cell>
          <cell r="D856" t="str">
            <v>E12000009</v>
          </cell>
          <cell r="E856" t="str">
            <v>South West</v>
          </cell>
          <cell r="F856" t="str">
            <v>E07000082</v>
          </cell>
          <cell r="G856" t="str">
            <v>Stroud</v>
          </cell>
          <cell r="H856" t="str">
            <v>E05013190</v>
          </cell>
          <cell r="I856" t="str">
            <v>Hardwicke</v>
          </cell>
        </row>
        <row r="857">
          <cell r="A857" t="str">
            <v>GL51 0WA</v>
          </cell>
          <cell r="B857">
            <v>51.914509000000002</v>
          </cell>
          <cell r="C857">
            <v>-2.1153740000000001</v>
          </cell>
          <cell r="D857" t="str">
            <v>E12000009</v>
          </cell>
          <cell r="E857" t="str">
            <v>South West</v>
          </cell>
          <cell r="F857" t="str">
            <v>E07000078</v>
          </cell>
          <cell r="G857" t="str">
            <v>Cheltenham</v>
          </cell>
          <cell r="H857" t="str">
            <v>E05004304</v>
          </cell>
          <cell r="I857" t="str">
            <v>Springbank</v>
          </cell>
        </row>
        <row r="858">
          <cell r="A858" t="str">
            <v>GL15 6LT</v>
          </cell>
          <cell r="B858">
            <v>51.757053999999997</v>
          </cell>
          <cell r="C858">
            <v>-2.5709059999999999</v>
          </cell>
          <cell r="D858" t="str">
            <v>E12000009</v>
          </cell>
          <cell r="E858" t="str">
            <v>South West</v>
          </cell>
          <cell r="F858" t="str">
            <v>E07000080</v>
          </cell>
          <cell r="G858" t="str">
            <v>Forest of Dean</v>
          </cell>
          <cell r="H858" t="str">
            <v>E05012157</v>
          </cell>
          <cell r="I858" t="str">
            <v>Bream</v>
          </cell>
        </row>
        <row r="859">
          <cell r="A859" t="str">
            <v>GL51 7ND</v>
          </cell>
          <cell r="B859">
            <v>51.905386999999997</v>
          </cell>
          <cell r="C859">
            <v>-2.1111930000000001</v>
          </cell>
          <cell r="D859" t="str">
            <v>E12000009</v>
          </cell>
          <cell r="E859" t="str">
            <v>South West</v>
          </cell>
          <cell r="F859" t="str">
            <v>E07000078</v>
          </cell>
          <cell r="G859" t="str">
            <v>Cheltenham</v>
          </cell>
          <cell r="H859" t="str">
            <v>E05004294</v>
          </cell>
          <cell r="I859" t="str">
            <v>Hesters Way</v>
          </cell>
        </row>
        <row r="860">
          <cell r="A860" t="str">
            <v>GL5 1UN</v>
          </cell>
          <cell r="B860">
            <v>51.750149</v>
          </cell>
          <cell r="C860">
            <v>-2.2148319999999999</v>
          </cell>
          <cell r="D860" t="str">
            <v>E12000009</v>
          </cell>
          <cell r="E860" t="str">
            <v>South West</v>
          </cell>
          <cell r="F860" t="str">
            <v>E07000082</v>
          </cell>
          <cell r="G860" t="str">
            <v>Stroud</v>
          </cell>
          <cell r="H860" t="str">
            <v>E05010990</v>
          </cell>
          <cell r="I860" t="str">
            <v>Stroud Uplands</v>
          </cell>
        </row>
        <row r="861">
          <cell r="A861" t="str">
            <v>GL2 5DR</v>
          </cell>
          <cell r="B861">
            <v>51.849206000000002</v>
          </cell>
          <cell r="C861">
            <v>-2.262108</v>
          </cell>
          <cell r="D861" t="str">
            <v>E12000009</v>
          </cell>
          <cell r="E861" t="str">
            <v>South West</v>
          </cell>
          <cell r="F861" t="str">
            <v>E07000081</v>
          </cell>
          <cell r="G861" t="str">
            <v>Gloucester</v>
          </cell>
          <cell r="H861" t="str">
            <v>E05010967</v>
          </cell>
          <cell r="I861" t="str">
            <v>Westgate</v>
          </cell>
        </row>
        <row r="862">
          <cell r="A862" t="str">
            <v>GL53 8EL</v>
          </cell>
          <cell r="B862">
            <v>51.875335999999997</v>
          </cell>
          <cell r="C862">
            <v>-2.0516359999999998</v>
          </cell>
          <cell r="D862" t="str">
            <v>E12000009</v>
          </cell>
          <cell r="E862" t="str">
            <v>South West</v>
          </cell>
          <cell r="F862" t="str">
            <v>E07000078</v>
          </cell>
          <cell r="G862" t="str">
            <v>Cheltenham</v>
          </cell>
          <cell r="H862" t="str">
            <v>E05004291</v>
          </cell>
          <cell r="I862" t="str">
            <v>Charlton Kings</v>
          </cell>
        </row>
        <row r="863">
          <cell r="A863" t="str">
            <v>GL1 4AG</v>
          </cell>
          <cell r="B863">
            <v>51.861575999999999</v>
          </cell>
          <cell r="C863">
            <v>-2.2375949999999998</v>
          </cell>
          <cell r="D863" t="str">
            <v>E12000009</v>
          </cell>
          <cell r="E863" t="str">
            <v>South West</v>
          </cell>
          <cell r="F863" t="str">
            <v>E07000081</v>
          </cell>
          <cell r="G863" t="str">
            <v>Gloucester</v>
          </cell>
          <cell r="H863" t="str">
            <v>E05010953</v>
          </cell>
          <cell r="I863" t="str">
            <v>Barton and Tredworth</v>
          </cell>
        </row>
        <row r="864">
          <cell r="A864" t="str">
            <v>GL1 4NA</v>
          </cell>
          <cell r="B864">
            <v>51.857621999999999</v>
          </cell>
          <cell r="C864">
            <v>-2.2362820000000001</v>
          </cell>
          <cell r="D864" t="str">
            <v>E12000009</v>
          </cell>
          <cell r="E864" t="str">
            <v>South West</v>
          </cell>
          <cell r="F864" t="str">
            <v>E07000081</v>
          </cell>
          <cell r="G864" t="str">
            <v>Gloucester</v>
          </cell>
          <cell r="H864" t="str">
            <v>E05010953</v>
          </cell>
          <cell r="I864" t="str">
            <v>Barton and Tredworth</v>
          </cell>
        </row>
        <row r="865">
          <cell r="A865" t="str">
            <v>GL53 9DZ</v>
          </cell>
          <cell r="B865">
            <v>51.881059</v>
          </cell>
          <cell r="C865">
            <v>-2.073674</v>
          </cell>
          <cell r="D865" t="str">
            <v>E12000009</v>
          </cell>
          <cell r="E865" t="str">
            <v>South West</v>
          </cell>
          <cell r="F865" t="str">
            <v>E07000078</v>
          </cell>
          <cell r="G865" t="str">
            <v>Cheltenham</v>
          </cell>
          <cell r="H865" t="str">
            <v>E05004296</v>
          </cell>
          <cell r="I865" t="str">
            <v>Leckhampton</v>
          </cell>
        </row>
        <row r="866">
          <cell r="A866" t="str">
            <v>GL1 4DB</v>
          </cell>
          <cell r="B866">
            <v>51.860503000000001</v>
          </cell>
          <cell r="C866">
            <v>-2.2300680000000002</v>
          </cell>
          <cell r="D866" t="str">
            <v>E12000009</v>
          </cell>
          <cell r="E866" t="str">
            <v>South West</v>
          </cell>
          <cell r="F866" t="str">
            <v>E07000081</v>
          </cell>
          <cell r="G866" t="str">
            <v>Gloucester</v>
          </cell>
          <cell r="H866" t="str">
            <v>E05010953</v>
          </cell>
          <cell r="I866" t="str">
            <v>Barton and Tredworth</v>
          </cell>
        </row>
        <row r="867">
          <cell r="A867" t="str">
            <v>GL2 5BL</v>
          </cell>
          <cell r="B867">
            <v>51.840857999999997</v>
          </cell>
          <cell r="C867">
            <v>-2.2599550000000002</v>
          </cell>
          <cell r="D867" t="str">
            <v>E12000009</v>
          </cell>
          <cell r="E867" t="str">
            <v>South West</v>
          </cell>
          <cell r="F867" t="str">
            <v>E07000081</v>
          </cell>
          <cell r="G867" t="str">
            <v>Gloucester</v>
          </cell>
          <cell r="H867" t="str">
            <v>E05010963</v>
          </cell>
          <cell r="I867" t="str">
            <v>Podsmead</v>
          </cell>
        </row>
        <row r="868">
          <cell r="A868" t="str">
            <v>GL1 3QN</v>
          </cell>
          <cell r="B868">
            <v>51.864665000000002</v>
          </cell>
          <cell r="C868">
            <v>-2.225689</v>
          </cell>
          <cell r="D868" t="str">
            <v>E12000009</v>
          </cell>
          <cell r="E868" t="str">
            <v>South West</v>
          </cell>
          <cell r="F868" t="str">
            <v>E07000081</v>
          </cell>
          <cell r="G868" t="str">
            <v>Gloucester</v>
          </cell>
          <cell r="H868" t="str">
            <v>E05010955</v>
          </cell>
          <cell r="I868" t="str">
            <v>Elmbridge</v>
          </cell>
        </row>
        <row r="869">
          <cell r="A869" t="str">
            <v>GL1 4XG</v>
          </cell>
          <cell r="B869">
            <v>51.856862999999997</v>
          </cell>
          <cell r="C869">
            <v>-2.2381799999999998</v>
          </cell>
          <cell r="D869" t="str">
            <v>E12000009</v>
          </cell>
          <cell r="E869" t="str">
            <v>South West</v>
          </cell>
          <cell r="F869" t="str">
            <v>E07000081</v>
          </cell>
          <cell r="G869" t="str">
            <v>Gloucester</v>
          </cell>
          <cell r="H869" t="str">
            <v>E05010953</v>
          </cell>
          <cell r="I869" t="str">
            <v>Barton and Tredworth</v>
          </cell>
        </row>
        <row r="870">
          <cell r="A870" t="str">
            <v>GL2 8FR</v>
          </cell>
          <cell r="B870">
            <v>51.891077000000003</v>
          </cell>
          <cell r="C870">
            <v>-2.2770980000000001</v>
          </cell>
          <cell r="D870" t="str">
            <v>E12000009</v>
          </cell>
          <cell r="E870" t="str">
            <v>South West</v>
          </cell>
          <cell r="F870" t="str">
            <v>E07000083</v>
          </cell>
          <cell r="G870" t="str">
            <v>Tewkesbury</v>
          </cell>
          <cell r="H870" t="str">
            <v>E05012073</v>
          </cell>
          <cell r="I870" t="str">
            <v>Highnam with Haw Bridge</v>
          </cell>
        </row>
        <row r="871">
          <cell r="A871" t="str">
            <v>GL5 2BE</v>
          </cell>
          <cell r="B871">
            <v>51.731699999999996</v>
          </cell>
          <cell r="C871">
            <v>-2.2044489999999999</v>
          </cell>
          <cell r="D871" t="str">
            <v>E12000009</v>
          </cell>
          <cell r="E871" t="str">
            <v>South West</v>
          </cell>
          <cell r="F871" t="str">
            <v>E07000082</v>
          </cell>
          <cell r="G871" t="str">
            <v>Stroud</v>
          </cell>
          <cell r="H871" t="str">
            <v>E05013198</v>
          </cell>
          <cell r="I871" t="str">
            <v>Thrupp</v>
          </cell>
        </row>
        <row r="872">
          <cell r="A872" t="str">
            <v>GL51 7JJ</v>
          </cell>
          <cell r="B872">
            <v>51.909059999999997</v>
          </cell>
          <cell r="C872">
            <v>-2.106652</v>
          </cell>
          <cell r="D872" t="str">
            <v>E12000009</v>
          </cell>
          <cell r="E872" t="str">
            <v>South West</v>
          </cell>
          <cell r="F872" t="str">
            <v>E07000078</v>
          </cell>
          <cell r="G872" t="str">
            <v>Cheltenham</v>
          </cell>
          <cell r="H872" t="str">
            <v>E05004303</v>
          </cell>
          <cell r="I872" t="str">
            <v>St Peter's</v>
          </cell>
        </row>
        <row r="873">
          <cell r="A873" t="str">
            <v>GL1 1HG</v>
          </cell>
          <cell r="B873">
            <v>51.862898999999999</v>
          </cell>
          <cell r="C873">
            <v>-2.2446860000000002</v>
          </cell>
          <cell r="D873" t="str">
            <v>E12000009</v>
          </cell>
          <cell r="E873" t="str">
            <v>South West</v>
          </cell>
          <cell r="F873" t="str">
            <v>E07000081</v>
          </cell>
          <cell r="G873" t="str">
            <v>Gloucester</v>
          </cell>
          <cell r="H873" t="str">
            <v>E05010967</v>
          </cell>
          <cell r="I873" t="str">
            <v>Westgate</v>
          </cell>
        </row>
        <row r="874">
          <cell r="A874" t="str">
            <v>GL4 6NP</v>
          </cell>
          <cell r="B874">
            <v>51.834885999999997</v>
          </cell>
          <cell r="C874">
            <v>-2.2118980000000001</v>
          </cell>
          <cell r="D874" t="str">
            <v>E12000009</v>
          </cell>
          <cell r="E874" t="str">
            <v>South West</v>
          </cell>
          <cell r="F874" t="str">
            <v>E07000081</v>
          </cell>
          <cell r="G874" t="str">
            <v>Gloucester</v>
          </cell>
          <cell r="H874" t="str">
            <v>E05010961</v>
          </cell>
          <cell r="I874" t="str">
            <v>Matson, Robinswood and White City</v>
          </cell>
        </row>
        <row r="875">
          <cell r="A875" t="str">
            <v>GL1 3BJ</v>
          </cell>
          <cell r="B875">
            <v>51.871279999999999</v>
          </cell>
          <cell r="C875">
            <v>-2.240421</v>
          </cell>
          <cell r="D875" t="str">
            <v>E12000009</v>
          </cell>
          <cell r="E875" t="str">
            <v>South West</v>
          </cell>
          <cell r="F875" t="str">
            <v>E07000081</v>
          </cell>
          <cell r="G875" t="str">
            <v>Gloucester</v>
          </cell>
          <cell r="H875" t="str">
            <v>E05010958</v>
          </cell>
          <cell r="I875" t="str">
            <v>Kingsholm and Wotton</v>
          </cell>
        </row>
        <row r="876">
          <cell r="A876" t="str">
            <v>GL2 4PX</v>
          </cell>
          <cell r="B876">
            <v>51.817582000000002</v>
          </cell>
          <cell r="C876">
            <v>-2.2864409999999999</v>
          </cell>
          <cell r="D876" t="str">
            <v>E12000009</v>
          </cell>
          <cell r="E876" t="str">
            <v>South West</v>
          </cell>
          <cell r="F876" t="str">
            <v>E07000082</v>
          </cell>
          <cell r="G876" t="str">
            <v>Stroud</v>
          </cell>
          <cell r="H876" t="str">
            <v>E05013190</v>
          </cell>
          <cell r="I876" t="str">
            <v>Hardwicke</v>
          </cell>
        </row>
        <row r="877">
          <cell r="A877" t="str">
            <v>GL10 2DT</v>
          </cell>
          <cell r="B877">
            <v>51.746268999999998</v>
          </cell>
          <cell r="C877">
            <v>-2.2901150000000001</v>
          </cell>
          <cell r="D877" t="str">
            <v>E12000009</v>
          </cell>
          <cell r="E877" t="str">
            <v>South West</v>
          </cell>
          <cell r="F877" t="str">
            <v>E07000082</v>
          </cell>
          <cell r="G877" t="str">
            <v>Stroud</v>
          </cell>
          <cell r="H877" t="str">
            <v>E05013196</v>
          </cell>
          <cell r="I877" t="str">
            <v>Stonehouse</v>
          </cell>
        </row>
        <row r="878">
          <cell r="A878" t="str">
            <v>GL5 1ED</v>
          </cell>
          <cell r="B878">
            <v>51.742316000000002</v>
          </cell>
          <cell r="C878">
            <v>-2.205511</v>
          </cell>
          <cell r="D878" t="str">
            <v>E12000009</v>
          </cell>
          <cell r="E878" t="str">
            <v>South West</v>
          </cell>
          <cell r="F878" t="str">
            <v>E07000082</v>
          </cell>
          <cell r="G878" t="str">
            <v>Stroud</v>
          </cell>
          <cell r="H878" t="str">
            <v>E05013197</v>
          </cell>
          <cell r="I878" t="str">
            <v>Stroud Trinity</v>
          </cell>
        </row>
        <row r="879">
          <cell r="A879" t="str">
            <v>GL15 5HS</v>
          </cell>
          <cell r="B879">
            <v>51.725971000000001</v>
          </cell>
          <cell r="C879">
            <v>-2.5367799999999998</v>
          </cell>
          <cell r="D879" t="str">
            <v>E12000009</v>
          </cell>
          <cell r="E879" t="str">
            <v>South West</v>
          </cell>
          <cell r="F879" t="str">
            <v>E07000080</v>
          </cell>
          <cell r="G879" t="str">
            <v>Forest of Dean</v>
          </cell>
          <cell r="H879" t="str">
            <v>E05012167</v>
          </cell>
          <cell r="I879" t="str">
            <v>Lydney West &amp; Aylburton</v>
          </cell>
        </row>
        <row r="880">
          <cell r="A880" t="str">
            <v>GL50 4GG</v>
          </cell>
          <cell r="B880">
            <v>51.909081999999998</v>
          </cell>
          <cell r="C880">
            <v>-2.0784799999999999</v>
          </cell>
          <cell r="D880" t="str">
            <v>E12000009</v>
          </cell>
          <cell r="E880" t="str">
            <v>South West</v>
          </cell>
          <cell r="F880" t="str">
            <v>E07000078</v>
          </cell>
          <cell r="G880" t="str">
            <v>Cheltenham</v>
          </cell>
          <cell r="H880" t="str">
            <v>E05004302</v>
          </cell>
          <cell r="I880" t="str">
            <v>St Paul's</v>
          </cell>
        </row>
        <row r="881">
          <cell r="A881" t="str">
            <v>GL14 3NG</v>
          </cell>
          <cell r="B881">
            <v>51.819806999999997</v>
          </cell>
          <cell r="C881">
            <v>-2.4785849999999998</v>
          </cell>
          <cell r="D881" t="str">
            <v>E12000009</v>
          </cell>
          <cell r="E881" t="str">
            <v>South West</v>
          </cell>
          <cell r="F881" t="str">
            <v>E07000080</v>
          </cell>
          <cell r="G881" t="str">
            <v>Forest of Dean</v>
          </cell>
          <cell r="H881" t="str">
            <v>E05012171</v>
          </cell>
          <cell r="I881" t="str">
            <v>Newnham</v>
          </cell>
        </row>
        <row r="882">
          <cell r="A882" t="str">
            <v>GL1 4JW</v>
          </cell>
          <cell r="B882">
            <v>51.857098999999998</v>
          </cell>
          <cell r="C882">
            <v>-2.2327949999999999</v>
          </cell>
          <cell r="D882" t="str">
            <v>E12000009</v>
          </cell>
          <cell r="E882" t="str">
            <v>South West</v>
          </cell>
          <cell r="F882" t="str">
            <v>E07000081</v>
          </cell>
          <cell r="G882" t="str">
            <v>Gloucester</v>
          </cell>
          <cell r="H882" t="str">
            <v>E05010953</v>
          </cell>
          <cell r="I882" t="str">
            <v>Barton and Tredworth</v>
          </cell>
        </row>
        <row r="883">
          <cell r="A883" t="str">
            <v>GL1 1LN</v>
          </cell>
          <cell r="B883">
            <v>51.861032999999999</v>
          </cell>
          <cell r="C883">
            <v>-2.243662</v>
          </cell>
          <cell r="D883" t="str">
            <v>E12000009</v>
          </cell>
          <cell r="E883" t="str">
            <v>South West</v>
          </cell>
          <cell r="F883" t="str">
            <v>E07000081</v>
          </cell>
          <cell r="G883" t="str">
            <v>Gloucester</v>
          </cell>
          <cell r="H883" t="str">
            <v>E05010967</v>
          </cell>
          <cell r="I883" t="str">
            <v>Westgate</v>
          </cell>
        </row>
        <row r="884">
          <cell r="A884" t="str">
            <v>GL4 5GZ</v>
          </cell>
          <cell r="B884">
            <v>51.847129000000002</v>
          </cell>
          <cell r="C884">
            <v>-2.192285</v>
          </cell>
          <cell r="D884" t="str">
            <v>E12000009</v>
          </cell>
          <cell r="E884" t="str">
            <v>South West</v>
          </cell>
          <cell r="F884" t="str">
            <v>E07000081</v>
          </cell>
          <cell r="G884" t="str">
            <v>Gloucester</v>
          </cell>
          <cell r="H884" t="str">
            <v>E05010951</v>
          </cell>
          <cell r="I884" t="str">
            <v>Abbeymead</v>
          </cell>
        </row>
        <row r="885">
          <cell r="A885" t="str">
            <v>GL4 4AW</v>
          </cell>
          <cell r="B885">
            <v>51.842227999999999</v>
          </cell>
          <cell r="C885">
            <v>-2.2135579999999999</v>
          </cell>
          <cell r="D885" t="str">
            <v>E12000009</v>
          </cell>
          <cell r="E885" t="str">
            <v>South West</v>
          </cell>
          <cell r="F885" t="str">
            <v>E07000081</v>
          </cell>
          <cell r="G885" t="str">
            <v>Gloucester</v>
          </cell>
          <cell r="H885" t="str">
            <v>E05010950</v>
          </cell>
          <cell r="I885" t="str">
            <v>Abbeydale</v>
          </cell>
        </row>
        <row r="886">
          <cell r="A886" t="str">
            <v>GL1 4EG</v>
          </cell>
          <cell r="B886">
            <v>51.859566999999998</v>
          </cell>
          <cell r="C886">
            <v>-2.2395160000000001</v>
          </cell>
          <cell r="D886" t="str">
            <v>E12000009</v>
          </cell>
          <cell r="E886" t="str">
            <v>South West</v>
          </cell>
          <cell r="F886" t="str">
            <v>E07000081</v>
          </cell>
          <cell r="G886" t="str">
            <v>Gloucester</v>
          </cell>
          <cell r="H886" t="str">
            <v>E05010953</v>
          </cell>
          <cell r="I886" t="str">
            <v>Barton and Tredworth</v>
          </cell>
        </row>
        <row r="887">
          <cell r="A887" t="str">
            <v>GL11 4PT</v>
          </cell>
          <cell r="B887">
            <v>51.677821999999999</v>
          </cell>
          <cell r="C887">
            <v>-2.347299</v>
          </cell>
          <cell r="D887" t="str">
            <v>E12000009</v>
          </cell>
          <cell r="E887" t="str">
            <v>South West</v>
          </cell>
          <cell r="F887" t="str">
            <v>E07000082</v>
          </cell>
          <cell r="G887" t="str">
            <v>Stroud</v>
          </cell>
          <cell r="H887" t="str">
            <v>E05010976</v>
          </cell>
          <cell r="I887" t="str">
            <v>Dursley</v>
          </cell>
        </row>
        <row r="888">
          <cell r="A888" t="str">
            <v>GL17 9HQ</v>
          </cell>
          <cell r="B888">
            <v>51.858941999999999</v>
          </cell>
          <cell r="C888">
            <v>-2.5152730000000001</v>
          </cell>
          <cell r="D888" t="str">
            <v>E12000009</v>
          </cell>
          <cell r="E888" t="str">
            <v>South West</v>
          </cell>
          <cell r="F888" t="str">
            <v>E07000080</v>
          </cell>
          <cell r="G888" t="str">
            <v>Forest of Dean</v>
          </cell>
          <cell r="H888" t="str">
            <v>E05012168</v>
          </cell>
          <cell r="I888" t="str">
            <v>Mitcheldean, Ruardean &amp; Drybrook</v>
          </cell>
        </row>
        <row r="889">
          <cell r="A889" t="str">
            <v>GL16 8FJ</v>
          </cell>
          <cell r="B889">
            <v>51.785459000000003</v>
          </cell>
          <cell r="C889">
            <v>-2.6100300000000001</v>
          </cell>
          <cell r="D889" t="str">
            <v>E12000009</v>
          </cell>
          <cell r="E889" t="str">
            <v>South West</v>
          </cell>
          <cell r="F889" t="str">
            <v>E07000080</v>
          </cell>
          <cell r="G889" t="str">
            <v>Forest of Dean</v>
          </cell>
          <cell r="H889" t="str">
            <v>E05012160</v>
          </cell>
          <cell r="I889" t="str">
            <v>Coleford</v>
          </cell>
        </row>
        <row r="890">
          <cell r="A890" t="str">
            <v>GL1 4NE</v>
          </cell>
          <cell r="B890">
            <v>51.855305000000001</v>
          </cell>
          <cell r="C890">
            <v>-2.2349199999999998</v>
          </cell>
          <cell r="D890" t="str">
            <v>E12000009</v>
          </cell>
          <cell r="E890" t="str">
            <v>South West</v>
          </cell>
          <cell r="F890" t="str">
            <v>E07000081</v>
          </cell>
          <cell r="G890" t="str">
            <v>Gloucester</v>
          </cell>
          <cell r="H890" t="str">
            <v>E05010953</v>
          </cell>
          <cell r="I890" t="str">
            <v>Barton and Tredworth</v>
          </cell>
        </row>
        <row r="891">
          <cell r="A891" t="str">
            <v>GL16 7DR</v>
          </cell>
          <cell r="B891">
            <v>51.801335000000002</v>
          </cell>
          <cell r="C891">
            <v>-2.597394</v>
          </cell>
          <cell r="D891" t="str">
            <v>E12000009</v>
          </cell>
          <cell r="E891" t="str">
            <v>South West</v>
          </cell>
          <cell r="F891" t="str">
            <v>E07000080</v>
          </cell>
          <cell r="G891" t="str">
            <v>Forest of Dean</v>
          </cell>
          <cell r="H891" t="str">
            <v>E05012156</v>
          </cell>
          <cell r="I891" t="str">
            <v>Berry Hill</v>
          </cell>
        </row>
        <row r="892">
          <cell r="A892" t="str">
            <v>GL2 4PX</v>
          </cell>
          <cell r="B892">
            <v>51.817582000000002</v>
          </cell>
          <cell r="C892">
            <v>-2.2864409999999999</v>
          </cell>
          <cell r="D892" t="str">
            <v>E12000009</v>
          </cell>
          <cell r="E892" t="str">
            <v>South West</v>
          </cell>
          <cell r="F892" t="str">
            <v>E07000082</v>
          </cell>
          <cell r="G892" t="str">
            <v>Stroud</v>
          </cell>
          <cell r="H892" t="str">
            <v>E05013190</v>
          </cell>
          <cell r="I892" t="str">
            <v>Hardwicke</v>
          </cell>
        </row>
        <row r="893">
          <cell r="A893" t="str">
            <v>GL3 4GU</v>
          </cell>
          <cell r="B893">
            <v>51.842815999999999</v>
          </cell>
          <cell r="C893">
            <v>-2.1839879999999998</v>
          </cell>
          <cell r="D893" t="str">
            <v>E12000009</v>
          </cell>
          <cell r="E893" t="str">
            <v>South West</v>
          </cell>
          <cell r="F893" t="str">
            <v>E07000082</v>
          </cell>
          <cell r="G893" t="str">
            <v>Stroud</v>
          </cell>
          <cell r="H893" t="str">
            <v>E05010981</v>
          </cell>
          <cell r="I893" t="str">
            <v>Painswick and Upton</v>
          </cell>
        </row>
        <row r="894">
          <cell r="A894" t="str">
            <v>GL5 4SX</v>
          </cell>
          <cell r="B894">
            <v>51.741028999999997</v>
          </cell>
          <cell r="C894">
            <v>-2.2505280000000001</v>
          </cell>
          <cell r="D894" t="str">
            <v>E12000009</v>
          </cell>
          <cell r="E894" t="str">
            <v>South West</v>
          </cell>
          <cell r="F894" t="str">
            <v>E07000082</v>
          </cell>
          <cell r="G894" t="str">
            <v>Stroud</v>
          </cell>
          <cell r="H894" t="str">
            <v>E05013212</v>
          </cell>
          <cell r="I894" t="str">
            <v>Cainscross</v>
          </cell>
        </row>
        <row r="895">
          <cell r="A895" t="str">
            <v>GL6 8AB</v>
          </cell>
          <cell r="B895">
            <v>51.726523</v>
          </cell>
          <cell r="C895">
            <v>-2.162903</v>
          </cell>
          <cell r="D895" t="str">
            <v>E12000009</v>
          </cell>
          <cell r="E895" t="str">
            <v>South West</v>
          </cell>
          <cell r="F895" t="str">
            <v>E07000082</v>
          </cell>
          <cell r="G895" t="str">
            <v>Stroud</v>
          </cell>
          <cell r="H895" t="str">
            <v>E05013189</v>
          </cell>
          <cell r="I895" t="str">
            <v>Chalford</v>
          </cell>
        </row>
        <row r="896">
          <cell r="A896" t="str">
            <v>GL10 2LS</v>
          </cell>
          <cell r="B896">
            <v>51.744663000000003</v>
          </cell>
          <cell r="C896">
            <v>-2.277663</v>
          </cell>
          <cell r="D896" t="str">
            <v>E12000009</v>
          </cell>
          <cell r="E896" t="str">
            <v>South West</v>
          </cell>
          <cell r="F896" t="str">
            <v>E07000082</v>
          </cell>
          <cell r="G896" t="str">
            <v>Stroud</v>
          </cell>
          <cell r="H896" t="str">
            <v>E05013196</v>
          </cell>
          <cell r="I896" t="str">
            <v>Stonehouse</v>
          </cell>
        </row>
        <row r="897">
          <cell r="A897" t="str">
            <v>GL5 1DU</v>
          </cell>
          <cell r="B897">
            <v>51.744447999999998</v>
          </cell>
          <cell r="C897">
            <v>-2.2103579999999998</v>
          </cell>
          <cell r="D897" t="str">
            <v>E12000009</v>
          </cell>
          <cell r="E897" t="str">
            <v>South West</v>
          </cell>
          <cell r="F897" t="str">
            <v>E07000082</v>
          </cell>
          <cell r="G897" t="str">
            <v>Stroud</v>
          </cell>
          <cell r="H897" t="str">
            <v>E05010988</v>
          </cell>
          <cell r="I897" t="str">
            <v>Stroud Slade</v>
          </cell>
        </row>
        <row r="898">
          <cell r="A898" t="str">
            <v>GL15 5FS</v>
          </cell>
          <cell r="B898">
            <v>51.730677</v>
          </cell>
          <cell r="C898">
            <v>-2.5159560000000001</v>
          </cell>
          <cell r="D898" t="str">
            <v>E12000009</v>
          </cell>
          <cell r="E898" t="str">
            <v>South West</v>
          </cell>
          <cell r="F898" t="str">
            <v>E07000080</v>
          </cell>
          <cell r="G898" t="str">
            <v>Forest of Dean</v>
          </cell>
          <cell r="H898" t="str">
            <v>E05012165</v>
          </cell>
          <cell r="I898" t="str">
            <v>Lydney East</v>
          </cell>
        </row>
        <row r="899">
          <cell r="A899" t="str">
            <v>GL4 6AD</v>
          </cell>
          <cell r="B899">
            <v>51.842376999999999</v>
          </cell>
          <cell r="C899">
            <v>-2.2205979999999998</v>
          </cell>
          <cell r="D899" t="str">
            <v>E12000009</v>
          </cell>
          <cell r="E899" t="str">
            <v>South West</v>
          </cell>
          <cell r="F899" t="str">
            <v>E07000081</v>
          </cell>
          <cell r="G899" t="str">
            <v>Gloucester</v>
          </cell>
          <cell r="H899" t="str">
            <v>E05010961</v>
          </cell>
          <cell r="I899" t="str">
            <v>Matson, Robinswood and White City</v>
          </cell>
        </row>
        <row r="900">
          <cell r="A900" t="str">
            <v>GL6 6RL</v>
          </cell>
          <cell r="B900">
            <v>51.786969999999997</v>
          </cell>
          <cell r="C900">
            <v>-2.1963879999999998</v>
          </cell>
          <cell r="D900" t="str">
            <v>E12000009</v>
          </cell>
          <cell r="E900" t="str">
            <v>South West</v>
          </cell>
          <cell r="F900" t="str">
            <v>E07000082</v>
          </cell>
          <cell r="G900" t="str">
            <v>Stroud</v>
          </cell>
          <cell r="H900" t="str">
            <v>E05010981</v>
          </cell>
          <cell r="I900" t="str">
            <v>Painswick and Upton</v>
          </cell>
        </row>
        <row r="901">
          <cell r="A901" t="str">
            <v>GL10 2DS</v>
          </cell>
          <cell r="B901">
            <v>51.746392999999998</v>
          </cell>
          <cell r="C901">
            <v>-2.2891050000000002</v>
          </cell>
          <cell r="D901" t="str">
            <v>E12000009</v>
          </cell>
          <cell r="E901" t="str">
            <v>South West</v>
          </cell>
          <cell r="F901" t="str">
            <v>E07000082</v>
          </cell>
          <cell r="G901" t="str">
            <v>Stroud</v>
          </cell>
          <cell r="H901" t="str">
            <v>E05013196</v>
          </cell>
          <cell r="I901" t="str">
            <v>Stonehouse</v>
          </cell>
        </row>
        <row r="902">
          <cell r="A902" t="str">
            <v>GL1 5BS</v>
          </cell>
          <cell r="B902">
            <v>51.852556</v>
          </cell>
          <cell r="C902">
            <v>-2.2472750000000001</v>
          </cell>
          <cell r="D902" t="str">
            <v>E12000009</v>
          </cell>
          <cell r="E902" t="str">
            <v>South West</v>
          </cell>
          <cell r="F902" t="str">
            <v>E07000081</v>
          </cell>
          <cell r="G902" t="str">
            <v>Gloucester</v>
          </cell>
          <cell r="H902" t="str">
            <v>E05010962</v>
          </cell>
          <cell r="I902" t="str">
            <v>Moreland</v>
          </cell>
        </row>
        <row r="903">
          <cell r="A903" t="str">
            <v>GL51 9BT</v>
          </cell>
          <cell r="B903">
            <v>51.910386000000003</v>
          </cell>
          <cell r="C903">
            <v>-2.0896469999999998</v>
          </cell>
          <cell r="D903" t="str">
            <v>E12000009</v>
          </cell>
          <cell r="E903" t="str">
            <v>South West</v>
          </cell>
          <cell r="F903" t="str">
            <v>E07000078</v>
          </cell>
          <cell r="G903" t="str">
            <v>Cheltenham</v>
          </cell>
          <cell r="H903" t="str">
            <v>E05004305</v>
          </cell>
          <cell r="I903" t="str">
            <v>Swindon Village</v>
          </cell>
        </row>
        <row r="904">
          <cell r="A904" t="str">
            <v>GL18 1AL</v>
          </cell>
          <cell r="B904">
            <v>51.930874000000003</v>
          </cell>
          <cell r="C904">
            <v>-2.4115700000000002</v>
          </cell>
          <cell r="D904" t="str">
            <v>E12000009</v>
          </cell>
          <cell r="E904" t="str">
            <v>South West</v>
          </cell>
          <cell r="F904" t="str">
            <v>E07000080</v>
          </cell>
          <cell r="G904" t="str">
            <v>Forest of Dean</v>
          </cell>
          <cell r="H904" t="str">
            <v>E05012169</v>
          </cell>
          <cell r="I904" t="str">
            <v>Newent &amp; Taynton</v>
          </cell>
        </row>
        <row r="905">
          <cell r="A905" t="str">
            <v>GL18 1RU</v>
          </cell>
          <cell r="B905">
            <v>51.934254000000003</v>
          </cell>
          <cell r="C905">
            <v>-2.4141900000000001</v>
          </cell>
          <cell r="D905" t="str">
            <v>E12000009</v>
          </cell>
          <cell r="E905" t="str">
            <v>South West</v>
          </cell>
          <cell r="F905" t="str">
            <v>E07000080</v>
          </cell>
          <cell r="G905" t="str">
            <v>Forest of Dean</v>
          </cell>
          <cell r="H905" t="str">
            <v>E05012169</v>
          </cell>
          <cell r="I905" t="str">
            <v>Newent &amp; Taynton</v>
          </cell>
        </row>
        <row r="906">
          <cell r="A906" t="str">
            <v>GL1 4ER</v>
          </cell>
          <cell r="B906">
            <v>51.859149000000002</v>
          </cell>
          <cell r="C906">
            <v>-2.2372480000000001</v>
          </cell>
          <cell r="D906" t="str">
            <v>E12000009</v>
          </cell>
          <cell r="E906" t="str">
            <v>South West</v>
          </cell>
          <cell r="F906" t="str">
            <v>E07000081</v>
          </cell>
          <cell r="G906" t="str">
            <v>Gloucester</v>
          </cell>
          <cell r="H906" t="str">
            <v>E05010953</v>
          </cell>
          <cell r="I906" t="str">
            <v>Barton and Tredworth</v>
          </cell>
        </row>
        <row r="907">
          <cell r="A907" t="str">
            <v>GL11 5FG</v>
          </cell>
          <cell r="B907">
            <v>51.713577999999998</v>
          </cell>
          <cell r="C907">
            <v>-2.3610319999999998</v>
          </cell>
          <cell r="D907" t="str">
            <v>E12000009</v>
          </cell>
          <cell r="E907" t="str">
            <v>South West</v>
          </cell>
          <cell r="F907" t="str">
            <v>E07000082</v>
          </cell>
          <cell r="G907" t="str">
            <v>Stroud</v>
          </cell>
          <cell r="H907" t="str">
            <v>E05010973</v>
          </cell>
          <cell r="I907" t="str">
            <v>Cam West</v>
          </cell>
        </row>
        <row r="908">
          <cell r="A908" t="str">
            <v>GL5 1HU</v>
          </cell>
          <cell r="B908">
            <v>51.744498999999998</v>
          </cell>
          <cell r="C908">
            <v>-2.1939869999999999</v>
          </cell>
          <cell r="D908" t="str">
            <v>E12000009</v>
          </cell>
          <cell r="E908" t="str">
            <v>South West</v>
          </cell>
          <cell r="F908" t="str">
            <v>E07000082</v>
          </cell>
          <cell r="G908" t="str">
            <v>Stroud</v>
          </cell>
          <cell r="H908" t="str">
            <v>E05010988</v>
          </cell>
          <cell r="I908" t="str">
            <v>Stroud Slade</v>
          </cell>
        </row>
        <row r="909">
          <cell r="A909" t="str">
            <v>GL5 3TJ</v>
          </cell>
          <cell r="B909">
            <v>51.736995999999998</v>
          </cell>
          <cell r="C909">
            <v>-2.2330739999999998</v>
          </cell>
          <cell r="D909" t="str">
            <v>E12000009</v>
          </cell>
          <cell r="E909" t="str">
            <v>South West</v>
          </cell>
          <cell r="F909" t="str">
            <v>E07000082</v>
          </cell>
          <cell r="G909" t="str">
            <v>Stroud</v>
          </cell>
          <cell r="H909" t="str">
            <v>E05013194</v>
          </cell>
          <cell r="I909" t="str">
            <v>Rodborough</v>
          </cell>
        </row>
        <row r="910">
          <cell r="A910" t="str">
            <v>GL1 1HX</v>
          </cell>
          <cell r="B910">
            <v>51.861722999999998</v>
          </cell>
          <cell r="C910">
            <v>-2.244624</v>
          </cell>
          <cell r="D910" t="str">
            <v>E12000009</v>
          </cell>
          <cell r="E910" t="str">
            <v>South West</v>
          </cell>
          <cell r="F910" t="str">
            <v>E07000081</v>
          </cell>
          <cell r="G910" t="str">
            <v>Gloucester</v>
          </cell>
          <cell r="H910" t="str">
            <v>E05010967</v>
          </cell>
          <cell r="I910" t="str">
            <v>Westgate</v>
          </cell>
        </row>
        <row r="911">
          <cell r="A911" t="str">
            <v>GL5 1DL</v>
          </cell>
          <cell r="B911">
            <v>51.747548999999999</v>
          </cell>
          <cell r="C911">
            <v>-2.208688</v>
          </cell>
          <cell r="D911" t="str">
            <v>E12000009</v>
          </cell>
          <cell r="E911" t="str">
            <v>South West</v>
          </cell>
          <cell r="F911" t="str">
            <v>E07000082</v>
          </cell>
          <cell r="G911" t="str">
            <v>Stroud</v>
          </cell>
          <cell r="H911" t="str">
            <v>E05010991</v>
          </cell>
          <cell r="I911" t="str">
            <v>Stroud Valley</v>
          </cell>
        </row>
        <row r="912">
          <cell r="A912" t="str">
            <v>GL5 3TJ</v>
          </cell>
          <cell r="B912">
            <v>51.736995999999998</v>
          </cell>
          <cell r="C912">
            <v>-2.2330739999999998</v>
          </cell>
          <cell r="D912" t="str">
            <v>E12000009</v>
          </cell>
          <cell r="E912" t="str">
            <v>South West</v>
          </cell>
          <cell r="F912" t="str">
            <v>E07000082</v>
          </cell>
          <cell r="G912" t="str">
            <v>Stroud</v>
          </cell>
          <cell r="H912" t="str">
            <v>E05013194</v>
          </cell>
          <cell r="I912" t="str">
            <v>Rodborough</v>
          </cell>
        </row>
        <row r="913">
          <cell r="A913" t="str">
            <v>GL51 0QL</v>
          </cell>
          <cell r="B913">
            <v>51.916384000000001</v>
          </cell>
          <cell r="C913">
            <v>-2.1188389999999999</v>
          </cell>
          <cell r="D913" t="str">
            <v>E12000009</v>
          </cell>
          <cell r="E913" t="str">
            <v>South West</v>
          </cell>
          <cell r="F913" t="str">
            <v>E07000078</v>
          </cell>
          <cell r="G913" t="str">
            <v>Cheltenham</v>
          </cell>
          <cell r="H913" t="str">
            <v>E05004304</v>
          </cell>
          <cell r="I913" t="str">
            <v>Springbank</v>
          </cell>
        </row>
        <row r="914">
          <cell r="A914" t="str">
            <v>GL4 0LB</v>
          </cell>
          <cell r="B914">
            <v>51.830528000000001</v>
          </cell>
          <cell r="C914">
            <v>-2.2470240000000001</v>
          </cell>
          <cell r="D914" t="str">
            <v>E12000009</v>
          </cell>
          <cell r="E914" t="str">
            <v>South West</v>
          </cell>
          <cell r="F914" t="str">
            <v>E07000081</v>
          </cell>
          <cell r="G914" t="str">
            <v>Gloucester</v>
          </cell>
          <cell r="H914" t="str">
            <v>E05010966</v>
          </cell>
          <cell r="I914" t="str">
            <v>Tuffley</v>
          </cell>
        </row>
        <row r="915">
          <cell r="A915" t="str">
            <v>GL4 6NQ</v>
          </cell>
          <cell r="B915">
            <v>51.839025999999997</v>
          </cell>
          <cell r="C915">
            <v>-2.214588</v>
          </cell>
          <cell r="D915" t="str">
            <v>E12000009</v>
          </cell>
          <cell r="E915" t="str">
            <v>South West</v>
          </cell>
          <cell r="F915" t="str">
            <v>E07000081</v>
          </cell>
          <cell r="G915" t="str">
            <v>Gloucester</v>
          </cell>
          <cell r="H915" t="str">
            <v>E05010961</v>
          </cell>
          <cell r="I915" t="str">
            <v>Matson, Robinswood and White City</v>
          </cell>
        </row>
        <row r="916">
          <cell r="A916" t="str">
            <v>GL51 9AS</v>
          </cell>
          <cell r="B916">
            <v>51.908760000000001</v>
          </cell>
          <cell r="C916">
            <v>-2.0881470000000002</v>
          </cell>
          <cell r="D916" t="str">
            <v>E12000009</v>
          </cell>
          <cell r="E916" t="str">
            <v>South West</v>
          </cell>
          <cell r="F916" t="str">
            <v>E07000078</v>
          </cell>
          <cell r="G916" t="str">
            <v>Cheltenham</v>
          </cell>
          <cell r="H916" t="str">
            <v>E05004305</v>
          </cell>
          <cell r="I916" t="str">
            <v>Swindon Village</v>
          </cell>
        </row>
        <row r="917">
          <cell r="A917" t="str">
            <v>GL15 6AZ</v>
          </cell>
          <cell r="B917">
            <v>51.704991</v>
          </cell>
          <cell r="C917">
            <v>-2.5764279999999999</v>
          </cell>
          <cell r="D917" t="str">
            <v>E12000009</v>
          </cell>
          <cell r="E917" t="str">
            <v>South West</v>
          </cell>
          <cell r="F917" t="str">
            <v>E07000080</v>
          </cell>
          <cell r="G917" t="str">
            <v>Forest of Dean</v>
          </cell>
          <cell r="H917" t="str">
            <v>E05012174</v>
          </cell>
          <cell r="I917" t="str">
            <v>St. Briavels</v>
          </cell>
        </row>
        <row r="918">
          <cell r="A918" t="str">
            <v>GL50 4EF</v>
          </cell>
          <cell r="B918">
            <v>51.902925000000003</v>
          </cell>
          <cell r="C918">
            <v>-2.0750250000000001</v>
          </cell>
          <cell r="D918" t="str">
            <v>E12000009</v>
          </cell>
          <cell r="E918" t="str">
            <v>South West</v>
          </cell>
          <cell r="F918" t="str">
            <v>E07000078</v>
          </cell>
          <cell r="G918" t="str">
            <v>Cheltenham</v>
          </cell>
          <cell r="H918" t="str">
            <v>E05004302</v>
          </cell>
          <cell r="I918" t="str">
            <v>St Paul's</v>
          </cell>
        </row>
        <row r="919">
          <cell r="A919" t="str">
            <v>GL16 8AN</v>
          </cell>
          <cell r="B919">
            <v>51.792897000000004</v>
          </cell>
          <cell r="C919">
            <v>-2.6190609999999999</v>
          </cell>
          <cell r="D919" t="str">
            <v>E12000009</v>
          </cell>
          <cell r="E919" t="str">
            <v>South West</v>
          </cell>
          <cell r="F919" t="str">
            <v>E07000080</v>
          </cell>
          <cell r="G919" t="str">
            <v>Forest of Dean</v>
          </cell>
          <cell r="H919" t="str">
            <v>E05012160</v>
          </cell>
          <cell r="I919" t="str">
            <v>Coleford</v>
          </cell>
        </row>
        <row r="920">
          <cell r="A920" t="str">
            <v>GL16 8JR</v>
          </cell>
          <cell r="B920">
            <v>51.769855</v>
          </cell>
          <cell r="C920">
            <v>-2.6159789999999998</v>
          </cell>
          <cell r="D920" t="str">
            <v>E12000009</v>
          </cell>
          <cell r="E920" t="str">
            <v>South West</v>
          </cell>
          <cell r="F920" t="str">
            <v>E07000080</v>
          </cell>
          <cell r="G920" t="str">
            <v>Forest of Dean</v>
          </cell>
          <cell r="H920" t="str">
            <v>E05012170</v>
          </cell>
          <cell r="I920" t="str">
            <v>Newland &amp; Sling</v>
          </cell>
        </row>
        <row r="921">
          <cell r="A921" t="str">
            <v>GL11 4BD</v>
          </cell>
          <cell r="B921">
            <v>51.675004000000001</v>
          </cell>
          <cell r="C921">
            <v>-2.3485499999999999</v>
          </cell>
          <cell r="D921" t="str">
            <v>E12000009</v>
          </cell>
          <cell r="E921" t="str">
            <v>South West</v>
          </cell>
          <cell r="F921" t="str">
            <v>E07000082</v>
          </cell>
          <cell r="G921" t="str">
            <v>Stroud</v>
          </cell>
          <cell r="H921" t="str">
            <v>E05010976</v>
          </cell>
          <cell r="I921" t="str">
            <v>Dursley</v>
          </cell>
        </row>
        <row r="922">
          <cell r="A922" t="str">
            <v>GL4 6AZ</v>
          </cell>
          <cell r="B922">
            <v>51.843741000000001</v>
          </cell>
          <cell r="C922">
            <v>-2.2253189999999998</v>
          </cell>
          <cell r="D922" t="str">
            <v>E12000009</v>
          </cell>
          <cell r="E922" t="str">
            <v>South West</v>
          </cell>
          <cell r="F922" t="str">
            <v>E07000081</v>
          </cell>
          <cell r="G922" t="str">
            <v>Gloucester</v>
          </cell>
          <cell r="H922" t="str">
            <v>E05010961</v>
          </cell>
          <cell r="I922" t="str">
            <v>Matson, Robinswood and White City</v>
          </cell>
        </row>
        <row r="923">
          <cell r="A923" t="str">
            <v>GL17 9RB</v>
          </cell>
          <cell r="B923">
            <v>51.844363000000001</v>
          </cell>
          <cell r="C923">
            <v>-2.5795880000000002</v>
          </cell>
          <cell r="D923" t="str">
            <v>E12000009</v>
          </cell>
          <cell r="E923" t="str">
            <v>South West</v>
          </cell>
          <cell r="F923" t="str">
            <v>E07000080</v>
          </cell>
          <cell r="G923" t="str">
            <v>Forest of Dean</v>
          </cell>
          <cell r="H923" t="str">
            <v>E05012164</v>
          </cell>
          <cell r="I923" t="str">
            <v>Lydbrook</v>
          </cell>
        </row>
        <row r="924">
          <cell r="A924" t="str">
            <v>GL52 5AP</v>
          </cell>
          <cell r="B924">
            <v>51.906849999999999</v>
          </cell>
          <cell r="C924">
            <v>-2.0489250000000001</v>
          </cell>
          <cell r="D924" t="str">
            <v>E12000009</v>
          </cell>
          <cell r="E924" t="str">
            <v>South West</v>
          </cell>
          <cell r="F924" t="str">
            <v>E07000078</v>
          </cell>
          <cell r="G924" t="str">
            <v>Cheltenham</v>
          </cell>
          <cell r="H924" t="str">
            <v>E05004297</v>
          </cell>
          <cell r="I924" t="str">
            <v>Oakley</v>
          </cell>
        </row>
        <row r="925">
          <cell r="A925" t="str">
            <v>GL5 4AL</v>
          </cell>
          <cell r="B925">
            <v>51.748030999999997</v>
          </cell>
          <cell r="C925">
            <v>-2.2341410000000002</v>
          </cell>
          <cell r="D925" t="str">
            <v>E12000009</v>
          </cell>
          <cell r="E925" t="str">
            <v>South West</v>
          </cell>
          <cell r="F925" t="str">
            <v>E07000082</v>
          </cell>
          <cell r="G925" t="str">
            <v>Stroud</v>
          </cell>
          <cell r="H925" t="str">
            <v>E05010987</v>
          </cell>
          <cell r="I925" t="str">
            <v>Stroud Farmhill and Paganhill</v>
          </cell>
        </row>
        <row r="926">
          <cell r="A926" t="str">
            <v>GL5 4UA</v>
          </cell>
          <cell r="B926">
            <v>51.742324000000004</v>
          </cell>
          <cell r="C926">
            <v>-2.2566950000000001</v>
          </cell>
          <cell r="D926" t="str">
            <v>E12000009</v>
          </cell>
          <cell r="E926" t="str">
            <v>South West</v>
          </cell>
          <cell r="F926" t="str">
            <v>E07000082</v>
          </cell>
          <cell r="G926" t="str">
            <v>Stroud</v>
          </cell>
          <cell r="H926" t="str">
            <v>E05013212</v>
          </cell>
          <cell r="I926" t="str">
            <v>Cainscross</v>
          </cell>
        </row>
        <row r="927">
          <cell r="A927" t="str">
            <v>GL11 6LQ</v>
          </cell>
          <cell r="B927">
            <v>51.695098999999999</v>
          </cell>
          <cell r="C927">
            <v>-2.374819</v>
          </cell>
          <cell r="D927" t="str">
            <v>E12000009</v>
          </cell>
          <cell r="E927" t="str">
            <v>South West</v>
          </cell>
          <cell r="F927" t="str">
            <v>E07000082</v>
          </cell>
          <cell r="G927" t="str">
            <v>Stroud</v>
          </cell>
          <cell r="H927" t="str">
            <v>E05010973</v>
          </cell>
          <cell r="I927" t="str">
            <v>Cam West</v>
          </cell>
        </row>
        <row r="928">
          <cell r="A928" t="str">
            <v>GL51 7JQ</v>
          </cell>
          <cell r="B928">
            <v>51.909052000000003</v>
          </cell>
          <cell r="C928">
            <v>-2.1051259999999998</v>
          </cell>
          <cell r="D928" t="str">
            <v>E12000009</v>
          </cell>
          <cell r="E928" t="str">
            <v>South West</v>
          </cell>
          <cell r="F928" t="str">
            <v>E07000078</v>
          </cell>
          <cell r="G928" t="str">
            <v>Cheltenham</v>
          </cell>
          <cell r="H928" t="str">
            <v>E05004303</v>
          </cell>
          <cell r="I928" t="str">
            <v>St Peter's</v>
          </cell>
        </row>
        <row r="929">
          <cell r="A929" t="str">
            <v>GL51 0WF</v>
          </cell>
          <cell r="B929">
            <v>51.914726999999999</v>
          </cell>
          <cell r="C929">
            <v>-2.113165</v>
          </cell>
          <cell r="D929" t="str">
            <v>E12000009</v>
          </cell>
          <cell r="E929" t="str">
            <v>South West</v>
          </cell>
          <cell r="F929" t="str">
            <v>E07000078</v>
          </cell>
          <cell r="G929" t="str">
            <v>Cheltenham</v>
          </cell>
          <cell r="H929" t="str">
            <v>E05004304</v>
          </cell>
          <cell r="I929" t="str">
            <v>Springbank</v>
          </cell>
        </row>
        <row r="930">
          <cell r="A930" t="str">
            <v>GL50 2JY</v>
          </cell>
          <cell r="B930">
            <v>51.895186000000002</v>
          </cell>
          <cell r="C930">
            <v>-2.0856789999999998</v>
          </cell>
          <cell r="D930" t="str">
            <v>E12000009</v>
          </cell>
          <cell r="E930" t="str">
            <v>South West</v>
          </cell>
          <cell r="F930" t="str">
            <v>E07000078</v>
          </cell>
          <cell r="G930" t="str">
            <v>Cheltenham</v>
          </cell>
          <cell r="H930" t="str">
            <v>E05004295</v>
          </cell>
          <cell r="I930" t="str">
            <v>Lansdown</v>
          </cell>
        </row>
        <row r="931">
          <cell r="A931" t="str">
            <v>GL10 2DS</v>
          </cell>
          <cell r="B931">
            <v>51.746392999999998</v>
          </cell>
          <cell r="C931">
            <v>-2.2891050000000002</v>
          </cell>
          <cell r="D931" t="str">
            <v>E12000009</v>
          </cell>
          <cell r="E931" t="str">
            <v>South West</v>
          </cell>
          <cell r="F931" t="str">
            <v>E07000082</v>
          </cell>
          <cell r="G931" t="str">
            <v>Stroud</v>
          </cell>
          <cell r="H931" t="str">
            <v>E05013196</v>
          </cell>
          <cell r="I931" t="str">
            <v>Stonehouse</v>
          </cell>
        </row>
        <row r="932">
          <cell r="A932" t="str">
            <v>GL1 4EP</v>
          </cell>
          <cell r="B932">
            <v>51.859408000000002</v>
          </cell>
          <cell r="C932">
            <v>-2.2379899999999999</v>
          </cell>
          <cell r="D932" t="str">
            <v>E12000009</v>
          </cell>
          <cell r="E932" t="str">
            <v>South West</v>
          </cell>
          <cell r="F932" t="str">
            <v>E07000081</v>
          </cell>
          <cell r="G932" t="str">
            <v>Gloucester</v>
          </cell>
          <cell r="H932" t="str">
            <v>E05010953</v>
          </cell>
          <cell r="I932" t="str">
            <v>Barton and Tredworth</v>
          </cell>
        </row>
        <row r="933">
          <cell r="A933" t="str">
            <v>GL52 8FQ</v>
          </cell>
          <cell r="B933">
            <v>51.954883000000002</v>
          </cell>
          <cell r="C933">
            <v>-2.0600290000000001</v>
          </cell>
          <cell r="D933" t="str">
            <v>E12000009</v>
          </cell>
          <cell r="E933" t="str">
            <v>South West</v>
          </cell>
          <cell r="F933" t="str">
            <v>E07000083</v>
          </cell>
          <cell r="G933" t="str">
            <v>Tewkesbury</v>
          </cell>
          <cell r="H933" t="str">
            <v>E05012071</v>
          </cell>
          <cell r="I933" t="str">
            <v>Cleeve St Michael's</v>
          </cell>
        </row>
        <row r="934">
          <cell r="A934" t="str">
            <v>GL52 8FQ</v>
          </cell>
          <cell r="B934">
            <v>51.954883000000002</v>
          </cell>
          <cell r="C934">
            <v>-2.0600290000000001</v>
          </cell>
          <cell r="D934" t="str">
            <v>E12000009</v>
          </cell>
          <cell r="E934" t="str">
            <v>South West</v>
          </cell>
          <cell r="F934" t="str">
            <v>E07000083</v>
          </cell>
          <cell r="G934" t="str">
            <v>Tewkesbury</v>
          </cell>
          <cell r="H934" t="str">
            <v>E05012071</v>
          </cell>
          <cell r="I934" t="str">
            <v>Cleeve St Michael's</v>
          </cell>
        </row>
        <row r="935">
          <cell r="A935" t="str">
            <v>GL4 6JR</v>
          </cell>
          <cell r="B935">
            <v>51.838579000000003</v>
          </cell>
          <cell r="C935">
            <v>-2.2180110000000002</v>
          </cell>
          <cell r="D935" t="str">
            <v>E12000009</v>
          </cell>
          <cell r="E935" t="str">
            <v>South West</v>
          </cell>
          <cell r="F935" t="str">
            <v>E07000081</v>
          </cell>
          <cell r="G935" t="str">
            <v>Gloucester</v>
          </cell>
          <cell r="H935" t="str">
            <v>E05010961</v>
          </cell>
          <cell r="I935" t="str">
            <v>Matson, Robinswood and White City</v>
          </cell>
        </row>
        <row r="936">
          <cell r="A936" t="str">
            <v>GL15 5BA</v>
          </cell>
          <cell r="B936">
            <v>51.724930000000001</v>
          </cell>
          <cell r="C936">
            <v>-2.5214639999999999</v>
          </cell>
          <cell r="D936" t="str">
            <v>E12000009</v>
          </cell>
          <cell r="E936" t="str">
            <v>South West</v>
          </cell>
          <cell r="F936" t="str">
            <v>E07000080</v>
          </cell>
          <cell r="G936" t="str">
            <v>Forest of Dean</v>
          </cell>
          <cell r="H936" t="str">
            <v>E05012165</v>
          </cell>
          <cell r="I936" t="str">
            <v>Lydney East</v>
          </cell>
        </row>
        <row r="937">
          <cell r="A937" t="str">
            <v>GL50 3RQ</v>
          </cell>
          <cell r="B937">
            <v>51.903751999999997</v>
          </cell>
          <cell r="C937">
            <v>-2.0890819999999999</v>
          </cell>
          <cell r="D937" t="str">
            <v>E12000009</v>
          </cell>
          <cell r="E937" t="str">
            <v>South West</v>
          </cell>
          <cell r="F937" t="str">
            <v>E07000078</v>
          </cell>
          <cell r="G937" t="str">
            <v>Cheltenham</v>
          </cell>
          <cell r="H937" t="str">
            <v>E05004303</v>
          </cell>
          <cell r="I937" t="str">
            <v>St Peter's</v>
          </cell>
        </row>
        <row r="938">
          <cell r="A938" t="str">
            <v>GL52 7WG</v>
          </cell>
          <cell r="B938">
            <v>51.949137</v>
          </cell>
          <cell r="C938">
            <v>-2.0764990000000001</v>
          </cell>
          <cell r="D938" t="str">
            <v>E12000009</v>
          </cell>
          <cell r="E938" t="str">
            <v>South West</v>
          </cell>
          <cell r="F938" t="str">
            <v>E07000083</v>
          </cell>
          <cell r="G938" t="str">
            <v>Tewkesbury</v>
          </cell>
          <cell r="H938" t="str">
            <v>E05012072</v>
          </cell>
          <cell r="I938" t="str">
            <v>Cleeve West</v>
          </cell>
        </row>
        <row r="939">
          <cell r="A939" t="str">
            <v>GL1 3QL</v>
          </cell>
          <cell r="B939">
            <v>51.863290999999997</v>
          </cell>
          <cell r="C939">
            <v>-2.2251439999999998</v>
          </cell>
          <cell r="D939" t="str">
            <v>E12000009</v>
          </cell>
          <cell r="E939" t="str">
            <v>South West</v>
          </cell>
          <cell r="F939" t="str">
            <v>E07000081</v>
          </cell>
          <cell r="G939" t="str">
            <v>Gloucester</v>
          </cell>
          <cell r="H939" t="str">
            <v>E05010955</v>
          </cell>
          <cell r="I939" t="str">
            <v>Elmbridge</v>
          </cell>
        </row>
        <row r="940">
          <cell r="A940" t="str">
            <v>GL51 8AF</v>
          </cell>
          <cell r="B940">
            <v>51.900433</v>
          </cell>
          <cell r="C940">
            <v>-2.1018940000000002</v>
          </cell>
          <cell r="D940" t="str">
            <v>E12000009</v>
          </cell>
          <cell r="E940" t="str">
            <v>South West</v>
          </cell>
          <cell r="F940" t="str">
            <v>E07000078</v>
          </cell>
          <cell r="G940" t="str">
            <v>Cheltenham</v>
          </cell>
          <cell r="H940" t="str">
            <v>E05004301</v>
          </cell>
          <cell r="I940" t="str">
            <v>St Mark's</v>
          </cell>
        </row>
        <row r="941">
          <cell r="A941" t="str">
            <v>GL1 4SJ</v>
          </cell>
          <cell r="B941">
            <v>51.857044000000002</v>
          </cell>
          <cell r="C941">
            <v>-2.2377020000000001</v>
          </cell>
          <cell r="D941" t="str">
            <v>E12000009</v>
          </cell>
          <cell r="E941" t="str">
            <v>South West</v>
          </cell>
          <cell r="F941" t="str">
            <v>E07000081</v>
          </cell>
          <cell r="G941" t="str">
            <v>Gloucester</v>
          </cell>
          <cell r="H941" t="str">
            <v>E05010953</v>
          </cell>
          <cell r="I941" t="str">
            <v>Barton and Tredworth</v>
          </cell>
        </row>
        <row r="942">
          <cell r="A942" t="str">
            <v>GL11 4DT</v>
          </cell>
          <cell r="B942">
            <v>51.692858999999999</v>
          </cell>
          <cell r="C942">
            <v>-2.3580040000000002</v>
          </cell>
          <cell r="D942" t="str">
            <v>E12000009</v>
          </cell>
          <cell r="E942" t="str">
            <v>South West</v>
          </cell>
          <cell r="F942" t="str">
            <v>E07000082</v>
          </cell>
          <cell r="G942" t="str">
            <v>Stroud</v>
          </cell>
          <cell r="H942" t="str">
            <v>E05010976</v>
          </cell>
          <cell r="I942" t="str">
            <v>Dursley</v>
          </cell>
        </row>
        <row r="943">
          <cell r="A943" t="str">
            <v>GL51 0WA</v>
          </cell>
          <cell r="B943">
            <v>51.914509000000002</v>
          </cell>
          <cell r="C943">
            <v>-2.1153740000000001</v>
          </cell>
          <cell r="D943" t="str">
            <v>E12000009</v>
          </cell>
          <cell r="E943" t="str">
            <v>South West</v>
          </cell>
          <cell r="F943" t="str">
            <v>E07000078</v>
          </cell>
          <cell r="G943" t="str">
            <v>Cheltenham</v>
          </cell>
          <cell r="H943" t="str">
            <v>E05004304</v>
          </cell>
          <cell r="I943" t="str">
            <v>Springbank</v>
          </cell>
        </row>
        <row r="944">
          <cell r="A944" t="str">
            <v>GL11 4DS</v>
          </cell>
          <cell r="B944">
            <v>51.693010000000001</v>
          </cell>
          <cell r="C944">
            <v>-2.3584969999999998</v>
          </cell>
          <cell r="D944" t="str">
            <v>E12000009</v>
          </cell>
          <cell r="E944" t="str">
            <v>South West</v>
          </cell>
          <cell r="F944" t="str">
            <v>E07000082</v>
          </cell>
          <cell r="G944" t="str">
            <v>Stroud</v>
          </cell>
          <cell r="H944" t="str">
            <v>E05010976</v>
          </cell>
          <cell r="I944" t="str">
            <v>Dursley</v>
          </cell>
        </row>
        <row r="945">
          <cell r="A945" t="str">
            <v>GL50 2JY</v>
          </cell>
          <cell r="B945">
            <v>51.895186000000002</v>
          </cell>
          <cell r="C945">
            <v>-2.0856789999999998</v>
          </cell>
          <cell r="D945" t="str">
            <v>E12000009</v>
          </cell>
          <cell r="E945" t="str">
            <v>South West</v>
          </cell>
          <cell r="F945" t="str">
            <v>E07000078</v>
          </cell>
          <cell r="G945" t="str">
            <v>Cheltenham</v>
          </cell>
          <cell r="H945" t="str">
            <v>E05004295</v>
          </cell>
          <cell r="I945" t="str">
            <v>Lansdown</v>
          </cell>
        </row>
        <row r="946">
          <cell r="A946" t="str">
            <v>GL51 0QY</v>
          </cell>
          <cell r="B946">
            <v>51.914451999999997</v>
          </cell>
          <cell r="C946">
            <v>-2.1181070000000002</v>
          </cell>
          <cell r="D946" t="str">
            <v>E12000009</v>
          </cell>
          <cell r="E946" t="str">
            <v>South West</v>
          </cell>
          <cell r="F946" t="str">
            <v>E07000078</v>
          </cell>
          <cell r="G946" t="str">
            <v>Cheltenham</v>
          </cell>
          <cell r="H946" t="str">
            <v>E05004304</v>
          </cell>
          <cell r="I946" t="str">
            <v>Springbank</v>
          </cell>
        </row>
        <row r="947">
          <cell r="A947" t="str">
            <v>GL6 0EG</v>
          </cell>
          <cell r="B947">
            <v>51.697125</v>
          </cell>
          <cell r="C947">
            <v>-2.2261839999999999</v>
          </cell>
          <cell r="D947" t="str">
            <v>E12000009</v>
          </cell>
          <cell r="E947" t="str">
            <v>South West</v>
          </cell>
          <cell r="F947" t="str">
            <v>E07000082</v>
          </cell>
          <cell r="G947" t="str">
            <v>Stroud</v>
          </cell>
          <cell r="H947" t="str">
            <v>E05013193</v>
          </cell>
          <cell r="I947" t="str">
            <v>Nailsworth</v>
          </cell>
        </row>
        <row r="948">
          <cell r="A948" t="str">
            <v>GL10 3LX</v>
          </cell>
          <cell r="B948">
            <v>51.730570999999998</v>
          </cell>
          <cell r="C948">
            <v>-2.2823259999999999</v>
          </cell>
          <cell r="D948" t="str">
            <v>E12000009</v>
          </cell>
          <cell r="E948" t="str">
            <v>South West</v>
          </cell>
          <cell r="F948" t="str">
            <v>E07000082</v>
          </cell>
          <cell r="G948" t="str">
            <v>Stroud</v>
          </cell>
          <cell r="H948" t="str">
            <v>E05010992</v>
          </cell>
          <cell r="I948" t="str">
            <v>The Stanleys</v>
          </cell>
        </row>
        <row r="949">
          <cell r="A949" t="str">
            <v>GL1 4EQ</v>
          </cell>
          <cell r="B949">
            <v>51.860899000000003</v>
          </cell>
          <cell r="C949">
            <v>-2.2297790000000002</v>
          </cell>
          <cell r="D949" t="str">
            <v>E12000009</v>
          </cell>
          <cell r="E949" t="str">
            <v>South West</v>
          </cell>
          <cell r="F949" t="str">
            <v>E07000081</v>
          </cell>
          <cell r="G949" t="str">
            <v>Gloucester</v>
          </cell>
          <cell r="H949" t="str">
            <v>E05010953</v>
          </cell>
          <cell r="I949" t="str">
            <v>Barton and Tredworth</v>
          </cell>
        </row>
        <row r="950">
          <cell r="A950" t="str">
            <v>GL10 2HN</v>
          </cell>
          <cell r="B950">
            <v>51.748807999999997</v>
          </cell>
          <cell r="C950">
            <v>-2.2794729999999999</v>
          </cell>
          <cell r="D950" t="str">
            <v>E12000009</v>
          </cell>
          <cell r="E950" t="str">
            <v>South West</v>
          </cell>
          <cell r="F950" t="str">
            <v>E07000082</v>
          </cell>
          <cell r="G950" t="str">
            <v>Stroud</v>
          </cell>
          <cell r="H950" t="str">
            <v>E05013196</v>
          </cell>
          <cell r="I950" t="str">
            <v>Stonehouse</v>
          </cell>
        </row>
        <row r="951">
          <cell r="A951" t="str">
            <v>GL1 4HT</v>
          </cell>
          <cell r="B951">
            <v>51.860365000000002</v>
          </cell>
          <cell r="C951">
            <v>-2.235992</v>
          </cell>
          <cell r="D951" t="str">
            <v>E12000009</v>
          </cell>
          <cell r="E951" t="str">
            <v>South West</v>
          </cell>
          <cell r="F951" t="str">
            <v>E07000081</v>
          </cell>
          <cell r="G951" t="str">
            <v>Gloucester</v>
          </cell>
          <cell r="H951" t="str">
            <v>E05010953</v>
          </cell>
          <cell r="I951" t="str">
            <v>Barton and Tredworth</v>
          </cell>
        </row>
        <row r="952">
          <cell r="A952" t="str">
            <v>GL2 4UX</v>
          </cell>
          <cell r="B952">
            <v>51.821016</v>
          </cell>
          <cell r="C952">
            <v>-2.2790059999999999</v>
          </cell>
          <cell r="D952" t="str">
            <v>E12000009</v>
          </cell>
          <cell r="E952" t="str">
            <v>South West</v>
          </cell>
          <cell r="F952" t="str">
            <v>E07000081</v>
          </cell>
          <cell r="G952" t="str">
            <v>Gloucester</v>
          </cell>
          <cell r="H952" t="str">
            <v>E05010964</v>
          </cell>
          <cell r="I952" t="str">
            <v>Quedgeley Fieldcourt</v>
          </cell>
        </row>
        <row r="953">
          <cell r="A953" t="str">
            <v>GL51 3ES</v>
          </cell>
          <cell r="B953">
            <v>51.886510000000001</v>
          </cell>
          <cell r="C953">
            <v>-2.106919</v>
          </cell>
          <cell r="D953" t="str">
            <v>E12000009</v>
          </cell>
          <cell r="E953" t="str">
            <v>South West</v>
          </cell>
          <cell r="F953" t="str">
            <v>E07000078</v>
          </cell>
          <cell r="G953" t="str">
            <v>Cheltenham</v>
          </cell>
          <cell r="H953" t="str">
            <v>E05004307</v>
          </cell>
          <cell r="I953" t="str">
            <v>Warden Hill</v>
          </cell>
        </row>
        <row r="954">
          <cell r="A954" t="str">
            <v>GL4 6AZ</v>
          </cell>
          <cell r="B954">
            <v>51.843741000000001</v>
          </cell>
          <cell r="C954">
            <v>-2.2253189999999998</v>
          </cell>
          <cell r="D954" t="str">
            <v>E12000009</v>
          </cell>
          <cell r="E954" t="str">
            <v>South West</v>
          </cell>
          <cell r="F954" t="str">
            <v>E07000081</v>
          </cell>
          <cell r="G954" t="str">
            <v>Gloucester</v>
          </cell>
          <cell r="H954" t="str">
            <v>E05010961</v>
          </cell>
          <cell r="I954" t="str">
            <v>Matson, Robinswood and White City</v>
          </cell>
        </row>
        <row r="955">
          <cell r="A955" t="str">
            <v>GL2 7HA</v>
          </cell>
          <cell r="B955">
            <v>51.772849999999998</v>
          </cell>
          <cell r="C955">
            <v>-2.3646950000000002</v>
          </cell>
          <cell r="D955" t="str">
            <v>E12000009</v>
          </cell>
          <cell r="E955" t="str">
            <v>South West</v>
          </cell>
          <cell r="F955" t="str">
            <v>E07000082</v>
          </cell>
          <cell r="G955" t="str">
            <v>Stroud</v>
          </cell>
          <cell r="H955" t="str">
            <v>E05013195</v>
          </cell>
          <cell r="I955" t="str">
            <v>Severn</v>
          </cell>
        </row>
        <row r="956">
          <cell r="A956" t="str">
            <v>GL1 4BX</v>
          </cell>
          <cell r="B956">
            <v>51.861874999999998</v>
          </cell>
          <cell r="C956">
            <v>-2.231687</v>
          </cell>
          <cell r="D956" t="str">
            <v>E12000009</v>
          </cell>
          <cell r="E956" t="str">
            <v>South West</v>
          </cell>
          <cell r="F956" t="str">
            <v>E07000081</v>
          </cell>
          <cell r="G956" t="str">
            <v>Gloucester</v>
          </cell>
          <cell r="H956" t="str">
            <v>E05010953</v>
          </cell>
          <cell r="I956" t="str">
            <v>Barton and Tredworth</v>
          </cell>
        </row>
        <row r="957">
          <cell r="A957" t="str">
            <v>GL3 1LL</v>
          </cell>
          <cell r="B957">
            <v>51.886826999999997</v>
          </cell>
          <cell r="C957">
            <v>-2.1904349999999999</v>
          </cell>
          <cell r="D957" t="str">
            <v>E12000009</v>
          </cell>
          <cell r="E957" t="str">
            <v>South West</v>
          </cell>
          <cell r="F957" t="str">
            <v>E07000083</v>
          </cell>
          <cell r="G957" t="str">
            <v>Tewkesbury</v>
          </cell>
          <cell r="H957" t="str">
            <v>E05012068</v>
          </cell>
          <cell r="I957" t="str">
            <v>Churchdown St John's</v>
          </cell>
        </row>
        <row r="958">
          <cell r="A958" t="str">
            <v>GL1 4QD</v>
          </cell>
          <cell r="B958">
            <v>51.852381000000001</v>
          </cell>
          <cell r="C958">
            <v>-2.2403629999999999</v>
          </cell>
          <cell r="D958" t="str">
            <v>E12000009</v>
          </cell>
          <cell r="E958" t="str">
            <v>South West</v>
          </cell>
          <cell r="F958" t="str">
            <v>E07000081</v>
          </cell>
          <cell r="G958" t="str">
            <v>Gloucester</v>
          </cell>
          <cell r="H958" t="str">
            <v>E05010962</v>
          </cell>
          <cell r="I958" t="str">
            <v>Moreland</v>
          </cell>
        </row>
        <row r="959">
          <cell r="A959" t="str">
            <v>GL1 4TW</v>
          </cell>
          <cell r="B959">
            <v>51.853850999999999</v>
          </cell>
          <cell r="C959">
            <v>-2.23828</v>
          </cell>
          <cell r="D959" t="str">
            <v>E12000009</v>
          </cell>
          <cell r="E959" t="str">
            <v>South West</v>
          </cell>
          <cell r="F959" t="str">
            <v>E07000081</v>
          </cell>
          <cell r="G959" t="str">
            <v>Gloucester</v>
          </cell>
          <cell r="H959" t="str">
            <v>E05010953</v>
          </cell>
          <cell r="I959" t="str">
            <v>Barton and Tredworth</v>
          </cell>
        </row>
        <row r="960">
          <cell r="A960" t="str">
            <v>GL4 6AY</v>
          </cell>
          <cell r="B960">
            <v>51.843468000000001</v>
          </cell>
          <cell r="C960">
            <v>-2.223913</v>
          </cell>
          <cell r="D960" t="str">
            <v>E12000009</v>
          </cell>
          <cell r="E960" t="str">
            <v>South West</v>
          </cell>
          <cell r="F960" t="str">
            <v>E07000081</v>
          </cell>
          <cell r="G960" t="str">
            <v>Gloucester</v>
          </cell>
          <cell r="H960" t="str">
            <v>E05010961</v>
          </cell>
          <cell r="I960" t="str">
            <v>Matson, Robinswood and White City</v>
          </cell>
        </row>
        <row r="961">
          <cell r="A961" t="str">
            <v>GL1 4TF</v>
          </cell>
          <cell r="B961">
            <v>51.852935000000002</v>
          </cell>
          <cell r="C961">
            <v>-2.2378689999999999</v>
          </cell>
          <cell r="D961" t="str">
            <v>E12000009</v>
          </cell>
          <cell r="E961" t="str">
            <v>South West</v>
          </cell>
          <cell r="F961" t="str">
            <v>E07000081</v>
          </cell>
          <cell r="G961" t="str">
            <v>Gloucester</v>
          </cell>
          <cell r="H961" t="str">
            <v>E05010953</v>
          </cell>
          <cell r="I961" t="str">
            <v>Barton and Tredworth</v>
          </cell>
        </row>
        <row r="962">
          <cell r="A962" t="str">
            <v>GL4 6AZ</v>
          </cell>
          <cell r="B962">
            <v>51.843741000000001</v>
          </cell>
          <cell r="C962">
            <v>-2.2253189999999998</v>
          </cell>
          <cell r="D962" t="str">
            <v>E12000009</v>
          </cell>
          <cell r="E962" t="str">
            <v>South West</v>
          </cell>
          <cell r="F962" t="str">
            <v>E07000081</v>
          </cell>
          <cell r="G962" t="str">
            <v>Gloucester</v>
          </cell>
          <cell r="H962" t="str">
            <v>E05010961</v>
          </cell>
          <cell r="I962" t="str">
            <v>Matson, Robinswood and White City</v>
          </cell>
        </row>
        <row r="963">
          <cell r="A963" t="str">
            <v>GL10 2DQ</v>
          </cell>
          <cell r="B963">
            <v>51.750588999999998</v>
          </cell>
          <cell r="C963">
            <v>-2.2904789999999999</v>
          </cell>
          <cell r="D963" t="str">
            <v>E12000009</v>
          </cell>
          <cell r="E963" t="str">
            <v>South West</v>
          </cell>
          <cell r="F963" t="str">
            <v>E07000082</v>
          </cell>
          <cell r="G963" t="str">
            <v>Stroud</v>
          </cell>
          <cell r="H963" t="str">
            <v>E05013196</v>
          </cell>
          <cell r="I963" t="str">
            <v>Stonehouse</v>
          </cell>
        </row>
        <row r="964">
          <cell r="A964" t="str">
            <v>GL1 5LW</v>
          </cell>
          <cell r="B964">
            <v>51.848559000000002</v>
          </cell>
          <cell r="C964">
            <v>-2.240837</v>
          </cell>
          <cell r="D964" t="str">
            <v>E12000009</v>
          </cell>
          <cell r="E964" t="str">
            <v>South West</v>
          </cell>
          <cell r="F964" t="str">
            <v>E07000081</v>
          </cell>
          <cell r="G964" t="str">
            <v>Gloucester</v>
          </cell>
          <cell r="H964" t="str">
            <v>E05010962</v>
          </cell>
          <cell r="I964" t="str">
            <v>Moreland</v>
          </cell>
        </row>
        <row r="965">
          <cell r="A965" t="str">
            <v>GL4 3YX</v>
          </cell>
          <cell r="B965">
            <v>51.855291999999999</v>
          </cell>
          <cell r="C965">
            <v>-2.203471</v>
          </cell>
          <cell r="D965" t="str">
            <v>E12000009</v>
          </cell>
          <cell r="E965" t="str">
            <v>South West</v>
          </cell>
          <cell r="F965" t="str">
            <v>E07000081</v>
          </cell>
          <cell r="G965" t="str">
            <v>Gloucester</v>
          </cell>
          <cell r="H965" t="str">
            <v>E05010952</v>
          </cell>
          <cell r="I965" t="str">
            <v>Barnwood</v>
          </cell>
        </row>
        <row r="966">
          <cell r="A966" t="str">
            <v>GL1 2QY</v>
          </cell>
          <cell r="B966">
            <v>51.867925</v>
          </cell>
          <cell r="C966">
            <v>-2.2498279999999999</v>
          </cell>
          <cell r="D966" t="str">
            <v>E12000009</v>
          </cell>
          <cell r="E966" t="str">
            <v>South West</v>
          </cell>
          <cell r="F966" t="str">
            <v>E07000081</v>
          </cell>
          <cell r="G966" t="str">
            <v>Gloucester</v>
          </cell>
          <cell r="H966" t="str">
            <v>E05010967</v>
          </cell>
          <cell r="I966" t="str">
            <v>Westgate</v>
          </cell>
        </row>
        <row r="967">
          <cell r="A967" t="str">
            <v>GL4 0JZ</v>
          </cell>
          <cell r="B967">
            <v>51.828110000000002</v>
          </cell>
          <cell r="C967">
            <v>-2.2470249999999998</v>
          </cell>
          <cell r="D967" t="str">
            <v>E12000009</v>
          </cell>
          <cell r="E967" t="str">
            <v>South West</v>
          </cell>
          <cell r="F967" t="str">
            <v>E07000081</v>
          </cell>
          <cell r="G967" t="str">
            <v>Gloucester</v>
          </cell>
          <cell r="H967" t="str">
            <v>E05010966</v>
          </cell>
          <cell r="I967" t="str">
            <v>Tuffley</v>
          </cell>
        </row>
        <row r="968">
          <cell r="A968" t="str">
            <v>GL1 1HX</v>
          </cell>
          <cell r="B968">
            <v>51.861722999999998</v>
          </cell>
          <cell r="C968">
            <v>-2.244624</v>
          </cell>
          <cell r="D968" t="str">
            <v>E12000009</v>
          </cell>
          <cell r="E968" t="str">
            <v>South West</v>
          </cell>
          <cell r="F968" t="str">
            <v>E07000081</v>
          </cell>
          <cell r="G968" t="str">
            <v>Gloucester</v>
          </cell>
          <cell r="H968" t="str">
            <v>E05010967</v>
          </cell>
          <cell r="I968" t="str">
            <v>Westgate</v>
          </cell>
        </row>
        <row r="969">
          <cell r="A969" t="str">
            <v>GL1 2QG</v>
          </cell>
          <cell r="B969">
            <v>51.872363</v>
          </cell>
          <cell r="C969">
            <v>-2.2429100000000002</v>
          </cell>
          <cell r="D969" t="str">
            <v>E12000009</v>
          </cell>
          <cell r="E969" t="str">
            <v>South West</v>
          </cell>
          <cell r="F969" t="str">
            <v>E07000081</v>
          </cell>
          <cell r="G969" t="str">
            <v>Gloucester</v>
          </cell>
          <cell r="H969" t="str">
            <v>E05010958</v>
          </cell>
          <cell r="I969" t="str">
            <v>Kingsholm and Wotton</v>
          </cell>
        </row>
        <row r="970">
          <cell r="A970" t="str">
            <v>GL10 2BS</v>
          </cell>
          <cell r="B970">
            <v>51.741639999999997</v>
          </cell>
          <cell r="C970">
            <v>-2.2611080000000001</v>
          </cell>
          <cell r="D970" t="str">
            <v>E12000009</v>
          </cell>
          <cell r="E970" t="str">
            <v>South West</v>
          </cell>
          <cell r="F970" t="str">
            <v>E07000082</v>
          </cell>
          <cell r="G970" t="str">
            <v>Stroud</v>
          </cell>
          <cell r="H970" t="str">
            <v>E05013212</v>
          </cell>
          <cell r="I970" t="str">
            <v>Cainscross</v>
          </cell>
        </row>
        <row r="971">
          <cell r="A971" t="str">
            <v>GL10 3FJ</v>
          </cell>
          <cell r="B971">
            <v>51.757517</v>
          </cell>
          <cell r="C971">
            <v>-2.3112970000000002</v>
          </cell>
          <cell r="D971" t="str">
            <v>E12000009</v>
          </cell>
          <cell r="E971" t="str">
            <v>South West</v>
          </cell>
          <cell r="F971" t="str">
            <v>E07000082</v>
          </cell>
          <cell r="G971" t="str">
            <v>Stroud</v>
          </cell>
          <cell r="H971" t="str">
            <v>E05013195</v>
          </cell>
          <cell r="I971" t="str">
            <v>Severn</v>
          </cell>
        </row>
        <row r="972">
          <cell r="A972" t="str">
            <v>GL2 2AW</v>
          </cell>
          <cell r="B972">
            <v>51.823293999999997</v>
          </cell>
          <cell r="C972">
            <v>-2.2700969999999998</v>
          </cell>
          <cell r="D972" t="str">
            <v>E12000009</v>
          </cell>
          <cell r="E972" t="str">
            <v>South West</v>
          </cell>
          <cell r="F972" t="str">
            <v>E07000081</v>
          </cell>
          <cell r="G972" t="str">
            <v>Gloucester</v>
          </cell>
          <cell r="H972" t="str">
            <v>E05010959</v>
          </cell>
          <cell r="I972" t="str">
            <v>Kingsway</v>
          </cell>
        </row>
        <row r="973">
          <cell r="A973" t="str">
            <v>GL1 4QL</v>
          </cell>
          <cell r="B973">
            <v>51.851391999999997</v>
          </cell>
          <cell r="C973">
            <v>-2.240532</v>
          </cell>
          <cell r="D973" t="str">
            <v>E12000009</v>
          </cell>
          <cell r="E973" t="str">
            <v>South West</v>
          </cell>
          <cell r="F973" t="str">
            <v>E07000081</v>
          </cell>
          <cell r="G973" t="str">
            <v>Gloucester</v>
          </cell>
          <cell r="H973" t="str">
            <v>E05010962</v>
          </cell>
          <cell r="I973" t="str">
            <v>Moreland</v>
          </cell>
        </row>
        <row r="974">
          <cell r="A974" t="str">
            <v>GL1 2PZ</v>
          </cell>
          <cell r="B974">
            <v>51.873311999999999</v>
          </cell>
          <cell r="C974">
            <v>-2.2446579999999998</v>
          </cell>
          <cell r="D974" t="str">
            <v>E12000009</v>
          </cell>
          <cell r="E974" t="str">
            <v>South West</v>
          </cell>
          <cell r="F974" t="str">
            <v>E07000081</v>
          </cell>
          <cell r="G974" t="str">
            <v>Gloucester</v>
          </cell>
          <cell r="H974" t="str">
            <v>E05010958</v>
          </cell>
          <cell r="I974" t="str">
            <v>Kingsholm and Wotton</v>
          </cell>
        </row>
        <row r="975">
          <cell r="A975" t="str">
            <v>GL1 2QQ</v>
          </cell>
          <cell r="B975">
            <v>51.872532999999997</v>
          </cell>
          <cell r="C975">
            <v>-2.2432159999999999</v>
          </cell>
          <cell r="D975" t="str">
            <v>E12000009</v>
          </cell>
          <cell r="E975" t="str">
            <v>South West</v>
          </cell>
          <cell r="F975" t="str">
            <v>E07000081</v>
          </cell>
          <cell r="G975" t="str">
            <v>Gloucester</v>
          </cell>
          <cell r="H975" t="str">
            <v>E05010958</v>
          </cell>
          <cell r="I975" t="str">
            <v>Kingsholm and Wotton</v>
          </cell>
        </row>
        <row r="976">
          <cell r="A976" t="str">
            <v>GL52 5LJ</v>
          </cell>
          <cell r="B976">
            <v>51.904639000000003</v>
          </cell>
          <cell r="C976">
            <v>-2.047571</v>
          </cell>
          <cell r="D976" t="str">
            <v>E12000009</v>
          </cell>
          <cell r="E976" t="str">
            <v>South West</v>
          </cell>
          <cell r="F976" t="str">
            <v>E07000078</v>
          </cell>
          <cell r="G976" t="str">
            <v>Cheltenham</v>
          </cell>
          <cell r="H976" t="str">
            <v>E05004297</v>
          </cell>
          <cell r="I976" t="str">
            <v>Oakley</v>
          </cell>
        </row>
        <row r="977">
          <cell r="A977" t="str">
            <v>GL1 4BD</v>
          </cell>
          <cell r="B977">
            <v>51.859977000000001</v>
          </cell>
          <cell r="C977">
            <v>-2.2276690000000001</v>
          </cell>
          <cell r="D977" t="str">
            <v>E12000009</v>
          </cell>
          <cell r="E977" t="str">
            <v>South West</v>
          </cell>
          <cell r="F977" t="str">
            <v>E07000081</v>
          </cell>
          <cell r="G977" t="str">
            <v>Gloucester</v>
          </cell>
          <cell r="H977" t="str">
            <v>E05010953</v>
          </cell>
          <cell r="I977" t="str">
            <v>Barton and Tredworth</v>
          </cell>
        </row>
        <row r="978">
          <cell r="A978" t="str">
            <v>GL51 9FF</v>
          </cell>
          <cell r="B978">
            <v>51.918627000000001</v>
          </cell>
          <cell r="C978">
            <v>-2.1149049999999998</v>
          </cell>
          <cell r="D978" t="str">
            <v>E12000009</v>
          </cell>
          <cell r="E978" t="str">
            <v>South West</v>
          </cell>
          <cell r="F978" t="str">
            <v>E07000083</v>
          </cell>
          <cell r="G978" t="str">
            <v>Tewkesbury</v>
          </cell>
          <cell r="H978" t="str">
            <v>E05012078</v>
          </cell>
          <cell r="I978" t="str">
            <v>Severn Vale South</v>
          </cell>
        </row>
        <row r="979">
          <cell r="A979" t="str">
            <v>GL5 1TD</v>
          </cell>
          <cell r="B979">
            <v>51.751182</v>
          </cell>
          <cell r="C979">
            <v>-2.2101579999999998</v>
          </cell>
          <cell r="D979" t="str">
            <v>E12000009</v>
          </cell>
          <cell r="E979" t="str">
            <v>South West</v>
          </cell>
          <cell r="F979" t="str">
            <v>E07000082</v>
          </cell>
          <cell r="G979" t="str">
            <v>Stroud</v>
          </cell>
          <cell r="H979" t="str">
            <v>E05010990</v>
          </cell>
          <cell r="I979" t="str">
            <v>Stroud Uplands</v>
          </cell>
        </row>
        <row r="980">
          <cell r="A980" t="str">
            <v>GL4 6NP</v>
          </cell>
          <cell r="B980">
            <v>51.834885999999997</v>
          </cell>
          <cell r="C980">
            <v>-2.2118980000000001</v>
          </cell>
          <cell r="D980" t="str">
            <v>E12000009</v>
          </cell>
          <cell r="E980" t="str">
            <v>South West</v>
          </cell>
          <cell r="F980" t="str">
            <v>E07000081</v>
          </cell>
          <cell r="G980" t="str">
            <v>Gloucester</v>
          </cell>
          <cell r="H980" t="str">
            <v>E05010961</v>
          </cell>
          <cell r="I980" t="str">
            <v>Matson, Robinswood and White City</v>
          </cell>
        </row>
        <row r="981">
          <cell r="A981" t="str">
            <v>GL1 3AR</v>
          </cell>
          <cell r="B981">
            <v>51.869785999999998</v>
          </cell>
          <cell r="C981">
            <v>-2.2412109999999998</v>
          </cell>
          <cell r="D981" t="str">
            <v>E12000009</v>
          </cell>
          <cell r="E981" t="str">
            <v>South West</v>
          </cell>
          <cell r="F981" t="str">
            <v>E07000081</v>
          </cell>
          <cell r="G981" t="str">
            <v>Gloucester</v>
          </cell>
          <cell r="H981" t="str">
            <v>E05010958</v>
          </cell>
          <cell r="I981" t="str">
            <v>Kingsholm and Wotton</v>
          </cell>
        </row>
        <row r="982">
          <cell r="A982" t="str">
            <v>GL4 4BS</v>
          </cell>
          <cell r="B982">
            <v>51.842444999999998</v>
          </cell>
          <cell r="C982">
            <v>-2.2180149999999998</v>
          </cell>
          <cell r="D982" t="str">
            <v>E12000009</v>
          </cell>
          <cell r="E982" t="str">
            <v>South West</v>
          </cell>
          <cell r="F982" t="str">
            <v>E07000081</v>
          </cell>
          <cell r="G982" t="str">
            <v>Gloucester</v>
          </cell>
          <cell r="H982" t="str">
            <v>E05010961</v>
          </cell>
          <cell r="I982" t="str">
            <v>Matson, Robinswood and White City</v>
          </cell>
        </row>
        <row r="983">
          <cell r="A983" t="str">
            <v>GL1 4PA</v>
          </cell>
          <cell r="B983">
            <v>51.852631000000002</v>
          </cell>
          <cell r="C983">
            <v>-2.2369530000000002</v>
          </cell>
          <cell r="D983" t="str">
            <v>E12000009</v>
          </cell>
          <cell r="E983" t="str">
            <v>South West</v>
          </cell>
          <cell r="F983" t="str">
            <v>E07000081</v>
          </cell>
          <cell r="G983" t="str">
            <v>Gloucester</v>
          </cell>
          <cell r="H983" t="str">
            <v>E05010953</v>
          </cell>
          <cell r="I983" t="str">
            <v>Barton and Tredworth</v>
          </cell>
        </row>
        <row r="984">
          <cell r="A984" t="str">
            <v>GL3 4WH</v>
          </cell>
          <cell r="B984">
            <v>51.839270999999997</v>
          </cell>
          <cell r="C984">
            <v>-2.1794739999999999</v>
          </cell>
          <cell r="D984" t="str">
            <v>E12000009</v>
          </cell>
          <cell r="E984" t="str">
            <v>South West</v>
          </cell>
          <cell r="F984" t="str">
            <v>E07000083</v>
          </cell>
          <cell r="G984" t="str">
            <v>Tewkesbury</v>
          </cell>
          <cell r="H984" t="str">
            <v>E05012066</v>
          </cell>
          <cell r="I984" t="str">
            <v>Brockworth West</v>
          </cell>
        </row>
        <row r="985">
          <cell r="A985" t="str">
            <v>GL1 4SZ</v>
          </cell>
          <cell r="B985">
            <v>51.854016000000001</v>
          </cell>
          <cell r="C985">
            <v>-2.236815</v>
          </cell>
          <cell r="D985" t="str">
            <v>E12000009</v>
          </cell>
          <cell r="E985" t="str">
            <v>South West</v>
          </cell>
          <cell r="F985" t="str">
            <v>E07000081</v>
          </cell>
          <cell r="G985" t="str">
            <v>Gloucester</v>
          </cell>
          <cell r="H985" t="str">
            <v>E05010953</v>
          </cell>
          <cell r="I985" t="str">
            <v>Barton and Tredworth</v>
          </cell>
        </row>
        <row r="986">
          <cell r="A986" t="str">
            <v>GL52 8EP</v>
          </cell>
          <cell r="B986">
            <v>51.952941000000003</v>
          </cell>
          <cell r="C986">
            <v>-2.0588410000000001</v>
          </cell>
          <cell r="D986" t="str">
            <v>E12000009</v>
          </cell>
          <cell r="E986" t="str">
            <v>South West</v>
          </cell>
          <cell r="F986" t="str">
            <v>E07000083</v>
          </cell>
          <cell r="G986" t="str">
            <v>Tewkesbury</v>
          </cell>
          <cell r="H986" t="str">
            <v>E05012071</v>
          </cell>
          <cell r="I986" t="str">
            <v>Cleeve St Michael's</v>
          </cell>
        </row>
        <row r="987">
          <cell r="A987" t="str">
            <v>GL5 1NR</v>
          </cell>
          <cell r="B987">
            <v>51.745643999999999</v>
          </cell>
          <cell r="C987">
            <v>-2.1921819999999999</v>
          </cell>
          <cell r="D987" t="str">
            <v>E12000009</v>
          </cell>
          <cell r="E987" t="str">
            <v>South West</v>
          </cell>
          <cell r="F987" t="str">
            <v>E07000082</v>
          </cell>
          <cell r="G987" t="str">
            <v>Stroud</v>
          </cell>
          <cell r="H987" t="str">
            <v>E05010988</v>
          </cell>
          <cell r="I987" t="str">
            <v>Stroud Slade</v>
          </cell>
        </row>
        <row r="988">
          <cell r="A988" t="str">
            <v>GL1 2RL</v>
          </cell>
          <cell r="B988">
            <v>51.868659000000001</v>
          </cell>
          <cell r="C988">
            <v>-2.2512699999999999</v>
          </cell>
          <cell r="D988" t="str">
            <v>E12000009</v>
          </cell>
          <cell r="E988" t="str">
            <v>South West</v>
          </cell>
          <cell r="F988" t="str">
            <v>E07000081</v>
          </cell>
          <cell r="G988" t="str">
            <v>Gloucester</v>
          </cell>
          <cell r="H988" t="str">
            <v>E05010967</v>
          </cell>
          <cell r="I988" t="str">
            <v>Westgate</v>
          </cell>
        </row>
        <row r="989">
          <cell r="A989" t="str">
            <v>GL4 6JE</v>
          </cell>
          <cell r="B989">
            <v>51.830278</v>
          </cell>
          <cell r="C989">
            <v>-2.2193779999999999</v>
          </cell>
          <cell r="D989" t="str">
            <v>E12000009</v>
          </cell>
          <cell r="E989" t="str">
            <v>South West</v>
          </cell>
          <cell r="F989" t="str">
            <v>E07000081</v>
          </cell>
          <cell r="G989" t="str">
            <v>Gloucester</v>
          </cell>
          <cell r="H989" t="str">
            <v>E05010961</v>
          </cell>
          <cell r="I989" t="str">
            <v>Matson, Robinswood and White City</v>
          </cell>
        </row>
        <row r="990">
          <cell r="A990" t="str">
            <v>GL5 1DR</v>
          </cell>
          <cell r="B990">
            <v>51.744396000000002</v>
          </cell>
          <cell r="C990">
            <v>-2.2120489999999999</v>
          </cell>
          <cell r="D990" t="str">
            <v>E12000009</v>
          </cell>
          <cell r="E990" t="str">
            <v>South West</v>
          </cell>
          <cell r="F990" t="str">
            <v>E07000082</v>
          </cell>
          <cell r="G990" t="str">
            <v>Stroud</v>
          </cell>
          <cell r="H990" t="str">
            <v>E05010988</v>
          </cell>
          <cell r="I990" t="str">
            <v>Stroud Slade</v>
          </cell>
        </row>
        <row r="991">
          <cell r="A991" t="str">
            <v>GL3 1LL</v>
          </cell>
          <cell r="B991">
            <v>51.886826999999997</v>
          </cell>
          <cell r="C991">
            <v>-2.1904349999999999</v>
          </cell>
          <cell r="D991" t="str">
            <v>E12000009</v>
          </cell>
          <cell r="E991" t="str">
            <v>South West</v>
          </cell>
          <cell r="F991" t="str">
            <v>E07000083</v>
          </cell>
          <cell r="G991" t="str">
            <v>Tewkesbury</v>
          </cell>
          <cell r="H991" t="str">
            <v>E05012068</v>
          </cell>
          <cell r="I991" t="str">
            <v>Churchdown St John's</v>
          </cell>
        </row>
        <row r="992">
          <cell r="A992" t="str">
            <v>GL51 6GR</v>
          </cell>
          <cell r="B992">
            <v>51.886141000000002</v>
          </cell>
          <cell r="C992">
            <v>-2.1252680000000002</v>
          </cell>
          <cell r="D992" t="str">
            <v>E12000009</v>
          </cell>
          <cell r="E992" t="str">
            <v>South West</v>
          </cell>
          <cell r="F992" t="str">
            <v>E07000083</v>
          </cell>
          <cell r="G992" t="str">
            <v>Tewkesbury</v>
          </cell>
          <cell r="H992" t="str">
            <v>E05012064</v>
          </cell>
          <cell r="I992" t="str">
            <v>Badgeworth</v>
          </cell>
        </row>
        <row r="993">
          <cell r="A993" t="str">
            <v>GL3 4TA</v>
          </cell>
          <cell r="B993">
            <v>51.841436999999999</v>
          </cell>
          <cell r="C993">
            <v>-2.1408870000000002</v>
          </cell>
          <cell r="D993" t="str">
            <v>E12000009</v>
          </cell>
          <cell r="E993" t="str">
            <v>South West</v>
          </cell>
          <cell r="F993" t="str">
            <v>E07000083</v>
          </cell>
          <cell r="G993" t="str">
            <v>Tewkesbury</v>
          </cell>
          <cell r="H993" t="str">
            <v>E05012064</v>
          </cell>
          <cell r="I993" t="str">
            <v>Badgeworth</v>
          </cell>
        </row>
        <row r="994">
          <cell r="A994" t="str">
            <v>GL4 5TQ</v>
          </cell>
          <cell r="B994">
            <v>51.847766999999997</v>
          </cell>
          <cell r="C994">
            <v>-2.2032479999999999</v>
          </cell>
          <cell r="D994" t="str">
            <v>E12000009</v>
          </cell>
          <cell r="E994" t="str">
            <v>South West</v>
          </cell>
          <cell r="F994" t="str">
            <v>E07000081</v>
          </cell>
          <cell r="G994" t="str">
            <v>Gloucester</v>
          </cell>
          <cell r="H994" t="str">
            <v>E05010952</v>
          </cell>
          <cell r="I994" t="str">
            <v>Barnwood</v>
          </cell>
        </row>
        <row r="995">
          <cell r="A995" t="str">
            <v>GL1 4NJ</v>
          </cell>
          <cell r="B995">
            <v>51.853985000000002</v>
          </cell>
          <cell r="C995">
            <v>-2.2341000000000002</v>
          </cell>
          <cell r="D995" t="str">
            <v>E12000009</v>
          </cell>
          <cell r="E995" t="str">
            <v>South West</v>
          </cell>
          <cell r="F995" t="str">
            <v>E07000081</v>
          </cell>
          <cell r="G995" t="str">
            <v>Gloucester</v>
          </cell>
          <cell r="H995" t="str">
            <v>E05010953</v>
          </cell>
          <cell r="I995" t="str">
            <v>Barton and Tredworth</v>
          </cell>
        </row>
        <row r="996">
          <cell r="A996" t="str">
            <v>GL1 4EN</v>
          </cell>
          <cell r="B996">
            <v>51.860463000000003</v>
          </cell>
          <cell r="C996">
            <v>-2.2367620000000001</v>
          </cell>
          <cell r="D996" t="str">
            <v>E12000009</v>
          </cell>
          <cell r="E996" t="str">
            <v>South West</v>
          </cell>
          <cell r="F996" t="str">
            <v>E07000081</v>
          </cell>
          <cell r="G996" t="str">
            <v>Gloucester</v>
          </cell>
          <cell r="H996" t="str">
            <v>E05010953</v>
          </cell>
          <cell r="I996" t="str">
            <v>Barton and Tredworth</v>
          </cell>
        </row>
        <row r="997">
          <cell r="A997" t="str">
            <v>GL51 7RW</v>
          </cell>
          <cell r="B997">
            <v>51.903013999999999</v>
          </cell>
          <cell r="C997">
            <v>-2.1110859999999998</v>
          </cell>
          <cell r="D997" t="str">
            <v>E12000009</v>
          </cell>
          <cell r="E997" t="str">
            <v>South West</v>
          </cell>
          <cell r="F997" t="str">
            <v>E07000078</v>
          </cell>
          <cell r="G997" t="str">
            <v>Cheltenham</v>
          </cell>
          <cell r="H997" t="str">
            <v>E05004301</v>
          </cell>
          <cell r="I997" t="str">
            <v>St Mark's</v>
          </cell>
        </row>
        <row r="998">
          <cell r="A998" t="str">
            <v>GL1 3QN</v>
          </cell>
          <cell r="B998">
            <v>51.864665000000002</v>
          </cell>
          <cell r="C998">
            <v>-2.225689</v>
          </cell>
          <cell r="D998" t="str">
            <v>E12000009</v>
          </cell>
          <cell r="E998" t="str">
            <v>South West</v>
          </cell>
          <cell r="F998" t="str">
            <v>E07000081</v>
          </cell>
          <cell r="G998" t="str">
            <v>Gloucester</v>
          </cell>
          <cell r="H998" t="str">
            <v>E05010955</v>
          </cell>
          <cell r="I998" t="str">
            <v>Elmbridge</v>
          </cell>
        </row>
        <row r="999">
          <cell r="A999" t="str">
            <v>GL1 2TA</v>
          </cell>
          <cell r="B999">
            <v>51.868642999999999</v>
          </cell>
          <cell r="C999">
            <v>-2.250254</v>
          </cell>
          <cell r="D999" t="str">
            <v>E12000009</v>
          </cell>
          <cell r="E999" t="str">
            <v>South West</v>
          </cell>
          <cell r="F999" t="str">
            <v>E07000081</v>
          </cell>
          <cell r="G999" t="str">
            <v>Gloucester</v>
          </cell>
          <cell r="H999" t="str">
            <v>E05010967</v>
          </cell>
          <cell r="I999" t="str">
            <v>Westgate</v>
          </cell>
        </row>
        <row r="1000">
          <cell r="A1000" t="str">
            <v>GL7 1SU</v>
          </cell>
          <cell r="B1000">
            <v>51.705683999999998</v>
          </cell>
          <cell r="C1000">
            <v>-1.97373</v>
          </cell>
          <cell r="D1000" t="str">
            <v>E12000009</v>
          </cell>
          <cell r="E1000" t="str">
            <v>South West</v>
          </cell>
          <cell r="F1000" t="str">
            <v>E07000079</v>
          </cell>
          <cell r="G1000" t="str">
            <v>Cotswold</v>
          </cell>
          <cell r="H1000" t="str">
            <v>E05010702</v>
          </cell>
          <cell r="I1000" t="str">
            <v>Chesterton</v>
          </cell>
        </row>
        <row r="1001">
          <cell r="A1001" t="str">
            <v>GL52 8FQ</v>
          </cell>
          <cell r="B1001">
            <v>51.954883000000002</v>
          </cell>
          <cell r="C1001">
            <v>-2.0600290000000001</v>
          </cell>
          <cell r="D1001" t="str">
            <v>E12000009</v>
          </cell>
          <cell r="E1001" t="str">
            <v>South West</v>
          </cell>
          <cell r="F1001" t="str">
            <v>E07000083</v>
          </cell>
          <cell r="G1001" t="str">
            <v>Tewkesbury</v>
          </cell>
          <cell r="H1001" t="str">
            <v>E05012071</v>
          </cell>
          <cell r="I1001" t="str">
            <v>Cleeve St Michael's</v>
          </cell>
        </row>
        <row r="1002">
          <cell r="A1002" t="str">
            <v>GL10 2DQ</v>
          </cell>
          <cell r="B1002">
            <v>51.750588999999998</v>
          </cell>
          <cell r="C1002">
            <v>-2.2904789999999999</v>
          </cell>
          <cell r="D1002" t="str">
            <v>E12000009</v>
          </cell>
          <cell r="E1002" t="str">
            <v>South West</v>
          </cell>
          <cell r="F1002" t="str">
            <v>E07000082</v>
          </cell>
          <cell r="G1002" t="str">
            <v>Stroud</v>
          </cell>
          <cell r="H1002" t="str">
            <v>E05013196</v>
          </cell>
          <cell r="I1002" t="str">
            <v>Stonehouse</v>
          </cell>
        </row>
        <row r="1003">
          <cell r="A1003" t="str">
            <v>GL1 3ED</v>
          </cell>
          <cell r="B1003">
            <v>51.871090000000002</v>
          </cell>
          <cell r="C1003">
            <v>-2.2368610000000002</v>
          </cell>
          <cell r="D1003" t="str">
            <v>E12000009</v>
          </cell>
          <cell r="E1003" t="str">
            <v>South West</v>
          </cell>
          <cell r="F1003" t="str">
            <v>E07000081</v>
          </cell>
          <cell r="G1003" t="str">
            <v>Gloucester</v>
          </cell>
          <cell r="H1003" t="str">
            <v>E05010958</v>
          </cell>
          <cell r="I1003" t="str">
            <v>Kingsholm and Wotton</v>
          </cell>
        </row>
        <row r="1004">
          <cell r="A1004" t="str">
            <v>GL1 4JJ</v>
          </cell>
          <cell r="B1004">
            <v>51.856462999999998</v>
          </cell>
          <cell r="C1004">
            <v>-2.2314989999999999</v>
          </cell>
          <cell r="D1004" t="str">
            <v>E12000009</v>
          </cell>
          <cell r="E1004" t="str">
            <v>South West</v>
          </cell>
          <cell r="F1004" t="str">
            <v>E07000081</v>
          </cell>
          <cell r="G1004" t="str">
            <v>Gloucester</v>
          </cell>
          <cell r="H1004" t="str">
            <v>E05010953</v>
          </cell>
          <cell r="I1004" t="str">
            <v>Barton and Tredworth</v>
          </cell>
        </row>
        <row r="1005">
          <cell r="A1005" t="str">
            <v>GL52 5LA</v>
          </cell>
          <cell r="B1005">
            <v>51.904136000000001</v>
          </cell>
          <cell r="C1005">
            <v>-2.045201</v>
          </cell>
          <cell r="D1005" t="str">
            <v>E12000009</v>
          </cell>
          <cell r="E1005" t="str">
            <v>South West</v>
          </cell>
          <cell r="F1005" t="str">
            <v>E07000078</v>
          </cell>
          <cell r="G1005" t="str">
            <v>Cheltenham</v>
          </cell>
          <cell r="H1005" t="str">
            <v>E05004297</v>
          </cell>
          <cell r="I1005" t="str">
            <v>Oakley</v>
          </cell>
        </row>
        <row r="1006">
          <cell r="A1006" t="str">
            <v>GL52 7YU</v>
          </cell>
          <cell r="B1006">
            <v>51.955038000000002</v>
          </cell>
          <cell r="C1006">
            <v>-2.0715979999999998</v>
          </cell>
          <cell r="D1006" t="str">
            <v>E12000009</v>
          </cell>
          <cell r="E1006" t="str">
            <v>South West</v>
          </cell>
          <cell r="F1006" t="str">
            <v>E07000083</v>
          </cell>
          <cell r="G1006" t="str">
            <v>Tewkesbury</v>
          </cell>
          <cell r="H1006" t="str">
            <v>E05012072</v>
          </cell>
          <cell r="I1006" t="str">
            <v>Cleeve West</v>
          </cell>
        </row>
        <row r="1007">
          <cell r="A1007" t="str">
            <v>GL4 0LT</v>
          </cell>
          <cell r="B1007">
            <v>51.837122000000001</v>
          </cell>
          <cell r="C1007">
            <v>-2.2538809999999998</v>
          </cell>
          <cell r="D1007" t="str">
            <v>E12000009</v>
          </cell>
          <cell r="E1007" t="str">
            <v>South West</v>
          </cell>
          <cell r="F1007" t="str">
            <v>E07000081</v>
          </cell>
          <cell r="G1007" t="str">
            <v>Gloucester</v>
          </cell>
          <cell r="H1007" t="str">
            <v>E05010966</v>
          </cell>
          <cell r="I1007" t="str">
            <v>Tuffley</v>
          </cell>
        </row>
        <row r="1008">
          <cell r="A1008" t="str">
            <v>GL1 5BA</v>
          </cell>
          <cell r="B1008">
            <v>51.856504999999999</v>
          </cell>
          <cell r="C1008">
            <v>-2.2463820000000001</v>
          </cell>
          <cell r="D1008" t="str">
            <v>E12000009</v>
          </cell>
          <cell r="E1008" t="str">
            <v>South West</v>
          </cell>
          <cell r="F1008" t="str">
            <v>E07000081</v>
          </cell>
          <cell r="G1008" t="str">
            <v>Gloucester</v>
          </cell>
          <cell r="H1008" t="str">
            <v>E05010962</v>
          </cell>
          <cell r="I1008" t="str">
            <v>Moreland</v>
          </cell>
        </row>
        <row r="1009">
          <cell r="A1009" t="str">
            <v>GL6 0PG</v>
          </cell>
          <cell r="B1009">
            <v>51.683622999999997</v>
          </cell>
          <cell r="C1009">
            <v>-2.2338269999999998</v>
          </cell>
          <cell r="D1009" t="str">
            <v>E12000009</v>
          </cell>
          <cell r="E1009" t="str">
            <v>South West</v>
          </cell>
          <cell r="F1009" t="str">
            <v>E07000082</v>
          </cell>
          <cell r="G1009" t="str">
            <v>Stroud</v>
          </cell>
          <cell r="H1009" t="str">
            <v>E05013193</v>
          </cell>
          <cell r="I1009" t="str">
            <v>Nailsworth</v>
          </cell>
        </row>
        <row r="1010">
          <cell r="A1010" t="str">
            <v>GL4 0WA</v>
          </cell>
          <cell r="B1010">
            <v>51.827978999999999</v>
          </cell>
          <cell r="C1010">
            <v>-2.269603</v>
          </cell>
          <cell r="D1010" t="str">
            <v>E12000009</v>
          </cell>
          <cell r="E1010" t="str">
            <v>South West</v>
          </cell>
          <cell r="F1010" t="str">
            <v>E07000081</v>
          </cell>
          <cell r="G1010" t="str">
            <v>Gloucester</v>
          </cell>
          <cell r="H1010" t="str">
            <v>E05010959</v>
          </cell>
          <cell r="I1010" t="str">
            <v>Kingsway</v>
          </cell>
        </row>
        <row r="1011">
          <cell r="A1011" t="str">
            <v>GL1 1RD</v>
          </cell>
          <cell r="B1011">
            <v>51.861448000000003</v>
          </cell>
          <cell r="C1011">
            <v>-2.2428659999999998</v>
          </cell>
          <cell r="D1011" t="str">
            <v>E12000009</v>
          </cell>
          <cell r="E1011" t="str">
            <v>South West</v>
          </cell>
          <cell r="F1011" t="str">
            <v>E07000081</v>
          </cell>
          <cell r="G1011" t="str">
            <v>Gloucester</v>
          </cell>
          <cell r="H1011" t="str">
            <v>E05010967</v>
          </cell>
          <cell r="I1011" t="str">
            <v>Westgate</v>
          </cell>
        </row>
        <row r="1012">
          <cell r="A1012" t="str">
            <v>GL50 4AL</v>
          </cell>
          <cell r="B1012">
            <v>51.904308</v>
          </cell>
          <cell r="C1012">
            <v>-2.0773380000000001</v>
          </cell>
          <cell r="D1012" t="str">
            <v>E12000009</v>
          </cell>
          <cell r="E1012" t="str">
            <v>South West</v>
          </cell>
          <cell r="F1012" t="str">
            <v>E07000078</v>
          </cell>
          <cell r="G1012" t="str">
            <v>Cheltenham</v>
          </cell>
          <cell r="H1012" t="str">
            <v>E05004302</v>
          </cell>
          <cell r="I1012" t="str">
            <v>St Paul's</v>
          </cell>
        </row>
        <row r="1013">
          <cell r="A1013" t="str">
            <v>GL4 6UJ</v>
          </cell>
          <cell r="B1013">
            <v>51.845132999999997</v>
          </cell>
          <cell r="C1013">
            <v>-2.2368260000000002</v>
          </cell>
          <cell r="D1013" t="str">
            <v>E12000009</v>
          </cell>
          <cell r="E1013" t="str">
            <v>South West</v>
          </cell>
          <cell r="F1013" t="str">
            <v>E07000081</v>
          </cell>
          <cell r="G1013" t="str">
            <v>Gloucester</v>
          </cell>
          <cell r="H1013" t="str">
            <v>E05010961</v>
          </cell>
          <cell r="I1013" t="str">
            <v>Matson, Robinswood and White City</v>
          </cell>
        </row>
        <row r="1014">
          <cell r="A1014" t="str">
            <v>GL1 4NB</v>
          </cell>
          <cell r="B1014">
            <v>51.857405999999997</v>
          </cell>
          <cell r="C1014">
            <v>-2.2356099999999999</v>
          </cell>
          <cell r="D1014" t="str">
            <v>E12000009</v>
          </cell>
          <cell r="E1014" t="str">
            <v>South West</v>
          </cell>
          <cell r="F1014" t="str">
            <v>E07000081</v>
          </cell>
          <cell r="G1014" t="str">
            <v>Gloucester</v>
          </cell>
          <cell r="H1014" t="str">
            <v>E05010953</v>
          </cell>
          <cell r="I1014" t="str">
            <v>Barton and Tredworth</v>
          </cell>
        </row>
        <row r="1015">
          <cell r="A1015" t="str">
            <v>GL7 1LH</v>
          </cell>
          <cell r="B1015">
            <v>51.721032000000001</v>
          </cell>
          <cell r="C1015">
            <v>-1.9478960000000001</v>
          </cell>
          <cell r="D1015" t="str">
            <v>E12000009</v>
          </cell>
          <cell r="E1015" t="str">
            <v>South West</v>
          </cell>
          <cell r="F1015" t="str">
            <v>E07000079</v>
          </cell>
          <cell r="G1015" t="str">
            <v>Cotswold</v>
          </cell>
          <cell r="H1015" t="str">
            <v>E05010725</v>
          </cell>
          <cell r="I1015" t="str">
            <v>The Beeches</v>
          </cell>
        </row>
        <row r="1016">
          <cell r="A1016" t="str">
            <v>GL52 8ED</v>
          </cell>
          <cell r="B1016">
            <v>51.941305</v>
          </cell>
          <cell r="C1016">
            <v>-2.0635970000000001</v>
          </cell>
          <cell r="D1016" t="str">
            <v>E12000009</v>
          </cell>
          <cell r="E1016" t="str">
            <v>South West</v>
          </cell>
          <cell r="F1016" t="str">
            <v>E07000083</v>
          </cell>
          <cell r="G1016" t="str">
            <v>Tewkesbury</v>
          </cell>
          <cell r="H1016" t="str">
            <v>E05012069</v>
          </cell>
          <cell r="I1016" t="str">
            <v>Cleeve Grange</v>
          </cell>
        </row>
        <row r="1017">
          <cell r="A1017" t="str">
            <v>GL11 5UX</v>
          </cell>
          <cell r="B1017">
            <v>51.698391000000001</v>
          </cell>
          <cell r="C1017">
            <v>-2.368827</v>
          </cell>
          <cell r="D1017" t="str">
            <v>E12000009</v>
          </cell>
          <cell r="E1017" t="str">
            <v>South West</v>
          </cell>
          <cell r="F1017" t="str">
            <v>E07000082</v>
          </cell>
          <cell r="G1017" t="str">
            <v>Stroud</v>
          </cell>
          <cell r="H1017" t="str">
            <v>E05010972</v>
          </cell>
          <cell r="I1017" t="str">
            <v>Cam East</v>
          </cell>
        </row>
        <row r="1018">
          <cell r="A1018" t="str">
            <v>GL1 2RL</v>
          </cell>
          <cell r="B1018">
            <v>51.868659000000001</v>
          </cell>
          <cell r="C1018">
            <v>-2.2512699999999999</v>
          </cell>
          <cell r="D1018" t="str">
            <v>E12000009</v>
          </cell>
          <cell r="E1018" t="str">
            <v>South West</v>
          </cell>
          <cell r="F1018" t="str">
            <v>E07000081</v>
          </cell>
          <cell r="G1018" t="str">
            <v>Gloucester</v>
          </cell>
          <cell r="H1018" t="str">
            <v>E05010967</v>
          </cell>
          <cell r="I1018" t="str">
            <v>Westgate</v>
          </cell>
        </row>
        <row r="1019">
          <cell r="A1019" t="str">
            <v>GL52 6BQ</v>
          </cell>
          <cell r="B1019">
            <v>51.897215000000003</v>
          </cell>
          <cell r="C1019">
            <v>-2.0611220000000001</v>
          </cell>
          <cell r="D1019" t="str">
            <v>E12000009</v>
          </cell>
          <cell r="E1019" t="str">
            <v>South West</v>
          </cell>
          <cell r="F1019" t="str">
            <v>E07000078</v>
          </cell>
          <cell r="G1019" t="str">
            <v>Cheltenham</v>
          </cell>
          <cell r="H1019" t="str">
            <v>E05004288</v>
          </cell>
          <cell r="I1019" t="str">
            <v>All Saints</v>
          </cell>
        </row>
        <row r="1020">
          <cell r="A1020" t="str">
            <v>GL52 6RW</v>
          </cell>
          <cell r="B1020">
            <v>51.892161999999999</v>
          </cell>
          <cell r="C1020">
            <v>-2.06081</v>
          </cell>
          <cell r="D1020" t="str">
            <v>E12000009</v>
          </cell>
          <cell r="E1020" t="str">
            <v>South West</v>
          </cell>
          <cell r="F1020" t="str">
            <v>E07000078</v>
          </cell>
          <cell r="G1020" t="str">
            <v>Cheltenham</v>
          </cell>
          <cell r="H1020" t="str">
            <v>E05004289</v>
          </cell>
          <cell r="I1020" t="str">
            <v>Battledown</v>
          </cell>
        </row>
        <row r="1021">
          <cell r="A1021" t="str">
            <v>GL20 8LG</v>
          </cell>
          <cell r="B1021">
            <v>51.997433999999998</v>
          </cell>
          <cell r="C1021">
            <v>-2.1021730000000001</v>
          </cell>
          <cell r="D1021" t="str">
            <v>E12000009</v>
          </cell>
          <cell r="E1021" t="str">
            <v>South West</v>
          </cell>
          <cell r="F1021" t="str">
            <v>E07000083</v>
          </cell>
          <cell r="G1021" t="str">
            <v>Tewkesbury</v>
          </cell>
          <cell r="H1021" t="str">
            <v>E05012075</v>
          </cell>
          <cell r="I1021" t="str">
            <v>Isbourne</v>
          </cell>
        </row>
        <row r="1022">
          <cell r="A1022" t="str">
            <v>GL7 2QY</v>
          </cell>
          <cell r="B1022">
            <v>51.716296</v>
          </cell>
          <cell r="C1022">
            <v>-1.965595</v>
          </cell>
          <cell r="D1022" t="str">
            <v>E12000009</v>
          </cell>
          <cell r="E1022" t="str">
            <v>South West</v>
          </cell>
          <cell r="F1022" t="str">
            <v>E07000079</v>
          </cell>
          <cell r="G1022" t="str">
            <v>Cotswold</v>
          </cell>
          <cell r="H1022" t="str">
            <v>E05010715</v>
          </cell>
          <cell r="I1022" t="str">
            <v>St Michael's</v>
          </cell>
        </row>
        <row r="1023">
          <cell r="A1023" t="str">
            <v>GL5 3NH</v>
          </cell>
          <cell r="B1023">
            <v>51.738208</v>
          </cell>
          <cell r="C1023">
            <v>-2.238699</v>
          </cell>
          <cell r="D1023" t="str">
            <v>E12000009</v>
          </cell>
          <cell r="E1023" t="str">
            <v>South West</v>
          </cell>
          <cell r="F1023" t="str">
            <v>E07000082</v>
          </cell>
          <cell r="G1023" t="str">
            <v>Stroud</v>
          </cell>
          <cell r="H1023" t="str">
            <v>E05013194</v>
          </cell>
          <cell r="I1023" t="str">
            <v>Rodborough</v>
          </cell>
        </row>
        <row r="1024">
          <cell r="A1024" t="str">
            <v>GL10 3RG</v>
          </cell>
          <cell r="B1024">
            <v>51.755904000000001</v>
          </cell>
          <cell r="C1024">
            <v>-2.3024770000000001</v>
          </cell>
          <cell r="D1024" t="str">
            <v>E12000009</v>
          </cell>
          <cell r="E1024" t="str">
            <v>South West</v>
          </cell>
          <cell r="F1024" t="str">
            <v>E07000082</v>
          </cell>
          <cell r="G1024" t="str">
            <v>Stroud</v>
          </cell>
          <cell r="H1024" t="str">
            <v>E05013195</v>
          </cell>
          <cell r="I1024" t="str">
            <v>Severn</v>
          </cell>
        </row>
        <row r="1025">
          <cell r="A1025" t="str">
            <v>GL5 2RW</v>
          </cell>
          <cell r="B1025">
            <v>51.719444000000003</v>
          </cell>
          <cell r="C1025">
            <v>-2.1833900000000002</v>
          </cell>
          <cell r="D1025" t="str">
            <v>E12000009</v>
          </cell>
          <cell r="E1025" t="str">
            <v>South West</v>
          </cell>
          <cell r="F1025" t="str">
            <v>E07000082</v>
          </cell>
          <cell r="G1025" t="str">
            <v>Stroud</v>
          </cell>
          <cell r="H1025" t="str">
            <v>E05013198</v>
          </cell>
          <cell r="I1025" t="str">
            <v>Thrupp</v>
          </cell>
        </row>
        <row r="1026">
          <cell r="A1026" t="str">
            <v>GL14 2NF</v>
          </cell>
          <cell r="B1026">
            <v>51.825581999999997</v>
          </cell>
          <cell r="C1026">
            <v>-2.5058229999999999</v>
          </cell>
          <cell r="D1026" t="str">
            <v>E12000009</v>
          </cell>
          <cell r="E1026" t="str">
            <v>South West</v>
          </cell>
          <cell r="F1026" t="str">
            <v>E07000080</v>
          </cell>
          <cell r="G1026" t="str">
            <v>Forest of Dean</v>
          </cell>
          <cell r="H1026" t="str">
            <v>E05012159</v>
          </cell>
          <cell r="I1026" t="str">
            <v>Cinderford West</v>
          </cell>
        </row>
        <row r="1027">
          <cell r="A1027" t="str">
            <v>GL50 4HG</v>
          </cell>
          <cell r="B1027">
            <v>51.908819999999999</v>
          </cell>
          <cell r="C1027">
            <v>-2.078284</v>
          </cell>
          <cell r="D1027" t="str">
            <v>E12000009</v>
          </cell>
          <cell r="E1027" t="str">
            <v>South West</v>
          </cell>
          <cell r="F1027" t="str">
            <v>E07000078</v>
          </cell>
          <cell r="G1027" t="str">
            <v>Cheltenham</v>
          </cell>
          <cell r="H1027" t="str">
            <v>E05004302</v>
          </cell>
          <cell r="I1027" t="str">
            <v>St Paul's</v>
          </cell>
        </row>
        <row r="1028">
          <cell r="A1028" t="str">
            <v>GL5 4DR</v>
          </cell>
          <cell r="B1028">
            <v>51.750960999999997</v>
          </cell>
          <cell r="C1028">
            <v>-2.232002</v>
          </cell>
          <cell r="D1028" t="str">
            <v>E12000009</v>
          </cell>
          <cell r="E1028" t="str">
            <v>South West</v>
          </cell>
          <cell r="F1028" t="str">
            <v>E07000082</v>
          </cell>
          <cell r="G1028" t="str">
            <v>Stroud</v>
          </cell>
          <cell r="H1028" t="str">
            <v>E05010987</v>
          </cell>
          <cell r="I1028" t="str">
            <v>Stroud Farmhill and Paganhill</v>
          </cell>
        </row>
        <row r="1029">
          <cell r="A1029" t="str">
            <v>GL4 6TU</v>
          </cell>
          <cell r="B1029">
            <v>51.847369999999998</v>
          </cell>
          <cell r="C1029">
            <v>-2.2333099999999999</v>
          </cell>
          <cell r="D1029" t="str">
            <v>E12000009</v>
          </cell>
          <cell r="E1029" t="str">
            <v>South West</v>
          </cell>
          <cell r="F1029" t="str">
            <v>E07000081</v>
          </cell>
          <cell r="G1029" t="str">
            <v>Gloucester</v>
          </cell>
          <cell r="H1029" t="str">
            <v>E05010961</v>
          </cell>
          <cell r="I1029" t="str">
            <v>Matson, Robinswood and White City</v>
          </cell>
        </row>
        <row r="1030">
          <cell r="A1030" t="str">
            <v>GL51 7DY</v>
          </cell>
          <cell r="B1030">
            <v>51.898352000000003</v>
          </cell>
          <cell r="C1030">
            <v>-2.1151870000000002</v>
          </cell>
          <cell r="D1030" t="str">
            <v>E12000009</v>
          </cell>
          <cell r="E1030" t="str">
            <v>South West</v>
          </cell>
          <cell r="F1030" t="str">
            <v>E07000078</v>
          </cell>
          <cell r="G1030" t="str">
            <v>Cheltenham</v>
          </cell>
          <cell r="H1030" t="str">
            <v>E05004301</v>
          </cell>
          <cell r="I1030" t="str">
            <v>St Mark's</v>
          </cell>
        </row>
        <row r="1031">
          <cell r="A1031" t="str">
            <v>GL51 0QL</v>
          </cell>
          <cell r="B1031">
            <v>51.916384000000001</v>
          </cell>
          <cell r="C1031">
            <v>-2.1188389999999999</v>
          </cell>
          <cell r="D1031" t="str">
            <v>E12000009</v>
          </cell>
          <cell r="E1031" t="str">
            <v>South West</v>
          </cell>
          <cell r="F1031" t="str">
            <v>E07000078</v>
          </cell>
          <cell r="G1031" t="str">
            <v>Cheltenham</v>
          </cell>
          <cell r="H1031" t="str">
            <v>E05004304</v>
          </cell>
          <cell r="I1031" t="str">
            <v>Springbank</v>
          </cell>
        </row>
        <row r="1032">
          <cell r="A1032" t="str">
            <v>GL17 0DH</v>
          </cell>
          <cell r="B1032">
            <v>51.864660999999998</v>
          </cell>
          <cell r="C1032">
            <v>-2.485611</v>
          </cell>
          <cell r="D1032" t="str">
            <v>E12000009</v>
          </cell>
          <cell r="E1032" t="str">
            <v>South West</v>
          </cell>
          <cell r="F1032" t="str">
            <v>E07000080</v>
          </cell>
          <cell r="G1032" t="str">
            <v>Forest of Dean</v>
          </cell>
          <cell r="H1032" t="str">
            <v>E05012168</v>
          </cell>
          <cell r="I1032" t="str">
            <v>Mitcheldean, Ruardean &amp; Drybrook</v>
          </cell>
        </row>
        <row r="1033">
          <cell r="A1033" t="str">
            <v>GL11 4GA</v>
          </cell>
          <cell r="B1033">
            <v>51.681471999999999</v>
          </cell>
          <cell r="C1033">
            <v>-2.350393</v>
          </cell>
          <cell r="D1033" t="str">
            <v>E12000009</v>
          </cell>
          <cell r="E1033" t="str">
            <v>South West</v>
          </cell>
          <cell r="F1033" t="str">
            <v>E07000082</v>
          </cell>
          <cell r="G1033" t="str">
            <v>Stroud</v>
          </cell>
          <cell r="H1033" t="str">
            <v>E05010976</v>
          </cell>
          <cell r="I1033" t="str">
            <v>Dursley</v>
          </cell>
        </row>
        <row r="1034">
          <cell r="A1034" t="str">
            <v>GL51 0FP</v>
          </cell>
          <cell r="B1034">
            <v>51.897502000000003</v>
          </cell>
          <cell r="C1034">
            <v>-2.1202570000000001</v>
          </cell>
          <cell r="D1034" t="str">
            <v>E12000009</v>
          </cell>
          <cell r="E1034" t="str">
            <v>South West</v>
          </cell>
          <cell r="F1034" t="str">
            <v>E07000078</v>
          </cell>
          <cell r="G1034" t="str">
            <v>Cheltenham</v>
          </cell>
          <cell r="H1034" t="str">
            <v>E05004294</v>
          </cell>
          <cell r="I1034" t="str">
            <v>Hesters Way</v>
          </cell>
        </row>
        <row r="1035">
          <cell r="A1035" t="str">
            <v>GL5 4ED</v>
          </cell>
          <cell r="B1035">
            <v>51.749358000000001</v>
          </cell>
          <cell r="C1035">
            <v>-2.2362340000000001</v>
          </cell>
          <cell r="D1035" t="str">
            <v>E12000009</v>
          </cell>
          <cell r="E1035" t="str">
            <v>South West</v>
          </cell>
          <cell r="F1035" t="str">
            <v>E07000082</v>
          </cell>
          <cell r="G1035" t="str">
            <v>Stroud</v>
          </cell>
          <cell r="H1035" t="str">
            <v>E05010987</v>
          </cell>
          <cell r="I1035" t="str">
            <v>Stroud Farmhill and Paganhill</v>
          </cell>
        </row>
        <row r="1036">
          <cell r="A1036" t="str">
            <v>GL6 0HE</v>
          </cell>
          <cell r="B1036">
            <v>51.700634999999998</v>
          </cell>
          <cell r="C1036">
            <v>-2.2335379999999998</v>
          </cell>
          <cell r="D1036" t="str">
            <v>E12000009</v>
          </cell>
          <cell r="E1036" t="str">
            <v>South West</v>
          </cell>
          <cell r="F1036" t="str">
            <v>E07000082</v>
          </cell>
          <cell r="G1036" t="str">
            <v>Stroud</v>
          </cell>
          <cell r="H1036" t="str">
            <v>E05013193</v>
          </cell>
          <cell r="I1036" t="str">
            <v>Nailsworth</v>
          </cell>
        </row>
        <row r="1037">
          <cell r="A1037" t="str">
            <v>GL52 5PB</v>
          </cell>
          <cell r="B1037">
            <v>51.903198000000003</v>
          </cell>
          <cell r="C1037">
            <v>-2.053369</v>
          </cell>
          <cell r="D1037" t="str">
            <v>E12000009</v>
          </cell>
          <cell r="E1037" t="str">
            <v>South West</v>
          </cell>
          <cell r="F1037" t="str">
            <v>E07000078</v>
          </cell>
          <cell r="G1037" t="str">
            <v>Cheltenham</v>
          </cell>
          <cell r="H1037" t="str">
            <v>E05004297</v>
          </cell>
          <cell r="I1037" t="str">
            <v>Oakley</v>
          </cell>
        </row>
        <row r="1038">
          <cell r="A1038" t="str">
            <v>GL1 5BA</v>
          </cell>
          <cell r="B1038">
            <v>51.856504999999999</v>
          </cell>
          <cell r="C1038">
            <v>-2.2463820000000001</v>
          </cell>
          <cell r="D1038" t="str">
            <v>E12000009</v>
          </cell>
          <cell r="E1038" t="str">
            <v>South West</v>
          </cell>
          <cell r="F1038" t="str">
            <v>E07000081</v>
          </cell>
          <cell r="G1038" t="str">
            <v>Gloucester</v>
          </cell>
          <cell r="H1038" t="str">
            <v>E05010962</v>
          </cell>
          <cell r="I1038" t="str">
            <v>Moreland</v>
          </cell>
        </row>
        <row r="1039">
          <cell r="A1039" t="str">
            <v>GL11 5NG</v>
          </cell>
          <cell r="B1039">
            <v>51.707101000000002</v>
          </cell>
          <cell r="C1039">
            <v>-2.366568</v>
          </cell>
          <cell r="D1039" t="str">
            <v>E12000009</v>
          </cell>
          <cell r="E1039" t="str">
            <v>South West</v>
          </cell>
          <cell r="F1039" t="str">
            <v>E07000082</v>
          </cell>
          <cell r="G1039" t="str">
            <v>Stroud</v>
          </cell>
          <cell r="H1039" t="str">
            <v>E05010973</v>
          </cell>
          <cell r="I1039" t="str">
            <v>Cam West</v>
          </cell>
        </row>
        <row r="1040">
          <cell r="A1040" t="str">
            <v>GL5 2AE</v>
          </cell>
          <cell r="B1040">
            <v>51.739896999999999</v>
          </cell>
          <cell r="C1040">
            <v>-2.2110180000000001</v>
          </cell>
          <cell r="D1040" t="str">
            <v>E12000009</v>
          </cell>
          <cell r="E1040" t="str">
            <v>South West</v>
          </cell>
          <cell r="F1040" t="str">
            <v>E07000082</v>
          </cell>
          <cell r="G1040" t="str">
            <v>Stroud</v>
          </cell>
          <cell r="H1040" t="str">
            <v>E05013197</v>
          </cell>
          <cell r="I1040" t="str">
            <v>Stroud Trinity</v>
          </cell>
        </row>
        <row r="1041">
          <cell r="A1041" t="str">
            <v>GL15 6JJ</v>
          </cell>
          <cell r="B1041">
            <v>51.748829999999998</v>
          </cell>
          <cell r="C1041">
            <v>-2.5722360000000002</v>
          </cell>
          <cell r="D1041" t="str">
            <v>E12000009</v>
          </cell>
          <cell r="E1041" t="str">
            <v>South West</v>
          </cell>
          <cell r="F1041" t="str">
            <v>E07000080</v>
          </cell>
          <cell r="G1041" t="str">
            <v>Forest of Dean</v>
          </cell>
          <cell r="H1041" t="str">
            <v>E05012157</v>
          </cell>
          <cell r="I1041" t="str">
            <v>Bream</v>
          </cell>
        </row>
        <row r="1042">
          <cell r="A1042" t="str">
            <v>GL12 7AN</v>
          </cell>
          <cell r="B1042">
            <v>51.637759000000003</v>
          </cell>
          <cell r="C1042">
            <v>-2.3583500000000002</v>
          </cell>
          <cell r="D1042" t="str">
            <v>E12000009</v>
          </cell>
          <cell r="E1042" t="str">
            <v>South West</v>
          </cell>
          <cell r="F1042" t="str">
            <v>E07000082</v>
          </cell>
          <cell r="G1042" t="str">
            <v>Stroud</v>
          </cell>
          <cell r="H1042" t="str">
            <v>E05013199</v>
          </cell>
          <cell r="I1042" t="str">
            <v>Wotton-under-Edge</v>
          </cell>
        </row>
        <row r="1043">
          <cell r="A1043" t="str">
            <v>GL1 2QN</v>
          </cell>
          <cell r="B1043">
            <v>51.872107999999997</v>
          </cell>
          <cell r="C1043">
            <v>-2.2444480000000002</v>
          </cell>
          <cell r="D1043" t="str">
            <v>E12000009</v>
          </cell>
          <cell r="E1043" t="str">
            <v>South West</v>
          </cell>
          <cell r="F1043" t="str">
            <v>E07000081</v>
          </cell>
          <cell r="G1043" t="str">
            <v>Gloucester</v>
          </cell>
          <cell r="H1043" t="str">
            <v>E05010958</v>
          </cell>
          <cell r="I1043" t="str">
            <v>Kingsholm and Wotton</v>
          </cell>
        </row>
        <row r="1044">
          <cell r="A1044" t="str">
            <v>GL5 1HY</v>
          </cell>
          <cell r="B1044">
            <v>51.743746000000002</v>
          </cell>
          <cell r="C1044">
            <v>-2.1951179999999999</v>
          </cell>
          <cell r="D1044" t="str">
            <v>E12000009</v>
          </cell>
          <cell r="E1044" t="str">
            <v>South West</v>
          </cell>
          <cell r="F1044" t="str">
            <v>E07000082</v>
          </cell>
          <cell r="G1044" t="str">
            <v>Stroud</v>
          </cell>
          <cell r="H1044" t="str">
            <v>E05010988</v>
          </cell>
          <cell r="I1044" t="str">
            <v>Stroud Slade</v>
          </cell>
        </row>
        <row r="1045">
          <cell r="A1045" t="str">
            <v>GL8 8AU</v>
          </cell>
          <cell r="B1045">
            <v>51.645752999999999</v>
          </cell>
          <cell r="C1045">
            <v>-2.1641590000000002</v>
          </cell>
          <cell r="D1045" t="str">
            <v>E12000009</v>
          </cell>
          <cell r="E1045" t="str">
            <v>South West</v>
          </cell>
          <cell r="F1045" t="str">
            <v>E07000079</v>
          </cell>
          <cell r="G1045" t="str">
            <v>Cotswold</v>
          </cell>
          <cell r="H1045" t="str">
            <v>E05010722</v>
          </cell>
          <cell r="I1045" t="str">
            <v>Tetbury Town</v>
          </cell>
        </row>
        <row r="1046">
          <cell r="A1046" t="str">
            <v>GL12 7SE</v>
          </cell>
          <cell r="B1046">
            <v>51.630642000000002</v>
          </cell>
          <cell r="C1046">
            <v>-2.345002</v>
          </cell>
          <cell r="D1046" t="str">
            <v>E12000009</v>
          </cell>
          <cell r="E1046" t="str">
            <v>South West</v>
          </cell>
          <cell r="F1046" t="str">
            <v>E07000082</v>
          </cell>
          <cell r="G1046" t="str">
            <v>Stroud</v>
          </cell>
          <cell r="H1046" t="str">
            <v>E05013199</v>
          </cell>
          <cell r="I1046" t="str">
            <v>Wotton-under-Edge</v>
          </cell>
        </row>
        <row r="1047">
          <cell r="A1047" t="str">
            <v>GL10 2HP</v>
          </cell>
          <cell r="B1047">
            <v>51.750793000000002</v>
          </cell>
          <cell r="C1047">
            <v>-2.280427</v>
          </cell>
          <cell r="D1047" t="str">
            <v>E12000009</v>
          </cell>
          <cell r="E1047" t="str">
            <v>South West</v>
          </cell>
          <cell r="F1047" t="str">
            <v>E07000082</v>
          </cell>
          <cell r="G1047" t="str">
            <v>Stroud</v>
          </cell>
          <cell r="H1047" t="str">
            <v>E05013196</v>
          </cell>
          <cell r="I1047" t="str">
            <v>Stonehouse</v>
          </cell>
        </row>
        <row r="1048">
          <cell r="A1048" t="str">
            <v>GL11 5EF</v>
          </cell>
          <cell r="B1048">
            <v>51.712569999999999</v>
          </cell>
          <cell r="C1048">
            <v>-2.3326280000000001</v>
          </cell>
          <cell r="D1048" t="str">
            <v>E12000009</v>
          </cell>
          <cell r="E1048" t="str">
            <v>South West</v>
          </cell>
          <cell r="F1048" t="str">
            <v>E07000082</v>
          </cell>
          <cell r="G1048" t="str">
            <v>Stroud</v>
          </cell>
          <cell r="H1048" t="str">
            <v>E05010975</v>
          </cell>
          <cell r="I1048" t="str">
            <v>Coaley and Uley</v>
          </cell>
        </row>
        <row r="1049">
          <cell r="A1049" t="str">
            <v>GL7 1TB</v>
          </cell>
          <cell r="B1049">
            <v>51.719973000000003</v>
          </cell>
          <cell r="C1049">
            <v>-1.9526019999999999</v>
          </cell>
          <cell r="D1049" t="str">
            <v>E12000009</v>
          </cell>
          <cell r="E1049" t="str">
            <v>South West</v>
          </cell>
          <cell r="F1049" t="str">
            <v>E07000079</v>
          </cell>
          <cell r="G1049" t="str">
            <v>Cotswold</v>
          </cell>
          <cell r="H1049" t="str">
            <v>E05010725</v>
          </cell>
          <cell r="I1049" t="str">
            <v>The Beeches</v>
          </cell>
        </row>
        <row r="1050">
          <cell r="A1050" t="str">
            <v>GL16 8EJ</v>
          </cell>
          <cell r="B1050">
            <v>51.797710000000002</v>
          </cell>
          <cell r="C1050">
            <v>-2.6202000000000001</v>
          </cell>
          <cell r="D1050" t="str">
            <v>E12000009</v>
          </cell>
          <cell r="E1050" t="str">
            <v>South West</v>
          </cell>
          <cell r="F1050" t="str">
            <v>E07000080</v>
          </cell>
          <cell r="G1050" t="str">
            <v>Forest of Dean</v>
          </cell>
          <cell r="H1050" t="str">
            <v>E05012160</v>
          </cell>
          <cell r="I1050" t="str">
            <v>Coleford</v>
          </cell>
        </row>
        <row r="1051">
          <cell r="A1051" t="str">
            <v>GL1 4LQ</v>
          </cell>
          <cell r="B1051">
            <v>51.853513999999997</v>
          </cell>
          <cell r="C1051">
            <v>-2.2304349999999999</v>
          </cell>
          <cell r="D1051" t="str">
            <v>E12000009</v>
          </cell>
          <cell r="E1051" t="str">
            <v>South West</v>
          </cell>
          <cell r="F1051" t="str">
            <v>E07000081</v>
          </cell>
          <cell r="G1051" t="str">
            <v>Gloucester</v>
          </cell>
          <cell r="H1051" t="str">
            <v>E05010953</v>
          </cell>
          <cell r="I1051" t="str">
            <v>Barton and Tredworth</v>
          </cell>
        </row>
        <row r="1052">
          <cell r="A1052" t="str">
            <v>GL11 6NG</v>
          </cell>
          <cell r="B1052">
            <v>51.696075999999998</v>
          </cell>
          <cell r="C1052">
            <v>-2.3730769999999999</v>
          </cell>
          <cell r="D1052" t="str">
            <v>E12000009</v>
          </cell>
          <cell r="E1052" t="str">
            <v>South West</v>
          </cell>
          <cell r="F1052" t="str">
            <v>E07000082</v>
          </cell>
          <cell r="G1052" t="str">
            <v>Stroud</v>
          </cell>
          <cell r="H1052" t="str">
            <v>E05010973</v>
          </cell>
          <cell r="I1052" t="str">
            <v>Cam West</v>
          </cell>
        </row>
        <row r="1053">
          <cell r="A1053" t="str">
            <v>GL1 4NG</v>
          </cell>
          <cell r="B1053">
            <v>51.855792000000001</v>
          </cell>
          <cell r="C1053">
            <v>-2.2342110000000002</v>
          </cell>
          <cell r="D1053" t="str">
            <v>E12000009</v>
          </cell>
          <cell r="E1053" t="str">
            <v>South West</v>
          </cell>
          <cell r="F1053" t="str">
            <v>E07000081</v>
          </cell>
          <cell r="G1053" t="str">
            <v>Gloucester</v>
          </cell>
          <cell r="H1053" t="str">
            <v>E05010953</v>
          </cell>
          <cell r="I1053" t="str">
            <v>Barton and Tredworth</v>
          </cell>
        </row>
        <row r="1054">
          <cell r="A1054" t="str">
            <v>GL1 2BZ</v>
          </cell>
          <cell r="B1054">
            <v>51.875005000000002</v>
          </cell>
          <cell r="C1054">
            <v>-2.2514479999999999</v>
          </cell>
          <cell r="D1054" t="str">
            <v>E12000009</v>
          </cell>
          <cell r="E1054" t="str">
            <v>South West</v>
          </cell>
          <cell r="F1054" t="str">
            <v>E07000081</v>
          </cell>
          <cell r="G1054" t="str">
            <v>Gloucester</v>
          </cell>
          <cell r="H1054" t="str">
            <v>E05010967</v>
          </cell>
          <cell r="I1054" t="str">
            <v>Westgate</v>
          </cell>
        </row>
        <row r="1055">
          <cell r="A1055" t="str">
            <v>GL51 9DD</v>
          </cell>
          <cell r="B1055">
            <v>51.910151999999997</v>
          </cell>
          <cell r="C1055">
            <v>-2.090722</v>
          </cell>
          <cell r="D1055" t="str">
            <v>E12000009</v>
          </cell>
          <cell r="E1055" t="str">
            <v>South West</v>
          </cell>
          <cell r="F1055" t="str">
            <v>E07000078</v>
          </cell>
          <cell r="G1055" t="str">
            <v>Cheltenham</v>
          </cell>
          <cell r="H1055" t="str">
            <v>E05004305</v>
          </cell>
          <cell r="I1055" t="str">
            <v>Swindon Village</v>
          </cell>
        </row>
        <row r="1056">
          <cell r="A1056" t="str">
            <v>GL52 6BA</v>
          </cell>
          <cell r="B1056">
            <v>51.899380999999998</v>
          </cell>
          <cell r="C1056">
            <v>-2.0638429999999999</v>
          </cell>
          <cell r="D1056" t="str">
            <v>E12000009</v>
          </cell>
          <cell r="E1056" t="str">
            <v>South West</v>
          </cell>
          <cell r="F1056" t="str">
            <v>E07000078</v>
          </cell>
          <cell r="G1056" t="str">
            <v>Cheltenham</v>
          </cell>
          <cell r="H1056" t="str">
            <v>E05004288</v>
          </cell>
          <cell r="I1056" t="str">
            <v>All Saints</v>
          </cell>
        </row>
        <row r="1057">
          <cell r="A1057" t="str">
            <v>GL52 5LA</v>
          </cell>
          <cell r="B1057">
            <v>51.904136000000001</v>
          </cell>
          <cell r="C1057">
            <v>-2.045201</v>
          </cell>
          <cell r="D1057" t="str">
            <v>E12000009</v>
          </cell>
          <cell r="E1057" t="str">
            <v>South West</v>
          </cell>
          <cell r="F1057" t="str">
            <v>E07000078</v>
          </cell>
          <cell r="G1057" t="str">
            <v>Cheltenham</v>
          </cell>
          <cell r="H1057" t="str">
            <v>E05004297</v>
          </cell>
          <cell r="I1057" t="str">
            <v>Oakley</v>
          </cell>
        </row>
        <row r="1058">
          <cell r="A1058" t="str">
            <v>GL15 5QW</v>
          </cell>
          <cell r="B1058">
            <v>51.724007</v>
          </cell>
          <cell r="C1058">
            <v>-2.5227270000000002</v>
          </cell>
          <cell r="D1058" t="str">
            <v>E12000009</v>
          </cell>
          <cell r="E1058" t="str">
            <v>South West</v>
          </cell>
          <cell r="F1058" t="str">
            <v>E07000080</v>
          </cell>
          <cell r="G1058" t="str">
            <v>Forest of Dean</v>
          </cell>
          <cell r="H1058" t="str">
            <v>E05012165</v>
          </cell>
          <cell r="I1058" t="str">
            <v>Lydney East</v>
          </cell>
        </row>
        <row r="1059">
          <cell r="A1059" t="str">
            <v>GL10 3LG</v>
          </cell>
          <cell r="B1059">
            <v>51.733575999999999</v>
          </cell>
          <cell r="C1059">
            <v>-2.2760050000000001</v>
          </cell>
          <cell r="D1059" t="str">
            <v>E12000009</v>
          </cell>
          <cell r="E1059" t="str">
            <v>South West</v>
          </cell>
          <cell r="F1059" t="str">
            <v>E07000082</v>
          </cell>
          <cell r="G1059" t="str">
            <v>Stroud</v>
          </cell>
          <cell r="H1059" t="str">
            <v>E05010992</v>
          </cell>
          <cell r="I1059" t="str">
            <v>The Stanleys</v>
          </cell>
        </row>
        <row r="1060">
          <cell r="A1060" t="str">
            <v>GL2 2BF</v>
          </cell>
          <cell r="B1060">
            <v>51.826616999999999</v>
          </cell>
          <cell r="C1060">
            <v>-2.2714810000000001</v>
          </cell>
          <cell r="D1060" t="str">
            <v>E12000009</v>
          </cell>
          <cell r="E1060" t="str">
            <v>South West</v>
          </cell>
          <cell r="F1060" t="str">
            <v>E07000081</v>
          </cell>
          <cell r="G1060" t="str">
            <v>Gloucester</v>
          </cell>
          <cell r="H1060" t="str">
            <v>E05010959</v>
          </cell>
          <cell r="I1060" t="str">
            <v>Kingsway</v>
          </cell>
        </row>
        <row r="1061">
          <cell r="A1061" t="str">
            <v>GL52 5LA</v>
          </cell>
          <cell r="B1061">
            <v>51.904136000000001</v>
          </cell>
          <cell r="C1061">
            <v>-2.045201</v>
          </cell>
          <cell r="D1061" t="str">
            <v>E12000009</v>
          </cell>
          <cell r="E1061" t="str">
            <v>South West</v>
          </cell>
          <cell r="F1061" t="str">
            <v>E07000078</v>
          </cell>
          <cell r="G1061" t="str">
            <v>Cheltenham</v>
          </cell>
          <cell r="H1061" t="str">
            <v>E05004297</v>
          </cell>
          <cell r="I1061" t="str">
            <v>Oakley</v>
          </cell>
        </row>
        <row r="1062">
          <cell r="A1062" t="str">
            <v>GL51 7JJ</v>
          </cell>
          <cell r="B1062">
            <v>51.909059999999997</v>
          </cell>
          <cell r="C1062">
            <v>-2.106652</v>
          </cell>
          <cell r="D1062" t="str">
            <v>E12000009</v>
          </cell>
          <cell r="E1062" t="str">
            <v>South West</v>
          </cell>
          <cell r="F1062" t="str">
            <v>E07000078</v>
          </cell>
          <cell r="G1062" t="str">
            <v>Cheltenham</v>
          </cell>
          <cell r="H1062" t="str">
            <v>E05004303</v>
          </cell>
          <cell r="I1062" t="str">
            <v>St Peter's</v>
          </cell>
        </row>
        <row r="1063">
          <cell r="A1063" t="str">
            <v>GL51 0WF</v>
          </cell>
          <cell r="B1063">
            <v>51.914726999999999</v>
          </cell>
          <cell r="C1063">
            <v>-2.113165</v>
          </cell>
          <cell r="D1063" t="str">
            <v>E12000009</v>
          </cell>
          <cell r="E1063" t="str">
            <v>South West</v>
          </cell>
          <cell r="F1063" t="str">
            <v>E07000078</v>
          </cell>
          <cell r="G1063" t="str">
            <v>Cheltenham</v>
          </cell>
          <cell r="H1063" t="str">
            <v>E05004304</v>
          </cell>
          <cell r="I1063" t="str">
            <v>Springbank</v>
          </cell>
        </row>
        <row r="1064">
          <cell r="A1064" t="str">
            <v>GL1 4TF</v>
          </cell>
          <cell r="B1064">
            <v>51.852935000000002</v>
          </cell>
          <cell r="C1064">
            <v>-2.2378689999999999</v>
          </cell>
          <cell r="D1064" t="str">
            <v>E12000009</v>
          </cell>
          <cell r="E1064" t="str">
            <v>South West</v>
          </cell>
          <cell r="F1064" t="str">
            <v>E07000081</v>
          </cell>
          <cell r="G1064" t="str">
            <v>Gloucester</v>
          </cell>
          <cell r="H1064" t="str">
            <v>E05010953</v>
          </cell>
          <cell r="I1064" t="str">
            <v>Barton and Tredworth</v>
          </cell>
        </row>
        <row r="1065">
          <cell r="A1065" t="str">
            <v>GL53 0FD</v>
          </cell>
          <cell r="B1065">
            <v>51.872709</v>
          </cell>
          <cell r="C1065">
            <v>-2.0943000000000001</v>
          </cell>
          <cell r="D1065" t="str">
            <v>E12000009</v>
          </cell>
          <cell r="E1065" t="str">
            <v>South West</v>
          </cell>
          <cell r="F1065" t="str">
            <v>E07000083</v>
          </cell>
          <cell r="G1065" t="str">
            <v>Tewkesbury</v>
          </cell>
          <cell r="H1065" t="str">
            <v>E05012079</v>
          </cell>
          <cell r="I1065" t="str">
            <v>Shurdington</v>
          </cell>
        </row>
        <row r="1066">
          <cell r="A1066" t="str">
            <v>GL5 1EU</v>
          </cell>
          <cell r="B1066">
            <v>51.742432000000001</v>
          </cell>
          <cell r="C1066">
            <v>-2.206105</v>
          </cell>
          <cell r="D1066" t="str">
            <v>E12000009</v>
          </cell>
          <cell r="E1066" t="str">
            <v>South West</v>
          </cell>
          <cell r="F1066" t="str">
            <v>E07000082</v>
          </cell>
          <cell r="G1066" t="str">
            <v>Stroud</v>
          </cell>
          <cell r="H1066" t="str">
            <v>E05013197</v>
          </cell>
          <cell r="I1066" t="str">
            <v>Stroud Trinity</v>
          </cell>
        </row>
        <row r="1067">
          <cell r="A1067" t="str">
            <v>GL12 8EN</v>
          </cell>
          <cell r="B1067">
            <v>51.624488999999997</v>
          </cell>
          <cell r="C1067">
            <v>-2.3700160000000001</v>
          </cell>
          <cell r="D1067" t="str">
            <v>E12000009</v>
          </cell>
          <cell r="E1067" t="str">
            <v>South West</v>
          </cell>
          <cell r="F1067" t="str">
            <v>E07000082</v>
          </cell>
          <cell r="G1067" t="str">
            <v>Stroud</v>
          </cell>
          <cell r="H1067" t="str">
            <v>E05013191</v>
          </cell>
          <cell r="I1067" t="str">
            <v>Kingswood</v>
          </cell>
        </row>
        <row r="1068">
          <cell r="A1068" t="str">
            <v>GL20 5EL</v>
          </cell>
          <cell r="B1068">
            <v>51.986581999999999</v>
          </cell>
          <cell r="C1068">
            <v>-2.151716</v>
          </cell>
          <cell r="D1068" t="str">
            <v>E12000009</v>
          </cell>
          <cell r="E1068" t="str">
            <v>South West</v>
          </cell>
          <cell r="F1068" t="str">
            <v>E07000083</v>
          </cell>
          <cell r="G1068" t="str">
            <v>Tewkesbury</v>
          </cell>
          <cell r="H1068" t="str">
            <v>E05012082</v>
          </cell>
          <cell r="I1068" t="str">
            <v>Tewkesbury South</v>
          </cell>
        </row>
        <row r="1069">
          <cell r="A1069" t="str">
            <v>GL51 0HA</v>
          </cell>
          <cell r="B1069">
            <v>51.908884</v>
          </cell>
          <cell r="C1069">
            <v>-2.1116820000000001</v>
          </cell>
          <cell r="D1069" t="str">
            <v>E12000009</v>
          </cell>
          <cell r="E1069" t="str">
            <v>South West</v>
          </cell>
          <cell r="F1069" t="str">
            <v>E07000078</v>
          </cell>
          <cell r="G1069" t="str">
            <v>Cheltenham</v>
          </cell>
          <cell r="H1069" t="str">
            <v>E05004294</v>
          </cell>
          <cell r="I1069" t="str">
            <v>Hesters Way</v>
          </cell>
        </row>
        <row r="1070">
          <cell r="A1070" t="str">
            <v>GL3 4NB</v>
          </cell>
          <cell r="B1070">
            <v>51.842502000000003</v>
          </cell>
          <cell r="C1070">
            <v>-2.1599979999999999</v>
          </cell>
          <cell r="D1070" t="str">
            <v>E12000009</v>
          </cell>
          <cell r="E1070" t="str">
            <v>South West</v>
          </cell>
          <cell r="F1070" t="str">
            <v>E07000083</v>
          </cell>
          <cell r="G1070" t="str">
            <v>Tewkesbury</v>
          </cell>
          <cell r="H1070" t="str">
            <v>E05012066</v>
          </cell>
          <cell r="I1070" t="str">
            <v>Brockworth West</v>
          </cell>
        </row>
        <row r="1071">
          <cell r="A1071" t="str">
            <v>GL20 5JQ</v>
          </cell>
          <cell r="B1071">
            <v>51.990938999999997</v>
          </cell>
          <cell r="C1071">
            <v>-2.154935</v>
          </cell>
          <cell r="D1071" t="str">
            <v>E12000009</v>
          </cell>
          <cell r="E1071" t="str">
            <v>South West</v>
          </cell>
          <cell r="F1071" t="str">
            <v>E07000083</v>
          </cell>
          <cell r="G1071" t="str">
            <v>Tewkesbury</v>
          </cell>
          <cell r="H1071" t="str">
            <v>E05012082</v>
          </cell>
          <cell r="I1071" t="str">
            <v>Tewkesbury South</v>
          </cell>
        </row>
        <row r="1072">
          <cell r="A1072" t="str">
            <v>GL51 7TX</v>
          </cell>
          <cell r="B1072">
            <v>51.898043999999999</v>
          </cell>
          <cell r="C1072">
            <v>-2.1177730000000001</v>
          </cell>
          <cell r="D1072" t="str">
            <v>E12000009</v>
          </cell>
          <cell r="E1072" t="str">
            <v>South West</v>
          </cell>
          <cell r="F1072" t="str">
            <v>E07000078</v>
          </cell>
          <cell r="G1072" t="str">
            <v>Cheltenham</v>
          </cell>
          <cell r="H1072" t="str">
            <v>E05004301</v>
          </cell>
          <cell r="I1072" t="str">
            <v>St Mark's</v>
          </cell>
        </row>
        <row r="1073">
          <cell r="A1073" t="str">
            <v>GL5 4PT</v>
          </cell>
          <cell r="B1073">
            <v>51.744010000000003</v>
          </cell>
          <cell r="C1073">
            <v>-2.2583989999999998</v>
          </cell>
          <cell r="D1073" t="str">
            <v>E12000009</v>
          </cell>
          <cell r="E1073" t="str">
            <v>South West</v>
          </cell>
          <cell r="F1073" t="str">
            <v>E07000082</v>
          </cell>
          <cell r="G1073" t="str">
            <v>Stroud</v>
          </cell>
          <cell r="H1073" t="str">
            <v>E05013212</v>
          </cell>
          <cell r="I1073" t="str">
            <v>Cainscross</v>
          </cell>
        </row>
        <row r="1074">
          <cell r="A1074" t="str">
            <v>GL13 9BT</v>
          </cell>
          <cell r="B1074">
            <v>51.690745999999997</v>
          </cell>
          <cell r="C1074">
            <v>-2.4611779999999999</v>
          </cell>
          <cell r="D1074" t="str">
            <v>E12000009</v>
          </cell>
          <cell r="E1074" t="str">
            <v>South West</v>
          </cell>
          <cell r="F1074" t="str">
            <v>E07000082</v>
          </cell>
          <cell r="G1074" t="str">
            <v>Stroud</v>
          </cell>
          <cell r="H1074" t="str">
            <v>E05010969</v>
          </cell>
          <cell r="I1074" t="str">
            <v>Berkeley Vale</v>
          </cell>
        </row>
        <row r="1075">
          <cell r="A1075" t="str">
            <v>GL1 4PX</v>
          </cell>
          <cell r="B1075">
            <v>51.853375999999997</v>
          </cell>
          <cell r="C1075">
            <v>-2.2418640000000001</v>
          </cell>
          <cell r="D1075" t="str">
            <v>E12000009</v>
          </cell>
          <cell r="E1075" t="str">
            <v>South West</v>
          </cell>
          <cell r="F1075" t="str">
            <v>E07000081</v>
          </cell>
          <cell r="G1075" t="str">
            <v>Gloucester</v>
          </cell>
          <cell r="H1075" t="str">
            <v>E05010962</v>
          </cell>
          <cell r="I1075" t="str">
            <v>Moreland</v>
          </cell>
        </row>
        <row r="1076">
          <cell r="A1076" t="str">
            <v>GL11 4AR</v>
          </cell>
          <cell r="B1076">
            <v>51.674627999999998</v>
          </cell>
          <cell r="C1076">
            <v>-2.3477519999999998</v>
          </cell>
          <cell r="D1076" t="str">
            <v>E12000009</v>
          </cell>
          <cell r="E1076" t="str">
            <v>South West</v>
          </cell>
          <cell r="F1076" t="str">
            <v>E07000082</v>
          </cell>
          <cell r="G1076" t="str">
            <v>Stroud</v>
          </cell>
          <cell r="H1076" t="str">
            <v>E05010976</v>
          </cell>
          <cell r="I1076" t="str">
            <v>Dursley</v>
          </cell>
        </row>
        <row r="1077">
          <cell r="A1077" t="str">
            <v>GL5 4TD</v>
          </cell>
          <cell r="B1077">
            <v>51.742398000000001</v>
          </cell>
          <cell r="C1077">
            <v>-2.251423</v>
          </cell>
          <cell r="D1077" t="str">
            <v>E12000009</v>
          </cell>
          <cell r="E1077" t="str">
            <v>South West</v>
          </cell>
          <cell r="F1077" t="str">
            <v>E07000082</v>
          </cell>
          <cell r="G1077" t="str">
            <v>Stroud</v>
          </cell>
          <cell r="H1077" t="str">
            <v>E05013212</v>
          </cell>
          <cell r="I1077" t="str">
            <v>Cainscross</v>
          </cell>
        </row>
        <row r="1078">
          <cell r="A1078" t="str">
            <v>GL11 4DX</v>
          </cell>
          <cell r="B1078">
            <v>51.691015</v>
          </cell>
          <cell r="C1078">
            <v>-2.3581919999999998</v>
          </cell>
          <cell r="D1078" t="str">
            <v>E12000009</v>
          </cell>
          <cell r="E1078" t="str">
            <v>South West</v>
          </cell>
          <cell r="F1078" t="str">
            <v>E07000082</v>
          </cell>
          <cell r="G1078" t="str">
            <v>Stroud</v>
          </cell>
          <cell r="H1078" t="str">
            <v>E05010976</v>
          </cell>
          <cell r="I1078" t="str">
            <v>Dursley</v>
          </cell>
        </row>
        <row r="1079">
          <cell r="A1079" t="str">
            <v>GL6 0DQ</v>
          </cell>
          <cell r="B1079">
            <v>51.693801000000001</v>
          </cell>
          <cell r="C1079">
            <v>-2.2249379999999999</v>
          </cell>
          <cell r="D1079" t="str">
            <v>E12000009</v>
          </cell>
          <cell r="E1079" t="str">
            <v>South West</v>
          </cell>
          <cell r="F1079" t="str">
            <v>E07000082</v>
          </cell>
          <cell r="G1079" t="str">
            <v>Stroud</v>
          </cell>
          <cell r="H1079" t="str">
            <v>E05013193</v>
          </cell>
          <cell r="I1079" t="str">
            <v>Nailsworth</v>
          </cell>
        </row>
        <row r="1080">
          <cell r="A1080" t="str">
            <v>GL5 4LW</v>
          </cell>
          <cell r="B1080">
            <v>51.746192000000001</v>
          </cell>
          <cell r="C1080">
            <v>-2.2428979999999998</v>
          </cell>
          <cell r="D1080" t="str">
            <v>E12000009</v>
          </cell>
          <cell r="E1080" t="str">
            <v>South West</v>
          </cell>
          <cell r="F1080" t="str">
            <v>E07000082</v>
          </cell>
          <cell r="G1080" t="str">
            <v>Stroud</v>
          </cell>
          <cell r="H1080" t="str">
            <v>E05013212</v>
          </cell>
          <cell r="I1080" t="str">
            <v>Cainscross</v>
          </cell>
        </row>
        <row r="1081">
          <cell r="A1081" t="str">
            <v>GL5 3JN</v>
          </cell>
          <cell r="B1081">
            <v>51.743693999999998</v>
          </cell>
          <cell r="C1081">
            <v>-2.2238829999999998</v>
          </cell>
          <cell r="D1081" t="str">
            <v>E12000009</v>
          </cell>
          <cell r="E1081" t="str">
            <v>South West</v>
          </cell>
          <cell r="F1081" t="str">
            <v>E07000082</v>
          </cell>
          <cell r="G1081" t="str">
            <v>Stroud</v>
          </cell>
          <cell r="H1081" t="str">
            <v>E05010986</v>
          </cell>
          <cell r="I1081" t="str">
            <v>Stroud Central</v>
          </cell>
        </row>
        <row r="1082">
          <cell r="A1082" t="str">
            <v>GL6 8JT</v>
          </cell>
          <cell r="B1082">
            <v>51.731985000000002</v>
          </cell>
          <cell r="C1082">
            <v>-2.159462</v>
          </cell>
          <cell r="D1082" t="str">
            <v>E12000009</v>
          </cell>
          <cell r="E1082" t="str">
            <v>South West</v>
          </cell>
          <cell r="F1082" t="str">
            <v>E07000082</v>
          </cell>
          <cell r="G1082" t="str">
            <v>Stroud</v>
          </cell>
          <cell r="H1082" t="str">
            <v>E05013189</v>
          </cell>
          <cell r="I1082" t="str">
            <v>Chalford</v>
          </cell>
        </row>
        <row r="1083">
          <cell r="A1083" t="str">
            <v>GL2 7JY</v>
          </cell>
          <cell r="B1083">
            <v>51.781092999999998</v>
          </cell>
          <cell r="C1083">
            <v>-2.3624999999999998</v>
          </cell>
          <cell r="D1083" t="str">
            <v>E12000009</v>
          </cell>
          <cell r="E1083" t="str">
            <v>South West</v>
          </cell>
          <cell r="F1083" t="str">
            <v>E07000082</v>
          </cell>
          <cell r="G1083" t="str">
            <v>Stroud</v>
          </cell>
          <cell r="H1083" t="str">
            <v>E05013195</v>
          </cell>
          <cell r="I1083" t="str">
            <v>Severn</v>
          </cell>
        </row>
        <row r="1084">
          <cell r="A1084" t="str">
            <v>GL7 3BU</v>
          </cell>
          <cell r="B1084">
            <v>51.699187999999999</v>
          </cell>
          <cell r="C1084">
            <v>-1.69546</v>
          </cell>
          <cell r="D1084" t="str">
            <v>E12000009</v>
          </cell>
          <cell r="E1084" t="str">
            <v>South West</v>
          </cell>
          <cell r="F1084" t="str">
            <v>E07000079</v>
          </cell>
          <cell r="G1084" t="str">
            <v>Cotswold</v>
          </cell>
          <cell r="H1084" t="str">
            <v>E05010710</v>
          </cell>
          <cell r="I1084" t="str">
            <v>Lechlade, Kempsford &amp; Fairford South</v>
          </cell>
        </row>
        <row r="1085">
          <cell r="A1085" t="str">
            <v>GL52 5PN</v>
          </cell>
          <cell r="B1085">
            <v>51.907128999999998</v>
          </cell>
          <cell r="C1085">
            <v>-2.0460250000000002</v>
          </cell>
          <cell r="D1085" t="str">
            <v>E12000009</v>
          </cell>
          <cell r="E1085" t="str">
            <v>South West</v>
          </cell>
          <cell r="F1085" t="str">
            <v>E07000078</v>
          </cell>
          <cell r="G1085" t="str">
            <v>Cheltenham</v>
          </cell>
          <cell r="H1085" t="str">
            <v>E05004297</v>
          </cell>
          <cell r="I1085" t="str">
            <v>Oakley</v>
          </cell>
        </row>
        <row r="1086">
          <cell r="A1086" t="str">
            <v>GL2 5AF</v>
          </cell>
          <cell r="B1086">
            <v>51.838191000000002</v>
          </cell>
          <cell r="C1086">
            <v>-2.2585899999999999</v>
          </cell>
          <cell r="D1086" t="str">
            <v>E12000009</v>
          </cell>
          <cell r="E1086" t="str">
            <v>South West</v>
          </cell>
          <cell r="F1086" t="str">
            <v>E07000081</v>
          </cell>
          <cell r="G1086" t="str">
            <v>Gloucester</v>
          </cell>
          <cell r="H1086" t="str">
            <v>E05010963</v>
          </cell>
          <cell r="I1086" t="str">
            <v>Podsmead</v>
          </cell>
        </row>
        <row r="1087">
          <cell r="A1087" t="str">
            <v>GL7 1LH</v>
          </cell>
          <cell r="B1087">
            <v>51.721032000000001</v>
          </cell>
          <cell r="C1087">
            <v>-1.9478960000000001</v>
          </cell>
          <cell r="D1087" t="str">
            <v>E12000009</v>
          </cell>
          <cell r="E1087" t="str">
            <v>South West</v>
          </cell>
          <cell r="F1087" t="str">
            <v>E07000079</v>
          </cell>
          <cell r="G1087" t="str">
            <v>Cotswold</v>
          </cell>
          <cell r="H1087" t="str">
            <v>E05010725</v>
          </cell>
          <cell r="I1087" t="str">
            <v>The Beeches</v>
          </cell>
        </row>
        <row r="1088">
          <cell r="A1088" t="str">
            <v>GL51 3PX</v>
          </cell>
          <cell r="B1088">
            <v>51.889246999999997</v>
          </cell>
          <cell r="C1088">
            <v>-2.1130420000000001</v>
          </cell>
          <cell r="D1088" t="str">
            <v>E12000009</v>
          </cell>
          <cell r="E1088" t="str">
            <v>South West</v>
          </cell>
          <cell r="F1088" t="str">
            <v>E07000078</v>
          </cell>
          <cell r="G1088" t="str">
            <v>Cheltenham</v>
          </cell>
          <cell r="H1088" t="str">
            <v>E05004307</v>
          </cell>
          <cell r="I1088" t="str">
            <v>Warden Hill</v>
          </cell>
        </row>
        <row r="1089">
          <cell r="A1089" t="str">
            <v>GL51 8HF</v>
          </cell>
          <cell r="B1089">
            <v>51.901027999999997</v>
          </cell>
          <cell r="C1089">
            <v>-2.0971510000000002</v>
          </cell>
          <cell r="D1089" t="str">
            <v>E12000009</v>
          </cell>
          <cell r="E1089" t="str">
            <v>South West</v>
          </cell>
          <cell r="F1089" t="str">
            <v>E07000078</v>
          </cell>
          <cell r="G1089" t="str">
            <v>Cheltenham</v>
          </cell>
          <cell r="H1089" t="str">
            <v>E05004303</v>
          </cell>
          <cell r="I1089" t="str">
            <v>St Peter's</v>
          </cell>
        </row>
        <row r="1090">
          <cell r="A1090" t="str">
            <v>GL5 4LP</v>
          </cell>
          <cell r="B1090">
            <v>51.746948000000003</v>
          </cell>
          <cell r="C1090">
            <v>-2.2425109999999999</v>
          </cell>
          <cell r="D1090" t="str">
            <v>E12000009</v>
          </cell>
          <cell r="E1090" t="str">
            <v>South West</v>
          </cell>
          <cell r="F1090" t="str">
            <v>E07000082</v>
          </cell>
          <cell r="G1090" t="str">
            <v>Stroud</v>
          </cell>
          <cell r="H1090" t="str">
            <v>E05013212</v>
          </cell>
          <cell r="I1090" t="str">
            <v>Cainscross</v>
          </cell>
        </row>
        <row r="1091">
          <cell r="A1091" t="str">
            <v>GL51 7TN</v>
          </cell>
          <cell r="B1091">
            <v>51.897264</v>
          </cell>
          <cell r="C1091">
            <v>-2.1156489999999999</v>
          </cell>
          <cell r="D1091" t="str">
            <v>E12000009</v>
          </cell>
          <cell r="E1091" t="str">
            <v>South West</v>
          </cell>
          <cell r="F1091" t="str">
            <v>E07000078</v>
          </cell>
          <cell r="G1091" t="str">
            <v>Cheltenham</v>
          </cell>
          <cell r="H1091" t="str">
            <v>E05004301</v>
          </cell>
          <cell r="I1091" t="str">
            <v>St Mark's</v>
          </cell>
        </row>
        <row r="1092">
          <cell r="A1092" t="str">
            <v>GL7 2QY</v>
          </cell>
          <cell r="B1092">
            <v>51.716296</v>
          </cell>
          <cell r="C1092">
            <v>-1.965595</v>
          </cell>
          <cell r="D1092" t="str">
            <v>E12000009</v>
          </cell>
          <cell r="E1092" t="str">
            <v>South West</v>
          </cell>
          <cell r="F1092" t="str">
            <v>E07000079</v>
          </cell>
          <cell r="G1092" t="str">
            <v>Cotswold</v>
          </cell>
          <cell r="H1092" t="str">
            <v>E05010715</v>
          </cell>
          <cell r="I1092" t="str">
            <v>St Michael's</v>
          </cell>
        </row>
        <row r="1093">
          <cell r="A1093" t="str">
            <v>GL7 1JY</v>
          </cell>
          <cell r="B1093">
            <v>51.709313999999999</v>
          </cell>
          <cell r="C1093">
            <v>-1.9626710000000001</v>
          </cell>
          <cell r="D1093" t="str">
            <v>E12000009</v>
          </cell>
          <cell r="E1093" t="str">
            <v>South West</v>
          </cell>
          <cell r="F1093" t="str">
            <v>E07000079</v>
          </cell>
          <cell r="G1093" t="str">
            <v>Cotswold</v>
          </cell>
          <cell r="H1093" t="str">
            <v>E05010727</v>
          </cell>
          <cell r="I1093" t="str">
            <v>Watermoor</v>
          </cell>
        </row>
        <row r="1094">
          <cell r="A1094" t="str">
            <v>GL50 3JF</v>
          </cell>
          <cell r="B1094">
            <v>51.903309</v>
          </cell>
          <cell r="C1094">
            <v>-2.0800689999999999</v>
          </cell>
          <cell r="D1094" t="str">
            <v>E12000009</v>
          </cell>
          <cell r="E1094" t="str">
            <v>South West</v>
          </cell>
          <cell r="F1094" t="str">
            <v>E07000078</v>
          </cell>
          <cell r="G1094" t="str">
            <v>Cheltenham</v>
          </cell>
          <cell r="H1094" t="str">
            <v>E05004303</v>
          </cell>
          <cell r="I1094" t="str">
            <v>St Peter's</v>
          </cell>
        </row>
        <row r="1095">
          <cell r="A1095" t="str">
            <v>GL11 4PB</v>
          </cell>
          <cell r="B1095">
            <v>51.676974000000001</v>
          </cell>
          <cell r="C1095">
            <v>-2.3420999999999998</v>
          </cell>
          <cell r="D1095" t="str">
            <v>E12000009</v>
          </cell>
          <cell r="E1095" t="str">
            <v>South West</v>
          </cell>
          <cell r="F1095" t="str">
            <v>E07000082</v>
          </cell>
          <cell r="G1095" t="str">
            <v>Stroud</v>
          </cell>
          <cell r="H1095" t="str">
            <v>E05010976</v>
          </cell>
          <cell r="I1095" t="str">
            <v>Dursley</v>
          </cell>
        </row>
        <row r="1096">
          <cell r="A1096" t="str">
            <v>GL4 6LL</v>
          </cell>
          <cell r="B1096">
            <v>51.835098000000002</v>
          </cell>
          <cell r="C1096">
            <v>-2.2140749999999998</v>
          </cell>
          <cell r="D1096" t="str">
            <v>E12000009</v>
          </cell>
          <cell r="E1096" t="str">
            <v>South West</v>
          </cell>
          <cell r="F1096" t="str">
            <v>E07000081</v>
          </cell>
          <cell r="G1096" t="str">
            <v>Gloucester</v>
          </cell>
          <cell r="H1096" t="str">
            <v>E05010961</v>
          </cell>
          <cell r="I1096" t="str">
            <v>Matson, Robinswood and White City</v>
          </cell>
        </row>
        <row r="1097">
          <cell r="A1097" t="str">
            <v>GL6 7AZ</v>
          </cell>
          <cell r="B1097">
            <v>51.736899999999999</v>
          </cell>
          <cell r="C1097">
            <v>-2.1551640000000001</v>
          </cell>
          <cell r="D1097" t="str">
            <v>E12000009</v>
          </cell>
          <cell r="E1097" t="str">
            <v>South West</v>
          </cell>
          <cell r="F1097" t="str">
            <v>E07000082</v>
          </cell>
          <cell r="G1097" t="str">
            <v>Stroud</v>
          </cell>
          <cell r="H1097" t="str">
            <v>E05013188</v>
          </cell>
          <cell r="I1097" t="str">
            <v>Bisley</v>
          </cell>
        </row>
        <row r="1098">
          <cell r="A1098" t="str">
            <v>GL5 1SW</v>
          </cell>
          <cell r="B1098">
            <v>51.750923999999998</v>
          </cell>
          <cell r="C1098">
            <v>-2.2137929999999999</v>
          </cell>
          <cell r="D1098" t="str">
            <v>E12000009</v>
          </cell>
          <cell r="E1098" t="str">
            <v>South West</v>
          </cell>
          <cell r="F1098" t="str">
            <v>E07000082</v>
          </cell>
          <cell r="G1098" t="str">
            <v>Stroud</v>
          </cell>
          <cell r="H1098" t="str">
            <v>E05010990</v>
          </cell>
          <cell r="I1098" t="str">
            <v>Stroud Uplands</v>
          </cell>
        </row>
        <row r="1099">
          <cell r="A1099" t="str">
            <v>GL52 5JL</v>
          </cell>
          <cell r="B1099">
            <v>51.908135000000001</v>
          </cell>
          <cell r="C1099">
            <v>-2.0481189999999998</v>
          </cell>
          <cell r="D1099" t="str">
            <v>E12000009</v>
          </cell>
          <cell r="E1099" t="str">
            <v>South West</v>
          </cell>
          <cell r="F1099" t="str">
            <v>E07000078</v>
          </cell>
          <cell r="G1099" t="str">
            <v>Cheltenham</v>
          </cell>
          <cell r="H1099" t="str">
            <v>E05004297</v>
          </cell>
          <cell r="I1099" t="str">
            <v>Oakley</v>
          </cell>
        </row>
        <row r="1100">
          <cell r="A1100" t="str">
            <v>GL7 5BZ</v>
          </cell>
          <cell r="B1100">
            <v>51.742057000000003</v>
          </cell>
          <cell r="C1100">
            <v>-1.810689</v>
          </cell>
          <cell r="D1100" t="str">
            <v>E12000009</v>
          </cell>
          <cell r="E1100" t="str">
            <v>South West</v>
          </cell>
          <cell r="F1100" t="str">
            <v>E07000079</v>
          </cell>
          <cell r="G1100" t="str">
            <v>Cotswold</v>
          </cell>
          <cell r="H1100" t="str">
            <v>E05010703</v>
          </cell>
          <cell r="I1100" t="str">
            <v>Coln Valley</v>
          </cell>
        </row>
        <row r="1101">
          <cell r="A1101" t="str">
            <v>GL10 2PZ</v>
          </cell>
          <cell r="B1101">
            <v>51.753024000000003</v>
          </cell>
          <cell r="C1101">
            <v>-2.2835700000000001</v>
          </cell>
          <cell r="D1101" t="str">
            <v>E12000009</v>
          </cell>
          <cell r="E1101" t="str">
            <v>South West</v>
          </cell>
          <cell r="F1101" t="str">
            <v>E07000082</v>
          </cell>
          <cell r="G1101" t="str">
            <v>Stroud</v>
          </cell>
          <cell r="H1101" t="str">
            <v>E05013196</v>
          </cell>
          <cell r="I1101" t="str">
            <v>Stonehouse</v>
          </cell>
        </row>
        <row r="1102">
          <cell r="A1102" t="str">
            <v>GL11 4BD</v>
          </cell>
          <cell r="B1102">
            <v>51.675004000000001</v>
          </cell>
          <cell r="C1102">
            <v>-2.3485499999999999</v>
          </cell>
          <cell r="D1102" t="str">
            <v>E12000009</v>
          </cell>
          <cell r="E1102" t="str">
            <v>South West</v>
          </cell>
          <cell r="F1102" t="str">
            <v>E07000082</v>
          </cell>
          <cell r="G1102" t="str">
            <v>Stroud</v>
          </cell>
          <cell r="H1102" t="str">
            <v>E05010976</v>
          </cell>
          <cell r="I1102" t="str">
            <v>Dursley</v>
          </cell>
        </row>
        <row r="1103">
          <cell r="A1103" t="str">
            <v>GL5 1PT</v>
          </cell>
          <cell r="B1103">
            <v>51.745139000000002</v>
          </cell>
          <cell r="C1103">
            <v>-2.206016</v>
          </cell>
          <cell r="D1103" t="str">
            <v>E12000009</v>
          </cell>
          <cell r="E1103" t="str">
            <v>South West</v>
          </cell>
          <cell r="F1103" t="str">
            <v>E07000082</v>
          </cell>
          <cell r="G1103" t="str">
            <v>Stroud</v>
          </cell>
          <cell r="H1103" t="str">
            <v>E05010988</v>
          </cell>
          <cell r="I1103" t="str">
            <v>Stroud Slade</v>
          </cell>
        </row>
        <row r="1104">
          <cell r="A1104" t="str">
            <v>GL10 3FW</v>
          </cell>
          <cell r="B1104">
            <v>51.755226999999998</v>
          </cell>
          <cell r="C1104">
            <v>-2.3070650000000001</v>
          </cell>
          <cell r="D1104" t="str">
            <v>E12000009</v>
          </cell>
          <cell r="E1104" t="str">
            <v>South West</v>
          </cell>
          <cell r="F1104" t="str">
            <v>E07000082</v>
          </cell>
          <cell r="G1104" t="str">
            <v>Stroud</v>
          </cell>
          <cell r="H1104" t="str">
            <v>E05013195</v>
          </cell>
          <cell r="I1104" t="str">
            <v>Severn</v>
          </cell>
        </row>
        <row r="1105">
          <cell r="A1105" t="str">
            <v>GL2 5BB</v>
          </cell>
          <cell r="B1105">
            <v>51.840473000000003</v>
          </cell>
          <cell r="C1105">
            <v>-2.2592699999999999</v>
          </cell>
          <cell r="D1105" t="str">
            <v>E12000009</v>
          </cell>
          <cell r="E1105" t="str">
            <v>South West</v>
          </cell>
          <cell r="F1105" t="str">
            <v>E07000081</v>
          </cell>
          <cell r="G1105" t="str">
            <v>Gloucester</v>
          </cell>
          <cell r="H1105" t="str">
            <v>E05010963</v>
          </cell>
          <cell r="I1105" t="str">
            <v>Podsmead</v>
          </cell>
        </row>
        <row r="1106">
          <cell r="A1106" t="str">
            <v>GL51 0WA</v>
          </cell>
          <cell r="B1106">
            <v>51.914509000000002</v>
          </cell>
          <cell r="C1106">
            <v>-2.1153740000000001</v>
          </cell>
          <cell r="D1106" t="str">
            <v>E12000009</v>
          </cell>
          <cell r="E1106" t="str">
            <v>South West</v>
          </cell>
          <cell r="F1106" t="str">
            <v>E07000078</v>
          </cell>
          <cell r="G1106" t="str">
            <v>Cheltenham</v>
          </cell>
          <cell r="H1106" t="str">
            <v>E05004304</v>
          </cell>
          <cell r="I1106" t="str">
            <v>Springbank</v>
          </cell>
        </row>
        <row r="1107">
          <cell r="A1107" t="str">
            <v>GL51 7TY</v>
          </cell>
          <cell r="B1107">
            <v>51.897964000000002</v>
          </cell>
          <cell r="C1107">
            <v>-2.1171190000000002</v>
          </cell>
          <cell r="D1107" t="str">
            <v>E12000009</v>
          </cell>
          <cell r="E1107" t="str">
            <v>South West</v>
          </cell>
          <cell r="F1107" t="str">
            <v>E07000078</v>
          </cell>
          <cell r="G1107" t="str">
            <v>Cheltenham</v>
          </cell>
          <cell r="H1107" t="str">
            <v>E05004301</v>
          </cell>
          <cell r="I1107" t="str">
            <v>St Mark's</v>
          </cell>
        </row>
        <row r="1108">
          <cell r="A1108" t="str">
            <v>GL5 3HR</v>
          </cell>
          <cell r="B1108">
            <v>51.740220999999998</v>
          </cell>
          <cell r="C1108">
            <v>-2.2343649999999999</v>
          </cell>
          <cell r="D1108" t="str">
            <v>E12000009</v>
          </cell>
          <cell r="E1108" t="str">
            <v>South West</v>
          </cell>
          <cell r="F1108" t="str">
            <v>E07000082</v>
          </cell>
          <cell r="G1108" t="str">
            <v>Stroud</v>
          </cell>
          <cell r="H1108" t="str">
            <v>E05013194</v>
          </cell>
          <cell r="I1108" t="str">
            <v>Rodborough</v>
          </cell>
        </row>
        <row r="1109">
          <cell r="A1109" t="str">
            <v>GL11 4BD</v>
          </cell>
          <cell r="B1109">
            <v>51.675004000000001</v>
          </cell>
          <cell r="C1109">
            <v>-2.3485499999999999</v>
          </cell>
          <cell r="D1109" t="str">
            <v>E12000009</v>
          </cell>
          <cell r="E1109" t="str">
            <v>South West</v>
          </cell>
          <cell r="F1109" t="str">
            <v>E07000082</v>
          </cell>
          <cell r="G1109" t="str">
            <v>Stroud</v>
          </cell>
          <cell r="H1109" t="str">
            <v>E05010976</v>
          </cell>
          <cell r="I1109" t="str">
            <v>Dursley</v>
          </cell>
        </row>
        <row r="1110">
          <cell r="A1110" t="str">
            <v>GL12 7LA</v>
          </cell>
          <cell r="B1110">
            <v>51.632404999999999</v>
          </cell>
          <cell r="C1110">
            <v>-2.3449580000000001</v>
          </cell>
          <cell r="D1110" t="str">
            <v>E12000009</v>
          </cell>
          <cell r="E1110" t="str">
            <v>South West</v>
          </cell>
          <cell r="F1110" t="str">
            <v>E07000082</v>
          </cell>
          <cell r="G1110" t="str">
            <v>Stroud</v>
          </cell>
          <cell r="H1110" t="str">
            <v>E05013199</v>
          </cell>
          <cell r="I1110" t="str">
            <v>Wotton-under-Edge</v>
          </cell>
        </row>
        <row r="1111">
          <cell r="A1111" t="str">
            <v>GL11 5FG</v>
          </cell>
          <cell r="B1111">
            <v>51.713577999999998</v>
          </cell>
          <cell r="C1111">
            <v>-2.3610319999999998</v>
          </cell>
          <cell r="D1111" t="str">
            <v>E12000009</v>
          </cell>
          <cell r="E1111" t="str">
            <v>South West</v>
          </cell>
          <cell r="F1111" t="str">
            <v>E07000082</v>
          </cell>
          <cell r="G1111" t="str">
            <v>Stroud</v>
          </cell>
          <cell r="H1111" t="str">
            <v>E05010973</v>
          </cell>
          <cell r="I1111" t="str">
            <v>Cam West</v>
          </cell>
        </row>
        <row r="1112">
          <cell r="A1112" t="str">
            <v>GL11 4NW</v>
          </cell>
          <cell r="B1112">
            <v>51.678829999999998</v>
          </cell>
          <cell r="C1112">
            <v>-2.3437199999999998</v>
          </cell>
          <cell r="D1112" t="str">
            <v>E12000009</v>
          </cell>
          <cell r="E1112" t="str">
            <v>South West</v>
          </cell>
          <cell r="F1112" t="str">
            <v>E07000082</v>
          </cell>
          <cell r="G1112" t="str">
            <v>Stroud</v>
          </cell>
          <cell r="H1112" t="str">
            <v>E05010976</v>
          </cell>
          <cell r="I1112" t="str">
            <v>Dursley</v>
          </cell>
        </row>
        <row r="1113">
          <cell r="A1113" t="str">
            <v>GL50 4DH</v>
          </cell>
          <cell r="B1113">
            <v>51.908116999999997</v>
          </cell>
          <cell r="C1113">
            <v>-2.0820110000000001</v>
          </cell>
          <cell r="D1113" t="str">
            <v>E12000009</v>
          </cell>
          <cell r="E1113" t="str">
            <v>South West</v>
          </cell>
          <cell r="F1113" t="str">
            <v>E07000078</v>
          </cell>
          <cell r="G1113" t="str">
            <v>Cheltenham</v>
          </cell>
          <cell r="H1113" t="str">
            <v>E05004302</v>
          </cell>
          <cell r="I1113" t="str">
            <v>St Paul's</v>
          </cell>
        </row>
        <row r="1114">
          <cell r="A1114" t="str">
            <v>GL6 6BD</v>
          </cell>
          <cell r="B1114">
            <v>51.764510000000001</v>
          </cell>
          <cell r="C1114">
            <v>-2.2323460000000002</v>
          </cell>
          <cell r="D1114" t="str">
            <v>E12000009</v>
          </cell>
          <cell r="E1114" t="str">
            <v>South West</v>
          </cell>
          <cell r="F1114" t="str">
            <v>E07000082</v>
          </cell>
          <cell r="G1114" t="str">
            <v>Stroud</v>
          </cell>
          <cell r="H1114" t="str">
            <v>E05010982</v>
          </cell>
          <cell r="I1114" t="str">
            <v>Randwick, Whiteshill and Ruscombe</v>
          </cell>
        </row>
        <row r="1115">
          <cell r="A1115" t="str">
            <v>GL5 4NB</v>
          </cell>
          <cell r="B1115">
            <v>51.749155000000002</v>
          </cell>
          <cell r="C1115">
            <v>-2.2448700000000001</v>
          </cell>
          <cell r="D1115" t="str">
            <v>E12000009</v>
          </cell>
          <cell r="E1115" t="str">
            <v>South West</v>
          </cell>
          <cell r="F1115" t="str">
            <v>E07000082</v>
          </cell>
          <cell r="G1115" t="str">
            <v>Stroud</v>
          </cell>
          <cell r="H1115" t="str">
            <v>E05013212</v>
          </cell>
          <cell r="I1115" t="str">
            <v>Cainscross</v>
          </cell>
        </row>
        <row r="1116">
          <cell r="A1116" t="str">
            <v>GL5 4TL</v>
          </cell>
          <cell r="B1116">
            <v>51.741701999999997</v>
          </cell>
          <cell r="C1116">
            <v>-2.2529400000000002</v>
          </cell>
          <cell r="D1116" t="str">
            <v>E12000009</v>
          </cell>
          <cell r="E1116" t="str">
            <v>South West</v>
          </cell>
          <cell r="F1116" t="str">
            <v>E07000082</v>
          </cell>
          <cell r="G1116" t="str">
            <v>Stroud</v>
          </cell>
          <cell r="H1116" t="str">
            <v>E05013212</v>
          </cell>
          <cell r="I1116" t="str">
            <v>Cainscross</v>
          </cell>
        </row>
        <row r="1117">
          <cell r="A1117" t="str">
            <v>GL10 2BS</v>
          </cell>
          <cell r="B1117">
            <v>51.741639999999997</v>
          </cell>
          <cell r="C1117">
            <v>-2.2611080000000001</v>
          </cell>
          <cell r="D1117" t="str">
            <v>E12000009</v>
          </cell>
          <cell r="E1117" t="str">
            <v>South West</v>
          </cell>
          <cell r="F1117" t="str">
            <v>E07000082</v>
          </cell>
          <cell r="G1117" t="str">
            <v>Stroud</v>
          </cell>
          <cell r="H1117" t="str">
            <v>E05013212</v>
          </cell>
          <cell r="I1117" t="str">
            <v>Cainscross</v>
          </cell>
        </row>
        <row r="1118">
          <cell r="A1118" t="str">
            <v>GL5 4RX</v>
          </cell>
          <cell r="B1118">
            <v>51.751140999999997</v>
          </cell>
          <cell r="C1118">
            <v>-2.2495599999999998</v>
          </cell>
          <cell r="D1118" t="str">
            <v>E12000009</v>
          </cell>
          <cell r="E1118" t="str">
            <v>South West</v>
          </cell>
          <cell r="F1118" t="str">
            <v>E07000082</v>
          </cell>
          <cell r="G1118" t="str">
            <v>Stroud</v>
          </cell>
          <cell r="H1118" t="str">
            <v>E05013212</v>
          </cell>
          <cell r="I1118" t="str">
            <v>Cainscross</v>
          </cell>
        </row>
        <row r="1119">
          <cell r="A1119" t="str">
            <v>GL17 0DG</v>
          </cell>
          <cell r="B1119">
            <v>51.865715999999999</v>
          </cell>
          <cell r="C1119">
            <v>-2.4849109999999999</v>
          </cell>
          <cell r="D1119" t="str">
            <v>E12000009</v>
          </cell>
          <cell r="E1119" t="str">
            <v>South West</v>
          </cell>
          <cell r="F1119" t="str">
            <v>E07000080</v>
          </cell>
          <cell r="G1119" t="str">
            <v>Forest of Dean</v>
          </cell>
          <cell r="H1119" t="str">
            <v>E05012168</v>
          </cell>
          <cell r="I1119" t="str">
            <v>Mitcheldean, Ruardean &amp; Drybrook</v>
          </cell>
        </row>
        <row r="1120">
          <cell r="A1120" t="str">
            <v>GL6 9LA</v>
          </cell>
          <cell r="B1120">
            <v>51.707267000000002</v>
          </cell>
          <cell r="C1120">
            <v>-2.1796350000000002</v>
          </cell>
          <cell r="D1120" t="str">
            <v>E12000009</v>
          </cell>
          <cell r="E1120" t="str">
            <v>South West</v>
          </cell>
          <cell r="F1120" t="str">
            <v>E07000082</v>
          </cell>
          <cell r="G1120" t="str">
            <v>Stroud</v>
          </cell>
          <cell r="H1120" t="str">
            <v>E05013192</v>
          </cell>
          <cell r="I1120" t="str">
            <v>Minchinhampton</v>
          </cell>
        </row>
        <row r="1121">
          <cell r="A1121" t="str">
            <v>GL2 4LY</v>
          </cell>
          <cell r="B1121">
            <v>51.833796999999997</v>
          </cell>
          <cell r="C1121">
            <v>-2.2762959999999999</v>
          </cell>
          <cell r="D1121" t="str">
            <v>E12000009</v>
          </cell>
          <cell r="E1121" t="str">
            <v>South West</v>
          </cell>
          <cell r="F1121" t="str">
            <v>E07000081</v>
          </cell>
          <cell r="G1121" t="str">
            <v>Gloucester</v>
          </cell>
          <cell r="H1121" t="str">
            <v>E05010965</v>
          </cell>
          <cell r="I1121" t="str">
            <v>Quedgeley Severn Vale</v>
          </cell>
        </row>
        <row r="1122">
          <cell r="A1122" t="str">
            <v>GL51 0JQ</v>
          </cell>
          <cell r="B1122">
            <v>51.905124999999998</v>
          </cell>
          <cell r="C1122">
            <v>-2.1212949999999999</v>
          </cell>
          <cell r="D1122" t="str">
            <v>E12000009</v>
          </cell>
          <cell r="E1122" t="str">
            <v>South West</v>
          </cell>
          <cell r="F1122" t="str">
            <v>E07000078</v>
          </cell>
          <cell r="G1122" t="str">
            <v>Cheltenham</v>
          </cell>
          <cell r="H1122" t="str">
            <v>E05004294</v>
          </cell>
          <cell r="I1122" t="str">
            <v>Hesters Way</v>
          </cell>
        </row>
        <row r="1123">
          <cell r="A1123" t="str">
            <v>GL5 1GR</v>
          </cell>
          <cell r="B1123">
            <v>51.751680999999998</v>
          </cell>
          <cell r="C1123">
            <v>-2.2131729999999998</v>
          </cell>
          <cell r="D1123" t="str">
            <v>E12000009</v>
          </cell>
          <cell r="E1123" t="str">
            <v>South West</v>
          </cell>
          <cell r="F1123" t="str">
            <v>E07000082</v>
          </cell>
          <cell r="G1123" t="str">
            <v>Stroud</v>
          </cell>
          <cell r="H1123" t="str">
            <v>E05010990</v>
          </cell>
          <cell r="I1123" t="str">
            <v>Stroud Uplands</v>
          </cell>
        </row>
        <row r="1124">
          <cell r="A1124" t="str">
            <v>GL11 4DL</v>
          </cell>
          <cell r="B1124">
            <v>51.690801</v>
          </cell>
          <cell r="C1124">
            <v>-2.3604759999999998</v>
          </cell>
          <cell r="D1124" t="str">
            <v>E12000009</v>
          </cell>
          <cell r="E1124" t="str">
            <v>South West</v>
          </cell>
          <cell r="F1124" t="str">
            <v>E07000082</v>
          </cell>
          <cell r="G1124" t="str">
            <v>Stroud</v>
          </cell>
          <cell r="H1124" t="str">
            <v>E05010976</v>
          </cell>
          <cell r="I1124" t="str">
            <v>Dursley</v>
          </cell>
        </row>
        <row r="1125">
          <cell r="A1125" t="str">
            <v>GL51 0JB</v>
          </cell>
          <cell r="B1125">
            <v>51.904111999999998</v>
          </cell>
          <cell r="C1125">
            <v>-2.1183269999999998</v>
          </cell>
          <cell r="D1125" t="str">
            <v>E12000009</v>
          </cell>
          <cell r="E1125" t="str">
            <v>South West</v>
          </cell>
          <cell r="F1125" t="str">
            <v>E07000078</v>
          </cell>
          <cell r="G1125" t="str">
            <v>Cheltenham</v>
          </cell>
          <cell r="H1125" t="str">
            <v>E05004294</v>
          </cell>
          <cell r="I1125" t="str">
            <v>Hesters Way</v>
          </cell>
        </row>
        <row r="1126">
          <cell r="A1126" t="str">
            <v>GL18 1UB</v>
          </cell>
          <cell r="B1126">
            <v>51.927204000000003</v>
          </cell>
          <cell r="C1126">
            <v>-2.3988990000000001</v>
          </cell>
          <cell r="D1126" t="str">
            <v>E12000009</v>
          </cell>
          <cell r="E1126" t="str">
            <v>South West</v>
          </cell>
          <cell r="F1126" t="str">
            <v>E07000080</v>
          </cell>
          <cell r="G1126" t="str">
            <v>Forest of Dean</v>
          </cell>
          <cell r="H1126" t="str">
            <v>E05012169</v>
          </cell>
          <cell r="I1126" t="str">
            <v>Newent &amp; Taynton</v>
          </cell>
        </row>
        <row r="1127">
          <cell r="A1127" t="str">
            <v>GL4 0BE</v>
          </cell>
          <cell r="B1127">
            <v>51.833303999999998</v>
          </cell>
          <cell r="C1127">
            <v>-2.243919</v>
          </cell>
          <cell r="D1127" t="str">
            <v>E12000009</v>
          </cell>
          <cell r="E1127" t="str">
            <v>South West</v>
          </cell>
          <cell r="F1127" t="str">
            <v>E07000081</v>
          </cell>
          <cell r="G1127" t="str">
            <v>Gloucester</v>
          </cell>
          <cell r="H1127" t="str">
            <v>E05010966</v>
          </cell>
          <cell r="I1127" t="str">
            <v>Tuffley</v>
          </cell>
        </row>
        <row r="1128">
          <cell r="A1128" t="str">
            <v>GL6 9JX</v>
          </cell>
          <cell r="B1128">
            <v>51.707808</v>
          </cell>
          <cell r="C1128">
            <v>-2.1808489999999998</v>
          </cell>
          <cell r="D1128" t="str">
            <v>E12000009</v>
          </cell>
          <cell r="E1128" t="str">
            <v>South West</v>
          </cell>
          <cell r="F1128" t="str">
            <v>E07000082</v>
          </cell>
          <cell r="G1128" t="str">
            <v>Stroud</v>
          </cell>
          <cell r="H1128" t="str">
            <v>E05013192</v>
          </cell>
          <cell r="I1128" t="str">
            <v>Minchinhampton</v>
          </cell>
        </row>
        <row r="1129">
          <cell r="A1129" t="str">
            <v>GL52 5PN</v>
          </cell>
          <cell r="B1129">
            <v>51.907128999999998</v>
          </cell>
          <cell r="C1129">
            <v>-2.0460250000000002</v>
          </cell>
          <cell r="D1129" t="str">
            <v>E12000009</v>
          </cell>
          <cell r="E1129" t="str">
            <v>South West</v>
          </cell>
          <cell r="F1129" t="str">
            <v>E07000078</v>
          </cell>
          <cell r="G1129" t="str">
            <v>Cheltenham</v>
          </cell>
          <cell r="H1129" t="str">
            <v>E05004297</v>
          </cell>
          <cell r="I1129" t="str">
            <v>Oakley</v>
          </cell>
        </row>
        <row r="1130">
          <cell r="A1130" t="str">
            <v>GL12 7NT</v>
          </cell>
          <cell r="B1130">
            <v>51.638294999999999</v>
          </cell>
          <cell r="C1130">
            <v>-2.3477049999999999</v>
          </cell>
          <cell r="D1130" t="str">
            <v>E12000009</v>
          </cell>
          <cell r="E1130" t="str">
            <v>South West</v>
          </cell>
          <cell r="F1130" t="str">
            <v>E07000082</v>
          </cell>
          <cell r="G1130" t="str">
            <v>Stroud</v>
          </cell>
          <cell r="H1130" t="str">
            <v>E05013199</v>
          </cell>
          <cell r="I1130" t="str">
            <v>Wotton-under-Edge</v>
          </cell>
        </row>
        <row r="1131">
          <cell r="A1131" t="str">
            <v>GL52 5QA</v>
          </cell>
          <cell r="B1131">
            <v>51.904778999999998</v>
          </cell>
          <cell r="C1131">
            <v>-2.0559289999999999</v>
          </cell>
          <cell r="D1131" t="str">
            <v>E12000009</v>
          </cell>
          <cell r="E1131" t="str">
            <v>South West</v>
          </cell>
          <cell r="F1131" t="str">
            <v>E07000078</v>
          </cell>
          <cell r="G1131" t="str">
            <v>Cheltenham</v>
          </cell>
          <cell r="H1131" t="str">
            <v>E05004297</v>
          </cell>
          <cell r="I1131" t="str">
            <v>Oakley</v>
          </cell>
        </row>
        <row r="1132">
          <cell r="A1132" t="str">
            <v>GL1 1HX</v>
          </cell>
          <cell r="B1132">
            <v>51.861722999999998</v>
          </cell>
          <cell r="C1132">
            <v>-2.244624</v>
          </cell>
          <cell r="D1132" t="str">
            <v>E12000009</v>
          </cell>
          <cell r="E1132" t="str">
            <v>South West</v>
          </cell>
          <cell r="F1132" t="str">
            <v>E07000081</v>
          </cell>
          <cell r="G1132" t="str">
            <v>Gloucester</v>
          </cell>
          <cell r="H1132" t="str">
            <v>E05010967</v>
          </cell>
          <cell r="I1132" t="str">
            <v>Westgate</v>
          </cell>
        </row>
        <row r="1133">
          <cell r="A1133" t="str">
            <v>GL5 1SW</v>
          </cell>
          <cell r="B1133">
            <v>51.750923999999998</v>
          </cell>
          <cell r="C1133">
            <v>-2.2137929999999999</v>
          </cell>
          <cell r="D1133" t="str">
            <v>E12000009</v>
          </cell>
          <cell r="E1133" t="str">
            <v>South West</v>
          </cell>
          <cell r="F1133" t="str">
            <v>E07000082</v>
          </cell>
          <cell r="G1133" t="str">
            <v>Stroud</v>
          </cell>
          <cell r="H1133" t="str">
            <v>E05010990</v>
          </cell>
          <cell r="I1133" t="str">
            <v>Stroud Uplands</v>
          </cell>
        </row>
        <row r="1134">
          <cell r="A1134" t="str">
            <v>GL5 4DR</v>
          </cell>
          <cell r="B1134">
            <v>51.750960999999997</v>
          </cell>
          <cell r="C1134">
            <v>-2.232002</v>
          </cell>
          <cell r="D1134" t="str">
            <v>E12000009</v>
          </cell>
          <cell r="E1134" t="str">
            <v>South West</v>
          </cell>
          <cell r="F1134" t="str">
            <v>E07000082</v>
          </cell>
          <cell r="G1134" t="str">
            <v>Stroud</v>
          </cell>
          <cell r="H1134" t="str">
            <v>E05010987</v>
          </cell>
          <cell r="I1134" t="str">
            <v>Stroud Farmhill and Paganhill</v>
          </cell>
        </row>
        <row r="1135">
          <cell r="A1135" t="str">
            <v>GL11 5NG</v>
          </cell>
          <cell r="B1135">
            <v>51.707101000000002</v>
          </cell>
          <cell r="C1135">
            <v>-2.366568</v>
          </cell>
          <cell r="D1135" t="str">
            <v>E12000009</v>
          </cell>
          <cell r="E1135" t="str">
            <v>South West</v>
          </cell>
          <cell r="F1135" t="str">
            <v>E07000082</v>
          </cell>
          <cell r="G1135" t="str">
            <v>Stroud</v>
          </cell>
          <cell r="H1135" t="str">
            <v>E05010973</v>
          </cell>
          <cell r="I1135" t="str">
            <v>Cam West</v>
          </cell>
        </row>
        <row r="1136">
          <cell r="A1136" t="str">
            <v>GL16 7RH</v>
          </cell>
          <cell r="B1136">
            <v>51.807592999999997</v>
          </cell>
          <cell r="C1136">
            <v>-2.614722</v>
          </cell>
          <cell r="D1136" t="str">
            <v>E12000009</v>
          </cell>
          <cell r="E1136" t="str">
            <v>South West</v>
          </cell>
          <cell r="F1136" t="str">
            <v>E07000080</v>
          </cell>
          <cell r="G1136" t="str">
            <v>Forest of Dean</v>
          </cell>
          <cell r="H1136" t="str">
            <v>E05012156</v>
          </cell>
          <cell r="I1136" t="str">
            <v>Berry Hill</v>
          </cell>
        </row>
        <row r="1137">
          <cell r="A1137" t="str">
            <v>GL1 4DT</v>
          </cell>
          <cell r="B1137">
            <v>51.856012</v>
          </cell>
          <cell r="C1137">
            <v>-2.2274750000000001</v>
          </cell>
          <cell r="D1137" t="str">
            <v>E12000009</v>
          </cell>
          <cell r="E1137" t="str">
            <v>South West</v>
          </cell>
          <cell r="F1137" t="str">
            <v>E07000081</v>
          </cell>
          <cell r="G1137" t="str">
            <v>Gloucester</v>
          </cell>
          <cell r="H1137" t="str">
            <v>E05010953</v>
          </cell>
          <cell r="I1137" t="str">
            <v>Barton and Tredworth</v>
          </cell>
        </row>
        <row r="1138">
          <cell r="A1138" t="str">
            <v>GL6 9LA</v>
          </cell>
          <cell r="B1138">
            <v>51.707267000000002</v>
          </cell>
          <cell r="C1138">
            <v>-2.1796350000000002</v>
          </cell>
          <cell r="D1138" t="str">
            <v>E12000009</v>
          </cell>
          <cell r="E1138" t="str">
            <v>South West</v>
          </cell>
          <cell r="F1138" t="str">
            <v>E07000082</v>
          </cell>
          <cell r="G1138" t="str">
            <v>Stroud</v>
          </cell>
          <cell r="H1138" t="str">
            <v>E05013192</v>
          </cell>
          <cell r="I1138" t="str">
            <v>Minchinhampton</v>
          </cell>
        </row>
        <row r="1139">
          <cell r="A1139" t="str">
            <v>GL52 5LU</v>
          </cell>
          <cell r="B1139">
            <v>51.904570999999997</v>
          </cell>
          <cell r="C1139">
            <v>-2.0587770000000001</v>
          </cell>
          <cell r="D1139" t="str">
            <v>E12000009</v>
          </cell>
          <cell r="E1139" t="str">
            <v>South West</v>
          </cell>
          <cell r="F1139" t="str">
            <v>E07000078</v>
          </cell>
          <cell r="G1139" t="str">
            <v>Cheltenham</v>
          </cell>
          <cell r="H1139" t="str">
            <v>E05004297</v>
          </cell>
          <cell r="I1139" t="str">
            <v>Oakley</v>
          </cell>
        </row>
        <row r="1140">
          <cell r="A1140" t="str">
            <v>GL4 0RH</v>
          </cell>
          <cell r="B1140">
            <v>51.835180000000001</v>
          </cell>
          <cell r="C1140">
            <v>-2.26207</v>
          </cell>
          <cell r="D1140" t="str">
            <v>E12000009</v>
          </cell>
          <cell r="E1140" t="str">
            <v>South West</v>
          </cell>
          <cell r="F1140" t="str">
            <v>E07000081</v>
          </cell>
          <cell r="G1140" t="str">
            <v>Gloucester</v>
          </cell>
          <cell r="H1140" t="str">
            <v>E05010956</v>
          </cell>
          <cell r="I1140" t="str">
            <v>Grange</v>
          </cell>
        </row>
        <row r="1141">
          <cell r="A1141" t="str">
            <v>GL4 4LJ</v>
          </cell>
          <cell r="B1141">
            <v>51.852035000000001</v>
          </cell>
          <cell r="C1141">
            <v>-2.22458</v>
          </cell>
          <cell r="D1141" t="str">
            <v>E12000009</v>
          </cell>
          <cell r="E1141" t="str">
            <v>South West</v>
          </cell>
          <cell r="F1141" t="str">
            <v>E07000081</v>
          </cell>
          <cell r="G1141" t="str">
            <v>Gloucester</v>
          </cell>
          <cell r="H1141" t="str">
            <v>E05010954</v>
          </cell>
          <cell r="I1141" t="str">
            <v>Coney Hill</v>
          </cell>
        </row>
        <row r="1142">
          <cell r="A1142" t="str">
            <v>GL10 3FF</v>
          </cell>
          <cell r="B1142">
            <v>51.755350999999997</v>
          </cell>
          <cell r="C1142">
            <v>-2.310934</v>
          </cell>
          <cell r="D1142" t="str">
            <v>E12000009</v>
          </cell>
          <cell r="E1142" t="str">
            <v>South West</v>
          </cell>
          <cell r="F1142" t="str">
            <v>E07000082</v>
          </cell>
          <cell r="G1142" t="str">
            <v>Stroud</v>
          </cell>
          <cell r="H1142" t="str">
            <v>E05013195</v>
          </cell>
          <cell r="I1142" t="str">
            <v>Severn</v>
          </cell>
        </row>
        <row r="1143">
          <cell r="A1143" t="str">
            <v>GL2 4BH</v>
          </cell>
          <cell r="B1143">
            <v>51.808582000000001</v>
          </cell>
          <cell r="C1143">
            <v>-2.2740089999999999</v>
          </cell>
          <cell r="D1143" t="str">
            <v>E12000009</v>
          </cell>
          <cell r="E1143" t="str">
            <v>South West</v>
          </cell>
          <cell r="F1143" t="str">
            <v>E07000082</v>
          </cell>
          <cell r="G1143" t="str">
            <v>Stroud</v>
          </cell>
          <cell r="H1143" t="str">
            <v>E05013190</v>
          </cell>
          <cell r="I1143" t="str">
            <v>Hardwicke</v>
          </cell>
        </row>
        <row r="1144">
          <cell r="A1144" t="str">
            <v>GL15 5LD</v>
          </cell>
          <cell r="B1144">
            <v>51.727074999999999</v>
          </cell>
          <cell r="C1144">
            <v>-2.5312039999999998</v>
          </cell>
          <cell r="D1144" t="str">
            <v>E12000009</v>
          </cell>
          <cell r="E1144" t="str">
            <v>South West</v>
          </cell>
          <cell r="F1144" t="str">
            <v>E07000080</v>
          </cell>
          <cell r="G1144" t="str">
            <v>Forest of Dean</v>
          </cell>
          <cell r="H1144" t="str">
            <v>E05012165</v>
          </cell>
          <cell r="I1144" t="str">
            <v>Lydney East</v>
          </cell>
        </row>
        <row r="1145">
          <cell r="A1145" t="str">
            <v>GL15 6TN</v>
          </cell>
          <cell r="B1145">
            <v>51.737349999999999</v>
          </cell>
          <cell r="C1145">
            <v>-2.6341290000000002</v>
          </cell>
          <cell r="D1145" t="str">
            <v>E12000009</v>
          </cell>
          <cell r="E1145" t="str">
            <v>South West</v>
          </cell>
          <cell r="F1145" t="str">
            <v>E07000080</v>
          </cell>
          <cell r="G1145" t="str">
            <v>Forest of Dean</v>
          </cell>
          <cell r="H1145" t="str">
            <v>E05012174</v>
          </cell>
          <cell r="I1145" t="str">
            <v>St. Briavels</v>
          </cell>
        </row>
        <row r="1146">
          <cell r="A1146" t="str">
            <v>GL5 1NR</v>
          </cell>
          <cell r="B1146">
            <v>51.745643999999999</v>
          </cell>
          <cell r="C1146">
            <v>-2.1921819999999999</v>
          </cell>
          <cell r="D1146" t="str">
            <v>E12000009</v>
          </cell>
          <cell r="E1146" t="str">
            <v>South West</v>
          </cell>
          <cell r="F1146" t="str">
            <v>E07000082</v>
          </cell>
          <cell r="G1146" t="str">
            <v>Stroud</v>
          </cell>
          <cell r="H1146" t="str">
            <v>E05010988</v>
          </cell>
          <cell r="I1146" t="str">
            <v>Stroud Slade</v>
          </cell>
        </row>
        <row r="1147">
          <cell r="A1147" t="str">
            <v>GL1 1DW</v>
          </cell>
          <cell r="B1147">
            <v>51.864615000000001</v>
          </cell>
          <cell r="C1147">
            <v>-2.241079</v>
          </cell>
          <cell r="D1147" t="str">
            <v>E12000009</v>
          </cell>
          <cell r="E1147" t="str">
            <v>South West</v>
          </cell>
          <cell r="F1147" t="str">
            <v>E07000081</v>
          </cell>
          <cell r="G1147" t="str">
            <v>Gloucester</v>
          </cell>
          <cell r="H1147" t="str">
            <v>E05010967</v>
          </cell>
          <cell r="I1147" t="str">
            <v>Westgate</v>
          </cell>
        </row>
        <row r="1148">
          <cell r="A1148" t="str">
            <v>GL51 7UB</v>
          </cell>
          <cell r="B1148">
            <v>51.899465999999997</v>
          </cell>
          <cell r="C1148">
            <v>-2.1168900000000002</v>
          </cell>
          <cell r="D1148" t="str">
            <v>E12000009</v>
          </cell>
          <cell r="E1148" t="str">
            <v>South West</v>
          </cell>
          <cell r="F1148" t="str">
            <v>E07000078</v>
          </cell>
          <cell r="G1148" t="str">
            <v>Cheltenham</v>
          </cell>
          <cell r="H1148" t="str">
            <v>E05004301</v>
          </cell>
          <cell r="I1148" t="str">
            <v>St Mark's</v>
          </cell>
        </row>
        <row r="1149">
          <cell r="A1149" t="str">
            <v>GL5 1PS</v>
          </cell>
          <cell r="B1149">
            <v>51.744931000000001</v>
          </cell>
          <cell r="C1149">
            <v>-2.2065510000000002</v>
          </cell>
          <cell r="D1149" t="str">
            <v>E12000009</v>
          </cell>
          <cell r="E1149" t="str">
            <v>South West</v>
          </cell>
          <cell r="F1149" t="str">
            <v>E07000082</v>
          </cell>
          <cell r="G1149" t="str">
            <v>Stroud</v>
          </cell>
          <cell r="H1149" t="str">
            <v>E05010988</v>
          </cell>
          <cell r="I1149" t="str">
            <v>Stroud Slade</v>
          </cell>
        </row>
        <row r="1150">
          <cell r="A1150" t="str">
            <v>GL11 6JA</v>
          </cell>
          <cell r="B1150">
            <v>51.695445999999997</v>
          </cell>
          <cell r="C1150">
            <v>-2.3798560000000002</v>
          </cell>
          <cell r="D1150" t="str">
            <v>E12000009</v>
          </cell>
          <cell r="E1150" t="str">
            <v>South West</v>
          </cell>
          <cell r="F1150" t="str">
            <v>E07000082</v>
          </cell>
          <cell r="G1150" t="str">
            <v>Stroud</v>
          </cell>
          <cell r="H1150" t="str">
            <v>E05010973</v>
          </cell>
          <cell r="I1150" t="str">
            <v>Cam West</v>
          </cell>
        </row>
        <row r="1151">
          <cell r="A1151" t="str">
            <v>GL5 1SZ</v>
          </cell>
          <cell r="B1151">
            <v>51.752175000000001</v>
          </cell>
          <cell r="C1151">
            <v>-2.2081059999999999</v>
          </cell>
          <cell r="D1151" t="str">
            <v>E12000009</v>
          </cell>
          <cell r="E1151" t="str">
            <v>South West</v>
          </cell>
          <cell r="F1151" t="str">
            <v>E07000082</v>
          </cell>
          <cell r="G1151" t="str">
            <v>Stroud</v>
          </cell>
          <cell r="H1151" t="str">
            <v>E05010990</v>
          </cell>
          <cell r="I1151" t="str">
            <v>Stroud Uplands</v>
          </cell>
        </row>
        <row r="1152">
          <cell r="A1152" t="str">
            <v>GL17 9DW</v>
          </cell>
          <cell r="B1152">
            <v>51.857112999999998</v>
          </cell>
          <cell r="C1152">
            <v>-2.5098220000000002</v>
          </cell>
          <cell r="D1152" t="str">
            <v>E12000009</v>
          </cell>
          <cell r="E1152" t="str">
            <v>South West</v>
          </cell>
          <cell r="F1152" t="str">
            <v>E07000080</v>
          </cell>
          <cell r="G1152" t="str">
            <v>Forest of Dean</v>
          </cell>
          <cell r="H1152" t="str">
            <v>E05012168</v>
          </cell>
          <cell r="I1152" t="str">
            <v>Mitcheldean, Ruardean &amp; Drybrook</v>
          </cell>
        </row>
        <row r="1153">
          <cell r="A1153" t="str">
            <v>GL4 6HX</v>
          </cell>
          <cell r="B1153">
            <v>51.830081</v>
          </cell>
          <cell r="C1153">
            <v>-2.2189559999999999</v>
          </cell>
          <cell r="D1153" t="str">
            <v>E12000009</v>
          </cell>
          <cell r="E1153" t="str">
            <v>South West</v>
          </cell>
          <cell r="F1153" t="str">
            <v>E07000081</v>
          </cell>
          <cell r="G1153" t="str">
            <v>Gloucester</v>
          </cell>
          <cell r="H1153" t="str">
            <v>E05010961</v>
          </cell>
          <cell r="I1153" t="str">
            <v>Matson, Robinswood and White City</v>
          </cell>
        </row>
        <row r="1154">
          <cell r="A1154" t="str">
            <v>GL10 2LS</v>
          </cell>
          <cell r="B1154">
            <v>51.744663000000003</v>
          </cell>
          <cell r="C1154">
            <v>-2.277663</v>
          </cell>
          <cell r="D1154" t="str">
            <v>E12000009</v>
          </cell>
          <cell r="E1154" t="str">
            <v>South West</v>
          </cell>
          <cell r="F1154" t="str">
            <v>E07000082</v>
          </cell>
          <cell r="G1154" t="str">
            <v>Stroud</v>
          </cell>
          <cell r="H1154" t="str">
            <v>E05013196</v>
          </cell>
          <cell r="I1154" t="str">
            <v>Stonehouse</v>
          </cell>
        </row>
        <row r="1155">
          <cell r="A1155" t="str">
            <v>GL5 1DQ</v>
          </cell>
          <cell r="B1155">
            <v>51.745781000000001</v>
          </cell>
          <cell r="C1155">
            <v>-2.2116929999999999</v>
          </cell>
          <cell r="D1155" t="str">
            <v>E12000009</v>
          </cell>
          <cell r="E1155" t="str">
            <v>South West</v>
          </cell>
          <cell r="F1155" t="str">
            <v>E07000082</v>
          </cell>
          <cell r="G1155" t="str">
            <v>Stroud</v>
          </cell>
          <cell r="H1155" t="str">
            <v>E05010991</v>
          </cell>
          <cell r="I1155" t="str">
            <v>Stroud Valley</v>
          </cell>
        </row>
        <row r="1156">
          <cell r="A1156" t="str">
            <v>GL51 8BT</v>
          </cell>
          <cell r="B1156">
            <v>51.900899000000003</v>
          </cell>
          <cell r="C1156">
            <v>-2.102665</v>
          </cell>
          <cell r="D1156" t="str">
            <v>E12000009</v>
          </cell>
          <cell r="E1156" t="str">
            <v>South West</v>
          </cell>
          <cell r="F1156" t="str">
            <v>E07000078</v>
          </cell>
          <cell r="G1156" t="str">
            <v>Cheltenham</v>
          </cell>
          <cell r="H1156" t="str">
            <v>E05004301</v>
          </cell>
          <cell r="I1156" t="str">
            <v>St Mark's</v>
          </cell>
        </row>
        <row r="1157">
          <cell r="A1157" t="str">
            <v>GL7 1GL</v>
          </cell>
          <cell r="B1157">
            <v>51.708176999999999</v>
          </cell>
          <cell r="C1157">
            <v>-1.9518470000000001</v>
          </cell>
          <cell r="D1157" t="str">
            <v>E12000009</v>
          </cell>
          <cell r="E1157" t="str">
            <v>South West</v>
          </cell>
          <cell r="F1157" t="str">
            <v>E07000079</v>
          </cell>
          <cell r="G1157" t="str">
            <v>Cotswold</v>
          </cell>
          <cell r="H1157" t="str">
            <v>E05010713</v>
          </cell>
          <cell r="I1157" t="str">
            <v>New Mills</v>
          </cell>
        </row>
        <row r="1158">
          <cell r="A1158" t="str">
            <v>GL52 7YD</v>
          </cell>
          <cell r="B1158">
            <v>51.953114999999997</v>
          </cell>
          <cell r="C1158">
            <v>-2.0700090000000002</v>
          </cell>
          <cell r="D1158" t="str">
            <v>E12000009</v>
          </cell>
          <cell r="E1158" t="str">
            <v>South West</v>
          </cell>
          <cell r="F1158" t="str">
            <v>E07000083</v>
          </cell>
          <cell r="G1158" t="str">
            <v>Tewkesbury</v>
          </cell>
          <cell r="H1158" t="str">
            <v>E05012072</v>
          </cell>
          <cell r="I1158" t="str">
            <v>Cleeve West</v>
          </cell>
        </row>
        <row r="1159">
          <cell r="A1159" t="str">
            <v>GL51 0HA</v>
          </cell>
          <cell r="B1159">
            <v>51.908884</v>
          </cell>
          <cell r="C1159">
            <v>-2.1116820000000001</v>
          </cell>
          <cell r="D1159" t="str">
            <v>E12000009</v>
          </cell>
          <cell r="E1159" t="str">
            <v>South West</v>
          </cell>
          <cell r="F1159" t="str">
            <v>E07000078</v>
          </cell>
          <cell r="G1159" t="str">
            <v>Cheltenham</v>
          </cell>
          <cell r="H1159" t="str">
            <v>E05004294</v>
          </cell>
          <cell r="I1159" t="str">
            <v>Hesters Way</v>
          </cell>
        </row>
        <row r="1160">
          <cell r="A1160" t="str">
            <v>GL11 5SH</v>
          </cell>
          <cell r="B1160">
            <v>51.697087000000003</v>
          </cell>
          <cell r="C1160">
            <v>-2.363232</v>
          </cell>
          <cell r="D1160" t="str">
            <v>E12000009</v>
          </cell>
          <cell r="E1160" t="str">
            <v>South West</v>
          </cell>
          <cell r="F1160" t="str">
            <v>E07000082</v>
          </cell>
          <cell r="G1160" t="str">
            <v>Stroud</v>
          </cell>
          <cell r="H1160" t="str">
            <v>E05010972</v>
          </cell>
          <cell r="I1160" t="str">
            <v>Cam East</v>
          </cell>
        </row>
        <row r="1161">
          <cell r="A1161" t="str">
            <v>GL20 8UD</v>
          </cell>
          <cell r="B1161">
            <v>52.004795999999999</v>
          </cell>
          <cell r="C1161">
            <v>-2.1127950000000002</v>
          </cell>
          <cell r="D1161" t="str">
            <v>E12000009</v>
          </cell>
          <cell r="E1161" t="str">
            <v>South West</v>
          </cell>
          <cell r="F1161" t="str">
            <v>E07000083</v>
          </cell>
          <cell r="G1161" t="str">
            <v>Tewkesbury</v>
          </cell>
          <cell r="H1161" t="str">
            <v>E05012076</v>
          </cell>
          <cell r="I1161" t="str">
            <v>Northway</v>
          </cell>
        </row>
        <row r="1162">
          <cell r="A1162" t="str">
            <v>GL51 9BB</v>
          </cell>
          <cell r="B1162">
            <v>51.908931000000003</v>
          </cell>
          <cell r="C1162">
            <v>-2.0885250000000002</v>
          </cell>
          <cell r="D1162" t="str">
            <v>E12000009</v>
          </cell>
          <cell r="E1162" t="str">
            <v>South West</v>
          </cell>
          <cell r="F1162" t="str">
            <v>E07000078</v>
          </cell>
          <cell r="G1162" t="str">
            <v>Cheltenham</v>
          </cell>
          <cell r="H1162" t="str">
            <v>E05004305</v>
          </cell>
          <cell r="I1162" t="str">
            <v>Swindon Village</v>
          </cell>
        </row>
        <row r="1163">
          <cell r="A1163" t="str">
            <v>GL5 1HH</v>
          </cell>
          <cell r="B1163">
            <v>51.743358000000001</v>
          </cell>
          <cell r="C1163">
            <v>-2.2011560000000001</v>
          </cell>
          <cell r="D1163" t="str">
            <v>E12000009</v>
          </cell>
          <cell r="E1163" t="str">
            <v>South West</v>
          </cell>
          <cell r="F1163" t="str">
            <v>E07000082</v>
          </cell>
          <cell r="G1163" t="str">
            <v>Stroud</v>
          </cell>
          <cell r="H1163" t="str">
            <v>E05010988</v>
          </cell>
          <cell r="I1163" t="str">
            <v>Stroud Slade</v>
          </cell>
        </row>
        <row r="1164">
          <cell r="A1164" t="str">
            <v>GL4 6EJ</v>
          </cell>
          <cell r="B1164">
            <v>51.831442000000003</v>
          </cell>
          <cell r="C1164">
            <v>-2.217149</v>
          </cell>
          <cell r="D1164" t="str">
            <v>E12000009</v>
          </cell>
          <cell r="E1164" t="str">
            <v>South West</v>
          </cell>
          <cell r="F1164" t="str">
            <v>E07000081</v>
          </cell>
          <cell r="G1164" t="str">
            <v>Gloucester</v>
          </cell>
          <cell r="H1164" t="str">
            <v>E05010961</v>
          </cell>
          <cell r="I1164" t="str">
            <v>Matson, Robinswood and White City</v>
          </cell>
        </row>
        <row r="1165">
          <cell r="A1165" t="str">
            <v>GL2 2JF</v>
          </cell>
          <cell r="B1165">
            <v>51.819026000000001</v>
          </cell>
          <cell r="C1165">
            <v>-2.2676020000000001</v>
          </cell>
          <cell r="D1165" t="str">
            <v>E12000009</v>
          </cell>
          <cell r="E1165" t="str">
            <v>South West</v>
          </cell>
          <cell r="F1165" t="str">
            <v>E07000081</v>
          </cell>
          <cell r="G1165" t="str">
            <v>Gloucester</v>
          </cell>
          <cell r="H1165" t="str">
            <v>E05010959</v>
          </cell>
          <cell r="I1165" t="str">
            <v>Kingsway</v>
          </cell>
        </row>
        <row r="1166">
          <cell r="A1166" t="str">
            <v>GL5 1JT</v>
          </cell>
          <cell r="B1166">
            <v>51.746425000000002</v>
          </cell>
          <cell r="C1166">
            <v>-2.2108750000000001</v>
          </cell>
          <cell r="D1166" t="str">
            <v>E12000009</v>
          </cell>
          <cell r="E1166" t="str">
            <v>South West</v>
          </cell>
          <cell r="F1166" t="str">
            <v>E07000082</v>
          </cell>
          <cell r="G1166" t="str">
            <v>Stroud</v>
          </cell>
          <cell r="H1166" t="str">
            <v>E05010991</v>
          </cell>
          <cell r="I1166" t="str">
            <v>Stroud Valley</v>
          </cell>
        </row>
        <row r="1167">
          <cell r="A1167" t="str">
            <v>GL10 3BN</v>
          </cell>
          <cell r="B1167">
            <v>51.748137</v>
          </cell>
          <cell r="C1167">
            <v>-2.3271250000000001</v>
          </cell>
          <cell r="D1167" t="str">
            <v>E12000009</v>
          </cell>
          <cell r="E1167" t="str">
            <v>South West</v>
          </cell>
          <cell r="F1167" t="str">
            <v>E07000082</v>
          </cell>
          <cell r="G1167" t="str">
            <v>Stroud</v>
          </cell>
          <cell r="H1167" t="str">
            <v>E05013195</v>
          </cell>
          <cell r="I1167" t="str">
            <v>Severn</v>
          </cell>
        </row>
        <row r="1168">
          <cell r="A1168" t="str">
            <v>GL51 0BH</v>
          </cell>
          <cell r="B1168">
            <v>51.912843000000002</v>
          </cell>
          <cell r="C1168">
            <v>-2.1086969999999998</v>
          </cell>
          <cell r="D1168" t="str">
            <v>E12000009</v>
          </cell>
          <cell r="E1168" t="str">
            <v>South West</v>
          </cell>
          <cell r="F1168" t="str">
            <v>E07000078</v>
          </cell>
          <cell r="G1168" t="str">
            <v>Cheltenham</v>
          </cell>
          <cell r="H1168" t="str">
            <v>E05004304</v>
          </cell>
          <cell r="I1168" t="str">
            <v>Springbank</v>
          </cell>
        </row>
        <row r="1169">
          <cell r="A1169" t="str">
            <v>GL10 2HW</v>
          </cell>
          <cell r="B1169">
            <v>51.748947000000001</v>
          </cell>
          <cell r="C1169">
            <v>-2.2816610000000002</v>
          </cell>
          <cell r="D1169" t="str">
            <v>E12000009</v>
          </cell>
          <cell r="E1169" t="str">
            <v>South West</v>
          </cell>
          <cell r="F1169" t="str">
            <v>E07000082</v>
          </cell>
          <cell r="G1169" t="str">
            <v>Stroud</v>
          </cell>
          <cell r="H1169" t="str">
            <v>E05013196</v>
          </cell>
          <cell r="I1169" t="str">
            <v>Stonehouse</v>
          </cell>
        </row>
        <row r="1170">
          <cell r="A1170" t="str">
            <v>GL50 2NL</v>
          </cell>
          <cell r="B1170">
            <v>51.888157999999997</v>
          </cell>
          <cell r="C1170">
            <v>-2.0929880000000001</v>
          </cell>
          <cell r="D1170" t="str">
            <v>E12000009</v>
          </cell>
          <cell r="E1170" t="str">
            <v>South West</v>
          </cell>
          <cell r="F1170" t="str">
            <v>E07000078</v>
          </cell>
          <cell r="G1170" t="str">
            <v>Cheltenham</v>
          </cell>
          <cell r="H1170" t="str">
            <v>E05004298</v>
          </cell>
          <cell r="I1170" t="str">
            <v>Park</v>
          </cell>
        </row>
        <row r="1171">
          <cell r="A1171" t="str">
            <v>GL50 4BD</v>
          </cell>
          <cell r="B1171">
            <v>51.904989</v>
          </cell>
          <cell r="C1171">
            <v>-2.0811480000000002</v>
          </cell>
          <cell r="D1171" t="str">
            <v>E12000009</v>
          </cell>
          <cell r="E1171" t="str">
            <v>South West</v>
          </cell>
          <cell r="F1171" t="str">
            <v>E07000078</v>
          </cell>
          <cell r="G1171" t="str">
            <v>Cheltenham</v>
          </cell>
          <cell r="H1171" t="str">
            <v>E05004302</v>
          </cell>
          <cell r="I1171" t="str">
            <v>St Paul's</v>
          </cell>
        </row>
        <row r="1172">
          <cell r="A1172" t="str">
            <v>GL51 8DQ</v>
          </cell>
          <cell r="B1172">
            <v>51.900384000000003</v>
          </cell>
          <cell r="C1172">
            <v>-2.1061670000000001</v>
          </cell>
          <cell r="D1172" t="str">
            <v>E12000009</v>
          </cell>
          <cell r="E1172" t="str">
            <v>South West</v>
          </cell>
          <cell r="F1172" t="str">
            <v>E07000078</v>
          </cell>
          <cell r="G1172" t="str">
            <v>Cheltenham</v>
          </cell>
          <cell r="H1172" t="str">
            <v>E05004301</v>
          </cell>
          <cell r="I1172" t="str">
            <v>St Mark's</v>
          </cell>
        </row>
        <row r="1173">
          <cell r="A1173" t="str">
            <v>GL10 2DW</v>
          </cell>
          <cell r="B1173">
            <v>51.748086999999998</v>
          </cell>
          <cell r="C1173">
            <v>-2.289606</v>
          </cell>
          <cell r="D1173" t="str">
            <v>E12000009</v>
          </cell>
          <cell r="E1173" t="str">
            <v>South West</v>
          </cell>
          <cell r="F1173" t="str">
            <v>E07000082</v>
          </cell>
          <cell r="G1173" t="str">
            <v>Stroud</v>
          </cell>
          <cell r="H1173" t="str">
            <v>E05013196</v>
          </cell>
          <cell r="I1173" t="str">
            <v>Stonehouse</v>
          </cell>
        </row>
        <row r="1174">
          <cell r="A1174" t="str">
            <v>GL6 0TG</v>
          </cell>
          <cell r="B1174">
            <v>51.696630999999996</v>
          </cell>
          <cell r="C1174">
            <v>-2.2322259999999998</v>
          </cell>
          <cell r="D1174" t="str">
            <v>E12000009</v>
          </cell>
          <cell r="E1174" t="str">
            <v>South West</v>
          </cell>
          <cell r="F1174" t="str">
            <v>E07000082</v>
          </cell>
          <cell r="G1174" t="str">
            <v>Stroud</v>
          </cell>
          <cell r="H1174" t="str">
            <v>E05013193</v>
          </cell>
          <cell r="I1174" t="str">
            <v>Nailsworth</v>
          </cell>
        </row>
        <row r="1175">
          <cell r="A1175" t="str">
            <v>GL51 8HF</v>
          </cell>
          <cell r="B1175">
            <v>51.901027999999997</v>
          </cell>
          <cell r="C1175">
            <v>-2.0971510000000002</v>
          </cell>
          <cell r="D1175" t="str">
            <v>E12000009</v>
          </cell>
          <cell r="E1175" t="str">
            <v>South West</v>
          </cell>
          <cell r="F1175" t="str">
            <v>E07000078</v>
          </cell>
          <cell r="G1175" t="str">
            <v>Cheltenham</v>
          </cell>
          <cell r="H1175" t="str">
            <v>E05004303</v>
          </cell>
          <cell r="I1175" t="str">
            <v>St Peter's</v>
          </cell>
        </row>
        <row r="1176">
          <cell r="A1176" t="str">
            <v>GL5 1NJ</v>
          </cell>
          <cell r="B1176">
            <v>51.746015999999997</v>
          </cell>
          <cell r="C1176">
            <v>-2.1956739999999999</v>
          </cell>
          <cell r="D1176" t="str">
            <v>E12000009</v>
          </cell>
          <cell r="E1176" t="str">
            <v>South West</v>
          </cell>
          <cell r="F1176" t="str">
            <v>E07000082</v>
          </cell>
          <cell r="G1176" t="str">
            <v>Stroud</v>
          </cell>
          <cell r="H1176" t="str">
            <v>E05010988</v>
          </cell>
          <cell r="I1176" t="str">
            <v>Stroud Slade</v>
          </cell>
        </row>
        <row r="1177">
          <cell r="A1177" t="str">
            <v>GL16 7SP</v>
          </cell>
          <cell r="B1177">
            <v>51.806125999999999</v>
          </cell>
          <cell r="C1177">
            <v>-2.6178370000000002</v>
          </cell>
          <cell r="D1177" t="str">
            <v>E12000009</v>
          </cell>
          <cell r="E1177" t="str">
            <v>South West</v>
          </cell>
          <cell r="F1177" t="str">
            <v>E07000080</v>
          </cell>
          <cell r="G1177" t="str">
            <v>Forest of Dean</v>
          </cell>
          <cell r="H1177" t="str">
            <v>E05012160</v>
          </cell>
          <cell r="I1177" t="str">
            <v>Coleford</v>
          </cell>
        </row>
        <row r="1178">
          <cell r="A1178" t="str">
            <v>GL2 4TS</v>
          </cell>
          <cell r="B1178">
            <v>51.821902999999999</v>
          </cell>
          <cell r="C1178">
            <v>-2.2879489999999998</v>
          </cell>
          <cell r="D1178" t="str">
            <v>E12000009</v>
          </cell>
          <cell r="E1178" t="str">
            <v>South West</v>
          </cell>
          <cell r="F1178" t="str">
            <v>E07000081</v>
          </cell>
          <cell r="G1178" t="str">
            <v>Gloucester</v>
          </cell>
          <cell r="H1178" t="str">
            <v>E05010964</v>
          </cell>
          <cell r="I1178" t="str">
            <v>Quedgeley Fieldcourt</v>
          </cell>
        </row>
        <row r="1179">
          <cell r="A1179" t="str">
            <v>GL8 8LQ</v>
          </cell>
          <cell r="B1179">
            <v>51.640247000000002</v>
          </cell>
          <cell r="C1179">
            <v>-2.1605989999999999</v>
          </cell>
          <cell r="D1179" t="str">
            <v>E12000009</v>
          </cell>
          <cell r="E1179" t="str">
            <v>South West</v>
          </cell>
          <cell r="F1179" t="str">
            <v>E07000079</v>
          </cell>
          <cell r="G1179" t="str">
            <v>Cotswold</v>
          </cell>
          <cell r="H1179" t="str">
            <v>E05010721</v>
          </cell>
          <cell r="I1179" t="str">
            <v>Tetbury East &amp; Rural</v>
          </cell>
        </row>
        <row r="1180">
          <cell r="A1180" t="str">
            <v>GL3 4XZ</v>
          </cell>
          <cell r="B1180">
            <v>51.853610000000003</v>
          </cell>
          <cell r="C1180">
            <v>-2.16221</v>
          </cell>
          <cell r="D1180" t="str">
            <v>E12000009</v>
          </cell>
          <cell r="E1180" t="str">
            <v>South West</v>
          </cell>
          <cell r="F1180" t="str">
            <v>E07000083</v>
          </cell>
          <cell r="G1180" t="str">
            <v>Tewkesbury</v>
          </cell>
          <cell r="H1180" t="str">
            <v>E05012066</v>
          </cell>
          <cell r="I1180" t="str">
            <v>Brockworth West</v>
          </cell>
        </row>
        <row r="1181">
          <cell r="A1181" t="str">
            <v>GL7 2PY</v>
          </cell>
          <cell r="B1181">
            <v>51.716721999999997</v>
          </cell>
          <cell r="C1181">
            <v>-1.9632590000000001</v>
          </cell>
          <cell r="D1181" t="str">
            <v>E12000009</v>
          </cell>
          <cell r="E1181" t="str">
            <v>South West</v>
          </cell>
          <cell r="F1181" t="str">
            <v>E07000079</v>
          </cell>
          <cell r="G1181" t="str">
            <v>Cotswold</v>
          </cell>
          <cell r="H1181" t="str">
            <v>E05010715</v>
          </cell>
          <cell r="I1181" t="str">
            <v>St Michael's</v>
          </cell>
        </row>
        <row r="1182">
          <cell r="A1182" t="str">
            <v>GL51 9FQ</v>
          </cell>
          <cell r="B1182">
            <v>51.925972999999999</v>
          </cell>
          <cell r="C1182">
            <v>-2.093264</v>
          </cell>
          <cell r="D1182" t="str">
            <v>E12000009</v>
          </cell>
          <cell r="E1182" t="str">
            <v>South West</v>
          </cell>
          <cell r="F1182" t="str">
            <v>E07000078</v>
          </cell>
          <cell r="G1182" t="str">
            <v>Cheltenham</v>
          </cell>
          <cell r="H1182" t="str">
            <v>E05004305</v>
          </cell>
          <cell r="I1182" t="str">
            <v>Swindon Village</v>
          </cell>
        </row>
        <row r="1183">
          <cell r="A1183" t="str">
            <v>GL52 5HB</v>
          </cell>
          <cell r="B1183">
            <v>51.909644999999998</v>
          </cell>
          <cell r="C1183">
            <v>-2.0496470000000002</v>
          </cell>
          <cell r="D1183" t="str">
            <v>E12000009</v>
          </cell>
          <cell r="E1183" t="str">
            <v>South West</v>
          </cell>
          <cell r="F1183" t="str">
            <v>E07000078</v>
          </cell>
          <cell r="G1183" t="str">
            <v>Cheltenham</v>
          </cell>
          <cell r="H1183" t="str">
            <v>E05004297</v>
          </cell>
          <cell r="I1183" t="str">
            <v>Oakley</v>
          </cell>
        </row>
        <row r="1184">
          <cell r="A1184" t="str">
            <v>GL51 0QT</v>
          </cell>
          <cell r="B1184">
            <v>51.907283</v>
          </cell>
          <cell r="C1184">
            <v>-2.1215769999999998</v>
          </cell>
          <cell r="D1184" t="str">
            <v>E12000009</v>
          </cell>
          <cell r="E1184" t="str">
            <v>South West</v>
          </cell>
          <cell r="F1184" t="str">
            <v>E07000078</v>
          </cell>
          <cell r="G1184" t="str">
            <v>Cheltenham</v>
          </cell>
          <cell r="H1184" t="str">
            <v>E05004304</v>
          </cell>
          <cell r="I1184" t="str">
            <v>Springbank</v>
          </cell>
        </row>
        <row r="1185">
          <cell r="A1185" t="str">
            <v>GL1 1HX</v>
          </cell>
          <cell r="B1185">
            <v>51.861722999999998</v>
          </cell>
          <cell r="C1185">
            <v>-2.244624</v>
          </cell>
          <cell r="D1185" t="str">
            <v>E12000009</v>
          </cell>
          <cell r="E1185" t="str">
            <v>South West</v>
          </cell>
          <cell r="F1185" t="str">
            <v>E07000081</v>
          </cell>
          <cell r="G1185" t="str">
            <v>Gloucester</v>
          </cell>
          <cell r="H1185" t="str">
            <v>E05010967</v>
          </cell>
          <cell r="I1185" t="str">
            <v>Westgate</v>
          </cell>
        </row>
        <row r="1186">
          <cell r="A1186" t="str">
            <v>GL10 2BS</v>
          </cell>
          <cell r="B1186">
            <v>51.741639999999997</v>
          </cell>
          <cell r="C1186">
            <v>-2.2611080000000001</v>
          </cell>
          <cell r="D1186" t="str">
            <v>E12000009</v>
          </cell>
          <cell r="E1186" t="str">
            <v>South West</v>
          </cell>
          <cell r="F1186" t="str">
            <v>E07000082</v>
          </cell>
          <cell r="G1186" t="str">
            <v>Stroud</v>
          </cell>
          <cell r="H1186" t="str">
            <v>E05013212</v>
          </cell>
          <cell r="I1186" t="str">
            <v>Cainscross</v>
          </cell>
        </row>
        <row r="1187">
          <cell r="A1187" t="str">
            <v>GL52 7ZQ</v>
          </cell>
          <cell r="B1187">
            <v>51.953220999999999</v>
          </cell>
          <cell r="C1187">
            <v>-2.0726719999999998</v>
          </cell>
          <cell r="D1187" t="str">
            <v>E12000009</v>
          </cell>
          <cell r="E1187" t="str">
            <v>South West</v>
          </cell>
          <cell r="F1187" t="str">
            <v>E07000083</v>
          </cell>
          <cell r="G1187" t="str">
            <v>Tewkesbury</v>
          </cell>
          <cell r="H1187" t="str">
            <v>E05012072</v>
          </cell>
          <cell r="I1187" t="str">
            <v>Cleeve West</v>
          </cell>
        </row>
        <row r="1188">
          <cell r="A1188" t="str">
            <v>GL4 0YE</v>
          </cell>
          <cell r="B1188">
            <v>51.828986999999998</v>
          </cell>
          <cell r="C1188">
            <v>-2.2491479999999999</v>
          </cell>
          <cell r="D1188" t="str">
            <v>E12000009</v>
          </cell>
          <cell r="E1188" t="str">
            <v>South West</v>
          </cell>
          <cell r="F1188" t="str">
            <v>E07000081</v>
          </cell>
          <cell r="G1188" t="str">
            <v>Gloucester</v>
          </cell>
          <cell r="H1188" t="str">
            <v>E05010966</v>
          </cell>
          <cell r="I1188" t="str">
            <v>Tuffley</v>
          </cell>
        </row>
        <row r="1189">
          <cell r="A1189" t="str">
            <v>GL2 9GS</v>
          </cell>
          <cell r="B1189">
            <v>51.896324</v>
          </cell>
          <cell r="C1189">
            <v>-2.2238380000000002</v>
          </cell>
          <cell r="D1189" t="str">
            <v>E12000009</v>
          </cell>
          <cell r="E1189" t="str">
            <v>South West</v>
          </cell>
          <cell r="F1189" t="str">
            <v>E07000083</v>
          </cell>
          <cell r="G1189" t="str">
            <v>Tewkesbury</v>
          </cell>
          <cell r="H1189" t="str">
            <v>E05012074</v>
          </cell>
          <cell r="I1189" t="str">
            <v>Innsworth</v>
          </cell>
        </row>
        <row r="1190">
          <cell r="A1190" t="str">
            <v>GL11 4DX</v>
          </cell>
          <cell r="B1190">
            <v>51.691015</v>
          </cell>
          <cell r="C1190">
            <v>-2.3581919999999998</v>
          </cell>
          <cell r="D1190" t="str">
            <v>E12000009</v>
          </cell>
          <cell r="E1190" t="str">
            <v>South West</v>
          </cell>
          <cell r="F1190" t="str">
            <v>E07000082</v>
          </cell>
          <cell r="G1190" t="str">
            <v>Stroud</v>
          </cell>
          <cell r="H1190" t="str">
            <v>E05010976</v>
          </cell>
          <cell r="I1190" t="str">
            <v>Dursley</v>
          </cell>
        </row>
        <row r="1191">
          <cell r="A1191" t="str">
            <v>GL5 4EB</v>
          </cell>
          <cell r="B1191">
            <v>51.74915</v>
          </cell>
          <cell r="C1191">
            <v>-2.2340059999999999</v>
          </cell>
          <cell r="D1191" t="str">
            <v>E12000009</v>
          </cell>
          <cell r="E1191" t="str">
            <v>South West</v>
          </cell>
          <cell r="F1191" t="str">
            <v>E07000082</v>
          </cell>
          <cell r="G1191" t="str">
            <v>Stroud</v>
          </cell>
          <cell r="H1191" t="str">
            <v>E05010987</v>
          </cell>
          <cell r="I1191" t="str">
            <v>Stroud Farmhill and Paganhill</v>
          </cell>
        </row>
        <row r="1192">
          <cell r="A1192" t="str">
            <v>GL51 0QZ</v>
          </cell>
          <cell r="B1192">
            <v>51.913373999999997</v>
          </cell>
          <cell r="C1192">
            <v>-2.1170279999999999</v>
          </cell>
          <cell r="D1192" t="str">
            <v>E12000009</v>
          </cell>
          <cell r="E1192" t="str">
            <v>South West</v>
          </cell>
          <cell r="F1192" t="str">
            <v>E07000078</v>
          </cell>
          <cell r="G1192" t="str">
            <v>Cheltenham</v>
          </cell>
          <cell r="H1192" t="str">
            <v>E05004304</v>
          </cell>
          <cell r="I1192" t="str">
            <v>Springbank</v>
          </cell>
        </row>
        <row r="1193">
          <cell r="A1193" t="str">
            <v>GL11 4BB</v>
          </cell>
          <cell r="B1193">
            <v>51.678094000000002</v>
          </cell>
          <cell r="C1193">
            <v>-2.3494269999999999</v>
          </cell>
          <cell r="D1193" t="str">
            <v>E12000009</v>
          </cell>
          <cell r="E1193" t="str">
            <v>South West</v>
          </cell>
          <cell r="F1193" t="str">
            <v>E07000082</v>
          </cell>
          <cell r="G1193" t="str">
            <v>Stroud</v>
          </cell>
          <cell r="H1193" t="str">
            <v>E05010976</v>
          </cell>
          <cell r="I1193" t="str">
            <v>Dursley</v>
          </cell>
        </row>
        <row r="1194">
          <cell r="A1194" t="str">
            <v>GL51 0JR</v>
          </cell>
          <cell r="B1194">
            <v>51.905150999999996</v>
          </cell>
          <cell r="C1194">
            <v>-2.12269</v>
          </cell>
          <cell r="D1194" t="str">
            <v>E12000009</v>
          </cell>
          <cell r="E1194" t="str">
            <v>South West</v>
          </cell>
          <cell r="F1194" t="str">
            <v>E07000078</v>
          </cell>
          <cell r="G1194" t="str">
            <v>Cheltenham</v>
          </cell>
          <cell r="H1194" t="str">
            <v>E05004294</v>
          </cell>
          <cell r="I1194" t="str">
            <v>Hesters Way</v>
          </cell>
        </row>
        <row r="1195">
          <cell r="A1195" t="str">
            <v>GL10 3UP</v>
          </cell>
          <cell r="B1195">
            <v>51.705607999999998</v>
          </cell>
          <cell r="C1195">
            <v>-2.2895970000000001</v>
          </cell>
          <cell r="D1195" t="str">
            <v>E12000009</v>
          </cell>
          <cell r="E1195" t="str">
            <v>South West</v>
          </cell>
          <cell r="F1195" t="str">
            <v>E07000082</v>
          </cell>
          <cell r="G1195" t="str">
            <v>Stroud</v>
          </cell>
          <cell r="H1195" t="str">
            <v>E05010975</v>
          </cell>
          <cell r="I1195" t="str">
            <v>Coaley and Uley</v>
          </cell>
        </row>
        <row r="1196">
          <cell r="A1196" t="str">
            <v>GL1 4EZ</v>
          </cell>
          <cell r="B1196">
            <v>51.859476999999998</v>
          </cell>
          <cell r="C1196">
            <v>-2.2350430000000001</v>
          </cell>
          <cell r="D1196" t="str">
            <v>E12000009</v>
          </cell>
          <cell r="E1196" t="str">
            <v>South West</v>
          </cell>
          <cell r="F1196" t="str">
            <v>E07000081</v>
          </cell>
          <cell r="G1196" t="str">
            <v>Gloucester</v>
          </cell>
          <cell r="H1196" t="str">
            <v>E05010953</v>
          </cell>
          <cell r="I1196" t="str">
            <v>Barton and Tredworth</v>
          </cell>
        </row>
        <row r="1197">
          <cell r="A1197" t="str">
            <v>GL4 8BE</v>
          </cell>
          <cell r="B1197">
            <v>51.836112</v>
          </cell>
          <cell r="C1197">
            <v>-2.1999300000000002</v>
          </cell>
          <cell r="D1197" t="str">
            <v>E12000009</v>
          </cell>
          <cell r="E1197" t="str">
            <v>South West</v>
          </cell>
          <cell r="F1197" t="str">
            <v>E07000082</v>
          </cell>
          <cell r="G1197" t="str">
            <v>Stroud</v>
          </cell>
          <cell r="H1197" t="str">
            <v>E05010981</v>
          </cell>
          <cell r="I1197" t="str">
            <v>Painswick and Upton</v>
          </cell>
        </row>
        <row r="1198">
          <cell r="A1198" t="str">
            <v>GL11 5SH</v>
          </cell>
          <cell r="B1198">
            <v>51.697087000000003</v>
          </cell>
          <cell r="C1198">
            <v>-2.363232</v>
          </cell>
          <cell r="D1198" t="str">
            <v>E12000009</v>
          </cell>
          <cell r="E1198" t="str">
            <v>South West</v>
          </cell>
          <cell r="F1198" t="str">
            <v>E07000082</v>
          </cell>
          <cell r="G1198" t="str">
            <v>Stroud</v>
          </cell>
          <cell r="H1198" t="str">
            <v>E05010972</v>
          </cell>
          <cell r="I1198" t="str">
            <v>Cam East</v>
          </cell>
        </row>
        <row r="1199">
          <cell r="A1199" t="str">
            <v>GL53 8NA</v>
          </cell>
          <cell r="B1199">
            <v>51.879085000000003</v>
          </cell>
          <cell r="C1199">
            <v>-2.051393</v>
          </cell>
          <cell r="D1199" t="str">
            <v>E12000009</v>
          </cell>
          <cell r="E1199" t="str">
            <v>South West</v>
          </cell>
          <cell r="F1199" t="str">
            <v>E07000078</v>
          </cell>
          <cell r="G1199" t="str">
            <v>Cheltenham</v>
          </cell>
          <cell r="H1199" t="str">
            <v>E05004291</v>
          </cell>
          <cell r="I1199" t="str">
            <v>Charlton Kings</v>
          </cell>
        </row>
        <row r="1200">
          <cell r="A1200" t="str">
            <v>GL51 9DX</v>
          </cell>
          <cell r="B1200">
            <v>51.910057999999999</v>
          </cell>
          <cell r="C1200">
            <v>-2.095418</v>
          </cell>
          <cell r="D1200" t="str">
            <v>E12000009</v>
          </cell>
          <cell r="E1200" t="str">
            <v>South West</v>
          </cell>
          <cell r="F1200" t="str">
            <v>E07000078</v>
          </cell>
          <cell r="G1200" t="str">
            <v>Cheltenham</v>
          </cell>
          <cell r="H1200" t="str">
            <v>E05004303</v>
          </cell>
          <cell r="I1200" t="str">
            <v>St Peter's</v>
          </cell>
        </row>
        <row r="1201">
          <cell r="A1201" t="str">
            <v>GL5 4TL</v>
          </cell>
          <cell r="B1201">
            <v>51.741701999999997</v>
          </cell>
          <cell r="C1201">
            <v>-2.2529400000000002</v>
          </cell>
          <cell r="D1201" t="str">
            <v>E12000009</v>
          </cell>
          <cell r="E1201" t="str">
            <v>South West</v>
          </cell>
          <cell r="F1201" t="str">
            <v>E07000082</v>
          </cell>
          <cell r="G1201" t="str">
            <v>Stroud</v>
          </cell>
          <cell r="H1201" t="str">
            <v>E05013212</v>
          </cell>
          <cell r="I1201" t="str">
            <v>Cainscross</v>
          </cell>
        </row>
        <row r="1202">
          <cell r="A1202" t="str">
            <v>GL11 4DS</v>
          </cell>
          <cell r="B1202">
            <v>51.693010000000001</v>
          </cell>
          <cell r="C1202">
            <v>-2.3584969999999998</v>
          </cell>
          <cell r="D1202" t="str">
            <v>E12000009</v>
          </cell>
          <cell r="E1202" t="str">
            <v>South West</v>
          </cell>
          <cell r="F1202" t="str">
            <v>E07000082</v>
          </cell>
          <cell r="G1202" t="str">
            <v>Stroud</v>
          </cell>
          <cell r="H1202" t="str">
            <v>E05010976</v>
          </cell>
          <cell r="I1202" t="str">
            <v>Dursley</v>
          </cell>
        </row>
        <row r="1203">
          <cell r="A1203" t="str">
            <v>GL10 3PU</v>
          </cell>
          <cell r="B1203">
            <v>51.726159000000003</v>
          </cell>
          <cell r="C1203">
            <v>-2.264189</v>
          </cell>
          <cell r="D1203" t="str">
            <v>E12000009</v>
          </cell>
          <cell r="E1203" t="str">
            <v>South West</v>
          </cell>
          <cell r="F1203" t="str">
            <v>E07000082</v>
          </cell>
          <cell r="G1203" t="str">
            <v>Stroud</v>
          </cell>
          <cell r="H1203" t="str">
            <v>E05010992</v>
          </cell>
          <cell r="I1203" t="str">
            <v>The Stanleys</v>
          </cell>
        </row>
        <row r="1204">
          <cell r="A1204" t="str">
            <v>GL2 7HN</v>
          </cell>
          <cell r="B1204">
            <v>51.774701999999998</v>
          </cell>
          <cell r="C1204">
            <v>-2.361869</v>
          </cell>
          <cell r="D1204" t="str">
            <v>E12000009</v>
          </cell>
          <cell r="E1204" t="str">
            <v>South West</v>
          </cell>
          <cell r="F1204" t="str">
            <v>E07000082</v>
          </cell>
          <cell r="G1204" t="str">
            <v>Stroud</v>
          </cell>
          <cell r="H1204" t="str">
            <v>E05013195</v>
          </cell>
          <cell r="I1204" t="str">
            <v>Severn</v>
          </cell>
        </row>
        <row r="1205">
          <cell r="A1205" t="str">
            <v>GL6 0TA</v>
          </cell>
          <cell r="B1205">
            <v>51.699466999999999</v>
          </cell>
          <cell r="C1205">
            <v>-2.233228</v>
          </cell>
          <cell r="D1205" t="str">
            <v>E12000009</v>
          </cell>
          <cell r="E1205" t="str">
            <v>South West</v>
          </cell>
          <cell r="F1205" t="str">
            <v>E07000082</v>
          </cell>
          <cell r="G1205" t="str">
            <v>Stroud</v>
          </cell>
          <cell r="H1205" t="str">
            <v>E05013193</v>
          </cell>
          <cell r="I1205" t="str">
            <v>Nailsworth</v>
          </cell>
        </row>
        <row r="1206">
          <cell r="A1206" t="str">
            <v>GL10 2DP</v>
          </cell>
          <cell r="B1206">
            <v>51.747087999999998</v>
          </cell>
          <cell r="C1206">
            <v>-2.2880370000000001</v>
          </cell>
          <cell r="D1206" t="str">
            <v>E12000009</v>
          </cell>
          <cell r="E1206" t="str">
            <v>South West</v>
          </cell>
          <cell r="F1206" t="str">
            <v>E07000082</v>
          </cell>
          <cell r="G1206" t="str">
            <v>Stroud</v>
          </cell>
          <cell r="H1206" t="str">
            <v>E05013196</v>
          </cell>
          <cell r="I1206" t="str">
            <v>Stonehouse</v>
          </cell>
        </row>
        <row r="1207">
          <cell r="A1207" t="str">
            <v>GL11 5PT</v>
          </cell>
          <cell r="B1207">
            <v>51.698048999999997</v>
          </cell>
          <cell r="C1207">
            <v>-2.357307</v>
          </cell>
          <cell r="D1207" t="str">
            <v>E12000009</v>
          </cell>
          <cell r="E1207" t="str">
            <v>South West</v>
          </cell>
          <cell r="F1207" t="str">
            <v>E07000082</v>
          </cell>
          <cell r="G1207" t="str">
            <v>Stroud</v>
          </cell>
          <cell r="H1207" t="str">
            <v>E05010972</v>
          </cell>
          <cell r="I1207" t="str">
            <v>Cam East</v>
          </cell>
        </row>
        <row r="1208">
          <cell r="A1208" t="str">
            <v>GL5 3TJ</v>
          </cell>
          <cell r="B1208">
            <v>51.736995999999998</v>
          </cell>
          <cell r="C1208">
            <v>-2.2330739999999998</v>
          </cell>
          <cell r="D1208" t="str">
            <v>E12000009</v>
          </cell>
          <cell r="E1208" t="str">
            <v>South West</v>
          </cell>
          <cell r="F1208" t="str">
            <v>E07000082</v>
          </cell>
          <cell r="G1208" t="str">
            <v>Stroud</v>
          </cell>
          <cell r="H1208" t="str">
            <v>E05013194</v>
          </cell>
          <cell r="I1208" t="str">
            <v>Rodborough</v>
          </cell>
        </row>
        <row r="1209">
          <cell r="A1209" t="str">
            <v>GL53 8ND</v>
          </cell>
          <cell r="B1209">
            <v>51.880181999999998</v>
          </cell>
          <cell r="C1209">
            <v>-2.0526870000000002</v>
          </cell>
          <cell r="D1209" t="str">
            <v>E12000009</v>
          </cell>
          <cell r="E1209" t="str">
            <v>South West</v>
          </cell>
          <cell r="F1209" t="str">
            <v>E07000078</v>
          </cell>
          <cell r="G1209" t="str">
            <v>Cheltenham</v>
          </cell>
          <cell r="H1209" t="str">
            <v>E05004291</v>
          </cell>
          <cell r="I1209" t="str">
            <v>Charlton Kings</v>
          </cell>
        </row>
        <row r="1210">
          <cell r="A1210" t="str">
            <v>GL54 5YL</v>
          </cell>
          <cell r="B1210">
            <v>51.957106000000003</v>
          </cell>
          <cell r="C1210">
            <v>-1.9701070000000001</v>
          </cell>
          <cell r="D1210" t="str">
            <v>E12000009</v>
          </cell>
          <cell r="E1210" t="str">
            <v>South West</v>
          </cell>
          <cell r="F1210" t="str">
            <v>E07000083</v>
          </cell>
          <cell r="G1210" t="str">
            <v>Tewkesbury</v>
          </cell>
          <cell r="H1210" t="str">
            <v>E05012083</v>
          </cell>
          <cell r="I1210" t="str">
            <v>Winchcombe</v>
          </cell>
        </row>
        <row r="1211">
          <cell r="A1211" t="str">
            <v>GL52 8DU</v>
          </cell>
          <cell r="B1211">
            <v>51.942484</v>
          </cell>
          <cell r="C1211">
            <v>-2.0598960000000002</v>
          </cell>
          <cell r="D1211" t="str">
            <v>E12000009</v>
          </cell>
          <cell r="E1211" t="str">
            <v>South West</v>
          </cell>
          <cell r="F1211" t="str">
            <v>E07000083</v>
          </cell>
          <cell r="G1211" t="str">
            <v>Tewkesbury</v>
          </cell>
          <cell r="H1211" t="str">
            <v>E05012069</v>
          </cell>
          <cell r="I1211" t="str">
            <v>Cleeve Grange</v>
          </cell>
        </row>
      </sheetData>
      <sheetData sheetId="4">
        <row r="4">
          <cell r="A4">
            <v>864085</v>
          </cell>
          <cell r="C4" t="str">
            <v>GFY/100020</v>
          </cell>
          <cell r="D4" t="str">
            <v>GL11 5SH</v>
          </cell>
          <cell r="E4" t="str">
            <v>Grants for You</v>
          </cell>
          <cell r="F4" t="str">
            <v xml:space="preserve">Funding to help people with Autism, ADHD, Tourette's or a serious mental health condition access more opportunities.   </v>
          </cell>
          <cell r="G4">
            <v>1863.96</v>
          </cell>
          <cell r="H4">
            <v>44713.310407951401</v>
          </cell>
          <cell r="I4" t="str">
            <v>Mental Health</v>
          </cell>
          <cell r="K4" t="str">
            <v>Devices and digital access</v>
          </cell>
          <cell r="N4" t="str">
            <v>Grants for You</v>
          </cell>
        </row>
        <row r="5">
          <cell r="A5">
            <v>864141</v>
          </cell>
          <cell r="C5" t="str">
            <v>GFY/100048</v>
          </cell>
          <cell r="D5" t="str">
            <v>GL11 4DE</v>
          </cell>
          <cell r="E5" t="str">
            <v>Grants for You</v>
          </cell>
          <cell r="F5" t="str">
            <v xml:space="preserve">Funding to help people with Autism, ADHD, Tourette's or a serious mental health condition access more opportunities.   </v>
          </cell>
          <cell r="G5">
            <v>290</v>
          </cell>
          <cell r="H5">
            <v>44719.322995520801</v>
          </cell>
          <cell r="I5" t="str">
            <v>Mental Health</v>
          </cell>
          <cell r="K5" t="str">
            <v>Devices and digital access</v>
          </cell>
          <cell r="N5" t="str">
            <v>Grants for You</v>
          </cell>
        </row>
        <row r="6">
          <cell r="A6">
            <v>864121</v>
          </cell>
          <cell r="C6" t="str">
            <v>GFY/100032</v>
          </cell>
          <cell r="D6" t="str">
            <v>GL15 5NF</v>
          </cell>
          <cell r="E6" t="str">
            <v>Grants for You</v>
          </cell>
          <cell r="F6" t="str">
            <v xml:space="preserve">Funding to help people with Autism, ADHD, Tourette's or a serious mental health condition access more opportunities.   </v>
          </cell>
          <cell r="G6">
            <v>1000</v>
          </cell>
          <cell r="H6">
            <v>44720.434272719896</v>
          </cell>
          <cell r="I6" t="str">
            <v>Mental Health</v>
          </cell>
          <cell r="K6" t="str">
            <v>Holiday and activity costs</v>
          </cell>
          <cell r="N6" t="str">
            <v>Grants for You</v>
          </cell>
        </row>
        <row r="7">
          <cell r="A7">
            <v>864089</v>
          </cell>
          <cell r="C7" t="str">
            <v>GFY/100021</v>
          </cell>
          <cell r="D7" t="str">
            <v>GL11 4DL</v>
          </cell>
          <cell r="E7" t="str">
            <v>Grants for You</v>
          </cell>
          <cell r="F7" t="str">
            <v xml:space="preserve">Funding to help people with Autism, ADHD, Tourette's or a serious mental health condition access more opportunities.   </v>
          </cell>
          <cell r="G7">
            <v>1000</v>
          </cell>
          <cell r="H7">
            <v>44720.589130092601</v>
          </cell>
          <cell r="I7" t="str">
            <v>Mental Health</v>
          </cell>
          <cell r="K7" t="str">
            <v>Equipment and home adaptations</v>
          </cell>
          <cell r="N7" t="str">
            <v>Grants for You</v>
          </cell>
        </row>
        <row r="8">
          <cell r="A8">
            <v>864152</v>
          </cell>
          <cell r="C8" t="str">
            <v>GFY/100053</v>
          </cell>
          <cell r="D8" t="str">
            <v>GL16 8JY</v>
          </cell>
          <cell r="E8" t="str">
            <v>Grants for You</v>
          </cell>
          <cell r="F8" t="str">
            <v xml:space="preserve">Funding to help people with Autism, ADHD, Tourette's or a serious mental health condition access more opportunities.   </v>
          </cell>
          <cell r="G8">
            <v>650</v>
          </cell>
          <cell r="H8">
            <v>44725.478479016201</v>
          </cell>
          <cell r="I8" t="str">
            <v>Mental Health</v>
          </cell>
          <cell r="K8" t="str">
            <v>Devices and digital access</v>
          </cell>
          <cell r="N8" t="str">
            <v>Grants for You</v>
          </cell>
        </row>
        <row r="9">
          <cell r="A9">
            <v>864115</v>
          </cell>
          <cell r="C9" t="str">
            <v>GFY/100029</v>
          </cell>
          <cell r="D9" t="str">
            <v>GL14 2EY</v>
          </cell>
          <cell r="E9" t="str">
            <v>Grants for You</v>
          </cell>
          <cell r="F9" t="str">
            <v xml:space="preserve">Funding to help people with Autism, ADHD, Tourette's or a serious mental health condition access more opportunities.   </v>
          </cell>
          <cell r="G9">
            <v>1055</v>
          </cell>
          <cell r="H9">
            <v>44725.479860034699</v>
          </cell>
          <cell r="I9" t="str">
            <v>Mental Health</v>
          </cell>
          <cell r="K9" t="str">
            <v>Devices and digital access</v>
          </cell>
          <cell r="N9" t="str">
            <v>Grants for You</v>
          </cell>
        </row>
        <row r="10">
          <cell r="A10">
            <v>864241</v>
          </cell>
          <cell r="C10" t="str">
            <v>GFY/100104</v>
          </cell>
          <cell r="D10" t="str">
            <v>GL2 9RJ</v>
          </cell>
          <cell r="E10" t="str">
            <v>Grants for You</v>
          </cell>
          <cell r="F10" t="str">
            <v xml:space="preserve">Funding to help people with Autism, ADHD, Tourette's or a serious mental health condition access more opportunities.   </v>
          </cell>
          <cell r="G10">
            <v>900</v>
          </cell>
          <cell r="H10">
            <v>44725.570771064798</v>
          </cell>
          <cell r="I10" t="str">
            <v>Mental Health</v>
          </cell>
          <cell r="K10" t="str">
            <v>Devices and digital access</v>
          </cell>
          <cell r="N10" t="str">
            <v>Grants for You</v>
          </cell>
        </row>
        <row r="11">
          <cell r="A11">
            <v>864255</v>
          </cell>
          <cell r="C11" t="str">
            <v>GFY/100113</v>
          </cell>
          <cell r="D11" t="str">
            <v>GL17 0DH</v>
          </cell>
          <cell r="E11" t="str">
            <v>Grants for You</v>
          </cell>
          <cell r="F11" t="str">
            <v xml:space="preserve">Funding to help people with Autism, ADHD, Tourette's or a serious mental health condition access more opportunities.   </v>
          </cell>
          <cell r="G11">
            <v>140</v>
          </cell>
          <cell r="H11">
            <v>44725.570826851901</v>
          </cell>
          <cell r="I11" t="str">
            <v>Mental Health</v>
          </cell>
          <cell r="K11" t="str">
            <v>Travel and transport</v>
          </cell>
          <cell r="N11" t="str">
            <v>Grants for You</v>
          </cell>
        </row>
        <row r="12">
          <cell r="A12">
            <v>864268</v>
          </cell>
          <cell r="C12" t="str">
            <v>GFY/100119</v>
          </cell>
          <cell r="D12" t="str">
            <v>GL15 5GH</v>
          </cell>
          <cell r="E12" t="str">
            <v>Grants for You</v>
          </cell>
          <cell r="F12" t="str">
            <v xml:space="preserve">Funding to help people with Autism, ADHD, Tourette's or a serious mental health condition access more opportunities.   </v>
          </cell>
          <cell r="G12">
            <v>1300</v>
          </cell>
          <cell r="H12">
            <v>44725.581843865701</v>
          </cell>
          <cell r="I12" t="str">
            <v>Mental Health</v>
          </cell>
          <cell r="K12" t="str">
            <v>Equipment and home adaptations</v>
          </cell>
          <cell r="N12" t="str">
            <v>Grants for You</v>
          </cell>
        </row>
        <row r="13">
          <cell r="A13">
            <v>864239</v>
          </cell>
          <cell r="C13" t="str">
            <v>GFY/100103</v>
          </cell>
          <cell r="D13" t="str">
            <v>GL16 8FL</v>
          </cell>
          <cell r="E13" t="str">
            <v>Grants for You</v>
          </cell>
          <cell r="F13" t="str">
            <v xml:space="preserve">Funding to help people with Autism, ADHD, Tourette's or a serious mental health condition access more opportunities.   </v>
          </cell>
          <cell r="G13">
            <v>300</v>
          </cell>
          <cell r="H13">
            <v>44725.614282094903</v>
          </cell>
          <cell r="I13" t="str">
            <v>Mental Health</v>
          </cell>
          <cell r="K13" t="str">
            <v>Devices and digital access</v>
          </cell>
          <cell r="N13" t="str">
            <v>Grants for You</v>
          </cell>
        </row>
        <row r="14">
          <cell r="A14">
            <v>864187</v>
          </cell>
          <cell r="C14" t="str">
            <v>GFY/100074</v>
          </cell>
          <cell r="D14" t="str">
            <v>GL7 1TA</v>
          </cell>
          <cell r="E14" t="str">
            <v>Grants for You</v>
          </cell>
          <cell r="F14" t="str">
            <v xml:space="preserve">Funding to help people with Autism, ADHD, Tourette's or a serious mental health condition access more opportunities.   </v>
          </cell>
          <cell r="G14">
            <v>3000</v>
          </cell>
          <cell r="H14">
            <v>44726.469000266203</v>
          </cell>
          <cell r="I14" t="str">
            <v>Mental Health</v>
          </cell>
          <cell r="K14" t="str">
            <v>Travel and transport</v>
          </cell>
          <cell r="N14" t="str">
            <v>Grants for You</v>
          </cell>
        </row>
        <row r="15">
          <cell r="A15">
            <v>864223</v>
          </cell>
          <cell r="C15" t="str">
            <v>GFY/100098</v>
          </cell>
          <cell r="D15" t="str">
            <v>GL4 4FQ</v>
          </cell>
          <cell r="E15" t="str">
            <v>Grants for You</v>
          </cell>
          <cell r="F15" t="str">
            <v xml:space="preserve">Funding to help people with Autism, ADHD, Tourette's or a serious mental health condition access more opportunities.   </v>
          </cell>
          <cell r="G15">
            <v>777.5</v>
          </cell>
          <cell r="H15">
            <v>44726.578414317097</v>
          </cell>
          <cell r="I15" t="str">
            <v>Mental Health</v>
          </cell>
          <cell r="K15" t="str">
            <v>Travel and transport</v>
          </cell>
          <cell r="N15" t="str">
            <v>Grants for You</v>
          </cell>
        </row>
        <row r="16">
          <cell r="A16">
            <v>864036</v>
          </cell>
          <cell r="C16" t="str">
            <v>GFY/100019</v>
          </cell>
          <cell r="D16" t="str">
            <v>GL10 3PS</v>
          </cell>
          <cell r="E16" t="str">
            <v>Grants for You</v>
          </cell>
          <cell r="F16" t="str">
            <v xml:space="preserve">Funding to help people with Autism, ADHD, Tourette's or a serious mental health condition access more opportunities.   </v>
          </cell>
          <cell r="G16">
            <v>300</v>
          </cell>
          <cell r="H16">
            <v>44726.592714618098</v>
          </cell>
          <cell r="I16" t="str">
            <v>Mental Health</v>
          </cell>
          <cell r="K16" t="str">
            <v>Clothing</v>
          </cell>
          <cell r="N16" t="str">
            <v>Grants for You</v>
          </cell>
        </row>
        <row r="17">
          <cell r="A17">
            <v>864096</v>
          </cell>
          <cell r="C17" t="str">
            <v>GFY/100023</v>
          </cell>
          <cell r="D17" t="str">
            <v>GL16 7RR</v>
          </cell>
          <cell r="E17" t="str">
            <v>Grants for You</v>
          </cell>
          <cell r="F17" t="str">
            <v xml:space="preserve">Funding to help people with Autism, ADHD, Tourette's or a serious mental health condition access more opportunities.   </v>
          </cell>
          <cell r="G17">
            <v>1000</v>
          </cell>
          <cell r="H17">
            <v>44726.623189467602</v>
          </cell>
          <cell r="I17" t="str">
            <v>Mental Health</v>
          </cell>
          <cell r="K17" t="str">
            <v>Equipment and home adaptations</v>
          </cell>
          <cell r="N17" t="str">
            <v>Grants for You</v>
          </cell>
        </row>
        <row r="18">
          <cell r="A18">
            <v>864110</v>
          </cell>
          <cell r="C18" t="str">
            <v>GFY/100028</v>
          </cell>
          <cell r="D18" t="str">
            <v>GL15 5PH</v>
          </cell>
          <cell r="E18" t="str">
            <v>Grants for You</v>
          </cell>
          <cell r="F18" t="str">
            <v xml:space="preserve">Funding to help people with Autism, ADHD, Tourette's or a serious mental health condition access more opportunities.   </v>
          </cell>
          <cell r="G18">
            <v>1500</v>
          </cell>
          <cell r="H18">
            <v>44726.643723344903</v>
          </cell>
          <cell r="I18" t="str">
            <v>Mental Health</v>
          </cell>
          <cell r="K18" t="str">
            <v>Travel and transport</v>
          </cell>
          <cell r="N18" t="str">
            <v>Grants for You</v>
          </cell>
        </row>
        <row r="19">
          <cell r="A19">
            <v>864129</v>
          </cell>
          <cell r="C19" t="str">
            <v>GFY/100039</v>
          </cell>
          <cell r="D19" t="str">
            <v>GL51 7TP</v>
          </cell>
          <cell r="E19" t="str">
            <v>Grants for You</v>
          </cell>
          <cell r="F19" t="str">
            <v xml:space="preserve">Funding to help people with Autism, ADHD, Tourette's or a serious mental health condition access more opportunities.   </v>
          </cell>
          <cell r="G19">
            <v>500</v>
          </cell>
          <cell r="H19">
            <v>44727.4490190625</v>
          </cell>
          <cell r="I19" t="str">
            <v>Mental Health</v>
          </cell>
          <cell r="K19" t="str">
            <v>Equipment and home adaptations</v>
          </cell>
          <cell r="N19" t="str">
            <v>Grants for You</v>
          </cell>
        </row>
        <row r="20">
          <cell r="A20">
            <v>864171</v>
          </cell>
          <cell r="C20" t="str">
            <v>GFY/100063</v>
          </cell>
          <cell r="D20" t="str">
            <v>GL51 8HL</v>
          </cell>
          <cell r="E20" t="str">
            <v>Grants for You</v>
          </cell>
          <cell r="F20" t="str">
            <v xml:space="preserve">Funding to help people with Autism, ADHD, Tourette's or a serious mental health condition access more opportunities.   </v>
          </cell>
          <cell r="G20">
            <v>995</v>
          </cell>
          <cell r="H20">
            <v>44727.472128854199</v>
          </cell>
          <cell r="I20" t="str">
            <v>Mental Health</v>
          </cell>
          <cell r="K20" t="str">
            <v>Travel and transport</v>
          </cell>
          <cell r="N20" t="str">
            <v>Grants for You</v>
          </cell>
        </row>
        <row r="21">
          <cell r="A21">
            <v>864381</v>
          </cell>
          <cell r="C21" t="str">
            <v>GFY/100158</v>
          </cell>
          <cell r="D21" t="str">
            <v>GL1 4BZ</v>
          </cell>
          <cell r="E21" t="str">
            <v>Grants for You</v>
          </cell>
          <cell r="F21" t="str">
            <v xml:space="preserve">Funding to help people with Autism, ADHD, Tourette's or a serious mental health condition access more opportunities.   </v>
          </cell>
          <cell r="G21">
            <v>700</v>
          </cell>
          <cell r="H21">
            <v>44727.551470057901</v>
          </cell>
          <cell r="I21" t="str">
            <v>Mental Health</v>
          </cell>
          <cell r="K21" t="str">
            <v>Devices and digital access</v>
          </cell>
          <cell r="N21" t="str">
            <v>Grants for You</v>
          </cell>
        </row>
        <row r="22">
          <cell r="A22">
            <v>864399</v>
          </cell>
          <cell r="C22" t="str">
            <v>GFY/100162</v>
          </cell>
          <cell r="D22" t="str">
            <v>GL7 1AP</v>
          </cell>
          <cell r="E22" t="str">
            <v>Grants for You</v>
          </cell>
          <cell r="F22" t="str">
            <v xml:space="preserve">Funding to help people with Autism, ADHD, Tourette's or a serious mental health condition access more opportunities.   </v>
          </cell>
          <cell r="G22">
            <v>500</v>
          </cell>
          <cell r="H22">
            <v>44727.5778595718</v>
          </cell>
          <cell r="I22" t="str">
            <v>Mental Health</v>
          </cell>
          <cell r="K22" t="str">
            <v>Devices and digital access</v>
          </cell>
          <cell r="N22" t="str">
            <v>Grants for You</v>
          </cell>
        </row>
        <row r="23">
          <cell r="A23">
            <v>864362</v>
          </cell>
          <cell r="C23" t="str">
            <v>GFY/100152</v>
          </cell>
          <cell r="D23" t="str">
            <v>GL1 1HX</v>
          </cell>
          <cell r="E23" t="str">
            <v>Grants for You</v>
          </cell>
          <cell r="F23" t="str">
            <v xml:space="preserve">Funding to help people with Autism, ADHD, Tourette's or a serious mental health condition access more opportunities.   </v>
          </cell>
          <cell r="G23">
            <v>900</v>
          </cell>
          <cell r="H23">
            <v>44727.588938807901</v>
          </cell>
          <cell r="I23" t="str">
            <v>Mental Health</v>
          </cell>
          <cell r="K23" t="str">
            <v>Holiday and activity costs</v>
          </cell>
          <cell r="N23" t="str">
            <v>Grants for You</v>
          </cell>
        </row>
        <row r="24">
          <cell r="A24">
            <v>864387</v>
          </cell>
          <cell r="C24" t="str">
            <v>GFY/100160</v>
          </cell>
          <cell r="D24" t="str">
            <v>GL1 3AS</v>
          </cell>
          <cell r="E24" t="str">
            <v>Grants for You</v>
          </cell>
          <cell r="F24" t="str">
            <v xml:space="preserve">Funding to help people with Autism, ADHD, Tourette's or a serious mental health condition access more opportunities.   </v>
          </cell>
          <cell r="G24">
            <v>600</v>
          </cell>
          <cell r="H24">
            <v>44727.596726423602</v>
          </cell>
          <cell r="I24" t="str">
            <v>Mental Health</v>
          </cell>
          <cell r="K24" t="str">
            <v>Devices and digital access</v>
          </cell>
          <cell r="N24" t="str">
            <v>Grants for You</v>
          </cell>
        </row>
        <row r="25">
          <cell r="A25">
            <v>864244</v>
          </cell>
          <cell r="C25" t="str">
            <v>GFY/100105</v>
          </cell>
          <cell r="D25" t="str">
            <v>GL1 3QN</v>
          </cell>
          <cell r="E25" t="str">
            <v>Grants for You</v>
          </cell>
          <cell r="F25" t="str">
            <v xml:space="preserve">Funding to help people with Autism, ADHD, Tourette's or a serious mental health condition access more opportunities.   </v>
          </cell>
          <cell r="G25">
            <v>1000</v>
          </cell>
          <cell r="H25">
            <v>44728.357085914402</v>
          </cell>
          <cell r="I25" t="str">
            <v>Mental Health</v>
          </cell>
          <cell r="K25" t="str">
            <v>Devices and digital access</v>
          </cell>
          <cell r="N25" t="str">
            <v>Grants for You</v>
          </cell>
        </row>
        <row r="26">
          <cell r="A26">
            <v>866221</v>
          </cell>
          <cell r="C26" t="str">
            <v>GFYH\100024</v>
          </cell>
          <cell r="D26" t="str">
            <v>GL55 6JY</v>
          </cell>
          <cell r="E26" t="str">
            <v>Grants for Your Home</v>
          </cell>
          <cell r="F26" t="str">
            <v>Funding to help disabled people and people with mental health conditions living on a low-income with their housing needs</v>
          </cell>
          <cell r="G26">
            <v>220</v>
          </cell>
          <cell r="H26">
            <v>44728.3574288542</v>
          </cell>
          <cell r="I26" t="str">
            <v>Financial Hardship</v>
          </cell>
          <cell r="J26" t="str">
            <v>Disability</v>
          </cell>
          <cell r="K26" t="str">
            <v>Furniture and appliances</v>
          </cell>
          <cell r="N26" t="str">
            <v>Grants for Your Home</v>
          </cell>
        </row>
        <row r="27">
          <cell r="A27">
            <v>868268</v>
          </cell>
          <cell r="C27" t="str">
            <v>GFYH\100034</v>
          </cell>
          <cell r="D27" t="str">
            <v>GL16 8BS</v>
          </cell>
          <cell r="E27" t="str">
            <v>Grants for Your Home</v>
          </cell>
          <cell r="F27" t="str">
            <v>Funding to help disabled people and people with mental health conditions living on a low-income with their housing needs</v>
          </cell>
          <cell r="G27">
            <v>1065</v>
          </cell>
          <cell r="H27">
            <v>44728.371628472203</v>
          </cell>
          <cell r="I27" t="str">
            <v>Financial Hardship</v>
          </cell>
          <cell r="J27" t="str">
            <v>Disability</v>
          </cell>
          <cell r="K27" t="str">
            <v>Furniture and appliances</v>
          </cell>
          <cell r="N27" t="str">
            <v>Grants for Your Home</v>
          </cell>
        </row>
        <row r="28">
          <cell r="A28">
            <v>864423</v>
          </cell>
          <cell r="C28" t="str">
            <v>GFY/100167</v>
          </cell>
          <cell r="D28" t="str">
            <v>GL11 5RU</v>
          </cell>
          <cell r="E28" t="str">
            <v>Grants for You</v>
          </cell>
          <cell r="F28" t="str">
            <v xml:space="preserve">Funding to help people with Autism, ADHD, Tourette's or a serious mental health condition access more opportunities.   </v>
          </cell>
          <cell r="G28">
            <v>500</v>
          </cell>
          <cell r="H28">
            <v>44728.383800810203</v>
          </cell>
          <cell r="I28" t="str">
            <v>Mental Health</v>
          </cell>
          <cell r="K28" t="str">
            <v>Devices and digital access</v>
          </cell>
          <cell r="N28" t="str">
            <v>Grants for You</v>
          </cell>
        </row>
        <row r="29">
          <cell r="A29">
            <v>869116</v>
          </cell>
          <cell r="C29" t="str">
            <v>GFY/100591</v>
          </cell>
          <cell r="D29" t="str">
            <v>GL11 4HX</v>
          </cell>
          <cell r="E29" t="str">
            <v>Grants for You</v>
          </cell>
          <cell r="F29" t="str">
            <v xml:space="preserve">Funding to help people with Autism, ADHD, Tourette's or a serious mental health condition access more opportunities.   </v>
          </cell>
          <cell r="G29">
            <v>1550</v>
          </cell>
          <cell r="H29">
            <v>44728.395126736097</v>
          </cell>
          <cell r="I29" t="str">
            <v>Mental Health</v>
          </cell>
          <cell r="K29" t="str">
            <v>Creative activities</v>
          </cell>
          <cell r="N29" t="str">
            <v>Grants for You</v>
          </cell>
        </row>
        <row r="30">
          <cell r="A30">
            <v>864501</v>
          </cell>
          <cell r="C30" t="str">
            <v>GFY/100178</v>
          </cell>
          <cell r="D30" t="str">
            <v>GL3 1GJ</v>
          </cell>
          <cell r="E30" t="str">
            <v>Grants for You</v>
          </cell>
          <cell r="F30" t="str">
            <v xml:space="preserve">Funding to help people with Autism, ADHD, Tourette's or a serious mental health condition access more opportunities.   </v>
          </cell>
          <cell r="G30">
            <v>500</v>
          </cell>
          <cell r="H30">
            <v>44728.413573113401</v>
          </cell>
          <cell r="I30" t="str">
            <v>Mental Health</v>
          </cell>
          <cell r="K30" t="str">
            <v>Devices and digital access</v>
          </cell>
          <cell r="N30" t="str">
            <v>Grants for You</v>
          </cell>
        </row>
        <row r="31">
          <cell r="A31">
            <v>864459</v>
          </cell>
          <cell r="C31" t="str">
            <v>GFY/100176</v>
          </cell>
          <cell r="D31" t="str">
            <v>GL2 4LY</v>
          </cell>
          <cell r="E31" t="str">
            <v>Grants for You</v>
          </cell>
          <cell r="F31" t="str">
            <v xml:space="preserve">Funding to help people with Autism, ADHD, Tourette's or a serious mental health condition access more opportunities.   </v>
          </cell>
          <cell r="G31">
            <v>1049</v>
          </cell>
          <cell r="H31">
            <v>44728.426340393497</v>
          </cell>
          <cell r="I31" t="str">
            <v>Mental Health</v>
          </cell>
          <cell r="K31" t="str">
            <v>Travel and transport</v>
          </cell>
          <cell r="N31" t="str">
            <v>Grants for You</v>
          </cell>
        </row>
        <row r="32">
          <cell r="A32">
            <v>864288</v>
          </cell>
          <cell r="C32" t="str">
            <v>GFY/100129</v>
          </cell>
          <cell r="D32" t="str">
            <v>GL7 1NA</v>
          </cell>
          <cell r="E32" t="str">
            <v>Grants for You</v>
          </cell>
          <cell r="F32" t="str">
            <v xml:space="preserve">Funding to help people with Autism, ADHD, Tourette's or a serious mental health condition access more opportunities.   </v>
          </cell>
          <cell r="G32">
            <v>600</v>
          </cell>
          <cell r="H32">
            <v>44728.433373842599</v>
          </cell>
          <cell r="I32" t="str">
            <v>Mental Health</v>
          </cell>
          <cell r="K32" t="str">
            <v>Education and training</v>
          </cell>
          <cell r="N32" t="str">
            <v>Grants for You</v>
          </cell>
        </row>
        <row r="33">
          <cell r="A33">
            <v>864568</v>
          </cell>
          <cell r="C33" t="str">
            <v>GFY/100202</v>
          </cell>
          <cell r="D33" t="str">
            <v>GL3 4SB</v>
          </cell>
          <cell r="E33" t="str">
            <v>Grants for You</v>
          </cell>
          <cell r="F33" t="str">
            <v xml:space="preserve">Funding to help people with Autism, ADHD, Tourette's or a serious mental health condition access more opportunities.   </v>
          </cell>
          <cell r="G33">
            <v>300</v>
          </cell>
          <cell r="H33">
            <v>44728.439412731503</v>
          </cell>
          <cell r="I33" t="str">
            <v>Mental Health</v>
          </cell>
          <cell r="K33" t="str">
            <v>Devices and digital access</v>
          </cell>
          <cell r="N33" t="str">
            <v>Grants for You</v>
          </cell>
        </row>
        <row r="34">
          <cell r="A34">
            <v>864585</v>
          </cell>
          <cell r="C34" t="str">
            <v>GFY/100208</v>
          </cell>
          <cell r="D34" t="str">
            <v>GL7 1TB</v>
          </cell>
          <cell r="E34" t="str">
            <v>Grants for You</v>
          </cell>
          <cell r="F34" t="str">
            <v xml:space="preserve">Funding to help people with Autism, ADHD, Tourette's or a serious mental health condition access more opportunities.   </v>
          </cell>
          <cell r="G34">
            <v>500</v>
          </cell>
          <cell r="H34">
            <v>44728.468083599502</v>
          </cell>
          <cell r="I34" t="str">
            <v>Mental Health</v>
          </cell>
          <cell r="K34" t="str">
            <v>Devices and digital access</v>
          </cell>
          <cell r="N34" t="str">
            <v>Grants for You</v>
          </cell>
        </row>
        <row r="35">
          <cell r="A35">
            <v>864514</v>
          </cell>
          <cell r="C35" t="str">
            <v>GFY/100182</v>
          </cell>
          <cell r="D35" t="str">
            <v>GL51 8HF</v>
          </cell>
          <cell r="E35" t="str">
            <v>Grants for You</v>
          </cell>
          <cell r="F35" t="str">
            <v xml:space="preserve">Funding to help people with Autism, ADHD, Tourette's or a serious mental health condition access more opportunities.   </v>
          </cell>
          <cell r="G35">
            <v>600</v>
          </cell>
          <cell r="H35">
            <v>44728.514794479197</v>
          </cell>
          <cell r="I35" t="str">
            <v>Mental Health</v>
          </cell>
          <cell r="K35" t="str">
            <v>Devices and digital access</v>
          </cell>
          <cell r="N35" t="str">
            <v>Grants for You</v>
          </cell>
        </row>
        <row r="36">
          <cell r="A36">
            <v>864580</v>
          </cell>
          <cell r="C36" t="str">
            <v>GFY/100204</v>
          </cell>
          <cell r="D36" t="str">
            <v>GL11 6PF</v>
          </cell>
          <cell r="E36" t="str">
            <v>Grants for You</v>
          </cell>
          <cell r="F36" t="str">
            <v xml:space="preserve">Funding to help people with Autism, ADHD, Tourette's or a serious mental health condition access more opportunities.   </v>
          </cell>
          <cell r="G36">
            <v>300</v>
          </cell>
          <cell r="H36">
            <v>44728.523869675897</v>
          </cell>
          <cell r="I36" t="str">
            <v>Mental Health</v>
          </cell>
          <cell r="K36" t="str">
            <v>Furniture and appliances</v>
          </cell>
          <cell r="N36" t="str">
            <v>Grants for You</v>
          </cell>
        </row>
        <row r="37">
          <cell r="A37">
            <v>864587</v>
          </cell>
          <cell r="C37" t="str">
            <v>GFY/100209</v>
          </cell>
          <cell r="D37" t="str">
            <v>GL5 4AU</v>
          </cell>
          <cell r="E37" t="str">
            <v>Grants for You</v>
          </cell>
          <cell r="F37" t="str">
            <v xml:space="preserve">Funding to help people with Autism, ADHD, Tourette's or a serious mental health condition access more opportunities.   </v>
          </cell>
          <cell r="G37">
            <v>1000</v>
          </cell>
          <cell r="H37">
            <v>44728.571755868099</v>
          </cell>
          <cell r="I37" t="str">
            <v>Mental Health</v>
          </cell>
          <cell r="K37" t="str">
            <v>Travel and transport</v>
          </cell>
          <cell r="N37" t="str">
            <v>Grants for You</v>
          </cell>
        </row>
        <row r="38">
          <cell r="A38">
            <v>864605</v>
          </cell>
          <cell r="C38" t="str">
            <v>GFY/100216</v>
          </cell>
          <cell r="D38" t="str">
            <v>GL51 0HA</v>
          </cell>
          <cell r="E38" t="str">
            <v>Grants for You</v>
          </cell>
          <cell r="F38" t="str">
            <v xml:space="preserve">Funding to help people with Autism, ADHD, Tourette's or a serious mental health condition access more opportunities.   </v>
          </cell>
          <cell r="G38">
            <v>900</v>
          </cell>
          <cell r="H38">
            <v>44728.5982016204</v>
          </cell>
          <cell r="I38" t="str">
            <v>Mental Health</v>
          </cell>
          <cell r="K38" t="str">
            <v>Travel and transport</v>
          </cell>
          <cell r="N38" t="str">
            <v>Grants for You</v>
          </cell>
        </row>
        <row r="39">
          <cell r="A39">
            <v>864593</v>
          </cell>
          <cell r="C39" t="str">
            <v>GFY/100211</v>
          </cell>
          <cell r="D39" t="str">
            <v>GL4 6EL</v>
          </cell>
          <cell r="E39" t="str">
            <v>Grants for You</v>
          </cell>
          <cell r="F39" t="str">
            <v xml:space="preserve">Funding to help people with Autism, ADHD, Tourette's or a serious mental health condition access more opportunities.   </v>
          </cell>
          <cell r="G39">
            <v>200</v>
          </cell>
          <cell r="H39">
            <v>44729.455326932897</v>
          </cell>
          <cell r="I39" t="str">
            <v>Mental Health</v>
          </cell>
          <cell r="K39" t="str">
            <v>Devices and digital access</v>
          </cell>
          <cell r="N39" t="str">
            <v>Grants for You</v>
          </cell>
        </row>
        <row r="40">
          <cell r="A40">
            <v>864571</v>
          </cell>
          <cell r="C40" t="str">
            <v>GFY/100203</v>
          </cell>
          <cell r="D40" t="str">
            <v>GL50 3JF</v>
          </cell>
          <cell r="E40" t="str">
            <v>Grants for You</v>
          </cell>
          <cell r="F40" t="str">
            <v xml:space="preserve">Funding to help people with Autism, ADHD, Tourette's or a serious mental health condition access more opportunities.   </v>
          </cell>
          <cell r="G40">
            <v>2599</v>
          </cell>
          <cell r="H40">
            <v>44732.374629826401</v>
          </cell>
          <cell r="I40" t="str">
            <v>Mental Health</v>
          </cell>
          <cell r="K40" t="str">
            <v>Devices and digital access</v>
          </cell>
          <cell r="N40" t="str">
            <v>Grants for You</v>
          </cell>
        </row>
        <row r="41">
          <cell r="A41">
            <v>864174</v>
          </cell>
          <cell r="C41" t="str">
            <v>GFY/100065</v>
          </cell>
          <cell r="D41" t="str">
            <v>GL5 1TD</v>
          </cell>
          <cell r="E41" t="str">
            <v>Grants for You</v>
          </cell>
          <cell r="F41" t="str">
            <v xml:space="preserve">Funding to help people with Autism, ADHD, Tourette's or a serious mental health condition access more opportunities.   </v>
          </cell>
          <cell r="G41">
            <v>1500</v>
          </cell>
          <cell r="H41">
            <v>44732.412839236102</v>
          </cell>
          <cell r="I41" t="str">
            <v>Mental Health</v>
          </cell>
          <cell r="K41" t="str">
            <v>Travel and transport</v>
          </cell>
          <cell r="N41" t="str">
            <v>Grants for You</v>
          </cell>
        </row>
        <row r="42">
          <cell r="A42">
            <v>869929</v>
          </cell>
          <cell r="C42" t="str">
            <v>GFY/100648</v>
          </cell>
          <cell r="D42" t="str">
            <v>GL5 4LP</v>
          </cell>
          <cell r="E42" t="str">
            <v>Grants for You</v>
          </cell>
          <cell r="F42" t="str">
            <v xml:space="preserve">Funding to help people with Autism, ADHD, Tourette's or a serious mental health condition access more opportunities.   </v>
          </cell>
          <cell r="G42">
            <v>400</v>
          </cell>
          <cell r="H42">
            <v>44733.390091400499</v>
          </cell>
          <cell r="I42" t="str">
            <v>Mental Health</v>
          </cell>
          <cell r="K42" t="str">
            <v>Travel and transport</v>
          </cell>
          <cell r="N42" t="str">
            <v>Grants for You</v>
          </cell>
        </row>
        <row r="43">
          <cell r="A43">
            <v>864116</v>
          </cell>
          <cell r="C43" t="str">
            <v>GFY/100030</v>
          </cell>
          <cell r="D43" t="str">
            <v>GL4 0JT</v>
          </cell>
          <cell r="E43" t="str">
            <v>Grants for You</v>
          </cell>
          <cell r="F43" t="str">
            <v xml:space="preserve">Funding to help people with Autism, ADHD, Tourette's or a serious mental health condition access more opportunities.   </v>
          </cell>
          <cell r="G43">
            <v>500</v>
          </cell>
          <cell r="H43">
            <v>44733.425766006898</v>
          </cell>
          <cell r="I43" t="str">
            <v>Mental Health</v>
          </cell>
          <cell r="K43" t="str">
            <v>Devices and digital access</v>
          </cell>
          <cell r="N43" t="str">
            <v>Grants for You</v>
          </cell>
        </row>
        <row r="44">
          <cell r="A44">
            <v>864094</v>
          </cell>
          <cell r="C44" t="str">
            <v>GFY/100022</v>
          </cell>
          <cell r="D44" t="str">
            <v>GL8 8JQ</v>
          </cell>
          <cell r="E44" t="str">
            <v>Grants for You</v>
          </cell>
          <cell r="F44" t="str">
            <v xml:space="preserve">Funding to help people with Autism, ADHD, Tourette's or a serious mental health condition access more opportunities.   </v>
          </cell>
          <cell r="G44">
            <v>1500</v>
          </cell>
          <cell r="H44">
            <v>44733.600565937501</v>
          </cell>
          <cell r="I44" t="str">
            <v>Mental Health</v>
          </cell>
          <cell r="K44" t="str">
            <v>Equipment and home adaptations</v>
          </cell>
          <cell r="N44" t="str">
            <v>Grants for You</v>
          </cell>
        </row>
        <row r="45">
          <cell r="A45">
            <v>864325</v>
          </cell>
          <cell r="C45" t="str">
            <v>GFY/100141</v>
          </cell>
          <cell r="D45" t="str">
            <v>GL5 1PZ</v>
          </cell>
          <cell r="E45" t="str">
            <v>Grants for You</v>
          </cell>
          <cell r="F45" t="str">
            <v xml:space="preserve">Funding to help people with Autism, ADHD, Tourette's or a serious mental health condition access more opportunities.   </v>
          </cell>
          <cell r="G45">
            <v>1250.0999999999999</v>
          </cell>
          <cell r="H45">
            <v>44734.409743668999</v>
          </cell>
          <cell r="I45" t="str">
            <v>Mental Health</v>
          </cell>
          <cell r="K45" t="str">
            <v>Travel and transport</v>
          </cell>
          <cell r="N45" t="str">
            <v>Grants for You</v>
          </cell>
        </row>
        <row r="46">
          <cell r="A46">
            <v>864136</v>
          </cell>
          <cell r="C46" t="str">
            <v>GFY/100044</v>
          </cell>
          <cell r="D46" t="str">
            <v>GL11 5FG</v>
          </cell>
          <cell r="E46" t="str">
            <v>Grants for You</v>
          </cell>
          <cell r="F46" t="str">
            <v xml:space="preserve">Funding to help people with Autism, ADHD, Tourette's or a serious mental health condition access more opportunities.   </v>
          </cell>
          <cell r="G46">
            <v>150</v>
          </cell>
          <cell r="H46">
            <v>44734.600862268497</v>
          </cell>
          <cell r="I46" t="str">
            <v>Mental Health</v>
          </cell>
          <cell r="K46" t="str">
            <v>Devices and digital access</v>
          </cell>
          <cell r="N46" t="str">
            <v>Grants for You</v>
          </cell>
        </row>
        <row r="47">
          <cell r="A47">
            <v>864285</v>
          </cell>
          <cell r="C47" t="str">
            <v>GFY/100127</v>
          </cell>
          <cell r="D47" t="str">
            <v>GL11 5DE</v>
          </cell>
          <cell r="E47" t="str">
            <v>Grants for You</v>
          </cell>
          <cell r="F47" t="str">
            <v xml:space="preserve">Funding to help people with Autism, ADHD, Tourette's or a serious mental health condition access more opportunities.   </v>
          </cell>
          <cell r="G47">
            <v>400</v>
          </cell>
          <cell r="H47">
            <v>44734.611882905097</v>
          </cell>
          <cell r="I47" t="str">
            <v>Mental Health</v>
          </cell>
          <cell r="K47" t="str">
            <v>Devices and digital access</v>
          </cell>
          <cell r="N47" t="str">
            <v>Grants for You</v>
          </cell>
        </row>
        <row r="48">
          <cell r="A48">
            <v>864813</v>
          </cell>
          <cell r="C48" t="str">
            <v>GFY/100257</v>
          </cell>
          <cell r="D48" t="str">
            <v>GL11 4DX</v>
          </cell>
          <cell r="E48" t="str">
            <v>Grants for You</v>
          </cell>
          <cell r="F48" t="str">
            <v xml:space="preserve">Funding to help people with Autism, ADHD, Tourette's or a serious mental health condition access more opportunities.   </v>
          </cell>
          <cell r="G48">
            <v>500</v>
          </cell>
          <cell r="H48">
            <v>44735.575142824098</v>
          </cell>
          <cell r="I48" t="str">
            <v>Mental Health</v>
          </cell>
          <cell r="K48" t="str">
            <v>Creative activities</v>
          </cell>
          <cell r="N48" t="str">
            <v>Grants for You</v>
          </cell>
        </row>
        <row r="49">
          <cell r="A49">
            <v>864392</v>
          </cell>
          <cell r="C49" t="str">
            <v>GFY/100161</v>
          </cell>
          <cell r="D49" t="str">
            <v>GL2 9FZ</v>
          </cell>
          <cell r="E49" t="str">
            <v>Grants for You</v>
          </cell>
          <cell r="F49" t="str">
            <v xml:space="preserve">Funding to help people with Autism, ADHD, Tourette's or a serious mental health condition access more opportunities.   </v>
          </cell>
          <cell r="G49">
            <v>600</v>
          </cell>
          <cell r="H49">
            <v>44735.588792824099</v>
          </cell>
          <cell r="I49" t="str">
            <v>Mental Health</v>
          </cell>
          <cell r="K49" t="str">
            <v>Devices and digital access</v>
          </cell>
          <cell r="N49" t="str">
            <v>Grants for You</v>
          </cell>
        </row>
        <row r="50">
          <cell r="A50">
            <v>864858</v>
          </cell>
          <cell r="C50" t="str">
            <v>GFY/100263</v>
          </cell>
          <cell r="D50" t="str">
            <v>GL14 2EW</v>
          </cell>
          <cell r="E50" t="str">
            <v>Grants for You</v>
          </cell>
          <cell r="F50" t="str">
            <v xml:space="preserve">Funding to help people with Autism, ADHD, Tourette's or a serious mental health condition access more opportunities.   </v>
          </cell>
          <cell r="G50">
            <v>250</v>
          </cell>
          <cell r="H50">
            <v>44735.611720949099</v>
          </cell>
          <cell r="I50" t="str">
            <v>Mental Health</v>
          </cell>
          <cell r="K50" t="str">
            <v>Devices and digital access</v>
          </cell>
          <cell r="N50" t="str">
            <v>Grants for You</v>
          </cell>
        </row>
        <row r="51">
          <cell r="A51">
            <v>864969</v>
          </cell>
          <cell r="C51" t="str">
            <v>GFY/100269</v>
          </cell>
          <cell r="D51" t="str">
            <v>GL20 5AY</v>
          </cell>
          <cell r="E51" t="str">
            <v>Grants for You</v>
          </cell>
          <cell r="F51" t="str">
            <v xml:space="preserve">Funding to help people with Autism, ADHD, Tourette's or a serious mental health condition access more opportunities.   </v>
          </cell>
          <cell r="G51">
            <v>500</v>
          </cell>
          <cell r="H51">
            <v>44739.518731331002</v>
          </cell>
          <cell r="I51" t="str">
            <v>Mental Health</v>
          </cell>
          <cell r="K51" t="str">
            <v>Devices and digital access</v>
          </cell>
          <cell r="N51" t="str">
            <v>Grants for You</v>
          </cell>
        </row>
        <row r="52">
          <cell r="A52">
            <v>865076</v>
          </cell>
          <cell r="C52" t="str">
            <v>GFY/100285</v>
          </cell>
          <cell r="D52" t="str">
            <v>GL11 5FG</v>
          </cell>
          <cell r="E52" t="str">
            <v>Grants for You</v>
          </cell>
          <cell r="F52" t="str">
            <v xml:space="preserve">Funding to help people with Autism, ADHD, Tourette's or a serious mental health condition access more opportunities.   </v>
          </cell>
          <cell r="G52">
            <v>100</v>
          </cell>
          <cell r="H52">
            <v>44739.574518287001</v>
          </cell>
          <cell r="I52" t="str">
            <v>Mental Health</v>
          </cell>
          <cell r="K52" t="str">
            <v>Holiday and activity costs</v>
          </cell>
          <cell r="N52" t="str">
            <v>Grants for You</v>
          </cell>
        </row>
        <row r="53">
          <cell r="A53">
            <v>864454</v>
          </cell>
          <cell r="C53" t="str">
            <v>GFY/100174</v>
          </cell>
          <cell r="D53" t="str">
            <v>GL6 7DA</v>
          </cell>
          <cell r="E53" t="str">
            <v>Grants for You</v>
          </cell>
          <cell r="F53" t="str">
            <v xml:space="preserve">Funding to help people with Autism, ADHD, Tourette's or a serious mental health condition access more opportunities.   </v>
          </cell>
          <cell r="G53">
            <v>1148.3800000000001</v>
          </cell>
          <cell r="H53">
            <v>44739.583593368101</v>
          </cell>
          <cell r="I53" t="str">
            <v>Mental Health</v>
          </cell>
          <cell r="K53" t="str">
            <v>Travel and transport</v>
          </cell>
          <cell r="N53" t="str">
            <v>Grants for You</v>
          </cell>
        </row>
        <row r="54">
          <cell r="A54">
            <v>864817</v>
          </cell>
          <cell r="C54" t="str">
            <v>GFY/100258</v>
          </cell>
          <cell r="D54" t="str">
            <v>GL6 9LQ</v>
          </cell>
          <cell r="E54" t="str">
            <v>Grants for You</v>
          </cell>
          <cell r="F54" t="str">
            <v xml:space="preserve">Funding to help people with Autism, ADHD, Tourette's or a serious mental health condition access more opportunities.   </v>
          </cell>
          <cell r="G54">
            <v>500</v>
          </cell>
          <cell r="H54">
            <v>44739.594735648097</v>
          </cell>
          <cell r="I54" t="str">
            <v>Mental Health</v>
          </cell>
          <cell r="K54" t="str">
            <v>Holiday and activity costs</v>
          </cell>
          <cell r="N54" t="str">
            <v>Grants for You</v>
          </cell>
        </row>
        <row r="55">
          <cell r="A55">
            <v>864967</v>
          </cell>
          <cell r="C55" t="str">
            <v>GFY/100268</v>
          </cell>
          <cell r="D55" t="str">
            <v>GL1 1NL</v>
          </cell>
          <cell r="E55" t="str">
            <v>Grants for You</v>
          </cell>
          <cell r="F55" t="str">
            <v xml:space="preserve">Funding to help people with Autism, ADHD, Tourette's or a serious mental health condition access more opportunities.   </v>
          </cell>
          <cell r="G55">
            <v>420</v>
          </cell>
          <cell r="H55">
            <v>44740.3357007292</v>
          </cell>
          <cell r="I55" t="str">
            <v>Mental Health</v>
          </cell>
          <cell r="K55" t="str">
            <v>Devices and digital access</v>
          </cell>
          <cell r="N55" t="str">
            <v>Grants for You</v>
          </cell>
        </row>
        <row r="56">
          <cell r="A56">
            <v>865395</v>
          </cell>
          <cell r="C56" t="str">
            <v>GFY/100311</v>
          </cell>
          <cell r="D56" t="str">
            <v>GL7 5BS</v>
          </cell>
          <cell r="E56" t="str">
            <v>Grants for You</v>
          </cell>
          <cell r="F56" t="str">
            <v xml:space="preserve">Funding to help people with Autism, ADHD, Tourette's or a serious mental health condition access more opportunities.   </v>
          </cell>
          <cell r="G56">
            <v>500</v>
          </cell>
          <cell r="H56">
            <v>44740.459749039299</v>
          </cell>
          <cell r="I56" t="str">
            <v>Mental Health</v>
          </cell>
          <cell r="K56" t="str">
            <v>Holiday and activity costs</v>
          </cell>
          <cell r="N56" t="str">
            <v>Grants for You</v>
          </cell>
        </row>
        <row r="57">
          <cell r="A57">
            <v>865255</v>
          </cell>
          <cell r="C57" t="str">
            <v>GFY/100303</v>
          </cell>
          <cell r="D57" t="str">
            <v>GL20 8BU</v>
          </cell>
          <cell r="E57" t="str">
            <v>Grants for You</v>
          </cell>
          <cell r="F57" t="str">
            <v xml:space="preserve">Funding to help people with Autism, ADHD, Tourette's or a serious mental health condition access more opportunities.   </v>
          </cell>
          <cell r="G57">
            <v>1690</v>
          </cell>
          <cell r="H57">
            <v>44740.4633994213</v>
          </cell>
          <cell r="I57" t="str">
            <v>Mental Health</v>
          </cell>
          <cell r="K57" t="str">
            <v>Travel and transport</v>
          </cell>
          <cell r="N57" t="str">
            <v>Grants for You</v>
          </cell>
        </row>
        <row r="58">
          <cell r="A58">
            <v>864610</v>
          </cell>
          <cell r="C58" t="str">
            <v>GFY/100217</v>
          </cell>
          <cell r="D58" t="str">
            <v>GL5 4DZ</v>
          </cell>
          <cell r="E58" t="str">
            <v>Grants for You</v>
          </cell>
          <cell r="F58" t="str">
            <v xml:space="preserve">Funding to help people with Autism, ADHD, Tourette's or a serious mental health condition access more opportunities.   </v>
          </cell>
          <cell r="G58">
            <v>750</v>
          </cell>
          <cell r="H58">
            <v>44740.510349155098</v>
          </cell>
          <cell r="I58" t="str">
            <v>Mental Health</v>
          </cell>
          <cell r="K58" t="str">
            <v>Holiday and activity costs</v>
          </cell>
          <cell r="N58" t="str">
            <v>Grants for You</v>
          </cell>
        </row>
        <row r="59">
          <cell r="A59">
            <v>865868</v>
          </cell>
          <cell r="C59" t="str">
            <v>GFY/100366</v>
          </cell>
          <cell r="D59" t="str">
            <v>GL18 1TD</v>
          </cell>
          <cell r="E59" t="str">
            <v>Grants for You</v>
          </cell>
          <cell r="F59" t="str">
            <v xml:space="preserve">Funding to help people with Autism, ADHD, Tourette's or a serious mental health condition access more opportunities.   </v>
          </cell>
          <cell r="G59">
            <v>600</v>
          </cell>
          <cell r="H59">
            <v>44740.564176157401</v>
          </cell>
          <cell r="I59" t="str">
            <v>Mental Health</v>
          </cell>
          <cell r="K59" t="str">
            <v>Devices and digital access</v>
          </cell>
          <cell r="N59" t="str">
            <v>Grants for You</v>
          </cell>
        </row>
        <row r="60">
          <cell r="A60">
            <v>874868</v>
          </cell>
          <cell r="C60" t="str">
            <v>GFY/100840</v>
          </cell>
          <cell r="D60" t="str">
            <v>GL13 9AE</v>
          </cell>
          <cell r="E60" t="str">
            <v>Grants for You</v>
          </cell>
          <cell r="F60" t="str">
            <v xml:space="preserve">Funding to help people with Autism, ADHD, Tourette's or a serious mental health condition access more opportunities.   </v>
          </cell>
          <cell r="G60">
            <v>400</v>
          </cell>
          <cell r="H60">
            <v>44741.314003900501</v>
          </cell>
          <cell r="I60" t="str">
            <v>Mental Health</v>
          </cell>
          <cell r="K60" t="str">
            <v>Furniture and appliances</v>
          </cell>
          <cell r="N60" t="str">
            <v>Grants for You</v>
          </cell>
        </row>
        <row r="61">
          <cell r="A61">
            <v>865267</v>
          </cell>
          <cell r="C61" t="str">
            <v>GFY/100304</v>
          </cell>
          <cell r="D61" t="str">
            <v>GL52 5DZ</v>
          </cell>
          <cell r="E61" t="str">
            <v>Grants for You</v>
          </cell>
          <cell r="F61" t="str">
            <v xml:space="preserve">Funding to help people with Autism, ADHD, Tourette's or a serious mental health condition access more opportunities.   </v>
          </cell>
          <cell r="G61">
            <v>707.2</v>
          </cell>
          <cell r="H61">
            <v>44741.339673611103</v>
          </cell>
          <cell r="I61" t="str">
            <v>Mental Health</v>
          </cell>
          <cell r="K61" t="str">
            <v>Holiday and activity costs</v>
          </cell>
          <cell r="N61" t="str">
            <v>Grants for You</v>
          </cell>
        </row>
        <row r="62">
          <cell r="A62">
            <v>865344</v>
          </cell>
          <cell r="C62" t="str">
            <v>GFY/100307</v>
          </cell>
          <cell r="D62" t="str">
            <v>GL16 8RP</v>
          </cell>
          <cell r="E62" t="str">
            <v>Grants for You</v>
          </cell>
          <cell r="F62" t="str">
            <v xml:space="preserve">Funding to help people with Autism, ADHD, Tourette's or a serious mental health condition access more opportunities.   </v>
          </cell>
          <cell r="G62">
            <v>400</v>
          </cell>
          <cell r="H62">
            <v>44741.352509259297</v>
          </cell>
          <cell r="I62" t="str">
            <v>Mental Health</v>
          </cell>
          <cell r="K62" t="str">
            <v>Devices and digital access</v>
          </cell>
          <cell r="N62" t="str">
            <v>Grants for You</v>
          </cell>
        </row>
        <row r="63">
          <cell r="A63">
            <v>865505</v>
          </cell>
          <cell r="C63" t="str">
            <v>GFY/100315</v>
          </cell>
          <cell r="D63" t="str">
            <v>GL11 5FJ</v>
          </cell>
          <cell r="E63" t="str">
            <v>Grants for You</v>
          </cell>
          <cell r="F63" t="str">
            <v xml:space="preserve">Funding to help people with Autism, ADHD, Tourette's or a serious mental health condition access more opportunities.   </v>
          </cell>
          <cell r="G63">
            <v>250</v>
          </cell>
          <cell r="H63">
            <v>44741.356402048601</v>
          </cell>
          <cell r="I63" t="str">
            <v>Mental Health</v>
          </cell>
          <cell r="K63" t="str">
            <v>Devices and digital access</v>
          </cell>
          <cell r="N63" t="str">
            <v>Grants for You</v>
          </cell>
        </row>
        <row r="64">
          <cell r="A64">
            <v>865508</v>
          </cell>
          <cell r="C64" t="str">
            <v>GFY/100316</v>
          </cell>
          <cell r="D64" t="str">
            <v>GL1 1HX</v>
          </cell>
          <cell r="E64" t="str">
            <v>Grants for You</v>
          </cell>
          <cell r="F64" t="str">
            <v xml:space="preserve">Funding to help people with Autism, ADHD, Tourette's or a serious mental health condition access more opportunities.   </v>
          </cell>
          <cell r="G64">
            <v>500</v>
          </cell>
          <cell r="H64">
            <v>44741.426446064797</v>
          </cell>
          <cell r="I64" t="str">
            <v>Mental Health</v>
          </cell>
          <cell r="K64" t="str">
            <v>Travel and transport</v>
          </cell>
          <cell r="N64" t="str">
            <v>Grants for You</v>
          </cell>
        </row>
        <row r="65">
          <cell r="A65">
            <v>865513</v>
          </cell>
          <cell r="C65" t="str">
            <v>GFY/100318</v>
          </cell>
          <cell r="D65" t="str">
            <v>GL7 6LL</v>
          </cell>
          <cell r="E65" t="str">
            <v>Grants for You</v>
          </cell>
          <cell r="F65" t="str">
            <v xml:space="preserve">Funding to help people with Autism, ADHD, Tourette's or a serious mental health condition access more opportunities.   </v>
          </cell>
          <cell r="G65">
            <v>450</v>
          </cell>
          <cell r="H65">
            <v>44741.450418483801</v>
          </cell>
          <cell r="I65" t="str">
            <v>Mental Health</v>
          </cell>
          <cell r="K65" t="str">
            <v>Devices and digital access</v>
          </cell>
          <cell r="N65" t="str">
            <v>Grants for You</v>
          </cell>
        </row>
        <row r="66">
          <cell r="A66">
            <v>865537</v>
          </cell>
          <cell r="C66" t="str">
            <v>GFY/100321</v>
          </cell>
          <cell r="D66" t="str">
            <v>GL2 2JL</v>
          </cell>
          <cell r="E66" t="str">
            <v>Grants for You</v>
          </cell>
          <cell r="F66" t="str">
            <v xml:space="preserve">Funding to help people with Autism, ADHD, Tourette's or a serious mental health condition access more opportunities.   </v>
          </cell>
          <cell r="G66">
            <v>500</v>
          </cell>
          <cell r="H66">
            <v>44741.458556979203</v>
          </cell>
          <cell r="I66" t="str">
            <v>Mental Health</v>
          </cell>
          <cell r="K66" t="str">
            <v>Furniture and appliances</v>
          </cell>
          <cell r="N66" t="str">
            <v>Grants for You</v>
          </cell>
        </row>
        <row r="67">
          <cell r="A67">
            <v>870718</v>
          </cell>
          <cell r="C67" t="str">
            <v>GFY/100686</v>
          </cell>
          <cell r="D67" t="str">
            <v>GL14 2EY</v>
          </cell>
          <cell r="E67" t="str">
            <v>Grants for You</v>
          </cell>
          <cell r="F67" t="str">
            <v xml:space="preserve">Funding to help people with Autism, ADHD, Tourette's or a serious mental health condition access more opportunities.   </v>
          </cell>
          <cell r="G67">
            <v>3864.21</v>
          </cell>
          <cell r="H67">
            <v>44741.531427349502</v>
          </cell>
          <cell r="I67" t="str">
            <v>Mental Health</v>
          </cell>
          <cell r="K67" t="str">
            <v>Travel and transport</v>
          </cell>
          <cell r="N67" t="str">
            <v>Grants for You</v>
          </cell>
        </row>
        <row r="68">
          <cell r="A68">
            <v>864266</v>
          </cell>
          <cell r="C68" t="str">
            <v>GFY/100117</v>
          </cell>
          <cell r="D68" t="str">
            <v>GL11 4FD</v>
          </cell>
          <cell r="E68" t="str">
            <v>Grants for You</v>
          </cell>
          <cell r="F68" t="str">
            <v xml:space="preserve">Funding to help people with Autism, ADHD, Tourette's or a serious mental health condition access more opportunities.   </v>
          </cell>
          <cell r="G68">
            <v>600</v>
          </cell>
          <cell r="H68">
            <v>44741.5963760417</v>
          </cell>
          <cell r="I68" t="str">
            <v>Mental Health</v>
          </cell>
          <cell r="K68" t="str">
            <v>Devices and digital access</v>
          </cell>
          <cell r="N68" t="str">
            <v>Grants for You</v>
          </cell>
        </row>
        <row r="69">
          <cell r="A69">
            <v>864186</v>
          </cell>
          <cell r="C69" t="str">
            <v>GFY/100073</v>
          </cell>
          <cell r="D69" t="str">
            <v>GL51 3PF</v>
          </cell>
          <cell r="E69" t="str">
            <v>Grants for You</v>
          </cell>
          <cell r="F69" t="str">
            <v xml:space="preserve">Funding to help people with Autism, ADHD, Tourette's or a serious mental health condition access more opportunities.   </v>
          </cell>
          <cell r="G69">
            <v>491.99</v>
          </cell>
          <cell r="H69">
            <v>44742.317056168999</v>
          </cell>
          <cell r="I69" t="str">
            <v>Mental Health</v>
          </cell>
          <cell r="K69" t="str">
            <v>Devices and digital access</v>
          </cell>
          <cell r="N69" t="str">
            <v>Grants for You</v>
          </cell>
        </row>
        <row r="70">
          <cell r="A70">
            <v>874825</v>
          </cell>
          <cell r="C70" t="str">
            <v>GFY/100839</v>
          </cell>
          <cell r="D70" t="str">
            <v>GL10 2HN</v>
          </cell>
          <cell r="E70" t="str">
            <v>Grants for You</v>
          </cell>
          <cell r="F70" t="str">
            <v xml:space="preserve">Funding to help people with Autism, ADHD, Tourette's or a serious mental health condition access more opportunities.   </v>
          </cell>
          <cell r="G70">
            <v>1592.98</v>
          </cell>
          <cell r="H70">
            <v>44742.487144872699</v>
          </cell>
          <cell r="I70" t="str">
            <v>Mental Health</v>
          </cell>
          <cell r="K70" t="str">
            <v>Travel and transport</v>
          </cell>
          <cell r="N70" t="str">
            <v>Grants for You</v>
          </cell>
        </row>
        <row r="71">
          <cell r="A71">
            <v>864930</v>
          </cell>
          <cell r="C71" t="str">
            <v>GFY/100267</v>
          </cell>
          <cell r="D71" t="str">
            <v>GL20 8UA</v>
          </cell>
          <cell r="E71" t="str">
            <v>Grants for You</v>
          </cell>
          <cell r="F71" t="str">
            <v xml:space="preserve">Funding to help people with Autism, ADHD, Tourette's or a serious mental health condition access more opportunities.   </v>
          </cell>
          <cell r="G71">
            <v>2500</v>
          </cell>
          <cell r="H71">
            <v>44742.5032552431</v>
          </cell>
          <cell r="I71" t="str">
            <v>Mental Health</v>
          </cell>
          <cell r="K71" t="str">
            <v>Travel and transport</v>
          </cell>
          <cell r="N71" t="str">
            <v>Grants for You</v>
          </cell>
        </row>
        <row r="72">
          <cell r="A72">
            <v>864365</v>
          </cell>
          <cell r="C72" t="str">
            <v>GFY/100153</v>
          </cell>
          <cell r="D72" t="str">
            <v>GL5 4BW</v>
          </cell>
          <cell r="E72" t="str">
            <v>Grants for You</v>
          </cell>
          <cell r="F72" t="str">
            <v xml:space="preserve">Funding to help people with Autism, ADHD, Tourette's or a serious mental health condition access more opportunities.   </v>
          </cell>
          <cell r="G72">
            <v>2394.2600000000002</v>
          </cell>
          <cell r="H72">
            <v>44742.503544675899</v>
          </cell>
          <cell r="I72" t="str">
            <v>Mental Health</v>
          </cell>
          <cell r="K72" t="str">
            <v>Travel and transport</v>
          </cell>
          <cell r="N72" t="str">
            <v>Grants for You</v>
          </cell>
        </row>
        <row r="73">
          <cell r="A73">
            <v>864175</v>
          </cell>
          <cell r="C73" t="str">
            <v>GFY/100066</v>
          </cell>
          <cell r="D73" t="str">
            <v>GL51 0HL</v>
          </cell>
          <cell r="E73" t="str">
            <v>Grants for You</v>
          </cell>
          <cell r="F73" t="str">
            <v xml:space="preserve">Funding to help people with Autism, ADHD, Tourette's or a serious mental health condition access more opportunities.   </v>
          </cell>
          <cell r="G73">
            <v>1200</v>
          </cell>
          <cell r="H73">
            <v>44742.591273379599</v>
          </cell>
          <cell r="I73" t="str">
            <v>Mental Health</v>
          </cell>
          <cell r="K73" t="str">
            <v>Devices and digital access</v>
          </cell>
          <cell r="N73" t="str">
            <v>Grants for You</v>
          </cell>
        </row>
        <row r="74">
          <cell r="A74">
            <v>865563</v>
          </cell>
          <cell r="C74" t="str">
            <v>GFY/100325</v>
          </cell>
          <cell r="D74" t="str">
            <v>GL1 1QF</v>
          </cell>
          <cell r="E74" t="str">
            <v>Grants for You</v>
          </cell>
          <cell r="F74" t="str">
            <v xml:space="preserve">Funding to help people with Autism, ADHD, Tourette's or a serious mental health condition access more opportunities.   </v>
          </cell>
          <cell r="G74">
            <v>370</v>
          </cell>
          <cell r="H74">
            <v>44746.616865972203</v>
          </cell>
          <cell r="I74" t="str">
            <v>Mental Health</v>
          </cell>
          <cell r="K74" t="str">
            <v>Devices and digital access</v>
          </cell>
          <cell r="N74" t="str">
            <v>Grants for You</v>
          </cell>
        </row>
        <row r="75">
          <cell r="A75">
            <v>865648</v>
          </cell>
          <cell r="C75" t="str">
            <v>GFY/100340</v>
          </cell>
          <cell r="D75" t="str">
            <v>GL10 2LS</v>
          </cell>
          <cell r="E75" t="str">
            <v>Grants for You</v>
          </cell>
          <cell r="F75" t="str">
            <v xml:space="preserve">Funding to help people with Autism, ADHD, Tourette's or a serious mental health condition access more opportunities.   </v>
          </cell>
          <cell r="G75">
            <v>350</v>
          </cell>
          <cell r="H75">
            <v>44747.352278969898</v>
          </cell>
          <cell r="I75" t="str">
            <v>Mental Health</v>
          </cell>
          <cell r="K75" t="str">
            <v>Devices and digital access</v>
          </cell>
          <cell r="N75" t="str">
            <v>Grants for You</v>
          </cell>
        </row>
        <row r="76">
          <cell r="A76">
            <v>865687</v>
          </cell>
          <cell r="C76" t="str">
            <v>GFY/100347</v>
          </cell>
          <cell r="D76" t="str">
            <v>GL2 7NU</v>
          </cell>
          <cell r="E76" t="str">
            <v>Grants for You</v>
          </cell>
          <cell r="F76" t="str">
            <v xml:space="preserve">Funding to help people with Autism, ADHD, Tourette's or a serious mental health condition access more opportunities.   </v>
          </cell>
          <cell r="G76">
            <v>1399</v>
          </cell>
          <cell r="H76">
            <v>44747.364027199103</v>
          </cell>
          <cell r="I76" t="str">
            <v>Mental Health</v>
          </cell>
          <cell r="K76" t="str">
            <v>Travel and transport</v>
          </cell>
          <cell r="N76" t="str">
            <v>Grants for You</v>
          </cell>
        </row>
        <row r="77">
          <cell r="A77">
            <v>866011</v>
          </cell>
          <cell r="C77" t="str">
            <v>GFY/100371</v>
          </cell>
          <cell r="D77" t="str">
            <v>GL16 8AN</v>
          </cell>
          <cell r="E77" t="str">
            <v>Grants for You</v>
          </cell>
          <cell r="F77" t="str">
            <v xml:space="preserve">Funding to help people with Autism, ADHD, Tourette's or a serious mental health condition access more opportunities.   </v>
          </cell>
          <cell r="G77">
            <v>2800</v>
          </cell>
          <cell r="H77">
            <v>44747.4029687847</v>
          </cell>
          <cell r="I77" t="str">
            <v>Mental Health</v>
          </cell>
          <cell r="K77" t="str">
            <v>Travel and transport</v>
          </cell>
          <cell r="N77" t="str">
            <v>Grants for You</v>
          </cell>
        </row>
        <row r="78">
          <cell r="A78">
            <v>864278</v>
          </cell>
          <cell r="C78" t="str">
            <v>GFY/100124</v>
          </cell>
          <cell r="D78" t="str">
            <v>GL50 3HL</v>
          </cell>
          <cell r="E78" t="str">
            <v>Grants for You</v>
          </cell>
          <cell r="F78" t="str">
            <v xml:space="preserve">Funding to help people with Autism, ADHD, Tourette's or a serious mental health condition access more opportunities.   </v>
          </cell>
          <cell r="G78">
            <v>4000</v>
          </cell>
          <cell r="H78">
            <v>44747.444016400499</v>
          </cell>
          <cell r="I78" t="str">
            <v>Mental Health</v>
          </cell>
          <cell r="K78" t="str">
            <v>Travel and transport</v>
          </cell>
          <cell r="N78" t="str">
            <v>Grants for You</v>
          </cell>
        </row>
        <row r="79">
          <cell r="A79">
            <v>866229</v>
          </cell>
          <cell r="C79" t="str">
            <v>GFY/100389</v>
          </cell>
          <cell r="D79" t="str">
            <v>GL5 1NR</v>
          </cell>
          <cell r="E79" t="str">
            <v>Grants for You</v>
          </cell>
          <cell r="F79" t="str">
            <v xml:space="preserve">Funding to help people with Autism, ADHD, Tourette's or a serious mental health condition access more opportunities.   </v>
          </cell>
          <cell r="G79">
            <v>300</v>
          </cell>
          <cell r="H79">
            <v>44747.480392129597</v>
          </cell>
          <cell r="I79" t="str">
            <v>Mental Health</v>
          </cell>
          <cell r="K79" t="str">
            <v>Devices and digital access</v>
          </cell>
          <cell r="N79" t="str">
            <v>Grants for You</v>
          </cell>
        </row>
        <row r="80">
          <cell r="A80">
            <v>866017</v>
          </cell>
          <cell r="C80" t="str">
            <v>GFY/100374</v>
          </cell>
          <cell r="D80" t="str">
            <v>GL16 8BA</v>
          </cell>
          <cell r="E80" t="str">
            <v>Grants for You</v>
          </cell>
          <cell r="F80" t="str">
            <v xml:space="preserve">Funding to help people with Autism, ADHD, Tourette's or a serious mental health condition access more opportunities.   </v>
          </cell>
          <cell r="G80">
            <v>3500</v>
          </cell>
          <cell r="H80">
            <v>44747.624153854202</v>
          </cell>
          <cell r="I80" t="str">
            <v>Mental Health</v>
          </cell>
          <cell r="K80" t="str">
            <v>Equipment and home adaptations</v>
          </cell>
          <cell r="N80" t="str">
            <v>Grants for You</v>
          </cell>
        </row>
        <row r="81">
          <cell r="A81">
            <v>865914</v>
          </cell>
          <cell r="C81" t="str">
            <v>GFY/100367</v>
          </cell>
          <cell r="D81" t="str">
            <v>GL2 7HJ</v>
          </cell>
          <cell r="E81" t="str">
            <v>Grants for You</v>
          </cell>
          <cell r="F81" t="str">
            <v xml:space="preserve">Funding to help people with Autism, ADHD, Tourette's or a serious mental health condition access more opportunities.   </v>
          </cell>
          <cell r="G81">
            <v>500</v>
          </cell>
          <cell r="H81">
            <v>44748.5961886574</v>
          </cell>
          <cell r="I81" t="str">
            <v>Mental Health</v>
          </cell>
          <cell r="K81" t="str">
            <v>Devices and digital access</v>
          </cell>
          <cell r="N81" t="str">
            <v>Grants for You</v>
          </cell>
        </row>
        <row r="82">
          <cell r="A82">
            <v>866700</v>
          </cell>
          <cell r="C82" t="str">
            <v>GFY/100419</v>
          </cell>
          <cell r="D82" t="str">
            <v>GL5 4DT</v>
          </cell>
          <cell r="E82" t="str">
            <v>Grants for You</v>
          </cell>
          <cell r="F82" t="str">
            <v xml:space="preserve">Funding to help people with Autism, ADHD, Tourette's or a serious mental health condition access more opportunities.   </v>
          </cell>
          <cell r="G82">
            <v>450</v>
          </cell>
          <cell r="H82">
            <v>44749.574695219897</v>
          </cell>
          <cell r="I82" t="str">
            <v>Mental Health</v>
          </cell>
          <cell r="K82" t="str">
            <v>Devices and digital access</v>
          </cell>
          <cell r="N82" t="str">
            <v>Grants for You</v>
          </cell>
        </row>
        <row r="83">
          <cell r="A83">
            <v>866756</v>
          </cell>
          <cell r="C83" t="str">
            <v>GFY/100423</v>
          </cell>
          <cell r="D83" t="str">
            <v>GL6 6BD</v>
          </cell>
          <cell r="E83" t="str">
            <v>Grants for You</v>
          </cell>
          <cell r="F83" t="str">
            <v xml:space="preserve">Funding to help people with Autism, ADHD, Tourette's or a serious mental health condition access more opportunities.   </v>
          </cell>
          <cell r="G83">
            <v>800</v>
          </cell>
          <cell r="H83">
            <v>44749.598395023102</v>
          </cell>
          <cell r="I83" t="str">
            <v>Mental Health</v>
          </cell>
          <cell r="K83" t="str">
            <v>Devices and digital access</v>
          </cell>
          <cell r="N83" t="str">
            <v>Grants for You</v>
          </cell>
        </row>
        <row r="84">
          <cell r="A84">
            <v>866415</v>
          </cell>
          <cell r="C84" t="str">
            <v>GFY/100398</v>
          </cell>
          <cell r="D84" t="str">
            <v>GL11 4DX</v>
          </cell>
          <cell r="E84" t="str">
            <v>Grants for You</v>
          </cell>
          <cell r="F84" t="str">
            <v xml:space="preserve">Funding to help people with Autism, ADHD, Tourette's or a serious mental health condition access more opportunities.   </v>
          </cell>
          <cell r="G84">
            <v>750</v>
          </cell>
          <cell r="H84">
            <v>44754.374729282397</v>
          </cell>
          <cell r="I84" t="str">
            <v>Mental Health</v>
          </cell>
          <cell r="K84" t="str">
            <v>Equipment and home adaptations</v>
          </cell>
          <cell r="N84" t="str">
            <v>Grants for You</v>
          </cell>
        </row>
        <row r="85">
          <cell r="A85">
            <v>864252</v>
          </cell>
          <cell r="C85" t="str">
            <v>GFY/100110</v>
          </cell>
          <cell r="D85" t="str">
            <v>GL5 1HU</v>
          </cell>
          <cell r="E85" t="str">
            <v>Grants for You</v>
          </cell>
          <cell r="F85" t="str">
            <v xml:space="preserve">Funding to help people with Autism, ADHD, Tourette's or a serious mental health condition access more opportunities.   </v>
          </cell>
          <cell r="G85">
            <v>1000</v>
          </cell>
          <cell r="H85">
            <v>44754.396955358803</v>
          </cell>
          <cell r="I85" t="str">
            <v>Mental Health</v>
          </cell>
          <cell r="K85" t="str">
            <v>Devices and digital access</v>
          </cell>
          <cell r="N85" t="str">
            <v>Grants for You</v>
          </cell>
        </row>
        <row r="86">
          <cell r="A86">
            <v>866922</v>
          </cell>
          <cell r="C86" t="str">
            <v>GFY/100440</v>
          </cell>
          <cell r="D86" t="str">
            <v>GL5 1GR</v>
          </cell>
          <cell r="E86" t="str">
            <v>Grants for You</v>
          </cell>
          <cell r="F86" t="str">
            <v xml:space="preserve">Funding to help people with Autism, ADHD, Tourette's or a serious mental health condition access more opportunities.   </v>
          </cell>
          <cell r="G86">
            <v>140</v>
          </cell>
          <cell r="H86">
            <v>44754.411880787004</v>
          </cell>
          <cell r="I86" t="str">
            <v>Mental Health</v>
          </cell>
          <cell r="K86" t="str">
            <v>Devices and digital access</v>
          </cell>
          <cell r="N86" t="str">
            <v>Grants for You</v>
          </cell>
        </row>
        <row r="87">
          <cell r="A87">
            <v>866788</v>
          </cell>
          <cell r="C87" t="str">
            <v>GFY/100428</v>
          </cell>
          <cell r="D87" t="str">
            <v>GL13 9AP</v>
          </cell>
          <cell r="E87" t="str">
            <v>Grants for You</v>
          </cell>
          <cell r="F87" t="str">
            <v xml:space="preserve">Funding to help people with Autism, ADHD, Tourette's or a serious mental health condition access more opportunities.   </v>
          </cell>
          <cell r="G87">
            <v>360</v>
          </cell>
          <cell r="H87">
            <v>44754.416342395802</v>
          </cell>
          <cell r="I87" t="str">
            <v>Mental Health</v>
          </cell>
          <cell r="K87" t="str">
            <v>Devices and digital access</v>
          </cell>
          <cell r="N87" t="str">
            <v>Grants for You</v>
          </cell>
        </row>
        <row r="88">
          <cell r="A88">
            <v>866930</v>
          </cell>
          <cell r="C88" t="str">
            <v>GFY/100441</v>
          </cell>
          <cell r="D88" t="str">
            <v>GL6 6AQ</v>
          </cell>
          <cell r="E88" t="str">
            <v>Grants for You</v>
          </cell>
          <cell r="F88" t="str">
            <v xml:space="preserve">Funding to help people with Autism, ADHD, Tourette's or a serious mental health condition access more opportunities.   </v>
          </cell>
          <cell r="G88">
            <v>1000</v>
          </cell>
          <cell r="H88">
            <v>44754.433165625</v>
          </cell>
          <cell r="I88" t="str">
            <v>Mental Health</v>
          </cell>
          <cell r="K88" t="str">
            <v>Equipment and home adaptations</v>
          </cell>
          <cell r="N88" t="str">
            <v>Grants for You</v>
          </cell>
        </row>
        <row r="89">
          <cell r="A89">
            <v>866977</v>
          </cell>
          <cell r="C89" t="str">
            <v>GFY/100448</v>
          </cell>
          <cell r="D89" t="str">
            <v>GL51 7TG</v>
          </cell>
          <cell r="E89" t="str">
            <v>Grants for You</v>
          </cell>
          <cell r="F89" t="str">
            <v xml:space="preserve">Funding to help people with Autism, ADHD, Tourette's or a serious mental health condition access more opportunities.   </v>
          </cell>
          <cell r="G89">
            <v>550</v>
          </cell>
          <cell r="H89">
            <v>44754.4383314468</v>
          </cell>
          <cell r="I89" t="str">
            <v>Mental Health</v>
          </cell>
          <cell r="K89" t="str">
            <v>Devices and digital access</v>
          </cell>
          <cell r="N89" t="str">
            <v>Grants for You</v>
          </cell>
        </row>
        <row r="90">
          <cell r="A90">
            <v>867003</v>
          </cell>
          <cell r="C90" t="str">
            <v>GFY/100451</v>
          </cell>
          <cell r="D90" t="str">
            <v>GL50 1XY</v>
          </cell>
          <cell r="E90" t="str">
            <v>Grants for You</v>
          </cell>
          <cell r="F90" t="str">
            <v xml:space="preserve">Funding to help people with Autism, ADHD, Tourette's or a serious mental health condition access more opportunities.   </v>
          </cell>
          <cell r="G90">
            <v>800</v>
          </cell>
          <cell r="H90">
            <v>44754.445289965297</v>
          </cell>
          <cell r="I90" t="str">
            <v>Mental Health</v>
          </cell>
          <cell r="K90" t="str">
            <v>Furniture and appliances</v>
          </cell>
          <cell r="N90" t="str">
            <v>Grants for You</v>
          </cell>
        </row>
        <row r="91">
          <cell r="A91">
            <v>867002</v>
          </cell>
          <cell r="C91" t="str">
            <v>GFY/100450</v>
          </cell>
          <cell r="D91" t="str">
            <v>GL18 1EA</v>
          </cell>
          <cell r="E91" t="str">
            <v>Grants for You</v>
          </cell>
          <cell r="F91" t="str">
            <v xml:space="preserve">Funding to help people with Autism, ADHD, Tourette's or a serious mental health condition access more opportunities.   </v>
          </cell>
          <cell r="G91">
            <v>811</v>
          </cell>
          <cell r="H91">
            <v>44754.482964317103</v>
          </cell>
          <cell r="I91" t="str">
            <v>Mental Health</v>
          </cell>
          <cell r="K91" t="str">
            <v>Devices and digital access</v>
          </cell>
          <cell r="N91" t="str">
            <v>Grants for You</v>
          </cell>
        </row>
        <row r="92">
          <cell r="A92">
            <v>867093</v>
          </cell>
          <cell r="C92" t="str">
            <v>GFY/100471</v>
          </cell>
          <cell r="D92" t="str">
            <v>GL1 3HB</v>
          </cell>
          <cell r="E92" t="str">
            <v>Grants for You</v>
          </cell>
          <cell r="F92" t="str">
            <v xml:space="preserve">Funding to help people with Autism, ADHD, Tourette's or a serious mental health condition access more opportunities.   </v>
          </cell>
          <cell r="G92">
            <v>550</v>
          </cell>
          <cell r="H92">
            <v>44754.542993090297</v>
          </cell>
          <cell r="I92" t="str">
            <v>Mental Health</v>
          </cell>
          <cell r="K92" t="str">
            <v>Devices and digital access</v>
          </cell>
          <cell r="N92" t="str">
            <v>Grants for You</v>
          </cell>
        </row>
        <row r="93">
          <cell r="A93">
            <v>867304</v>
          </cell>
          <cell r="C93" t="str">
            <v>GFY/100477</v>
          </cell>
          <cell r="D93" t="str">
            <v>GL7 1GW</v>
          </cell>
          <cell r="E93" t="str">
            <v>Grants for You</v>
          </cell>
          <cell r="F93" t="str">
            <v xml:space="preserve">Funding to help people with Autism, ADHD, Tourette's or a serious mental health condition access more opportunities.   </v>
          </cell>
          <cell r="G93">
            <v>589</v>
          </cell>
          <cell r="H93">
            <v>44754.573900543997</v>
          </cell>
          <cell r="I93" t="str">
            <v>Mental Health</v>
          </cell>
          <cell r="K93" t="str">
            <v>Devices and digital access</v>
          </cell>
          <cell r="N93" t="str">
            <v>Grants for You</v>
          </cell>
        </row>
        <row r="94">
          <cell r="A94">
            <v>867385</v>
          </cell>
          <cell r="C94" t="str">
            <v>GFY/100482</v>
          </cell>
          <cell r="D94" t="str">
            <v>GL2 7HA</v>
          </cell>
          <cell r="E94" t="str">
            <v>Grants for You</v>
          </cell>
          <cell r="F94" t="str">
            <v xml:space="preserve">Funding to help people with Autism, ADHD, Tourette's or a serious mental health condition access more opportunities.   </v>
          </cell>
          <cell r="G94">
            <v>200</v>
          </cell>
          <cell r="H94">
            <v>44754.664550891197</v>
          </cell>
          <cell r="I94" t="str">
            <v>Mental Health</v>
          </cell>
          <cell r="K94" t="str">
            <v>Devices and digital access</v>
          </cell>
          <cell r="N94" t="str">
            <v>Grants for You</v>
          </cell>
        </row>
        <row r="95">
          <cell r="A95">
            <v>867510</v>
          </cell>
          <cell r="C95" t="str">
            <v>GFY/100492</v>
          </cell>
          <cell r="D95" t="str">
            <v>GL1 1YF</v>
          </cell>
          <cell r="E95" t="str">
            <v>Grants for You</v>
          </cell>
          <cell r="F95" t="str">
            <v xml:space="preserve">Funding to help people with Autism, ADHD, Tourette's or a serious mental health condition access more opportunities.   </v>
          </cell>
          <cell r="G95">
            <v>1320</v>
          </cell>
          <cell r="H95">
            <v>44755.329850891198</v>
          </cell>
          <cell r="I95" t="str">
            <v>Mental Health</v>
          </cell>
          <cell r="K95" t="str">
            <v>Travel and transport</v>
          </cell>
          <cell r="N95" t="str">
            <v>Grants for You</v>
          </cell>
        </row>
        <row r="96">
          <cell r="A96">
            <v>867533</v>
          </cell>
          <cell r="C96" t="str">
            <v>GFY/100499</v>
          </cell>
          <cell r="D96" t="str">
            <v>GL7 3ET</v>
          </cell>
          <cell r="E96" t="str">
            <v>Grants for You</v>
          </cell>
          <cell r="F96" t="str">
            <v xml:space="preserve">Funding to help people with Autism, ADHD, Tourette's or a serious mental health condition access more opportunities.   </v>
          </cell>
          <cell r="G96">
            <v>1295</v>
          </cell>
          <cell r="H96">
            <v>44755.334705439796</v>
          </cell>
          <cell r="I96" t="str">
            <v>Mental Health</v>
          </cell>
          <cell r="K96" t="str">
            <v>Travel and transport</v>
          </cell>
          <cell r="N96" t="str">
            <v>Grants for You</v>
          </cell>
        </row>
        <row r="97">
          <cell r="A97">
            <v>867535</v>
          </cell>
          <cell r="C97" t="str">
            <v>GFY/100500</v>
          </cell>
          <cell r="D97" t="str">
            <v>GL5 3TJ</v>
          </cell>
          <cell r="E97" t="str">
            <v>Grants for You</v>
          </cell>
          <cell r="F97" t="str">
            <v xml:space="preserve">Funding to help people with Autism, ADHD, Tourette's or a serious mental health condition access more opportunities.   </v>
          </cell>
          <cell r="G97">
            <v>1900</v>
          </cell>
          <cell r="H97">
            <v>44755.337505208299</v>
          </cell>
          <cell r="I97" t="str">
            <v>Mental Health</v>
          </cell>
          <cell r="K97" t="str">
            <v>Devices and digital access</v>
          </cell>
          <cell r="N97" t="str">
            <v>Grants for You</v>
          </cell>
        </row>
        <row r="98">
          <cell r="A98">
            <v>867648</v>
          </cell>
          <cell r="C98" t="str">
            <v>GFY/100505</v>
          </cell>
          <cell r="D98" t="str">
            <v>GL5 4LT</v>
          </cell>
          <cell r="E98" t="str">
            <v>Grants for You</v>
          </cell>
          <cell r="F98" t="str">
            <v xml:space="preserve">Funding to help people with Autism, ADHD, Tourette's or a serious mental health condition access more opportunities.   </v>
          </cell>
          <cell r="G98">
            <v>800</v>
          </cell>
          <cell r="H98">
            <v>44755.351965706002</v>
          </cell>
          <cell r="I98" t="str">
            <v>Mental Health</v>
          </cell>
          <cell r="K98" t="str">
            <v>Devices and digital access</v>
          </cell>
          <cell r="N98" t="str">
            <v>Grants for You</v>
          </cell>
        </row>
        <row r="99">
          <cell r="A99">
            <v>867664</v>
          </cell>
          <cell r="C99" t="str">
            <v>GFY/100507</v>
          </cell>
          <cell r="D99" t="str">
            <v>GL1 4BQ</v>
          </cell>
          <cell r="E99" t="str">
            <v>Grants for You</v>
          </cell>
          <cell r="F99" t="str">
            <v xml:space="preserve">Funding to help people with Autism, ADHD, Tourette's or a serious mental health condition access more opportunities.   </v>
          </cell>
          <cell r="G99">
            <v>400</v>
          </cell>
          <cell r="H99">
            <v>44755.359183333298</v>
          </cell>
          <cell r="I99" t="str">
            <v>Mental Health</v>
          </cell>
          <cell r="K99" t="str">
            <v>Holiday and activity costs</v>
          </cell>
          <cell r="N99" t="str">
            <v>Grants for You</v>
          </cell>
        </row>
        <row r="100">
          <cell r="A100">
            <v>867768</v>
          </cell>
          <cell r="C100" t="str">
            <v>GFY/100511</v>
          </cell>
          <cell r="D100" t="str">
            <v>GL11 4DT</v>
          </cell>
          <cell r="E100" t="str">
            <v>Grants for You</v>
          </cell>
          <cell r="F100" t="str">
            <v xml:space="preserve">Funding to help people with Autism, ADHD, Tourette's or a serious mental health condition access more opportunities.   </v>
          </cell>
          <cell r="G100">
            <v>1070</v>
          </cell>
          <cell r="H100">
            <v>44755.368376701401</v>
          </cell>
          <cell r="I100" t="str">
            <v>Mental Health</v>
          </cell>
          <cell r="K100" t="str">
            <v>Creative activities</v>
          </cell>
          <cell r="N100" t="str">
            <v>Grants for You</v>
          </cell>
        </row>
        <row r="101">
          <cell r="A101">
            <v>868032</v>
          </cell>
          <cell r="C101" t="str">
            <v>GFY/100522</v>
          </cell>
          <cell r="D101" t="str">
            <v>GL6 8GD</v>
          </cell>
          <cell r="E101" t="str">
            <v>Grants for You</v>
          </cell>
          <cell r="F101" t="str">
            <v xml:space="preserve">Funding to help people with Autism, ADHD, Tourette's or a serious mental health condition access more opportunities.   </v>
          </cell>
          <cell r="G101">
            <v>1100</v>
          </cell>
          <cell r="H101">
            <v>44755.381829432903</v>
          </cell>
          <cell r="I101" t="str">
            <v>Mental Health</v>
          </cell>
          <cell r="K101" t="str">
            <v>Holiday and activity costs</v>
          </cell>
          <cell r="N101" t="str">
            <v>Grants for You</v>
          </cell>
        </row>
        <row r="102">
          <cell r="A102">
            <v>868177</v>
          </cell>
          <cell r="C102" t="str">
            <v>GFY/100537</v>
          </cell>
          <cell r="D102" t="str">
            <v>GL51 6PA</v>
          </cell>
          <cell r="E102" t="str">
            <v>Grants for You</v>
          </cell>
          <cell r="F102" t="str">
            <v xml:space="preserve">Funding to help people with Autism, ADHD, Tourette's or a serious mental health condition access more opportunities.   </v>
          </cell>
          <cell r="G102">
            <v>550</v>
          </cell>
          <cell r="H102">
            <v>44755.389127743103</v>
          </cell>
          <cell r="I102" t="str">
            <v>Mental Health</v>
          </cell>
          <cell r="K102" t="str">
            <v>Holiday and activity costs</v>
          </cell>
          <cell r="N102" t="str">
            <v>Grants for You</v>
          </cell>
        </row>
        <row r="103">
          <cell r="A103">
            <v>868118</v>
          </cell>
          <cell r="C103" t="str">
            <v>GFY/100531</v>
          </cell>
          <cell r="D103" t="str">
            <v>GL10 3UP</v>
          </cell>
          <cell r="E103" t="str">
            <v>Grants for You</v>
          </cell>
          <cell r="F103" t="str">
            <v xml:space="preserve">Funding to help people with Autism, ADHD, Tourette's or a serious mental health condition access more opportunities.   </v>
          </cell>
          <cell r="G103">
            <v>210</v>
          </cell>
          <cell r="H103">
            <v>44755.3913082176</v>
          </cell>
          <cell r="I103" t="str">
            <v>Mental Health</v>
          </cell>
          <cell r="K103" t="str">
            <v>Holiday and activity costs</v>
          </cell>
          <cell r="N103" t="str">
            <v>Grants for You</v>
          </cell>
        </row>
        <row r="104">
          <cell r="A104">
            <v>868124</v>
          </cell>
          <cell r="C104" t="str">
            <v>GFY/100532</v>
          </cell>
          <cell r="D104" t="str">
            <v>GL6 9JZ</v>
          </cell>
          <cell r="E104" t="str">
            <v>Grants for You</v>
          </cell>
          <cell r="F104" t="str">
            <v xml:space="preserve">Funding to help people with Autism, ADHD, Tourette's or a serious mental health condition access more opportunities.   </v>
          </cell>
          <cell r="G104">
            <v>200</v>
          </cell>
          <cell r="H104">
            <v>44755.394640937498</v>
          </cell>
          <cell r="I104" t="str">
            <v>Mental Health</v>
          </cell>
          <cell r="K104" t="str">
            <v>Holiday and activity costs</v>
          </cell>
          <cell r="N104" t="str">
            <v>Grants for You</v>
          </cell>
        </row>
        <row r="105">
          <cell r="A105">
            <v>868131</v>
          </cell>
          <cell r="C105" t="str">
            <v>GFY/100533</v>
          </cell>
          <cell r="D105" t="str">
            <v>GL1 2QY</v>
          </cell>
          <cell r="E105" t="str">
            <v>Grants for You</v>
          </cell>
          <cell r="F105" t="str">
            <v xml:space="preserve">Funding to help people with Autism, ADHD, Tourette's or a serious mental health condition access more opportunities.   </v>
          </cell>
          <cell r="G105">
            <v>369</v>
          </cell>
          <cell r="H105">
            <v>44755.398128854198</v>
          </cell>
          <cell r="I105" t="str">
            <v>Mental Health</v>
          </cell>
          <cell r="K105" t="str">
            <v>Devices and digital access</v>
          </cell>
          <cell r="N105" t="str">
            <v>Grants for You</v>
          </cell>
        </row>
        <row r="106">
          <cell r="A106">
            <v>867332</v>
          </cell>
          <cell r="C106" t="str">
            <v>GFY/100479</v>
          </cell>
          <cell r="D106" t="str">
            <v>GL5 1NR</v>
          </cell>
          <cell r="E106" t="str">
            <v>Grants for You</v>
          </cell>
          <cell r="F106" t="str">
            <v xml:space="preserve">Funding to help people with Autism, ADHD, Tourette's or a serious mental health condition access more opportunities.   </v>
          </cell>
          <cell r="G106">
            <v>1000</v>
          </cell>
          <cell r="H106">
            <v>44755.429565659702</v>
          </cell>
          <cell r="I106" t="str">
            <v>Mental Health</v>
          </cell>
          <cell r="K106" t="str">
            <v>Devices and digital access</v>
          </cell>
          <cell r="N106" t="str">
            <v>Grants for You</v>
          </cell>
        </row>
        <row r="107">
          <cell r="A107">
            <v>868317</v>
          </cell>
          <cell r="C107" t="str">
            <v>GFY/100548</v>
          </cell>
          <cell r="D107" t="str">
            <v>GL2 5XB</v>
          </cell>
          <cell r="E107" t="str">
            <v>Grants for You</v>
          </cell>
          <cell r="F107" t="str">
            <v xml:space="preserve">Funding to help people with Autism, ADHD, Tourette's or a serious mental health condition access more opportunities.   </v>
          </cell>
          <cell r="G107">
            <v>800</v>
          </cell>
          <cell r="H107">
            <v>44755.431240428203</v>
          </cell>
          <cell r="I107" t="str">
            <v>Mental Health</v>
          </cell>
          <cell r="K107" t="str">
            <v>Devices and digital access</v>
          </cell>
          <cell r="N107" t="str">
            <v>Grants for You</v>
          </cell>
        </row>
        <row r="108">
          <cell r="A108">
            <v>868319</v>
          </cell>
          <cell r="C108" t="str">
            <v>GFY/100549</v>
          </cell>
          <cell r="D108" t="str">
            <v>GL2 5AH</v>
          </cell>
          <cell r="E108" t="str">
            <v>Grants for You</v>
          </cell>
          <cell r="F108" t="str">
            <v xml:space="preserve">Funding to help people with Autism, ADHD, Tourette's or a serious mental health condition access more opportunities.   </v>
          </cell>
          <cell r="G108">
            <v>2999</v>
          </cell>
          <cell r="H108">
            <v>44755.434331979202</v>
          </cell>
          <cell r="I108" t="str">
            <v>Mental Health</v>
          </cell>
          <cell r="K108" t="str">
            <v>Travel and transport</v>
          </cell>
          <cell r="N108" t="str">
            <v>Grants for You</v>
          </cell>
        </row>
        <row r="109">
          <cell r="A109">
            <v>868413</v>
          </cell>
          <cell r="C109" t="str">
            <v>GFY/100554</v>
          </cell>
          <cell r="D109" t="str">
            <v>GL8 8GA</v>
          </cell>
          <cell r="E109" t="str">
            <v>Grants for You</v>
          </cell>
          <cell r="F109" t="str">
            <v xml:space="preserve">Funding to help people with Autism, ADHD, Tourette's or a serious mental health condition access more opportunities.   </v>
          </cell>
          <cell r="G109">
            <v>400</v>
          </cell>
          <cell r="H109">
            <v>44755.458505671297</v>
          </cell>
          <cell r="I109" t="str">
            <v>Mental Health</v>
          </cell>
          <cell r="K109" t="str">
            <v>Devices and digital access</v>
          </cell>
          <cell r="N109" t="str">
            <v>Grants for You</v>
          </cell>
        </row>
        <row r="110">
          <cell r="A110">
            <v>868272</v>
          </cell>
          <cell r="C110" t="str">
            <v>GFY/100544</v>
          </cell>
          <cell r="D110" t="str">
            <v>GL5 3DX</v>
          </cell>
          <cell r="E110" t="str">
            <v>Grants for You</v>
          </cell>
          <cell r="F110" t="str">
            <v xml:space="preserve">Funding to help people with Autism, ADHD, Tourette's or a serious mental health condition access more opportunities.   </v>
          </cell>
          <cell r="G110">
            <v>478</v>
          </cell>
          <cell r="H110">
            <v>44755.4703737616</v>
          </cell>
          <cell r="I110" t="str">
            <v>Mental Health</v>
          </cell>
          <cell r="K110" t="str">
            <v>Education and training</v>
          </cell>
          <cell r="N110" t="str">
            <v>Grants for You</v>
          </cell>
        </row>
        <row r="111">
          <cell r="A111">
            <v>872091</v>
          </cell>
          <cell r="C111" t="str">
            <v>GFY/100726</v>
          </cell>
          <cell r="D111" t="str">
            <v>GL51 8AY</v>
          </cell>
          <cell r="E111" t="str">
            <v>Grants for You</v>
          </cell>
          <cell r="F111" t="str">
            <v xml:space="preserve">Funding to help people with Autism, ADHD, Tourette's or a serious mental health condition access more opportunities.   </v>
          </cell>
          <cell r="G111">
            <v>450</v>
          </cell>
          <cell r="H111">
            <v>44755.472238044</v>
          </cell>
          <cell r="I111" t="str">
            <v>Mental Health</v>
          </cell>
          <cell r="K111" t="str">
            <v>Travel and transport</v>
          </cell>
          <cell r="N111" t="str">
            <v>Grants for You</v>
          </cell>
        </row>
        <row r="112">
          <cell r="A112">
            <v>868550</v>
          </cell>
          <cell r="C112" t="str">
            <v>GFY/100559</v>
          </cell>
          <cell r="D112" t="str">
            <v>GL15 6LD</v>
          </cell>
          <cell r="E112" t="str">
            <v>Grants for You</v>
          </cell>
          <cell r="F112" t="str">
            <v xml:space="preserve">Funding to help people with Autism, ADHD, Tourette's or a serious mental health condition access more opportunities.   </v>
          </cell>
          <cell r="G112">
            <v>500</v>
          </cell>
          <cell r="H112">
            <v>44755.505925150501</v>
          </cell>
          <cell r="I112" t="str">
            <v>Mental Health</v>
          </cell>
          <cell r="K112" t="str">
            <v>Devices and digital access</v>
          </cell>
          <cell r="N112" t="str">
            <v>Grants for You</v>
          </cell>
        </row>
        <row r="113">
          <cell r="A113">
            <v>867817</v>
          </cell>
          <cell r="C113" t="str">
            <v>GFY/100514</v>
          </cell>
          <cell r="D113" t="str">
            <v>GL7 2QY</v>
          </cell>
          <cell r="E113" t="str">
            <v>Grants for You</v>
          </cell>
          <cell r="F113" t="str">
            <v xml:space="preserve">Funding to help people with Autism, ADHD, Tourette's or a serious mental health condition access more opportunities.   </v>
          </cell>
          <cell r="G113">
            <v>924</v>
          </cell>
          <cell r="H113">
            <v>44755.531518830998</v>
          </cell>
          <cell r="I113" t="str">
            <v>Mental Health</v>
          </cell>
          <cell r="K113" t="str">
            <v>Travel and transport</v>
          </cell>
          <cell r="N113" t="str">
            <v>Grants for You</v>
          </cell>
        </row>
        <row r="114">
          <cell r="A114">
            <v>868607</v>
          </cell>
          <cell r="C114" t="str">
            <v>GFY/100562</v>
          </cell>
          <cell r="D114" t="str">
            <v>GL16 7DR</v>
          </cell>
          <cell r="E114" t="str">
            <v>Grants for You</v>
          </cell>
          <cell r="F114" t="str">
            <v xml:space="preserve">Funding to help people with Autism, ADHD, Tourette's or a serious mental health condition access more opportunities.   </v>
          </cell>
          <cell r="G114">
            <v>245</v>
          </cell>
          <cell r="H114">
            <v>44755.561138807898</v>
          </cell>
          <cell r="I114" t="str">
            <v>Mental Health</v>
          </cell>
          <cell r="K114" t="str">
            <v>Creative activities</v>
          </cell>
          <cell r="N114" t="str">
            <v>Grants for You</v>
          </cell>
        </row>
        <row r="115">
          <cell r="A115">
            <v>864523</v>
          </cell>
          <cell r="C115" t="str">
            <v>GFY/100185</v>
          </cell>
          <cell r="D115" t="str">
            <v>GL3 4GU</v>
          </cell>
          <cell r="E115" t="str">
            <v>Grants for You</v>
          </cell>
          <cell r="F115" t="str">
            <v xml:space="preserve">Funding to help people with Autism, ADHD, Tourette's or a serious mental health condition access more opportunities.   </v>
          </cell>
          <cell r="G115">
            <v>100</v>
          </cell>
          <cell r="H115">
            <v>44755.601418865699</v>
          </cell>
          <cell r="I115" t="str">
            <v>Mental Health</v>
          </cell>
          <cell r="K115" t="str">
            <v>Holiday and activity costs</v>
          </cell>
          <cell r="N115" t="str">
            <v>Grants for You</v>
          </cell>
        </row>
        <row r="116">
          <cell r="A116">
            <v>864346</v>
          </cell>
          <cell r="C116" t="str">
            <v>GFY/100146</v>
          </cell>
          <cell r="D116" t="str">
            <v>GL5 4SX</v>
          </cell>
          <cell r="E116" t="str">
            <v>Grants for You</v>
          </cell>
          <cell r="F116" t="str">
            <v xml:space="preserve">Funding to help people with Autism, ADHD, Tourette's or a serious mental health condition access more opportunities.   </v>
          </cell>
          <cell r="G116">
            <v>429</v>
          </cell>
          <cell r="H116">
            <v>44755.610791238403</v>
          </cell>
          <cell r="I116" t="str">
            <v>Mental Health</v>
          </cell>
          <cell r="K116" t="str">
            <v>Devices and digital access</v>
          </cell>
          <cell r="N116" t="str">
            <v>Grants for You</v>
          </cell>
        </row>
        <row r="117">
          <cell r="A117">
            <v>868683</v>
          </cell>
          <cell r="C117" t="str">
            <v>GFY/100568</v>
          </cell>
          <cell r="D117" t="str">
            <v>GL6 8AB</v>
          </cell>
          <cell r="E117" t="str">
            <v>Grants for You</v>
          </cell>
          <cell r="F117" t="str">
            <v xml:space="preserve">Funding to help people with Autism, ADHD, Tourette's or a serious mental health condition access more opportunities.   </v>
          </cell>
          <cell r="G117">
            <v>1000</v>
          </cell>
          <cell r="H117">
            <v>44755.659157210597</v>
          </cell>
          <cell r="I117" t="str">
            <v>Mental Health</v>
          </cell>
          <cell r="K117" t="str">
            <v>Holiday and activity costs</v>
          </cell>
          <cell r="N117" t="str">
            <v>Grants for You</v>
          </cell>
        </row>
        <row r="118">
          <cell r="A118">
            <v>864273</v>
          </cell>
          <cell r="C118" t="str">
            <v>GFY/100122</v>
          </cell>
          <cell r="D118" t="str">
            <v>GL10 2LS</v>
          </cell>
          <cell r="E118" t="str">
            <v>Grants for You</v>
          </cell>
          <cell r="F118" t="str">
            <v xml:space="preserve">Funding to help people with Autism, ADHD, Tourette's or a serious mental health condition access more opportunities.   </v>
          </cell>
          <cell r="G118">
            <v>389</v>
          </cell>
          <cell r="H118">
            <v>44756.435056134302</v>
          </cell>
          <cell r="I118" t="str">
            <v>Mental Health</v>
          </cell>
          <cell r="K118" t="str">
            <v>Devices and digital access</v>
          </cell>
          <cell r="N118" t="str">
            <v>Grants for You</v>
          </cell>
        </row>
        <row r="119">
          <cell r="A119">
            <v>868739</v>
          </cell>
          <cell r="C119" t="str">
            <v>GFY/100569</v>
          </cell>
          <cell r="D119" t="str">
            <v>GL5 1DU</v>
          </cell>
          <cell r="E119" t="str">
            <v>Grants for You</v>
          </cell>
          <cell r="F119" t="str">
            <v xml:space="preserve">Funding to help people with Autism, ADHD, Tourette's or a serious mental health condition access more opportunities.   </v>
          </cell>
          <cell r="G119">
            <v>739</v>
          </cell>
          <cell r="H119">
            <v>44760.349624965304</v>
          </cell>
          <cell r="I119" t="str">
            <v>Mental Health</v>
          </cell>
          <cell r="K119" t="str">
            <v>Devices and digital access</v>
          </cell>
          <cell r="N119" t="str">
            <v>Grants for You</v>
          </cell>
        </row>
        <row r="120">
          <cell r="A120">
            <v>868827</v>
          </cell>
          <cell r="C120" t="str">
            <v>GFY/100578</v>
          </cell>
          <cell r="D120" t="str">
            <v>GL15 5FS</v>
          </cell>
          <cell r="E120" t="str">
            <v>Grants for You</v>
          </cell>
          <cell r="F120" t="str">
            <v xml:space="preserve">Funding to help people with Autism, ADHD, Tourette's or a serious mental health condition access more opportunities.   </v>
          </cell>
          <cell r="G120">
            <v>838</v>
          </cell>
          <cell r="H120">
            <v>44760.362259062502</v>
          </cell>
          <cell r="I120" t="str">
            <v>Mental Health</v>
          </cell>
          <cell r="K120" t="str">
            <v>Holiday and activity costs</v>
          </cell>
          <cell r="N120" t="str">
            <v>Grants for You</v>
          </cell>
        </row>
        <row r="121">
          <cell r="A121">
            <v>864259</v>
          </cell>
          <cell r="C121" t="str">
            <v>GFY/100114</v>
          </cell>
          <cell r="D121" t="str">
            <v>GL4 6AD</v>
          </cell>
          <cell r="E121" t="str">
            <v>Grants for You</v>
          </cell>
          <cell r="F121" t="str">
            <v xml:space="preserve">Funding to help people with Autism, ADHD, Tourette's or a serious mental health condition access more opportunities.   </v>
          </cell>
          <cell r="G121">
            <v>1000</v>
          </cell>
          <cell r="H121">
            <v>44760.373635185199</v>
          </cell>
          <cell r="I121" t="str">
            <v>Mental Health</v>
          </cell>
          <cell r="K121" t="str">
            <v>Devices and digital access</v>
          </cell>
          <cell r="N121" t="str">
            <v>Grants for You</v>
          </cell>
        </row>
        <row r="122">
          <cell r="A122">
            <v>864206</v>
          </cell>
          <cell r="C122" t="str">
            <v>GFY/100086</v>
          </cell>
          <cell r="D122" t="str">
            <v>GL6 6RL</v>
          </cell>
          <cell r="E122" t="str">
            <v>Grants for You</v>
          </cell>
          <cell r="F122" t="str">
            <v xml:space="preserve">Funding to help people with Autism, ADHD, Tourette's or a serious mental health condition access more opportunities.   </v>
          </cell>
          <cell r="G122">
            <v>600</v>
          </cell>
          <cell r="H122">
            <v>44760.403054247698</v>
          </cell>
          <cell r="I122" t="str">
            <v>Mental Health</v>
          </cell>
          <cell r="K122" t="str">
            <v>Furniture and appliances</v>
          </cell>
          <cell r="N122" t="str">
            <v>Grants for You</v>
          </cell>
        </row>
        <row r="123">
          <cell r="A123">
            <v>864303</v>
          </cell>
          <cell r="C123" t="str">
            <v>GFY/100134</v>
          </cell>
          <cell r="D123" t="str">
            <v>GL10 2DS</v>
          </cell>
          <cell r="E123" t="str">
            <v>Grants for You</v>
          </cell>
          <cell r="F123" t="str">
            <v xml:space="preserve">Funding to help people with Autism, ADHD, Tourette's or a serious mental health condition access more opportunities.   </v>
          </cell>
          <cell r="G123">
            <v>451</v>
          </cell>
          <cell r="H123">
            <v>44760.418662037002</v>
          </cell>
          <cell r="I123" t="str">
            <v>Mental Health</v>
          </cell>
          <cell r="K123" t="str">
            <v>Devices and digital access</v>
          </cell>
          <cell r="N123" t="str">
            <v>Grants for You</v>
          </cell>
        </row>
        <row r="124">
          <cell r="A124">
            <v>864361</v>
          </cell>
          <cell r="C124" t="str">
            <v>GFY/100151</v>
          </cell>
          <cell r="D124" t="str">
            <v>GL18 1AL</v>
          </cell>
          <cell r="E124" t="str">
            <v>Grants for You</v>
          </cell>
          <cell r="F124" t="str">
            <v xml:space="preserve">Funding to help people with Autism, ADHD, Tourette's or a serious mental health condition access more opportunities.   </v>
          </cell>
          <cell r="G124">
            <v>700</v>
          </cell>
          <cell r="H124">
            <v>44760.478380671302</v>
          </cell>
          <cell r="I124" t="str">
            <v>Mental Health</v>
          </cell>
          <cell r="K124" t="str">
            <v>Travel and transport</v>
          </cell>
          <cell r="N124" t="str">
            <v>Grants for You</v>
          </cell>
        </row>
        <row r="125">
          <cell r="A125">
            <v>864519</v>
          </cell>
          <cell r="C125" t="str">
            <v>GFY/100183</v>
          </cell>
          <cell r="D125" t="str">
            <v>GL11 5FG</v>
          </cell>
          <cell r="E125" t="str">
            <v>Grants for You</v>
          </cell>
          <cell r="F125" t="str">
            <v xml:space="preserve">Funding to help people with Autism, ADHD, Tourette's or a serious mental health condition access more opportunities.   </v>
          </cell>
          <cell r="G125">
            <v>474</v>
          </cell>
          <cell r="H125">
            <v>44760.537650613398</v>
          </cell>
          <cell r="I125" t="str">
            <v>Mental Health</v>
          </cell>
          <cell r="K125" t="str">
            <v>Devices and digital access</v>
          </cell>
          <cell r="N125" t="str">
            <v>Grants for You</v>
          </cell>
        </row>
        <row r="126">
          <cell r="A126">
            <v>869172</v>
          </cell>
          <cell r="C126" t="str">
            <v>GFY/100594</v>
          </cell>
          <cell r="D126" t="str">
            <v>GL5 1HU</v>
          </cell>
          <cell r="E126" t="str">
            <v>Grants for You</v>
          </cell>
          <cell r="F126" t="str">
            <v xml:space="preserve">Funding to help people with Autism, ADHD, Tourette's or a serious mental health condition access more opportunities.   </v>
          </cell>
          <cell r="G126">
            <v>600</v>
          </cell>
          <cell r="H126">
            <v>44760.563388159702</v>
          </cell>
          <cell r="I126" t="str">
            <v>Mental Health</v>
          </cell>
          <cell r="K126" t="str">
            <v>Devices and digital access</v>
          </cell>
          <cell r="N126" t="str">
            <v>Grants for You</v>
          </cell>
        </row>
        <row r="127">
          <cell r="A127">
            <v>869204</v>
          </cell>
          <cell r="C127" t="str">
            <v>GFY/100604</v>
          </cell>
          <cell r="D127" t="str">
            <v>GL5 3TJ</v>
          </cell>
          <cell r="E127" t="str">
            <v>Grants for You</v>
          </cell>
          <cell r="F127" t="str">
            <v xml:space="preserve">Funding to help people with Autism, ADHD, Tourette's or a serious mental health condition access more opportunities.   </v>
          </cell>
          <cell r="G127">
            <v>600</v>
          </cell>
          <cell r="H127">
            <v>44760.598769131902</v>
          </cell>
          <cell r="I127" t="str">
            <v>Mental Health</v>
          </cell>
          <cell r="K127" t="str">
            <v>Furniture and appliances</v>
          </cell>
          <cell r="N127" t="str">
            <v>Grants for You</v>
          </cell>
        </row>
        <row r="128">
          <cell r="A128">
            <v>869227</v>
          </cell>
          <cell r="C128" t="str">
            <v>GFY/100607</v>
          </cell>
          <cell r="D128" t="str">
            <v>GL1 1HX</v>
          </cell>
          <cell r="E128" t="str">
            <v>Grants for You</v>
          </cell>
          <cell r="F128" t="str">
            <v xml:space="preserve">Funding to help people with Autism, ADHD, Tourette's or a serious mental health condition access more opportunities.   </v>
          </cell>
          <cell r="G128">
            <v>700</v>
          </cell>
          <cell r="H128">
            <v>44760.622748530099</v>
          </cell>
          <cell r="I128" t="str">
            <v>Mental Health</v>
          </cell>
          <cell r="K128" t="str">
            <v>Creative activities</v>
          </cell>
          <cell r="N128" t="str">
            <v>Grants for You</v>
          </cell>
        </row>
        <row r="129">
          <cell r="A129">
            <v>869246</v>
          </cell>
          <cell r="C129" t="str">
            <v>GFY/100612</v>
          </cell>
          <cell r="D129" t="str">
            <v>GL5 1DL</v>
          </cell>
          <cell r="E129" t="str">
            <v>Grants for You</v>
          </cell>
          <cell r="F129" t="str">
            <v xml:space="preserve">Funding to help people with Autism, ADHD, Tourette's or a serious mental health condition access more opportunities.   </v>
          </cell>
          <cell r="G129">
            <v>998.99</v>
          </cell>
          <cell r="H129">
            <v>44760.637195567098</v>
          </cell>
          <cell r="I129" t="str">
            <v>Mental Health</v>
          </cell>
          <cell r="K129" t="str">
            <v>Travel and transport</v>
          </cell>
          <cell r="N129" t="str">
            <v>Grants for You</v>
          </cell>
        </row>
        <row r="130">
          <cell r="A130">
            <v>869647</v>
          </cell>
          <cell r="C130" t="str">
            <v>GFY/100633</v>
          </cell>
          <cell r="D130" t="str">
            <v>GL5 3TJ</v>
          </cell>
          <cell r="E130" t="str">
            <v>Grants for You</v>
          </cell>
          <cell r="F130" t="str">
            <v xml:space="preserve">Funding to help people with Autism, ADHD, Tourette's or a serious mental health condition access more opportunities.   </v>
          </cell>
          <cell r="G130">
            <v>500</v>
          </cell>
          <cell r="H130">
            <v>44761.365978668997</v>
          </cell>
          <cell r="I130" t="str">
            <v>Mental Health</v>
          </cell>
          <cell r="K130" t="str">
            <v>Furniture and appliances</v>
          </cell>
          <cell r="N130" t="str">
            <v>Grants for You</v>
          </cell>
        </row>
        <row r="131">
          <cell r="A131">
            <v>869738</v>
          </cell>
          <cell r="C131" t="str">
            <v>GFY/100635</v>
          </cell>
          <cell r="D131" t="str">
            <v>GL4 0LB</v>
          </cell>
          <cell r="E131" t="str">
            <v>Grants for You</v>
          </cell>
          <cell r="F131" t="str">
            <v xml:space="preserve">Funding to help people with Autism, ADHD, Tourette's or a serious mental health condition access more opportunities.   </v>
          </cell>
          <cell r="G131">
            <v>999</v>
          </cell>
          <cell r="H131">
            <v>44761.378491898096</v>
          </cell>
          <cell r="I131" t="str">
            <v>Mental Health</v>
          </cell>
          <cell r="K131" t="str">
            <v>Devices and digital access</v>
          </cell>
          <cell r="N131" t="str">
            <v>Grants for You</v>
          </cell>
        </row>
        <row r="132">
          <cell r="A132">
            <v>869748</v>
          </cell>
          <cell r="C132" t="str">
            <v>GFY/100636</v>
          </cell>
          <cell r="D132" t="str">
            <v>GL4 6NQ</v>
          </cell>
          <cell r="E132" t="str">
            <v>Grants for You</v>
          </cell>
          <cell r="F132" t="str">
            <v xml:space="preserve">Funding to help people with Autism, ADHD, Tourette's or a serious mental health condition access more opportunities.   </v>
          </cell>
          <cell r="G132">
            <v>300</v>
          </cell>
          <cell r="H132">
            <v>44761.386313622701</v>
          </cell>
          <cell r="I132" t="str">
            <v>Mental Health</v>
          </cell>
          <cell r="K132" t="str">
            <v>Devices and digital access</v>
          </cell>
          <cell r="N132" t="str">
            <v>Grants for You</v>
          </cell>
        </row>
        <row r="133">
          <cell r="A133">
            <v>869012</v>
          </cell>
          <cell r="C133" t="str">
            <v>GFY/100584</v>
          </cell>
          <cell r="D133" t="str">
            <v>GL51 9AS</v>
          </cell>
          <cell r="E133" t="str">
            <v>Grants for You</v>
          </cell>
          <cell r="F133" t="str">
            <v xml:space="preserve">Funding to help people with Autism, ADHD, Tourette's or a serious mental health condition access more opportunities.   </v>
          </cell>
          <cell r="G133">
            <v>300</v>
          </cell>
          <cell r="H133">
            <v>44761.393041979201</v>
          </cell>
          <cell r="I133" t="str">
            <v>Mental Health</v>
          </cell>
          <cell r="K133" t="str">
            <v>Devices and digital access</v>
          </cell>
          <cell r="N133" t="str">
            <v>Grants for You</v>
          </cell>
        </row>
        <row r="134">
          <cell r="A134">
            <v>866909</v>
          </cell>
          <cell r="C134" t="str">
            <v>GFY/100435</v>
          </cell>
          <cell r="D134" t="str">
            <v>GL50 4EF</v>
          </cell>
          <cell r="E134" t="str">
            <v>Grants for You</v>
          </cell>
          <cell r="F134" t="str">
            <v xml:space="preserve">Funding to help people with Autism, ADHD, Tourette's or a serious mental health condition access more opportunities.   </v>
          </cell>
          <cell r="G134">
            <v>1000</v>
          </cell>
          <cell r="H134">
            <v>44761.412045486097</v>
          </cell>
          <cell r="I134" t="str">
            <v>Mental Health</v>
          </cell>
          <cell r="K134" t="str">
            <v>Holiday and activity costs</v>
          </cell>
          <cell r="N134" t="str">
            <v>Grants for You</v>
          </cell>
        </row>
        <row r="135">
          <cell r="A135">
            <v>868784</v>
          </cell>
          <cell r="C135" t="str">
            <v>GFY/100571</v>
          </cell>
          <cell r="D135" t="str">
            <v>GL16 8AN</v>
          </cell>
          <cell r="E135" t="str">
            <v>Grants for You</v>
          </cell>
          <cell r="F135" t="str">
            <v xml:space="preserve">Funding to help people with Autism, ADHD, Tourette's or a serious mental health condition access more opportunities.   </v>
          </cell>
          <cell r="G135">
            <v>799</v>
          </cell>
          <cell r="H135">
            <v>44761.4206291667</v>
          </cell>
          <cell r="I135" t="str">
            <v>Mental Health</v>
          </cell>
          <cell r="K135" t="str">
            <v>Devices and digital access</v>
          </cell>
          <cell r="N135" t="str">
            <v>Grants for You</v>
          </cell>
        </row>
        <row r="136">
          <cell r="A136">
            <v>869766</v>
          </cell>
          <cell r="C136" t="str">
            <v>GFY/100640</v>
          </cell>
          <cell r="D136" t="str">
            <v>GL17 9RB</v>
          </cell>
          <cell r="E136" t="str">
            <v>Grants for You</v>
          </cell>
          <cell r="F136" t="str">
            <v xml:space="preserve">Funding to help people with Autism, ADHD, Tourette's or a serious mental health condition access more opportunities.   </v>
          </cell>
          <cell r="G136">
            <v>1000</v>
          </cell>
          <cell r="H136">
            <v>44761.427850925902</v>
          </cell>
          <cell r="I136" t="str">
            <v>Mental Health</v>
          </cell>
          <cell r="K136" t="str">
            <v>Devices and digital access</v>
          </cell>
          <cell r="N136" t="str">
            <v>Grants for You</v>
          </cell>
        </row>
        <row r="137">
          <cell r="A137">
            <v>869818</v>
          </cell>
          <cell r="C137" t="str">
            <v>GFY/100641</v>
          </cell>
          <cell r="D137" t="str">
            <v>GL5 4AL</v>
          </cell>
          <cell r="E137" t="str">
            <v>Grants for You</v>
          </cell>
          <cell r="F137" t="str">
            <v xml:space="preserve">Funding to help people with Autism, ADHD, Tourette's or a serious mental health condition access more opportunities.   </v>
          </cell>
          <cell r="G137">
            <v>800</v>
          </cell>
          <cell r="H137">
            <v>44761.434326238399</v>
          </cell>
          <cell r="I137" t="str">
            <v>Mental Health</v>
          </cell>
          <cell r="K137" t="str">
            <v>Devices and digital access</v>
          </cell>
          <cell r="N137" t="str">
            <v>Grants for You</v>
          </cell>
        </row>
        <row r="138">
          <cell r="A138">
            <v>870097</v>
          </cell>
          <cell r="C138" t="str">
            <v>GFY/100657</v>
          </cell>
          <cell r="D138" t="str">
            <v>GL11 6LQ</v>
          </cell>
          <cell r="E138" t="str">
            <v>Grants for You</v>
          </cell>
          <cell r="F138" t="str">
            <v xml:space="preserve">Funding to help people with Autism, ADHD, Tourette's or a serious mental health condition access more opportunities.   </v>
          </cell>
          <cell r="G138">
            <v>1000</v>
          </cell>
          <cell r="H138">
            <v>44761.472152349503</v>
          </cell>
          <cell r="I138" t="str">
            <v>Mental Health</v>
          </cell>
          <cell r="K138" t="str">
            <v>Holiday and activity costs</v>
          </cell>
          <cell r="N138" t="str">
            <v>Grants for You</v>
          </cell>
        </row>
        <row r="139">
          <cell r="A139">
            <v>868837</v>
          </cell>
          <cell r="C139" t="str">
            <v>GFY/100581</v>
          </cell>
          <cell r="D139" t="str">
            <v>GL51 7JQ</v>
          </cell>
          <cell r="E139" t="str">
            <v>Grants for You</v>
          </cell>
          <cell r="F139" t="str">
            <v xml:space="preserve">Funding to help people with Autism, ADHD, Tourette's or a serious mental health condition access more opportunities.   </v>
          </cell>
          <cell r="G139">
            <v>350</v>
          </cell>
          <cell r="H139">
            <v>44761.511157291701</v>
          </cell>
          <cell r="I139" t="str">
            <v>Mental Health</v>
          </cell>
          <cell r="K139" t="str">
            <v>Creative activities</v>
          </cell>
          <cell r="N139" t="str">
            <v>Grants for You</v>
          </cell>
        </row>
        <row r="140">
          <cell r="A140">
            <v>870154</v>
          </cell>
          <cell r="C140" t="str">
            <v>GFY/100660</v>
          </cell>
          <cell r="D140" t="str">
            <v>GL50 2JY</v>
          </cell>
          <cell r="E140" t="str">
            <v>Grants for You</v>
          </cell>
          <cell r="F140" t="str">
            <v xml:space="preserve">Funding to help people with Autism, ADHD, Tourette's or a serious mental health condition access more opportunities.   </v>
          </cell>
          <cell r="G140">
            <v>600</v>
          </cell>
          <cell r="H140">
            <v>44761.553747141203</v>
          </cell>
          <cell r="I140" t="str">
            <v>Mental Health</v>
          </cell>
          <cell r="K140" t="str">
            <v>Devices and digital access</v>
          </cell>
          <cell r="N140" t="str">
            <v>Grants for You</v>
          </cell>
        </row>
        <row r="141">
          <cell r="A141">
            <v>870330</v>
          </cell>
          <cell r="C141" t="str">
            <v>GFY/100667</v>
          </cell>
          <cell r="D141" t="str">
            <v>GL10 2DS</v>
          </cell>
          <cell r="E141" t="str">
            <v>Grants for You</v>
          </cell>
          <cell r="F141" t="str">
            <v xml:space="preserve">Funding to help people with Autism, ADHD, Tourette's or a serious mental health condition access more opportunities.   </v>
          </cell>
          <cell r="G141">
            <v>988.99</v>
          </cell>
          <cell r="H141">
            <v>44761.5863123495</v>
          </cell>
          <cell r="I141" t="str">
            <v>Mental Health</v>
          </cell>
          <cell r="K141" t="str">
            <v>Travel and transport</v>
          </cell>
          <cell r="N141" t="str">
            <v>Grants for You</v>
          </cell>
        </row>
        <row r="142">
          <cell r="A142">
            <v>870381</v>
          </cell>
          <cell r="C142" t="str">
            <v>GFY/100669</v>
          </cell>
          <cell r="D142" t="str">
            <v>GL11 4DT</v>
          </cell>
          <cell r="E142" t="str">
            <v>Grants for You</v>
          </cell>
          <cell r="F142" t="str">
            <v xml:space="preserve">Funding to help people with Autism, ADHD, Tourette's or a serious mental health condition access more opportunities.   </v>
          </cell>
          <cell r="G142">
            <v>1060</v>
          </cell>
          <cell r="H142">
            <v>44761.608161423603</v>
          </cell>
          <cell r="I142" t="str">
            <v>Mental Health</v>
          </cell>
          <cell r="K142" t="str">
            <v>Devices and digital access</v>
          </cell>
          <cell r="N142" t="str">
            <v>Grants for You</v>
          </cell>
        </row>
        <row r="143">
          <cell r="A143">
            <v>869916</v>
          </cell>
          <cell r="C143" t="str">
            <v>GFY/100646</v>
          </cell>
          <cell r="D143" t="str">
            <v>GL11 4DS</v>
          </cell>
          <cell r="E143" t="str">
            <v>Grants for You</v>
          </cell>
          <cell r="F143" t="str">
            <v xml:space="preserve">Funding to help people with Autism, ADHD, Tourette's or a serious mental health condition access more opportunities.   </v>
          </cell>
          <cell r="G143">
            <v>350</v>
          </cell>
          <cell r="H143">
            <v>44761.638470682898</v>
          </cell>
          <cell r="I143" t="str">
            <v>Mental Health</v>
          </cell>
          <cell r="K143" t="str">
            <v>Devices and digital access</v>
          </cell>
          <cell r="N143" t="str">
            <v>Grants for You</v>
          </cell>
        </row>
        <row r="144">
          <cell r="A144">
            <v>870550</v>
          </cell>
          <cell r="C144" t="str">
            <v>GFY/100678</v>
          </cell>
          <cell r="D144" t="str">
            <v>GL50 2JY</v>
          </cell>
          <cell r="E144" t="str">
            <v>Grants for You</v>
          </cell>
          <cell r="F144" t="str">
            <v xml:space="preserve">Funding to help people with Autism, ADHD, Tourette's or a serious mental health condition access more opportunities.   </v>
          </cell>
          <cell r="G144">
            <v>799</v>
          </cell>
          <cell r="H144">
            <v>44762.352473726904</v>
          </cell>
          <cell r="I144" t="str">
            <v>Mental Health</v>
          </cell>
          <cell r="K144" t="str">
            <v>Travel and transport</v>
          </cell>
          <cell r="N144" t="str">
            <v>Grants for You</v>
          </cell>
        </row>
        <row r="145">
          <cell r="A145">
            <v>870646</v>
          </cell>
          <cell r="C145" t="str">
            <v>GFY/100683</v>
          </cell>
          <cell r="D145" t="str">
            <v>GL6 0EG</v>
          </cell>
          <cell r="E145" t="str">
            <v>Grants for You</v>
          </cell>
          <cell r="F145" t="str">
            <v xml:space="preserve">Funding to help people with Autism, ADHD, Tourette's or a serious mental health condition access more opportunities.   </v>
          </cell>
          <cell r="G145">
            <v>540</v>
          </cell>
          <cell r="H145">
            <v>44762.3653416667</v>
          </cell>
          <cell r="I145" t="str">
            <v>Mental Health</v>
          </cell>
          <cell r="K145" t="str">
            <v>Furniture and appliances</v>
          </cell>
          <cell r="N145" t="str">
            <v>Grants for You</v>
          </cell>
        </row>
        <row r="146">
          <cell r="A146">
            <v>870704</v>
          </cell>
          <cell r="C146" t="str">
            <v>GFY/100685</v>
          </cell>
          <cell r="D146" t="str">
            <v>GL10 3LX</v>
          </cell>
          <cell r="E146" t="str">
            <v>Grants for You</v>
          </cell>
          <cell r="F146" t="str">
            <v xml:space="preserve">Funding to help people with Autism, ADHD, Tourette's or a serious mental health condition access more opportunities.   </v>
          </cell>
          <cell r="G146">
            <v>1000</v>
          </cell>
          <cell r="H146">
            <v>44762.373907407396</v>
          </cell>
          <cell r="I146" t="str">
            <v>Mental Health</v>
          </cell>
          <cell r="K146" t="str">
            <v>Devices and digital access</v>
          </cell>
          <cell r="N146" t="str">
            <v>Grants for You</v>
          </cell>
        </row>
        <row r="147">
          <cell r="A147">
            <v>864727</v>
          </cell>
          <cell r="C147" t="str">
            <v>GFY/100245</v>
          </cell>
          <cell r="D147" t="str">
            <v>GL10 2HN</v>
          </cell>
          <cell r="E147" t="str">
            <v>Grants for You</v>
          </cell>
          <cell r="F147" t="str">
            <v xml:space="preserve">Funding to help people with Autism, ADHD, Tourette's or a serious mental health condition access more opportunities.   </v>
          </cell>
          <cell r="G147">
            <v>1000</v>
          </cell>
          <cell r="H147">
            <v>44762.396154513903</v>
          </cell>
          <cell r="I147" t="str">
            <v>Mental Health</v>
          </cell>
          <cell r="K147" t="str">
            <v>Creative activities</v>
          </cell>
          <cell r="N147" t="str">
            <v>Grants for You</v>
          </cell>
        </row>
        <row r="148">
          <cell r="A148">
            <v>870091</v>
          </cell>
          <cell r="C148" t="str">
            <v>GFY/100654</v>
          </cell>
          <cell r="D148" t="str">
            <v>GL51 3ES</v>
          </cell>
          <cell r="E148" t="str">
            <v>Grants for You</v>
          </cell>
          <cell r="F148" t="str">
            <v xml:space="preserve">Funding to help people with Autism, ADHD, Tourette's or a serious mental health condition access more opportunities.   </v>
          </cell>
          <cell r="G148">
            <v>569</v>
          </cell>
          <cell r="H148">
            <v>44762.417256330998</v>
          </cell>
          <cell r="I148" t="str">
            <v>Mental Health</v>
          </cell>
          <cell r="K148" t="str">
            <v>Devices and digital access</v>
          </cell>
          <cell r="N148" t="str">
            <v>Grants for You</v>
          </cell>
        </row>
        <row r="149">
          <cell r="A149">
            <v>869192</v>
          </cell>
          <cell r="C149" t="str">
            <v>GFY/100600</v>
          </cell>
          <cell r="D149" t="str">
            <v>GL1 2RL</v>
          </cell>
          <cell r="E149" t="str">
            <v>Grants for You</v>
          </cell>
          <cell r="F149" t="str">
            <v xml:space="preserve">Funding to help people with Autism, ADHD, Tourette's or a serious mental health condition access more opportunities.   </v>
          </cell>
          <cell r="G149">
            <v>500</v>
          </cell>
          <cell r="H149">
            <v>44762.433189583302</v>
          </cell>
          <cell r="I149" t="str">
            <v>Mental Health</v>
          </cell>
          <cell r="K149" t="str">
            <v>Devices and digital access</v>
          </cell>
          <cell r="N149" t="str">
            <v>Grants for You</v>
          </cell>
        </row>
        <row r="150">
          <cell r="A150">
            <v>870988</v>
          </cell>
          <cell r="C150" t="str">
            <v>GFY/100698</v>
          </cell>
          <cell r="D150" t="str">
            <v>GL52 6BQ</v>
          </cell>
          <cell r="E150" t="str">
            <v>Grants for You</v>
          </cell>
          <cell r="F150" t="str">
            <v xml:space="preserve">Funding to help people with Autism, ADHD, Tourette's or a serious mental health condition access more opportunities.   </v>
          </cell>
          <cell r="G150">
            <v>1499</v>
          </cell>
          <cell r="H150">
            <v>44762.4671016551</v>
          </cell>
          <cell r="I150" t="str">
            <v>Mental Health</v>
          </cell>
          <cell r="K150" t="str">
            <v>Devices and digital access</v>
          </cell>
          <cell r="N150" t="str">
            <v>Grants for You</v>
          </cell>
        </row>
        <row r="151">
          <cell r="A151">
            <v>871009</v>
          </cell>
          <cell r="C151" t="str">
            <v>GFY/100700</v>
          </cell>
          <cell r="D151" t="str">
            <v>GL52 6RW</v>
          </cell>
          <cell r="E151" t="str">
            <v>Grants for You</v>
          </cell>
          <cell r="F151" t="str">
            <v xml:space="preserve">Funding to help people with Autism, ADHD, Tourette's or a serious mental health condition access more opportunities.   </v>
          </cell>
          <cell r="G151">
            <v>400</v>
          </cell>
          <cell r="H151">
            <v>44762.474981018502</v>
          </cell>
          <cell r="I151" t="str">
            <v>Mental Health</v>
          </cell>
          <cell r="K151" t="str">
            <v>Devices and digital access</v>
          </cell>
          <cell r="N151" t="str">
            <v>Grants for You</v>
          </cell>
        </row>
        <row r="152">
          <cell r="A152">
            <v>871172</v>
          </cell>
          <cell r="C152" t="str">
            <v>GFY/100704</v>
          </cell>
          <cell r="D152" t="str">
            <v>GL20 8LG</v>
          </cell>
          <cell r="E152" t="str">
            <v>Grants for You</v>
          </cell>
          <cell r="F152" t="str">
            <v xml:space="preserve">Funding to help people with Autism, ADHD, Tourette's or a serious mental health condition access more opportunities.   </v>
          </cell>
          <cell r="G152">
            <v>500</v>
          </cell>
          <cell r="H152">
            <v>44762.4818403588</v>
          </cell>
          <cell r="I152" t="str">
            <v>Mental Health</v>
          </cell>
          <cell r="K152" t="str">
            <v>Devices and digital access</v>
          </cell>
          <cell r="N152" t="str">
            <v>Grants for You</v>
          </cell>
        </row>
        <row r="153">
          <cell r="A153">
            <v>871269</v>
          </cell>
          <cell r="C153" t="str">
            <v>GFY/100712</v>
          </cell>
          <cell r="D153" t="str">
            <v>GL7 2QY</v>
          </cell>
          <cell r="E153" t="str">
            <v>Grants for You</v>
          </cell>
          <cell r="F153" t="str">
            <v xml:space="preserve">Funding to help people with Autism, ADHD, Tourette's or a serious mental health condition access more opportunities.   </v>
          </cell>
          <cell r="G153">
            <v>700</v>
          </cell>
          <cell r="H153">
            <v>44762.556956446802</v>
          </cell>
          <cell r="I153" t="str">
            <v>Mental Health</v>
          </cell>
          <cell r="K153" t="str">
            <v>Devices and digital access</v>
          </cell>
          <cell r="N153" t="str">
            <v>Grants for You</v>
          </cell>
        </row>
        <row r="154">
          <cell r="A154">
            <v>871378</v>
          </cell>
          <cell r="C154" t="str">
            <v>GFY/100714</v>
          </cell>
          <cell r="D154" t="str">
            <v>GL5 3NH</v>
          </cell>
          <cell r="E154" t="str">
            <v>Grants for You</v>
          </cell>
          <cell r="F154" t="str">
            <v xml:space="preserve">Funding to help people with Autism, ADHD, Tourette's or a serious mental health condition access more opportunities.   </v>
          </cell>
          <cell r="G154">
            <v>1100</v>
          </cell>
          <cell r="H154">
            <v>44762.571747256901</v>
          </cell>
          <cell r="I154" t="str">
            <v>Mental Health</v>
          </cell>
          <cell r="K154" t="str">
            <v>Devices and digital access</v>
          </cell>
          <cell r="N154" t="str">
            <v>Grants for You</v>
          </cell>
        </row>
        <row r="155">
          <cell r="A155">
            <v>870394</v>
          </cell>
          <cell r="C155" t="str">
            <v>GFY/100670</v>
          </cell>
          <cell r="D155" t="str">
            <v>GL10 3RG</v>
          </cell>
          <cell r="E155" t="str">
            <v>Grants for You</v>
          </cell>
          <cell r="F155" t="str">
            <v xml:space="preserve">Funding to help people with Autism, ADHD, Tourette's or a serious mental health condition access more opportunities.   </v>
          </cell>
          <cell r="G155">
            <v>600</v>
          </cell>
          <cell r="H155">
            <v>44762.579759375003</v>
          </cell>
          <cell r="I155" t="str">
            <v>Mental Health</v>
          </cell>
          <cell r="K155" t="str">
            <v>Devices and digital access</v>
          </cell>
          <cell r="N155" t="str">
            <v>Grants for You</v>
          </cell>
        </row>
        <row r="156">
          <cell r="A156">
            <v>871466</v>
          </cell>
          <cell r="C156" t="str">
            <v>GFY/100718</v>
          </cell>
          <cell r="D156" t="str">
            <v>GL5 2RW</v>
          </cell>
          <cell r="E156" t="str">
            <v>Grants for You</v>
          </cell>
          <cell r="F156" t="str">
            <v xml:space="preserve">Funding to help people with Autism, ADHD, Tourette's or a serious mental health condition access more opportunities.   </v>
          </cell>
          <cell r="G156">
            <v>500</v>
          </cell>
          <cell r="H156">
            <v>44763.345537997702</v>
          </cell>
          <cell r="I156" t="str">
            <v>Mental Health</v>
          </cell>
          <cell r="K156" t="str">
            <v>Devices and digital access</v>
          </cell>
          <cell r="N156" t="str">
            <v>Grants for You</v>
          </cell>
        </row>
        <row r="157">
          <cell r="A157">
            <v>872126</v>
          </cell>
          <cell r="C157" t="str">
            <v>GFY/100728</v>
          </cell>
          <cell r="D157" t="str">
            <v>GL14 2NF</v>
          </cell>
          <cell r="E157" t="str">
            <v>Grants for You</v>
          </cell>
          <cell r="F157" t="str">
            <v xml:space="preserve">Funding to help people with Autism, ADHD, Tourette's or a serious mental health condition access more opportunities.   </v>
          </cell>
          <cell r="G157">
            <v>1100</v>
          </cell>
          <cell r="H157">
            <v>44763.364283020797</v>
          </cell>
          <cell r="I157" t="str">
            <v>Mental Health</v>
          </cell>
          <cell r="K157" t="str">
            <v>Creative activities</v>
          </cell>
          <cell r="N157" t="str">
            <v>Grants for You</v>
          </cell>
        </row>
        <row r="158">
          <cell r="A158">
            <v>866850</v>
          </cell>
          <cell r="C158" t="str">
            <v>GFY/100432</v>
          </cell>
          <cell r="D158" t="str">
            <v>GL5 4DR</v>
          </cell>
          <cell r="E158" t="str">
            <v>Grants for You</v>
          </cell>
          <cell r="F158" t="str">
            <v xml:space="preserve">Funding to help people with Autism, ADHD, Tourette's or a serious mental health condition access more opportunities.   </v>
          </cell>
          <cell r="G158">
            <v>450</v>
          </cell>
          <cell r="H158">
            <v>44763.432780127303</v>
          </cell>
          <cell r="I158" t="str">
            <v>Mental Health</v>
          </cell>
          <cell r="K158" t="str">
            <v>Equipment and home adaptations</v>
          </cell>
          <cell r="N158" t="str">
            <v>Grants for You</v>
          </cell>
        </row>
        <row r="159">
          <cell r="A159">
            <v>867895</v>
          </cell>
          <cell r="C159" t="str">
            <v>GFY/100517</v>
          </cell>
          <cell r="D159" t="str">
            <v>GL51 7DY</v>
          </cell>
          <cell r="E159" t="str">
            <v>Grants for You</v>
          </cell>
          <cell r="F159" t="str">
            <v xml:space="preserve">Funding to help people with Autism, ADHD, Tourette's or a serious mental health condition access more opportunities.   </v>
          </cell>
          <cell r="G159">
            <v>575</v>
          </cell>
          <cell r="H159">
            <v>44763.453603043999</v>
          </cell>
          <cell r="I159" t="str">
            <v>Mental Health</v>
          </cell>
          <cell r="K159" t="str">
            <v>Devices and digital access</v>
          </cell>
          <cell r="N159" t="str">
            <v>Grants for You</v>
          </cell>
        </row>
        <row r="160">
          <cell r="A160">
            <v>872306</v>
          </cell>
          <cell r="C160" t="str">
            <v>GFY/100735</v>
          </cell>
          <cell r="D160" t="str">
            <v>GL17 0DH</v>
          </cell>
          <cell r="E160" t="str">
            <v>Grants for You</v>
          </cell>
          <cell r="F160" t="str">
            <v xml:space="preserve">Funding to help people with Autism, ADHD, Tourette's or a serious mental health condition access more opportunities.   </v>
          </cell>
          <cell r="G160">
            <v>1000</v>
          </cell>
          <cell r="H160">
            <v>44763.493366782401</v>
          </cell>
          <cell r="I160" t="str">
            <v>Mental Health</v>
          </cell>
          <cell r="K160" t="str">
            <v>Holiday and activity costs</v>
          </cell>
          <cell r="N160" t="str">
            <v>Grants for You</v>
          </cell>
        </row>
        <row r="161">
          <cell r="A161">
            <v>872309</v>
          </cell>
          <cell r="C161" t="str">
            <v>GFY/100736</v>
          </cell>
          <cell r="D161" t="str">
            <v>GL11 4GA</v>
          </cell>
          <cell r="E161" t="str">
            <v>Grants for You</v>
          </cell>
          <cell r="F161" t="str">
            <v xml:space="preserve">Funding to help people with Autism, ADHD, Tourette's or a serious mental health condition access more opportunities.   </v>
          </cell>
          <cell r="G161">
            <v>600</v>
          </cell>
          <cell r="H161">
            <v>44763.548384456</v>
          </cell>
          <cell r="I161" t="str">
            <v>Mental Health</v>
          </cell>
          <cell r="K161" t="str">
            <v>Devices and digital access</v>
          </cell>
          <cell r="N161" t="str">
            <v>Grants for You</v>
          </cell>
        </row>
        <row r="162">
          <cell r="A162">
            <v>872470</v>
          </cell>
          <cell r="C162" t="str">
            <v>GFY/100747</v>
          </cell>
          <cell r="D162" t="str">
            <v>GL5 4ED</v>
          </cell>
          <cell r="E162" t="str">
            <v>Grants for You</v>
          </cell>
          <cell r="F162" t="str">
            <v xml:space="preserve">Funding to help people with Autism, ADHD, Tourette's or a serious mental health condition access more opportunities.   </v>
          </cell>
          <cell r="G162">
            <v>400</v>
          </cell>
          <cell r="H162">
            <v>44763.577055821799</v>
          </cell>
          <cell r="I162" t="str">
            <v>Mental Health</v>
          </cell>
          <cell r="K162" t="str">
            <v>Travel and transport</v>
          </cell>
          <cell r="N162" t="str">
            <v>Grants for You</v>
          </cell>
        </row>
        <row r="163">
          <cell r="A163">
            <v>872515</v>
          </cell>
          <cell r="C163" t="str">
            <v>GFY/100750</v>
          </cell>
          <cell r="D163" t="str">
            <v>GL6 0HE</v>
          </cell>
          <cell r="E163" t="str">
            <v>Grants for You</v>
          </cell>
          <cell r="F163" t="str">
            <v xml:space="preserve">Funding to help people with Autism, ADHD, Tourette's or a serious mental health condition access more opportunities.   </v>
          </cell>
          <cell r="G163">
            <v>700</v>
          </cell>
          <cell r="H163">
            <v>44763.585232210702</v>
          </cell>
          <cell r="I163" t="str">
            <v>Mental Health</v>
          </cell>
          <cell r="K163" t="str">
            <v>Travel and transport</v>
          </cell>
          <cell r="N163" t="str">
            <v>Grants for You</v>
          </cell>
        </row>
        <row r="164">
          <cell r="A164">
            <v>881065</v>
          </cell>
          <cell r="C164" t="str">
            <v>GFY/101130</v>
          </cell>
          <cell r="D164" t="str">
            <v>GL11 5NG</v>
          </cell>
          <cell r="E164" t="str">
            <v>Grants for You</v>
          </cell>
          <cell r="F164" t="str">
            <v xml:space="preserve">Funding to help people with Autism, ADHD, Tourette's or a serious mental health condition access more opportunities.   </v>
          </cell>
          <cell r="G164">
            <v>340</v>
          </cell>
          <cell r="H164">
            <v>44763.5961725694</v>
          </cell>
          <cell r="I164" t="str">
            <v>Mental Health</v>
          </cell>
          <cell r="K164" t="str">
            <v>Creative activities</v>
          </cell>
          <cell r="N164" t="str">
            <v>Grants for You</v>
          </cell>
        </row>
        <row r="165">
          <cell r="A165">
            <v>870463</v>
          </cell>
          <cell r="C165" t="str">
            <v>GFY/100675</v>
          </cell>
          <cell r="D165" t="str">
            <v>GL5 2AE</v>
          </cell>
          <cell r="E165" t="str">
            <v>Grants for You</v>
          </cell>
          <cell r="F165" t="str">
            <v xml:space="preserve">Funding to help people with Autism, ADHD, Tourette's or a serious mental health condition access more opportunities.   </v>
          </cell>
          <cell r="G165">
            <v>2299</v>
          </cell>
          <cell r="H165">
            <v>44763.598984641198</v>
          </cell>
          <cell r="I165" t="str">
            <v>Mental Health</v>
          </cell>
          <cell r="K165" t="str">
            <v>Devices and digital access</v>
          </cell>
          <cell r="N165" t="str">
            <v>Grants for You</v>
          </cell>
        </row>
        <row r="166">
          <cell r="A166">
            <v>872741</v>
          </cell>
          <cell r="C166" t="str">
            <v>GFY/100760</v>
          </cell>
          <cell r="D166" t="str">
            <v>GL12 7AN</v>
          </cell>
          <cell r="E166" t="str">
            <v>Grants for You</v>
          </cell>
          <cell r="F166" t="str">
            <v xml:space="preserve">Funding to help people with Autism, ADHD, Tourette's or a serious mental health condition access more opportunities.   </v>
          </cell>
          <cell r="G166">
            <v>250</v>
          </cell>
          <cell r="H166">
            <v>44763.602063738399</v>
          </cell>
          <cell r="I166" t="str">
            <v>Mental Health</v>
          </cell>
          <cell r="K166" t="str">
            <v>Travel and transport</v>
          </cell>
          <cell r="N166" t="str">
            <v>Grants for You</v>
          </cell>
        </row>
        <row r="167">
          <cell r="A167">
            <v>873017</v>
          </cell>
          <cell r="C167" t="str">
            <v>GFY/100765</v>
          </cell>
          <cell r="D167" t="str">
            <v>GL5 1HY</v>
          </cell>
          <cell r="E167" t="str">
            <v>Grants for You</v>
          </cell>
          <cell r="F167" t="str">
            <v xml:space="preserve">Funding to help people with Autism, ADHD, Tourette's or a serious mental health condition access more opportunities.   </v>
          </cell>
          <cell r="G167">
            <v>250</v>
          </cell>
          <cell r="H167">
            <v>44763.625839930603</v>
          </cell>
          <cell r="I167" t="str">
            <v>Mental Health</v>
          </cell>
          <cell r="K167" t="str">
            <v>Devices and digital access</v>
          </cell>
          <cell r="N167" t="str">
            <v>Grants for You</v>
          </cell>
        </row>
        <row r="168">
          <cell r="A168">
            <v>873024</v>
          </cell>
          <cell r="C168" t="str">
            <v>GFY/100766</v>
          </cell>
          <cell r="D168" t="str">
            <v>GL12 7SE</v>
          </cell>
          <cell r="E168" t="str">
            <v>Grants for You</v>
          </cell>
          <cell r="F168" t="str">
            <v xml:space="preserve">Funding to help people with Autism, ADHD, Tourette's or a serious mental health condition access more opportunities.   </v>
          </cell>
          <cell r="G168">
            <v>700</v>
          </cell>
          <cell r="H168">
            <v>44763.640032789299</v>
          </cell>
          <cell r="I168" t="str">
            <v>Mental Health</v>
          </cell>
          <cell r="K168" t="str">
            <v>Devices and digital access</v>
          </cell>
          <cell r="N168" t="str">
            <v>Grants for You</v>
          </cell>
        </row>
        <row r="169">
          <cell r="A169">
            <v>872834</v>
          </cell>
          <cell r="C169" t="str">
            <v>GFY/100764</v>
          </cell>
          <cell r="D169" t="str">
            <v>GL10 2HP</v>
          </cell>
          <cell r="E169" t="str">
            <v>Grants for You</v>
          </cell>
          <cell r="F169" t="str">
            <v xml:space="preserve">Funding to help people with Autism, ADHD, Tourette's or a serious mental health condition access more opportunities.   </v>
          </cell>
          <cell r="G169">
            <v>695</v>
          </cell>
          <cell r="H169">
            <v>44764.3320882755</v>
          </cell>
          <cell r="I169" t="str">
            <v>Mental Health</v>
          </cell>
          <cell r="K169" t="str">
            <v>Travel and transport</v>
          </cell>
          <cell r="N169" t="str">
            <v>Grants for You</v>
          </cell>
        </row>
        <row r="170">
          <cell r="A170">
            <v>867647</v>
          </cell>
          <cell r="C170" t="str">
            <v>GFY/100504</v>
          </cell>
          <cell r="D170" t="str">
            <v>GL11 5EF</v>
          </cell>
          <cell r="E170" t="str">
            <v>Grants for You</v>
          </cell>
          <cell r="F170" t="str">
            <v xml:space="preserve">Funding to help people with Autism, ADHD, Tourette's or a serious mental health condition access more opportunities.   </v>
          </cell>
          <cell r="G170">
            <v>1500</v>
          </cell>
          <cell r="H170">
            <v>44764.353725462999</v>
          </cell>
          <cell r="I170" t="str">
            <v>Mental Health</v>
          </cell>
          <cell r="K170" t="str">
            <v>Devices and digital access</v>
          </cell>
          <cell r="N170" t="str">
            <v>Grants for You</v>
          </cell>
        </row>
        <row r="171">
          <cell r="A171">
            <v>873777</v>
          </cell>
          <cell r="C171" t="str">
            <v>GFY/100778</v>
          </cell>
          <cell r="D171" t="str">
            <v>GL7 1TB</v>
          </cell>
          <cell r="E171" t="str">
            <v>Grants for You</v>
          </cell>
          <cell r="F171" t="str">
            <v xml:space="preserve">Funding to help people with Autism, ADHD, Tourette's or a serious mental health condition access more opportunities.   </v>
          </cell>
          <cell r="G171">
            <v>2284</v>
          </cell>
          <cell r="H171">
            <v>44764.530985648104</v>
          </cell>
          <cell r="I171" t="str">
            <v>Mental Health</v>
          </cell>
          <cell r="K171" t="str">
            <v>Travel and transport</v>
          </cell>
          <cell r="N171" t="str">
            <v>Grants for You</v>
          </cell>
        </row>
        <row r="172">
          <cell r="A172">
            <v>870000</v>
          </cell>
          <cell r="C172" t="str">
            <v>GFY/100651</v>
          </cell>
          <cell r="D172" t="str">
            <v>GL16 8EJ</v>
          </cell>
          <cell r="E172" t="str">
            <v>Grants for You</v>
          </cell>
          <cell r="F172" t="str">
            <v xml:space="preserve">Funding to help people with Autism, ADHD, Tourette's or a serious mental health condition access more opportunities.   </v>
          </cell>
          <cell r="G172">
            <v>800</v>
          </cell>
          <cell r="H172">
            <v>44764.542081828702</v>
          </cell>
          <cell r="I172" t="str">
            <v>Mental Health</v>
          </cell>
          <cell r="K172" t="str">
            <v>Devices and digital access</v>
          </cell>
          <cell r="N172" t="str">
            <v>Grants for You</v>
          </cell>
        </row>
        <row r="173">
          <cell r="A173">
            <v>874146</v>
          </cell>
          <cell r="C173" t="str">
            <v>GFY/100798</v>
          </cell>
          <cell r="D173" t="str">
            <v>GL5 1EU</v>
          </cell>
          <cell r="E173" t="str">
            <v>Grants for You</v>
          </cell>
          <cell r="F173" t="str">
            <v xml:space="preserve">Funding to help people with Autism, ADHD, Tourette's or a serious mental health condition access more opportunities.   </v>
          </cell>
          <cell r="G173">
            <v>2000</v>
          </cell>
          <cell r="H173">
            <v>44764.573756215301</v>
          </cell>
          <cell r="I173" t="str">
            <v>Mental Health</v>
          </cell>
          <cell r="K173" t="str">
            <v>Travel and transport</v>
          </cell>
          <cell r="N173" t="str">
            <v>Grants for You</v>
          </cell>
        </row>
        <row r="174">
          <cell r="A174">
            <v>874115</v>
          </cell>
          <cell r="C174" t="str">
            <v>GFY/100796</v>
          </cell>
          <cell r="D174" t="str">
            <v>GL12 8EN</v>
          </cell>
          <cell r="E174" t="str">
            <v>Grants for You</v>
          </cell>
          <cell r="F174" t="str">
            <v xml:space="preserve">Funding to help people with Autism, ADHD, Tourette's or a serious mental health condition access more opportunities.   </v>
          </cell>
          <cell r="G174">
            <v>849</v>
          </cell>
          <cell r="H174">
            <v>44764.592670486098</v>
          </cell>
          <cell r="I174" t="str">
            <v>Mental Health</v>
          </cell>
          <cell r="K174" t="str">
            <v>Travel and transport</v>
          </cell>
          <cell r="N174" t="str">
            <v>Grants for You</v>
          </cell>
        </row>
        <row r="175">
          <cell r="A175">
            <v>874180</v>
          </cell>
          <cell r="C175" t="str">
            <v>GFY/100800</v>
          </cell>
          <cell r="D175" t="str">
            <v>GL5 4PT</v>
          </cell>
          <cell r="E175" t="str">
            <v>Grants for You</v>
          </cell>
          <cell r="F175" t="str">
            <v xml:space="preserve">Funding to help people with Autism, ADHD, Tourette's or a serious mental health condition access more opportunities.   </v>
          </cell>
          <cell r="G175">
            <v>400</v>
          </cell>
          <cell r="H175">
            <v>44764.607264849503</v>
          </cell>
          <cell r="I175" t="str">
            <v>Mental Health</v>
          </cell>
          <cell r="K175" t="str">
            <v>Devices and digital access</v>
          </cell>
          <cell r="N175" t="str">
            <v>Grants for You</v>
          </cell>
        </row>
        <row r="176">
          <cell r="A176">
            <v>874332</v>
          </cell>
          <cell r="C176" t="str">
            <v>GFY/100808</v>
          </cell>
          <cell r="D176" t="str">
            <v>GL13 9BT</v>
          </cell>
          <cell r="E176" t="str">
            <v>Grants for You</v>
          </cell>
          <cell r="F176" t="str">
            <v xml:space="preserve">Funding to help people with Autism, ADHD, Tourette's or a serious mental health condition access more opportunities.   </v>
          </cell>
          <cell r="G176">
            <v>2535</v>
          </cell>
          <cell r="H176">
            <v>44764.613142326401</v>
          </cell>
          <cell r="I176" t="str">
            <v>Mental Health</v>
          </cell>
          <cell r="K176" t="str">
            <v>Devices and digital access</v>
          </cell>
          <cell r="N176" t="str">
            <v>Grants for You</v>
          </cell>
        </row>
        <row r="177">
          <cell r="A177">
            <v>874600</v>
          </cell>
          <cell r="C177" t="str">
            <v>GFY/100822</v>
          </cell>
          <cell r="D177" t="str">
            <v>GL1 4PX</v>
          </cell>
          <cell r="E177" t="str">
            <v>Grants for You</v>
          </cell>
          <cell r="F177" t="str">
            <v xml:space="preserve">Funding to help people with Autism, ADHD, Tourette's or a serious mental health condition access more opportunities.   </v>
          </cell>
          <cell r="G177">
            <v>700</v>
          </cell>
          <cell r="H177">
            <v>44767.3341210648</v>
          </cell>
          <cell r="I177" t="str">
            <v>Mental Health</v>
          </cell>
          <cell r="K177" t="str">
            <v>Clothing</v>
          </cell>
          <cell r="N177" t="str">
            <v>Grants for You</v>
          </cell>
        </row>
        <row r="178">
          <cell r="A178">
            <v>874776</v>
          </cell>
          <cell r="C178" t="str">
            <v>GFY/100835</v>
          </cell>
          <cell r="D178" t="str">
            <v>GL11 4AR</v>
          </cell>
          <cell r="E178" t="str">
            <v>Grants for You</v>
          </cell>
          <cell r="F178" t="str">
            <v xml:space="preserve">Funding to help people with Autism, ADHD, Tourette's or a serious mental health condition access more opportunities.   </v>
          </cell>
          <cell r="G178">
            <v>200</v>
          </cell>
          <cell r="H178">
            <v>44767.3501092593</v>
          </cell>
          <cell r="I178" t="str">
            <v>Mental Health</v>
          </cell>
          <cell r="K178" t="str">
            <v>Travel and transport</v>
          </cell>
          <cell r="N178" t="str">
            <v>Grants for You</v>
          </cell>
        </row>
        <row r="179">
          <cell r="A179">
            <v>874934</v>
          </cell>
          <cell r="C179" t="str">
            <v>GFY/100846</v>
          </cell>
          <cell r="D179" t="str">
            <v>GL5 4TD</v>
          </cell>
          <cell r="E179" t="str">
            <v>Grants for You</v>
          </cell>
          <cell r="F179" t="str">
            <v xml:space="preserve">Funding to help people with Autism, ADHD, Tourette's or a serious mental health condition access more opportunities.   </v>
          </cell>
          <cell r="G179">
            <v>300</v>
          </cell>
          <cell r="H179">
            <v>44767.472627812502</v>
          </cell>
          <cell r="I179" t="str">
            <v>Mental Health</v>
          </cell>
          <cell r="K179" t="str">
            <v>Devices and digital access</v>
          </cell>
          <cell r="N179" t="str">
            <v>Grants for You</v>
          </cell>
        </row>
        <row r="180">
          <cell r="A180">
            <v>871197</v>
          </cell>
          <cell r="C180" t="str">
            <v>GFY/100705</v>
          </cell>
          <cell r="D180" t="str">
            <v>GL11 4DX</v>
          </cell>
          <cell r="E180" t="str">
            <v>Grants for You</v>
          </cell>
          <cell r="F180" t="str">
            <v xml:space="preserve">Funding to help people with Autism, ADHD, Tourette's or a serious mental health condition access more opportunities.   </v>
          </cell>
          <cell r="G180">
            <v>800</v>
          </cell>
          <cell r="H180">
            <v>44767.496396377297</v>
          </cell>
          <cell r="I180" t="str">
            <v>Mental Health</v>
          </cell>
          <cell r="K180" t="str">
            <v>Devices and digital access</v>
          </cell>
          <cell r="N180" t="str">
            <v>Grants for You</v>
          </cell>
        </row>
        <row r="181">
          <cell r="A181">
            <v>869218</v>
          </cell>
          <cell r="C181" t="str">
            <v>GFY/100606</v>
          </cell>
          <cell r="D181" t="str">
            <v>GL6 0DQ</v>
          </cell>
          <cell r="E181" t="str">
            <v>Grants for You</v>
          </cell>
          <cell r="F181" t="str">
            <v xml:space="preserve">Funding to help people with Autism, ADHD, Tourette's or a serious mental health condition access more opportunities.   </v>
          </cell>
          <cell r="G181">
            <v>450</v>
          </cell>
          <cell r="H181">
            <v>44767.6008512384</v>
          </cell>
          <cell r="I181" t="str">
            <v>Mental Health</v>
          </cell>
          <cell r="K181" t="str">
            <v>Devices and digital access</v>
          </cell>
          <cell r="N181" t="str">
            <v>Grants for You</v>
          </cell>
        </row>
        <row r="182">
          <cell r="A182">
            <v>864209</v>
          </cell>
          <cell r="C182" t="str">
            <v>GFY/100087</v>
          </cell>
          <cell r="D182" t="str">
            <v>GL5 4LW</v>
          </cell>
          <cell r="E182" t="str">
            <v>Grants for You</v>
          </cell>
          <cell r="F182" t="str">
            <v xml:space="preserve">Funding to help people with Autism, ADHD, Tourette's or a serious mental health condition access more opportunities.   </v>
          </cell>
          <cell r="G182">
            <v>500</v>
          </cell>
          <cell r="H182">
            <v>44767.614668205999</v>
          </cell>
          <cell r="I182" t="str">
            <v>Mental Health</v>
          </cell>
          <cell r="K182" t="str">
            <v>Devices and digital access</v>
          </cell>
          <cell r="N182" t="str">
            <v>Grants for You</v>
          </cell>
        </row>
        <row r="183">
          <cell r="A183">
            <v>875051</v>
          </cell>
          <cell r="C183" t="str">
            <v>GFY/100848</v>
          </cell>
          <cell r="D183" t="str">
            <v>GL5 3JN</v>
          </cell>
          <cell r="E183" t="str">
            <v>Grants for You</v>
          </cell>
          <cell r="F183" t="str">
            <v xml:space="preserve">Funding to help people with Autism, ADHD, Tourette's or a serious mental health condition access more opportunities.   </v>
          </cell>
          <cell r="G183">
            <v>700</v>
          </cell>
          <cell r="H183">
            <v>44767.623334027798</v>
          </cell>
          <cell r="I183" t="str">
            <v>Mental Health</v>
          </cell>
          <cell r="K183" t="str">
            <v>Devices and digital access</v>
          </cell>
          <cell r="N183" t="str">
            <v>Grants for You</v>
          </cell>
        </row>
        <row r="184">
          <cell r="A184">
            <v>875072</v>
          </cell>
          <cell r="C184" t="str">
            <v>GFY/100849</v>
          </cell>
          <cell r="D184" t="str">
            <v>GL6 8JT</v>
          </cell>
          <cell r="E184" t="str">
            <v>Grants for You</v>
          </cell>
          <cell r="F184" t="str">
            <v xml:space="preserve">Funding to help people with Autism, ADHD, Tourette's or a serious mental health condition access more opportunities.   </v>
          </cell>
          <cell r="G184">
            <v>375</v>
          </cell>
          <cell r="H184">
            <v>44767.636245370399</v>
          </cell>
          <cell r="I184" t="str">
            <v>Mental Health</v>
          </cell>
          <cell r="K184" t="str">
            <v>Devices and digital access</v>
          </cell>
          <cell r="N184" t="str">
            <v>Grants for You</v>
          </cell>
        </row>
        <row r="185">
          <cell r="A185">
            <v>875135</v>
          </cell>
          <cell r="C185" t="str">
            <v>GFY/100852</v>
          </cell>
          <cell r="D185" t="str">
            <v>GL2 7JY</v>
          </cell>
          <cell r="E185" t="str">
            <v>Grants for You</v>
          </cell>
          <cell r="F185" t="str">
            <v xml:space="preserve">Funding to help people with Autism, ADHD, Tourette's or a serious mental health condition access more opportunities.   </v>
          </cell>
          <cell r="G185">
            <v>3294.91</v>
          </cell>
          <cell r="H185">
            <v>44767.644132256901</v>
          </cell>
          <cell r="I185" t="str">
            <v>Mental Health</v>
          </cell>
          <cell r="K185" t="str">
            <v>Travel and transport</v>
          </cell>
          <cell r="N185" t="str">
            <v>Grants for You</v>
          </cell>
        </row>
        <row r="186">
          <cell r="A186">
            <v>875304</v>
          </cell>
          <cell r="C186" t="str">
            <v>GFY/100863</v>
          </cell>
          <cell r="D186" t="str">
            <v>GL7 3BU</v>
          </cell>
          <cell r="E186" t="str">
            <v>Grants for You</v>
          </cell>
          <cell r="F186" t="str">
            <v xml:space="preserve">Funding to help people with Autism, ADHD, Tourette's or a serious mental health condition access more opportunities.   </v>
          </cell>
          <cell r="G186">
            <v>500</v>
          </cell>
          <cell r="H186">
            <v>44768.342131562502</v>
          </cell>
          <cell r="I186" t="str">
            <v>Mental Health</v>
          </cell>
          <cell r="K186" t="str">
            <v>Devices and digital access</v>
          </cell>
          <cell r="N186" t="str">
            <v>Grants for You</v>
          </cell>
        </row>
        <row r="187">
          <cell r="A187">
            <v>875328</v>
          </cell>
          <cell r="C187" t="str">
            <v>GFY/100869</v>
          </cell>
          <cell r="D187" t="str">
            <v>GL52 5PN</v>
          </cell>
          <cell r="E187" t="str">
            <v>Grants for You</v>
          </cell>
          <cell r="F187" t="str">
            <v xml:space="preserve">Funding to help people with Autism, ADHD, Tourette's or a serious mental health condition access more opportunities.   </v>
          </cell>
          <cell r="G187">
            <v>560</v>
          </cell>
          <cell r="H187">
            <v>44768.366558599497</v>
          </cell>
          <cell r="I187" t="str">
            <v>Mental Health</v>
          </cell>
          <cell r="K187" t="str">
            <v>Devices and digital access</v>
          </cell>
          <cell r="N187" t="str">
            <v>Grants for You</v>
          </cell>
        </row>
        <row r="188">
          <cell r="A188">
            <v>875501</v>
          </cell>
          <cell r="C188" t="str">
            <v>GFY/100874</v>
          </cell>
          <cell r="D188" t="str">
            <v>GL2 5AF</v>
          </cell>
          <cell r="E188" t="str">
            <v>Grants for You</v>
          </cell>
          <cell r="F188" t="str">
            <v xml:space="preserve">Funding to help people with Autism, ADHD, Tourette's or a serious mental health condition access more opportunities.   </v>
          </cell>
          <cell r="G188">
            <v>1000</v>
          </cell>
          <cell r="H188">
            <v>44768.416708877303</v>
          </cell>
          <cell r="I188" t="str">
            <v>Mental Health</v>
          </cell>
          <cell r="K188" t="str">
            <v>Travel and transport</v>
          </cell>
          <cell r="N188" t="str">
            <v>Grants for You</v>
          </cell>
        </row>
        <row r="189">
          <cell r="A189">
            <v>874538</v>
          </cell>
          <cell r="C189" t="str">
            <v>GFY/100815</v>
          </cell>
          <cell r="D189" t="str">
            <v>GL51 3PX</v>
          </cell>
          <cell r="E189" t="str">
            <v>Grants for You</v>
          </cell>
          <cell r="F189" t="str">
            <v xml:space="preserve">Funding to help people with Autism, ADHD, Tourette's or a serious mental health condition access more opportunities.   </v>
          </cell>
          <cell r="G189">
            <v>1820</v>
          </cell>
          <cell r="H189">
            <v>44768.499158101899</v>
          </cell>
          <cell r="I189" t="str">
            <v>Mental Health</v>
          </cell>
          <cell r="K189" t="str">
            <v>Travel and transport</v>
          </cell>
          <cell r="N189" t="str">
            <v>Grants for You</v>
          </cell>
        </row>
        <row r="190">
          <cell r="A190">
            <v>875676</v>
          </cell>
          <cell r="C190" t="str">
            <v>GFY/100888</v>
          </cell>
          <cell r="D190" t="str">
            <v>GL51 8HF</v>
          </cell>
          <cell r="E190" t="str">
            <v>Grants for You</v>
          </cell>
          <cell r="F190" t="str">
            <v xml:space="preserve">Funding to help people with Autism, ADHD, Tourette's or a serious mental health condition access more opportunities.   </v>
          </cell>
          <cell r="G190">
            <v>1000</v>
          </cell>
          <cell r="H190">
            <v>44768.5991194444</v>
          </cell>
          <cell r="I190" t="str">
            <v>Mental Health</v>
          </cell>
          <cell r="K190" t="str">
            <v>Holiday and activity costs</v>
          </cell>
          <cell r="N190" t="str">
            <v>Grants for You</v>
          </cell>
        </row>
        <row r="191">
          <cell r="A191">
            <v>875785</v>
          </cell>
          <cell r="C191" t="str">
            <v>GFY/100893</v>
          </cell>
          <cell r="D191" t="str">
            <v>GL5 4LP</v>
          </cell>
          <cell r="E191" t="str">
            <v>Grants for You</v>
          </cell>
          <cell r="F191" t="str">
            <v xml:space="preserve">Funding to help people with Autism, ADHD, Tourette's or a serious mental health condition access more opportunities.   </v>
          </cell>
          <cell r="G191">
            <v>370</v>
          </cell>
          <cell r="H191">
            <v>44768.621658993099</v>
          </cell>
          <cell r="I191" t="str">
            <v>Mental Health</v>
          </cell>
          <cell r="K191" t="str">
            <v>Devices and digital access</v>
          </cell>
          <cell r="N191" t="str">
            <v>Grants for You</v>
          </cell>
        </row>
        <row r="192">
          <cell r="A192">
            <v>875912</v>
          </cell>
          <cell r="C192" t="str">
            <v>GFY/100900</v>
          </cell>
          <cell r="D192" t="str">
            <v>GL51 7TN</v>
          </cell>
          <cell r="E192" t="str">
            <v>Grants for You</v>
          </cell>
          <cell r="F192" t="str">
            <v xml:space="preserve">Funding to help people with Autism, ADHD, Tourette's or a serious mental health condition access more opportunities.   </v>
          </cell>
          <cell r="G192">
            <v>229</v>
          </cell>
          <cell r="H192">
            <v>44768.635582986099</v>
          </cell>
          <cell r="I192" t="str">
            <v>Mental Health</v>
          </cell>
          <cell r="K192" t="str">
            <v>Devices and digital access</v>
          </cell>
          <cell r="N192" t="str">
            <v>Grants for You</v>
          </cell>
        </row>
        <row r="193">
          <cell r="A193">
            <v>875941</v>
          </cell>
          <cell r="C193" t="str">
            <v>GFY/100903</v>
          </cell>
          <cell r="D193" t="str">
            <v>GL7 2QY</v>
          </cell>
          <cell r="E193" t="str">
            <v>Grants for You</v>
          </cell>
          <cell r="F193" t="str">
            <v xml:space="preserve">Funding to help people with Autism, ADHD, Tourette's or a serious mental health condition access more opportunities.   </v>
          </cell>
          <cell r="G193">
            <v>500</v>
          </cell>
          <cell r="H193">
            <v>44768.640954594899</v>
          </cell>
          <cell r="I193" t="str">
            <v>Mental Health</v>
          </cell>
          <cell r="K193" t="str">
            <v>Devices and digital access</v>
          </cell>
          <cell r="N193" t="str">
            <v>Grants for You</v>
          </cell>
        </row>
        <row r="194">
          <cell r="A194">
            <v>882405</v>
          </cell>
          <cell r="C194" t="str">
            <v>GFYH\100062</v>
          </cell>
          <cell r="D194" t="str">
            <v>GL50 3JF</v>
          </cell>
          <cell r="E194" t="str">
            <v>Grants for Your Home</v>
          </cell>
          <cell r="F194" t="str">
            <v>Funding to help disabled people and people with mental health conditions living on a low-income with their housing needs</v>
          </cell>
          <cell r="G194">
            <v>400</v>
          </cell>
          <cell r="H194">
            <v>44769.327776423597</v>
          </cell>
          <cell r="I194" t="str">
            <v>Financial Hardship</v>
          </cell>
          <cell r="J194" t="str">
            <v>Disability</v>
          </cell>
          <cell r="K194" t="str">
            <v>Furniture and appliances</v>
          </cell>
          <cell r="N194" t="str">
            <v>Grants for Your Home</v>
          </cell>
        </row>
        <row r="195">
          <cell r="A195">
            <v>879125</v>
          </cell>
          <cell r="C195" t="str">
            <v>GFYH\100051</v>
          </cell>
          <cell r="D195" t="str">
            <v>GL11 4PB</v>
          </cell>
          <cell r="E195" t="str">
            <v>Grants for Your Home</v>
          </cell>
          <cell r="F195" t="str">
            <v>Funding to help disabled people and people with mental health conditions living on a low-income with their housing needs</v>
          </cell>
          <cell r="G195">
            <v>1412</v>
          </cell>
          <cell r="H195">
            <v>44769.364126770801</v>
          </cell>
          <cell r="I195" t="str">
            <v>Financial Hardship</v>
          </cell>
          <cell r="J195" t="str">
            <v>Disability</v>
          </cell>
          <cell r="K195" t="str">
            <v>Furniture and appliances</v>
          </cell>
          <cell r="N195" t="str">
            <v>Grants for Your Home</v>
          </cell>
        </row>
        <row r="196">
          <cell r="A196">
            <v>879535</v>
          </cell>
          <cell r="C196" t="str">
            <v>GFYH\100052</v>
          </cell>
          <cell r="D196" t="str">
            <v>GL4 6LL</v>
          </cell>
          <cell r="E196" t="str">
            <v>Grants for Your Home</v>
          </cell>
          <cell r="F196" t="str">
            <v>Funding to help disabled people and people with mental health conditions living on a low-income with their housing needs</v>
          </cell>
          <cell r="G196">
            <v>2500</v>
          </cell>
          <cell r="H196">
            <v>44769.370023576397</v>
          </cell>
          <cell r="I196" t="str">
            <v>Financial Hardship</v>
          </cell>
          <cell r="J196" t="str">
            <v>Disability</v>
          </cell>
          <cell r="K196" t="str">
            <v>Furniture and appliances</v>
          </cell>
          <cell r="N196" t="str">
            <v>Grants for Your Home</v>
          </cell>
        </row>
        <row r="197">
          <cell r="A197">
            <v>880354</v>
          </cell>
          <cell r="C197" t="str">
            <v>GFYH\100057</v>
          </cell>
          <cell r="D197" t="str">
            <v>GL6 7AZ</v>
          </cell>
          <cell r="E197" t="str">
            <v>Grants for Your Home</v>
          </cell>
          <cell r="F197" t="str">
            <v>Funding to help disabled people and people with mental health conditions living on a low-income with their housing needs</v>
          </cell>
          <cell r="G197">
            <v>1950.98</v>
          </cell>
          <cell r="H197">
            <v>44769.424206793999</v>
          </cell>
          <cell r="I197" t="str">
            <v>Financial Hardship</v>
          </cell>
          <cell r="J197" t="str">
            <v>Disability</v>
          </cell>
          <cell r="K197" t="str">
            <v>Furniture and appliances</v>
          </cell>
          <cell r="N197" t="str">
            <v>Grants for Your Home</v>
          </cell>
        </row>
        <row r="198">
          <cell r="A198">
            <v>880425</v>
          </cell>
          <cell r="C198" t="str">
            <v>GFYH\100058</v>
          </cell>
          <cell r="D198" t="str">
            <v>GL5 1SW</v>
          </cell>
          <cell r="E198" t="str">
            <v>Grants for Your Home</v>
          </cell>
          <cell r="F198" t="str">
            <v>Funding to help disabled people and people with mental health conditions living on a low-income with their housing needs</v>
          </cell>
          <cell r="G198">
            <v>1045</v>
          </cell>
          <cell r="H198">
            <v>44769.433427199103</v>
          </cell>
          <cell r="I198" t="str">
            <v>Financial Hardship</v>
          </cell>
          <cell r="J198" t="str">
            <v>Disability</v>
          </cell>
          <cell r="K198" t="str">
            <v>Furniture and appliances</v>
          </cell>
          <cell r="N198" t="str">
            <v>Grants for Your Home</v>
          </cell>
        </row>
        <row r="199">
          <cell r="A199">
            <v>880751</v>
          </cell>
          <cell r="C199" t="str">
            <v>GFYH\100059</v>
          </cell>
          <cell r="D199" t="str">
            <v>GL52 5JL</v>
          </cell>
          <cell r="E199" t="str">
            <v>Grants for Your Home</v>
          </cell>
          <cell r="F199" t="str">
            <v>Funding to help disabled people and people with mental health conditions living on a low-income with their housing needs</v>
          </cell>
          <cell r="G199">
            <v>2466</v>
          </cell>
          <cell r="H199">
            <v>44769.437658761599</v>
          </cell>
          <cell r="I199" t="str">
            <v>Financial Hardship</v>
          </cell>
          <cell r="J199" t="str">
            <v>Disability</v>
          </cell>
          <cell r="K199" t="str">
            <v>Furniture and appliances</v>
          </cell>
          <cell r="N199" t="str">
            <v>Grants for Your Home</v>
          </cell>
        </row>
        <row r="200">
          <cell r="A200">
            <v>881408</v>
          </cell>
          <cell r="C200" t="str">
            <v>GFYH\100060</v>
          </cell>
          <cell r="D200" t="str">
            <v>GL7 5BZ</v>
          </cell>
          <cell r="E200" t="str">
            <v>Grants for Your Home</v>
          </cell>
          <cell r="F200" t="str">
            <v>Funding to help disabled people and people with mental health conditions living on a low-income with their housing needs</v>
          </cell>
          <cell r="G200">
            <v>2160</v>
          </cell>
          <cell r="H200">
            <v>44769.451552349499</v>
          </cell>
          <cell r="I200" t="str">
            <v>Financial Hardship</v>
          </cell>
          <cell r="J200" t="str">
            <v>Disability</v>
          </cell>
          <cell r="K200" t="str">
            <v>Furniture and appliances</v>
          </cell>
          <cell r="N200" t="str">
            <v>Grants for Your Home</v>
          </cell>
        </row>
        <row r="201">
          <cell r="A201">
            <v>882013</v>
          </cell>
          <cell r="C201" t="str">
            <v>GFYH\100061</v>
          </cell>
          <cell r="D201" t="str">
            <v>GL10 2PZ</v>
          </cell>
          <cell r="E201" t="str">
            <v>Grants for Your Home</v>
          </cell>
          <cell r="F201" t="str">
            <v>Funding to help disabled people and people with mental health conditions living on a low-income with their housing needs</v>
          </cell>
          <cell r="G201">
            <v>756</v>
          </cell>
          <cell r="H201">
            <v>44769.460182789298</v>
          </cell>
          <cell r="I201" t="str">
            <v>Financial Hardship</v>
          </cell>
          <cell r="J201" t="str">
            <v>Disability</v>
          </cell>
          <cell r="K201" t="str">
            <v>Furniture and appliances</v>
          </cell>
          <cell r="N201" t="str">
            <v>Grants for Your Home</v>
          </cell>
        </row>
        <row r="202">
          <cell r="A202">
            <v>876022</v>
          </cell>
          <cell r="C202" t="str">
            <v>GFY/100911</v>
          </cell>
          <cell r="D202" t="str">
            <v>GL11 4BD</v>
          </cell>
          <cell r="E202" t="str">
            <v>Grants for You</v>
          </cell>
          <cell r="F202" t="str">
            <v xml:space="preserve">Funding to help people with Autism, ADHD, Tourette's or a serious mental health condition access more opportunities.   </v>
          </cell>
          <cell r="G202">
            <v>500</v>
          </cell>
          <cell r="H202">
            <v>44770.342872453701</v>
          </cell>
          <cell r="I202" t="str">
            <v>Mental Health</v>
          </cell>
          <cell r="K202" t="str">
            <v>Devices and digital access</v>
          </cell>
          <cell r="N202" t="str">
            <v>Grants for You</v>
          </cell>
        </row>
        <row r="203">
          <cell r="A203">
            <v>876042</v>
          </cell>
          <cell r="C203" t="str">
            <v>GFY/100912</v>
          </cell>
          <cell r="D203" t="str">
            <v>GL5 1PT</v>
          </cell>
          <cell r="E203" t="str">
            <v>Grants for You</v>
          </cell>
          <cell r="F203" t="str">
            <v xml:space="preserve">Funding to help people with Autism, ADHD, Tourette's or a serious mental health condition access more opportunities.   </v>
          </cell>
          <cell r="G203">
            <v>1000</v>
          </cell>
          <cell r="H203">
            <v>44770.361344675897</v>
          </cell>
          <cell r="I203" t="str">
            <v>Mental Health</v>
          </cell>
          <cell r="K203" t="str">
            <v>Equipment and home adaptations</v>
          </cell>
          <cell r="N203" t="str">
            <v>Grants for You</v>
          </cell>
        </row>
        <row r="204">
          <cell r="A204">
            <v>876337</v>
          </cell>
          <cell r="C204" t="str">
            <v>GFY/100925</v>
          </cell>
          <cell r="D204" t="str">
            <v>GL2 5BB</v>
          </cell>
          <cell r="E204" t="str">
            <v>Grants for You</v>
          </cell>
          <cell r="F204" t="str">
            <v xml:space="preserve">Funding to help people with Autism, ADHD, Tourette's or a serious mental health condition access more opportunities.   </v>
          </cell>
          <cell r="G204">
            <v>281</v>
          </cell>
          <cell r="H204">
            <v>44770.380248148103</v>
          </cell>
          <cell r="I204" t="str">
            <v>Mental Health</v>
          </cell>
          <cell r="K204" t="str">
            <v>Creative activities</v>
          </cell>
          <cell r="N204" t="str">
            <v>Grants for You</v>
          </cell>
        </row>
        <row r="205">
          <cell r="A205">
            <v>876415</v>
          </cell>
          <cell r="C205" t="str">
            <v>GFY/100927</v>
          </cell>
          <cell r="D205" t="str">
            <v>GL51 0WA</v>
          </cell>
          <cell r="E205" t="str">
            <v>Grants for You</v>
          </cell>
          <cell r="F205" t="str">
            <v xml:space="preserve">Funding to help people with Autism, ADHD, Tourette's or a serious mental health condition access more opportunities.   </v>
          </cell>
          <cell r="G205">
            <v>500</v>
          </cell>
          <cell r="H205">
            <v>44770.382218020801</v>
          </cell>
          <cell r="I205" t="str">
            <v>Mental Health</v>
          </cell>
          <cell r="K205" t="str">
            <v>Holiday and activity costs</v>
          </cell>
          <cell r="N205" t="str">
            <v>Grants for You</v>
          </cell>
        </row>
        <row r="206">
          <cell r="A206">
            <v>876484</v>
          </cell>
          <cell r="C206" t="str">
            <v>GFY/100929</v>
          </cell>
          <cell r="D206" t="str">
            <v>GL51 7TY</v>
          </cell>
          <cell r="E206" t="str">
            <v>Grants for You</v>
          </cell>
          <cell r="F206" t="str">
            <v xml:space="preserve">Funding to help people with Autism, ADHD, Tourette's or a serious mental health condition access more opportunities.   </v>
          </cell>
          <cell r="G206">
            <v>1000</v>
          </cell>
          <cell r="H206">
            <v>44770.386943518497</v>
          </cell>
          <cell r="I206" t="str">
            <v>Mental Health</v>
          </cell>
          <cell r="K206" t="str">
            <v>Holiday and activity costs</v>
          </cell>
          <cell r="N206" t="str">
            <v>Grants for You</v>
          </cell>
        </row>
        <row r="207">
          <cell r="A207">
            <v>876554</v>
          </cell>
          <cell r="C207" t="str">
            <v>GFY/100933</v>
          </cell>
          <cell r="D207" t="str">
            <v>GL2 4RW</v>
          </cell>
          <cell r="E207" t="str">
            <v>Grants for You</v>
          </cell>
          <cell r="F207" t="str">
            <v xml:space="preserve">Funding to help people with Autism, ADHD, Tourette's or a serious mental health condition access more opportunities.   </v>
          </cell>
          <cell r="G207">
            <v>250</v>
          </cell>
          <cell r="H207">
            <v>44770.406538194402</v>
          </cell>
          <cell r="I207" t="str">
            <v>Mental Health</v>
          </cell>
          <cell r="K207" t="str">
            <v>Devices and digital access</v>
          </cell>
          <cell r="N207" t="str">
            <v>Grants for You</v>
          </cell>
        </row>
        <row r="208">
          <cell r="A208">
            <v>876612</v>
          </cell>
          <cell r="C208" t="str">
            <v>GFY/100937</v>
          </cell>
          <cell r="D208" t="str">
            <v>GL11 4BD</v>
          </cell>
          <cell r="E208" t="str">
            <v>Grants for You</v>
          </cell>
          <cell r="F208" t="str">
            <v xml:space="preserve">Funding to help people with Autism, ADHD, Tourette's or a serious mental health condition access more opportunities.   </v>
          </cell>
          <cell r="G208">
            <v>1200</v>
          </cell>
          <cell r="H208">
            <v>44770.433742245397</v>
          </cell>
          <cell r="I208" t="str">
            <v>Mental Health</v>
          </cell>
          <cell r="K208" t="str">
            <v>Devices and digital access</v>
          </cell>
          <cell r="N208" t="str">
            <v>Grants for You</v>
          </cell>
        </row>
        <row r="209">
          <cell r="A209">
            <v>876703</v>
          </cell>
          <cell r="C209" t="str">
            <v>GFY/100941</v>
          </cell>
          <cell r="D209" t="str">
            <v>GL12 7LA</v>
          </cell>
          <cell r="E209" t="str">
            <v>Grants for You</v>
          </cell>
          <cell r="F209" t="str">
            <v xml:space="preserve">Funding to help people with Autism, ADHD, Tourette's or a serious mental health condition access more opportunities.   </v>
          </cell>
          <cell r="G209">
            <v>1200</v>
          </cell>
          <cell r="H209">
            <v>44770.446903124997</v>
          </cell>
          <cell r="I209" t="str">
            <v>Mental Health</v>
          </cell>
          <cell r="K209" t="str">
            <v>Holiday and activity costs</v>
          </cell>
          <cell r="N209" t="str">
            <v>Grants for You</v>
          </cell>
        </row>
        <row r="210">
          <cell r="A210">
            <v>876795</v>
          </cell>
          <cell r="C210" t="str">
            <v>GFY/100945</v>
          </cell>
          <cell r="D210" t="str">
            <v>GL11 5FG</v>
          </cell>
          <cell r="E210" t="str">
            <v>Grants for You</v>
          </cell>
          <cell r="F210" t="str">
            <v xml:space="preserve">Funding to help people with Autism, ADHD, Tourette's or a serious mental health condition access more opportunities.   </v>
          </cell>
          <cell r="G210">
            <v>999</v>
          </cell>
          <cell r="H210">
            <v>44770.453100613398</v>
          </cell>
          <cell r="I210" t="str">
            <v>Mental Health</v>
          </cell>
          <cell r="K210" t="str">
            <v>Travel and transport</v>
          </cell>
          <cell r="N210" t="str">
            <v>Grants for You</v>
          </cell>
        </row>
        <row r="211">
          <cell r="A211">
            <v>876837</v>
          </cell>
          <cell r="C211" t="str">
            <v>GFY/100948</v>
          </cell>
          <cell r="D211" t="str">
            <v>GL11 4NW</v>
          </cell>
          <cell r="E211" t="str">
            <v>Grants for You</v>
          </cell>
          <cell r="F211" t="str">
            <v xml:space="preserve">Funding to help people with Autism, ADHD, Tourette's or a serious mental health condition access more opportunities.   </v>
          </cell>
          <cell r="G211">
            <v>600</v>
          </cell>
          <cell r="H211">
            <v>44770.464773993102</v>
          </cell>
          <cell r="I211" t="str">
            <v>Mental Health</v>
          </cell>
          <cell r="K211" t="str">
            <v>Devices and digital access</v>
          </cell>
          <cell r="N211" t="str">
            <v>Grants for You</v>
          </cell>
        </row>
        <row r="212">
          <cell r="A212">
            <v>876923</v>
          </cell>
          <cell r="C212" t="str">
            <v>GFY/100950</v>
          </cell>
          <cell r="D212" t="str">
            <v>GL50 4DH</v>
          </cell>
          <cell r="E212" t="str">
            <v>Grants for You</v>
          </cell>
          <cell r="F212" t="str">
            <v xml:space="preserve">Funding to help people with Autism, ADHD, Tourette's or a serious mental health condition access more opportunities.   </v>
          </cell>
          <cell r="G212">
            <v>1400</v>
          </cell>
          <cell r="H212">
            <v>44770.474841782401</v>
          </cell>
          <cell r="I212" t="str">
            <v>Mental Health</v>
          </cell>
          <cell r="K212" t="str">
            <v>Furniture and appliances</v>
          </cell>
          <cell r="N212" t="str">
            <v>Grants for You</v>
          </cell>
        </row>
        <row r="213">
          <cell r="A213">
            <v>872485</v>
          </cell>
          <cell r="C213" t="str">
            <v>GFY/100748</v>
          </cell>
          <cell r="D213" t="str">
            <v>GL6 6BD</v>
          </cell>
          <cell r="E213" t="str">
            <v>Grants for You</v>
          </cell>
          <cell r="F213" t="str">
            <v xml:space="preserve">Funding to help people with Autism, ADHD, Tourette's or a serious mental health condition access more opportunities.   </v>
          </cell>
          <cell r="G213">
            <v>605</v>
          </cell>
          <cell r="H213">
            <v>44770.475970717598</v>
          </cell>
          <cell r="I213" t="str">
            <v>Mental Health</v>
          </cell>
          <cell r="K213" t="str">
            <v>Devices and digital access</v>
          </cell>
          <cell r="N213" t="str">
            <v>Grants for You</v>
          </cell>
        </row>
        <row r="214">
          <cell r="A214">
            <v>876967</v>
          </cell>
          <cell r="C214" t="str">
            <v>GFY/100955</v>
          </cell>
          <cell r="D214" t="str">
            <v>GL5 4NB</v>
          </cell>
          <cell r="E214" t="str">
            <v>Grants for You</v>
          </cell>
          <cell r="F214" t="str">
            <v xml:space="preserve">Funding to help people with Autism, ADHD, Tourette's or a serious mental health condition access more opportunities.   </v>
          </cell>
          <cell r="G214">
            <v>744.24</v>
          </cell>
          <cell r="H214">
            <v>44770.529336342603</v>
          </cell>
          <cell r="I214" t="str">
            <v>Mental Health</v>
          </cell>
          <cell r="K214" t="str">
            <v>Holiday and activity costs</v>
          </cell>
          <cell r="N214" t="str">
            <v>Grants for You</v>
          </cell>
        </row>
        <row r="215">
          <cell r="A215">
            <v>877066</v>
          </cell>
          <cell r="C215" t="str">
            <v>GFY/100958</v>
          </cell>
          <cell r="D215" t="str">
            <v>GL5 4TL</v>
          </cell>
          <cell r="E215" t="str">
            <v>Grants for You</v>
          </cell>
          <cell r="F215" t="str">
            <v xml:space="preserve">Funding to help people with Autism, ADHD, Tourette's or a serious mental health condition access more opportunities.   </v>
          </cell>
          <cell r="G215">
            <v>1240</v>
          </cell>
          <cell r="H215">
            <v>44770.5352108796</v>
          </cell>
          <cell r="I215" t="str">
            <v>Mental Health</v>
          </cell>
          <cell r="K215" t="str">
            <v>Creative activities</v>
          </cell>
          <cell r="N215" t="str">
            <v>Grants for You</v>
          </cell>
        </row>
        <row r="216">
          <cell r="A216">
            <v>877116</v>
          </cell>
          <cell r="C216" t="str">
            <v>GFY/100964</v>
          </cell>
          <cell r="D216" t="str">
            <v>GL10 2BS</v>
          </cell>
          <cell r="E216" t="str">
            <v>Grants for You</v>
          </cell>
          <cell r="F216" t="str">
            <v xml:space="preserve">Funding to help people with Autism, ADHD, Tourette's or a serious mental health condition access more opportunities.   </v>
          </cell>
          <cell r="G216">
            <v>500</v>
          </cell>
          <cell r="H216">
            <v>44770.540317164297</v>
          </cell>
          <cell r="I216" t="str">
            <v>Mental Health</v>
          </cell>
          <cell r="K216" t="str">
            <v>Travel and transport</v>
          </cell>
          <cell r="N216" t="str">
            <v>Grants for You</v>
          </cell>
        </row>
        <row r="217">
          <cell r="A217">
            <v>877296</v>
          </cell>
          <cell r="C217" t="str">
            <v>GFY/100969</v>
          </cell>
          <cell r="D217" t="str">
            <v>GL5 4RX</v>
          </cell>
          <cell r="E217" t="str">
            <v>Grants for You</v>
          </cell>
          <cell r="F217" t="str">
            <v xml:space="preserve">Funding to help people with Autism, ADHD, Tourette's or a serious mental health condition access more opportunities.   </v>
          </cell>
          <cell r="G217">
            <v>1000</v>
          </cell>
          <cell r="H217">
            <v>44770.5491060532</v>
          </cell>
          <cell r="I217" t="str">
            <v>Mental Health</v>
          </cell>
          <cell r="K217" t="str">
            <v>Equipment and home adaptations</v>
          </cell>
          <cell r="N217" t="str">
            <v>Grants for You</v>
          </cell>
        </row>
        <row r="218">
          <cell r="A218">
            <v>868208</v>
          </cell>
          <cell r="C218" t="str">
            <v>GFY/100538</v>
          </cell>
          <cell r="D218" t="str">
            <v>GL17 0DF</v>
          </cell>
          <cell r="E218" t="str">
            <v>Grants for You</v>
          </cell>
          <cell r="F218" t="str">
            <v xml:space="preserve">Funding to help people with Autism, ADHD, Tourette's or a serious mental health condition access more opportunities.   </v>
          </cell>
          <cell r="G218">
            <v>1500</v>
          </cell>
          <cell r="H218">
            <v>44770.583322106497</v>
          </cell>
          <cell r="I218" t="str">
            <v>Mental Health</v>
          </cell>
          <cell r="K218" t="str">
            <v>Devices and digital access</v>
          </cell>
          <cell r="N218" t="str">
            <v>Grants for You</v>
          </cell>
        </row>
        <row r="219">
          <cell r="A219">
            <v>876660</v>
          </cell>
          <cell r="C219" t="str">
            <v>GFY/100939</v>
          </cell>
          <cell r="D219" t="str">
            <v>GL6 9LA</v>
          </cell>
          <cell r="E219" t="str">
            <v>Grants for You</v>
          </cell>
          <cell r="F219" t="str">
            <v xml:space="preserve">Funding to help people with Autism, ADHD, Tourette's or a serious mental health condition access more opportunities.   </v>
          </cell>
          <cell r="G219">
            <v>1500</v>
          </cell>
          <cell r="H219">
            <v>44770.601166354201</v>
          </cell>
          <cell r="I219" t="str">
            <v>Mental Health</v>
          </cell>
          <cell r="K219" t="str">
            <v>Holiday and activity costs</v>
          </cell>
          <cell r="N219" t="str">
            <v>Grants for You</v>
          </cell>
        </row>
        <row r="220">
          <cell r="A220">
            <v>877342</v>
          </cell>
          <cell r="C220" t="str">
            <v>GFY/100970</v>
          </cell>
          <cell r="D220" t="str">
            <v>GL2 4LY</v>
          </cell>
          <cell r="E220" t="str">
            <v>Grants for You</v>
          </cell>
          <cell r="F220" t="str">
            <v xml:space="preserve">Funding to help people with Autism, ADHD, Tourette's or a serious mental health condition access more opportunities.   </v>
          </cell>
          <cell r="G220">
            <v>500</v>
          </cell>
          <cell r="H220">
            <v>44770.604743518503</v>
          </cell>
          <cell r="I220" t="str">
            <v>Mental Health</v>
          </cell>
          <cell r="K220" t="str">
            <v>Devices and digital access</v>
          </cell>
          <cell r="N220" t="str">
            <v>Grants for You</v>
          </cell>
        </row>
        <row r="221">
          <cell r="A221">
            <v>883108</v>
          </cell>
          <cell r="C221" t="str">
            <v>GFYH\100063</v>
          </cell>
          <cell r="D221" t="str">
            <v>GL51 0JQ</v>
          </cell>
          <cell r="E221" t="str">
            <v>Grants for Your Home</v>
          </cell>
          <cell r="F221" t="str">
            <v>Funding to help disabled people and people with mental health conditions living on a low-income with their housing needs</v>
          </cell>
          <cell r="G221">
            <v>861</v>
          </cell>
          <cell r="H221">
            <v>44770.6092830208</v>
          </cell>
          <cell r="I221" t="str">
            <v>Financial Hardship</v>
          </cell>
          <cell r="J221" t="str">
            <v>Disability</v>
          </cell>
          <cell r="K221" t="str">
            <v>Furniture and appliances</v>
          </cell>
          <cell r="N221" t="str">
            <v>Grants for Your Home</v>
          </cell>
        </row>
        <row r="222">
          <cell r="A222">
            <v>870937</v>
          </cell>
          <cell r="C222" t="str">
            <v>GFY/100696</v>
          </cell>
          <cell r="D222" t="str">
            <v>GL5 1GR</v>
          </cell>
          <cell r="E222" t="str">
            <v>Grants for You</v>
          </cell>
          <cell r="F222" t="str">
            <v xml:space="preserve">Funding to help people with Autism, ADHD, Tourette's or a serious mental health condition access more opportunities.   </v>
          </cell>
          <cell r="G222">
            <v>1909</v>
          </cell>
          <cell r="H222">
            <v>44771.332442245402</v>
          </cell>
          <cell r="I222" t="str">
            <v>Mental Health</v>
          </cell>
          <cell r="K222" t="str">
            <v>Travel and transport</v>
          </cell>
          <cell r="N222" t="str">
            <v>Grants for You</v>
          </cell>
        </row>
        <row r="223">
          <cell r="A223">
            <v>877439</v>
          </cell>
          <cell r="C223" t="str">
            <v>GFY/100977</v>
          </cell>
          <cell r="D223" t="str">
            <v>GL11 4DL</v>
          </cell>
          <cell r="E223" t="str">
            <v>Grants for You</v>
          </cell>
          <cell r="F223" t="str">
            <v xml:space="preserve">Funding to help people with Autism, ADHD, Tourette's or a serious mental health condition access more opportunities.   </v>
          </cell>
          <cell r="G223">
            <v>650</v>
          </cell>
          <cell r="H223">
            <v>44771.391546643499</v>
          </cell>
          <cell r="I223" t="str">
            <v>Mental Health</v>
          </cell>
          <cell r="K223" t="str">
            <v>Devices and digital access</v>
          </cell>
          <cell r="N223" t="str">
            <v>Grants for You</v>
          </cell>
        </row>
        <row r="224">
          <cell r="A224">
            <v>877492</v>
          </cell>
          <cell r="C224" t="str">
            <v>GFY/100981</v>
          </cell>
          <cell r="D224" t="str">
            <v>GL510JB</v>
          </cell>
          <cell r="E224" t="str">
            <v>Grants for You</v>
          </cell>
          <cell r="F224" t="str">
            <v xml:space="preserve">Funding to help people with Autism, ADHD, Tourette's or a serious mental health condition access more opportunities.   </v>
          </cell>
          <cell r="G224">
            <v>835</v>
          </cell>
          <cell r="H224">
            <v>44771.406320057897</v>
          </cell>
          <cell r="I224" t="str">
            <v>Mental Health</v>
          </cell>
          <cell r="K224" t="str">
            <v>Devices and digital access</v>
          </cell>
          <cell r="N224" t="str">
            <v>Grants for You</v>
          </cell>
        </row>
        <row r="225">
          <cell r="A225">
            <v>877732</v>
          </cell>
          <cell r="C225" t="str">
            <v>GFY/100991</v>
          </cell>
          <cell r="D225" t="str">
            <v>GL18 1UB</v>
          </cell>
          <cell r="E225" t="str">
            <v>Grants for You</v>
          </cell>
          <cell r="F225" t="str">
            <v xml:space="preserve">Funding to help people with Autism, ADHD, Tourette's or a serious mental health condition access more opportunities.   </v>
          </cell>
          <cell r="G225">
            <v>550</v>
          </cell>
          <cell r="H225">
            <v>44771.422506169001</v>
          </cell>
          <cell r="I225" t="str">
            <v>Mental Health</v>
          </cell>
          <cell r="K225" t="str">
            <v>Holiday and activity costs</v>
          </cell>
          <cell r="N225" t="str">
            <v>Grants for You</v>
          </cell>
        </row>
        <row r="226">
          <cell r="A226">
            <v>877442</v>
          </cell>
          <cell r="C226" t="str">
            <v>GFY/100978</v>
          </cell>
          <cell r="D226" t="str">
            <v>GL4 0BE</v>
          </cell>
          <cell r="E226" t="str">
            <v>Grants for You</v>
          </cell>
          <cell r="F226" t="str">
            <v xml:space="preserve">Funding to help people with Autism, ADHD, Tourette's or a serious mental health condition access more opportunities.   </v>
          </cell>
          <cell r="G226">
            <v>3000</v>
          </cell>
          <cell r="H226">
            <v>44771.452544444401</v>
          </cell>
          <cell r="I226" t="str">
            <v>Mental Health</v>
          </cell>
          <cell r="K226" t="str">
            <v>Travel and transport</v>
          </cell>
          <cell r="N226" t="str">
            <v>Grants for You</v>
          </cell>
        </row>
        <row r="227">
          <cell r="A227">
            <v>877847</v>
          </cell>
          <cell r="C227" t="str">
            <v>GFY/100999</v>
          </cell>
          <cell r="D227" t="str">
            <v>GL69JX</v>
          </cell>
          <cell r="E227" t="str">
            <v>Grants for You</v>
          </cell>
          <cell r="F227" t="str">
            <v xml:space="preserve">Funding to help people with Autism, ADHD, Tourette's or a serious mental health condition access more opportunities.   </v>
          </cell>
          <cell r="G227">
            <v>500</v>
          </cell>
          <cell r="H227">
            <v>44771.496413506902</v>
          </cell>
          <cell r="I227" t="str">
            <v>Mental Health</v>
          </cell>
          <cell r="K227" t="str">
            <v>Equipment and home adaptations</v>
          </cell>
          <cell r="N227" t="str">
            <v>Grants for You</v>
          </cell>
        </row>
        <row r="228">
          <cell r="A228">
            <v>877925</v>
          </cell>
          <cell r="C228" t="str">
            <v>GFY/101002</v>
          </cell>
          <cell r="D228" t="str">
            <v>GL52 5PN</v>
          </cell>
          <cell r="E228" t="str">
            <v>Grants for You</v>
          </cell>
          <cell r="F228" t="str">
            <v xml:space="preserve">Funding to help people with Autism, ADHD, Tourette's or a serious mental health condition access more opportunities.   </v>
          </cell>
          <cell r="G228">
            <v>500</v>
          </cell>
          <cell r="H228">
            <v>44771.522142743102</v>
          </cell>
          <cell r="I228" t="str">
            <v>Mental Health</v>
          </cell>
          <cell r="K228" t="str">
            <v>Creative activities</v>
          </cell>
          <cell r="N228" t="str">
            <v>Grants for You</v>
          </cell>
        </row>
        <row r="229">
          <cell r="A229">
            <v>875813</v>
          </cell>
          <cell r="C229" t="str">
            <v>GFY/100894</v>
          </cell>
          <cell r="D229" t="str">
            <v>GL12 7NT</v>
          </cell>
          <cell r="E229" t="str">
            <v>Grants for You</v>
          </cell>
          <cell r="F229" t="str">
            <v xml:space="preserve">Funding to help people with Autism, ADHD, Tourette's or a serious mental health condition access more opportunities.   </v>
          </cell>
          <cell r="G229">
            <v>945</v>
          </cell>
          <cell r="H229">
            <v>44771.533735069403</v>
          </cell>
          <cell r="I229" t="str">
            <v>Mental Health</v>
          </cell>
          <cell r="K229" t="str">
            <v>Devices and digital access</v>
          </cell>
          <cell r="N229" t="str">
            <v>Grants for You</v>
          </cell>
        </row>
        <row r="230">
          <cell r="A230">
            <v>865112</v>
          </cell>
          <cell r="C230" t="str">
            <v>GFY/100292</v>
          </cell>
          <cell r="D230" t="str">
            <v>GL52 5QA</v>
          </cell>
          <cell r="E230" t="str">
            <v>Grants for You</v>
          </cell>
          <cell r="F230" t="str">
            <v xml:space="preserve">Funding to help people with Autism, ADHD, Tourette's or a serious mental health condition access more opportunities.   </v>
          </cell>
          <cell r="G230">
            <v>500</v>
          </cell>
          <cell r="H230">
            <v>44771.5698350694</v>
          </cell>
          <cell r="I230" t="str">
            <v>Mental Health</v>
          </cell>
          <cell r="K230" t="str">
            <v>Holiday and activity costs</v>
          </cell>
          <cell r="N230" t="str">
            <v>Grants for You</v>
          </cell>
        </row>
        <row r="231">
          <cell r="A231">
            <v>878089</v>
          </cell>
          <cell r="C231" t="str">
            <v>GFY/101010</v>
          </cell>
          <cell r="D231" t="str">
            <v>GL1 1HX</v>
          </cell>
          <cell r="E231" t="str">
            <v>Grants for You</v>
          </cell>
          <cell r="F231" t="str">
            <v xml:space="preserve">Funding to help people with Autism, ADHD, Tourette's or a serious mental health condition access more opportunities.   </v>
          </cell>
          <cell r="G231">
            <v>460</v>
          </cell>
          <cell r="H231">
            <v>44771.607024305602</v>
          </cell>
          <cell r="I231" t="str">
            <v>Mental Health</v>
          </cell>
          <cell r="K231" t="str">
            <v>Devices and digital access</v>
          </cell>
          <cell r="N231" t="str">
            <v>Grants for You</v>
          </cell>
        </row>
        <row r="232">
          <cell r="A232">
            <v>878560</v>
          </cell>
          <cell r="C232" t="str">
            <v>GFY/101038</v>
          </cell>
          <cell r="D232" t="str">
            <v>GL5 1SW</v>
          </cell>
          <cell r="E232" t="str">
            <v>Grants for You</v>
          </cell>
          <cell r="F232" t="str">
            <v xml:space="preserve">Funding to help people with Autism, ADHD, Tourette's or a serious mental health condition access more opportunities.   </v>
          </cell>
          <cell r="G232">
            <v>350</v>
          </cell>
          <cell r="H232">
            <v>44771.615124571799</v>
          </cell>
          <cell r="I232" t="str">
            <v>Mental Health</v>
          </cell>
          <cell r="K232" t="str">
            <v>Devices and digital access</v>
          </cell>
          <cell r="N232" t="str">
            <v>Grants for You</v>
          </cell>
        </row>
        <row r="233">
          <cell r="A233">
            <v>878087</v>
          </cell>
          <cell r="C233" t="str">
            <v>GFY/101009</v>
          </cell>
          <cell r="D233" t="str">
            <v>GL5 4DR</v>
          </cell>
          <cell r="E233" t="str">
            <v>Grants for You</v>
          </cell>
          <cell r="F233" t="str">
            <v xml:space="preserve">Funding to help people with Autism, ADHD, Tourette's or a serious mental health condition access more opportunities.   </v>
          </cell>
          <cell r="G233">
            <v>500</v>
          </cell>
          <cell r="H233">
            <v>44771.628865358798</v>
          </cell>
          <cell r="I233" t="str">
            <v>Mental Health</v>
          </cell>
          <cell r="K233" t="str">
            <v>Furniture and appliances</v>
          </cell>
          <cell r="N233" t="str">
            <v>Grants for You</v>
          </cell>
        </row>
        <row r="234">
          <cell r="A234">
            <v>878267</v>
          </cell>
          <cell r="C234" t="str">
            <v>GFY/101016</v>
          </cell>
          <cell r="D234" t="str">
            <v>GL11 5NG</v>
          </cell>
          <cell r="E234" t="str">
            <v>Grants for You</v>
          </cell>
          <cell r="F234" t="str">
            <v xml:space="preserve">Funding to help people with Autism, ADHD, Tourette's or a serious mental health condition access more opportunities.   </v>
          </cell>
          <cell r="G234">
            <v>500</v>
          </cell>
          <cell r="H234">
            <v>44774.332324536997</v>
          </cell>
          <cell r="I234" t="str">
            <v>Mental Health</v>
          </cell>
          <cell r="K234" t="str">
            <v>Devices and digital access</v>
          </cell>
          <cell r="N234" t="str">
            <v>Grants for You</v>
          </cell>
        </row>
        <row r="235">
          <cell r="A235">
            <v>878293</v>
          </cell>
          <cell r="C235" t="str">
            <v>GFY/101018</v>
          </cell>
          <cell r="D235" t="str">
            <v>GL16 7RH</v>
          </cell>
          <cell r="E235" t="str">
            <v>Grants for You</v>
          </cell>
          <cell r="F235" t="str">
            <v xml:space="preserve">Funding to help people with Autism, ADHD, Tourette's or a serious mental health condition access more opportunities.   </v>
          </cell>
          <cell r="G235">
            <v>900</v>
          </cell>
          <cell r="H235">
            <v>44774.3440645023</v>
          </cell>
          <cell r="I235" t="str">
            <v>Mental Health</v>
          </cell>
          <cell r="K235" t="str">
            <v>Travel and transport</v>
          </cell>
          <cell r="N235" t="str">
            <v>Grants for You</v>
          </cell>
        </row>
        <row r="236">
          <cell r="A236">
            <v>878371</v>
          </cell>
          <cell r="C236" t="str">
            <v>GFY/101021</v>
          </cell>
          <cell r="D236" t="str">
            <v>GL1 4DT</v>
          </cell>
          <cell r="E236" t="str">
            <v>Grants for You</v>
          </cell>
          <cell r="F236" t="str">
            <v xml:space="preserve">Funding to help people with Autism, ADHD, Tourette's or a serious mental health condition access more opportunities.   </v>
          </cell>
          <cell r="G236">
            <v>250</v>
          </cell>
          <cell r="H236">
            <v>44774.368512384302</v>
          </cell>
          <cell r="I236" t="str">
            <v>Mental Health</v>
          </cell>
          <cell r="K236" t="str">
            <v>Equipment and home adaptations</v>
          </cell>
          <cell r="N236" t="str">
            <v>Grants for You</v>
          </cell>
        </row>
        <row r="237">
          <cell r="A237">
            <v>878470</v>
          </cell>
          <cell r="C237" t="str">
            <v>GFY/101031</v>
          </cell>
          <cell r="D237" t="str">
            <v>GL6 9LA</v>
          </cell>
          <cell r="E237" t="str">
            <v>Grants for You</v>
          </cell>
          <cell r="F237" t="str">
            <v xml:space="preserve">Funding to help people with Autism, ADHD, Tourette's or a serious mental health condition access more opportunities.   </v>
          </cell>
          <cell r="G237">
            <v>1000</v>
          </cell>
          <cell r="H237">
            <v>44774.404709525501</v>
          </cell>
          <cell r="I237" t="str">
            <v>Mental Health</v>
          </cell>
          <cell r="K237" t="str">
            <v>Holiday and activity costs</v>
          </cell>
          <cell r="N237" t="str">
            <v>Grants for You</v>
          </cell>
        </row>
        <row r="238">
          <cell r="A238">
            <v>878149</v>
          </cell>
          <cell r="C238" t="str">
            <v>GFY/101011</v>
          </cell>
          <cell r="D238" t="str">
            <v>GL52 5LU</v>
          </cell>
          <cell r="E238" t="str">
            <v>Grants for You</v>
          </cell>
          <cell r="F238" t="str">
            <v xml:space="preserve">Funding to help people with Autism, ADHD, Tourette's or a serious mental health condition access more opportunities.   </v>
          </cell>
          <cell r="G238">
            <v>700</v>
          </cell>
          <cell r="H238">
            <v>44774.4077513542</v>
          </cell>
          <cell r="I238" t="str">
            <v>Mental Health</v>
          </cell>
          <cell r="K238" t="str">
            <v>Holiday and activity costs</v>
          </cell>
          <cell r="N238" t="str">
            <v>Grants for You</v>
          </cell>
        </row>
        <row r="239">
          <cell r="A239">
            <v>878330</v>
          </cell>
          <cell r="C239" t="str">
            <v>GFY/101019</v>
          </cell>
          <cell r="D239" t="str">
            <v>GL4 0RH</v>
          </cell>
          <cell r="E239" t="str">
            <v>Grants for You</v>
          </cell>
          <cell r="F239" t="str">
            <v xml:space="preserve">Funding to help people with Autism, ADHD, Tourette's or a serious mental health condition access more opportunities.   </v>
          </cell>
          <cell r="G239">
            <v>1000</v>
          </cell>
          <cell r="H239">
            <v>44774.420556712997</v>
          </cell>
          <cell r="I239" t="str">
            <v>Mental Health</v>
          </cell>
          <cell r="K239" t="str">
            <v>Equipment and home adaptations</v>
          </cell>
          <cell r="N239" t="str">
            <v>Grants for You</v>
          </cell>
        </row>
        <row r="240">
          <cell r="A240">
            <v>878403</v>
          </cell>
          <cell r="C240" t="str">
            <v>GFY/101023</v>
          </cell>
          <cell r="D240" t="str">
            <v>GL4 4LJ</v>
          </cell>
          <cell r="E240" t="str">
            <v>Grants for You</v>
          </cell>
          <cell r="F240" t="str">
            <v xml:space="preserve">Funding to help people with Autism, ADHD, Tourette's or a serious mental health condition access more opportunities.   </v>
          </cell>
          <cell r="G240">
            <v>800</v>
          </cell>
          <cell r="H240">
            <v>44774.425332407402</v>
          </cell>
          <cell r="I240" t="str">
            <v>Mental Health</v>
          </cell>
          <cell r="K240" t="str">
            <v>Furniture and appliances</v>
          </cell>
          <cell r="N240" t="str">
            <v>Grants for You</v>
          </cell>
        </row>
        <row r="241">
          <cell r="A241">
            <v>878549</v>
          </cell>
          <cell r="C241" t="str">
            <v>GFY/101036</v>
          </cell>
          <cell r="D241" t="str">
            <v>GL10 3FF</v>
          </cell>
          <cell r="E241" t="str">
            <v>Grants for You</v>
          </cell>
          <cell r="F241" t="str">
            <v xml:space="preserve">Funding to help people with Autism, ADHD, Tourette's or a serious mental health condition access more opportunities.   </v>
          </cell>
          <cell r="G241">
            <v>950</v>
          </cell>
          <cell r="H241">
            <v>44774.452003044004</v>
          </cell>
          <cell r="I241" t="str">
            <v>Mental Health</v>
          </cell>
          <cell r="K241" t="str">
            <v>Devices and digital access</v>
          </cell>
          <cell r="N241" t="str">
            <v>Grants for You</v>
          </cell>
        </row>
        <row r="242">
          <cell r="A242">
            <v>878625</v>
          </cell>
          <cell r="C242" t="str">
            <v>GFY/101042</v>
          </cell>
          <cell r="D242" t="str">
            <v>GL2 4BH</v>
          </cell>
          <cell r="E242" t="str">
            <v>Grants for You</v>
          </cell>
          <cell r="F242" t="str">
            <v xml:space="preserve">Funding to help people with Autism, ADHD, Tourette's or a serious mental health condition access more opportunities.   </v>
          </cell>
          <cell r="G242">
            <v>900</v>
          </cell>
          <cell r="H242">
            <v>44774.462011377298</v>
          </cell>
          <cell r="I242" t="str">
            <v>Mental Health</v>
          </cell>
          <cell r="K242" t="str">
            <v>Travel and transport</v>
          </cell>
          <cell r="N242" t="str">
            <v>Grants for You</v>
          </cell>
        </row>
        <row r="243">
          <cell r="A243">
            <v>878756</v>
          </cell>
          <cell r="C243" t="str">
            <v>GFY/101049</v>
          </cell>
          <cell r="D243" t="str">
            <v>GL15 5LD</v>
          </cell>
          <cell r="E243" t="str">
            <v>Grants for You</v>
          </cell>
          <cell r="F243" t="str">
            <v xml:space="preserve">Funding to help people with Autism, ADHD, Tourette's or a serious mental health condition access more opportunities.   </v>
          </cell>
          <cell r="G243">
            <v>500</v>
          </cell>
          <cell r="H243">
            <v>44774.478947071802</v>
          </cell>
          <cell r="I243" t="str">
            <v>Mental Health</v>
          </cell>
          <cell r="K243" t="str">
            <v>Devices and digital access</v>
          </cell>
          <cell r="N243" t="str">
            <v>Grants for You</v>
          </cell>
        </row>
        <row r="244">
          <cell r="A244">
            <v>875572</v>
          </cell>
          <cell r="C244" t="str">
            <v>GFY/100881</v>
          </cell>
          <cell r="D244" t="str">
            <v>GL15 6TN</v>
          </cell>
          <cell r="E244" t="str">
            <v>Grants for You</v>
          </cell>
          <cell r="F244" t="str">
            <v xml:space="preserve">Funding to help people with Autism, ADHD, Tourette's or a serious mental health condition access more opportunities.   </v>
          </cell>
          <cell r="G244">
            <v>860</v>
          </cell>
          <cell r="H244">
            <v>44774.493831747699</v>
          </cell>
          <cell r="I244" t="str">
            <v>Mental Health</v>
          </cell>
          <cell r="K244" t="str">
            <v>Devices and digital access</v>
          </cell>
          <cell r="N244" t="str">
            <v>Grants for You</v>
          </cell>
        </row>
        <row r="245">
          <cell r="A245">
            <v>876014</v>
          </cell>
          <cell r="C245" t="str">
            <v>GFY/100909</v>
          </cell>
          <cell r="D245" t="str">
            <v>GL5 1NR</v>
          </cell>
          <cell r="E245" t="str">
            <v>Grants for You</v>
          </cell>
          <cell r="F245" t="str">
            <v xml:space="preserve">Funding to help people with Autism, ADHD, Tourette's or a serious mental health condition access more opportunities.   </v>
          </cell>
          <cell r="G245">
            <v>800</v>
          </cell>
          <cell r="H245">
            <v>44774.498151423599</v>
          </cell>
          <cell r="I245" t="str">
            <v>Mental Health</v>
          </cell>
          <cell r="K245" t="str">
            <v>Holiday and activity costs</v>
          </cell>
          <cell r="N245" t="str">
            <v>Grants for You</v>
          </cell>
        </row>
        <row r="246">
          <cell r="A246">
            <v>877844</v>
          </cell>
          <cell r="C246" t="str">
            <v>GFY/100998</v>
          </cell>
          <cell r="D246" t="str">
            <v>GL1 1DW</v>
          </cell>
          <cell r="E246" t="str">
            <v>Grants for You</v>
          </cell>
          <cell r="F246" t="str">
            <v xml:space="preserve">Funding to help people with Autism, ADHD, Tourette's or a serious mental health condition access more opportunities.   </v>
          </cell>
          <cell r="G246">
            <v>467</v>
          </cell>
          <cell r="H246">
            <v>44774.5036048611</v>
          </cell>
          <cell r="I246" t="str">
            <v>Mental Health</v>
          </cell>
          <cell r="K246" t="str">
            <v>Creative activities</v>
          </cell>
          <cell r="N246" t="str">
            <v>Grants for You</v>
          </cell>
        </row>
        <row r="247">
          <cell r="A247">
            <v>878279</v>
          </cell>
          <cell r="C247" t="str">
            <v>GFY/101017</v>
          </cell>
          <cell r="D247" t="str">
            <v>GL51 7UB</v>
          </cell>
          <cell r="E247" t="str">
            <v>Grants for You</v>
          </cell>
          <cell r="F247" t="str">
            <v xml:space="preserve">Funding to help people with Autism, ADHD, Tourette's or a serious mental health condition access more opportunities.   </v>
          </cell>
          <cell r="G247">
            <v>1535.47</v>
          </cell>
          <cell r="H247">
            <v>44774.520827430599</v>
          </cell>
          <cell r="I247" t="str">
            <v>Mental Health</v>
          </cell>
          <cell r="K247" t="str">
            <v>Travel and transport</v>
          </cell>
          <cell r="N247" t="str">
            <v>Grants for You</v>
          </cell>
        </row>
        <row r="248">
          <cell r="A248">
            <v>878767</v>
          </cell>
          <cell r="C248" t="str">
            <v>GFY/101050</v>
          </cell>
          <cell r="D248" t="str">
            <v>GL5 1PS</v>
          </cell>
          <cell r="E248" t="str">
            <v>Grants for You</v>
          </cell>
          <cell r="F248" t="str">
            <v xml:space="preserve">Funding to help people with Autism, ADHD, Tourette's or a serious mental health condition access more opportunities.   </v>
          </cell>
          <cell r="G248">
            <v>550</v>
          </cell>
          <cell r="H248">
            <v>44774.574737152798</v>
          </cell>
          <cell r="I248" t="str">
            <v>Mental Health</v>
          </cell>
          <cell r="K248" t="str">
            <v>Devices and digital access</v>
          </cell>
          <cell r="N248" t="str">
            <v>Grants for You</v>
          </cell>
        </row>
        <row r="249">
          <cell r="A249">
            <v>877453</v>
          </cell>
          <cell r="C249" t="str">
            <v>GFY/100979</v>
          </cell>
          <cell r="D249" t="str">
            <v>GL11 6JA</v>
          </cell>
          <cell r="E249" t="str">
            <v>Grants for You</v>
          </cell>
          <cell r="F249" t="str">
            <v xml:space="preserve">Funding to help people with Autism, ADHD, Tourette's or a serious mental health condition access more opportunities.   </v>
          </cell>
          <cell r="G249">
            <v>1270.0899999999999</v>
          </cell>
          <cell r="H249">
            <v>44774.576410451402</v>
          </cell>
          <cell r="I249" t="str">
            <v>Mental Health</v>
          </cell>
          <cell r="K249" t="str">
            <v>Travel and transport</v>
          </cell>
          <cell r="N249" t="str">
            <v>Grants for You</v>
          </cell>
        </row>
        <row r="250">
          <cell r="A250">
            <v>875929</v>
          </cell>
          <cell r="C250" t="str">
            <v>GFY/100902</v>
          </cell>
          <cell r="D250" t="str">
            <v>GL5 1SZ</v>
          </cell>
          <cell r="E250" t="str">
            <v>Grants for You</v>
          </cell>
          <cell r="F250" t="str">
            <v xml:space="preserve">Funding to help people with Autism, ADHD, Tourette's or a serious mental health condition access more opportunities.   </v>
          </cell>
          <cell r="G250">
            <v>500</v>
          </cell>
          <cell r="H250">
            <v>44774.604082673599</v>
          </cell>
          <cell r="I250" t="str">
            <v>Mental Health</v>
          </cell>
          <cell r="K250" t="str">
            <v>Devices and digital access</v>
          </cell>
          <cell r="N250" t="str">
            <v>Grants for You</v>
          </cell>
        </row>
        <row r="251">
          <cell r="A251">
            <v>879037</v>
          </cell>
          <cell r="C251" t="str">
            <v>GFY/101060</v>
          </cell>
          <cell r="D251" t="str">
            <v>GL17 9DW</v>
          </cell>
          <cell r="E251" t="str">
            <v>Grants for You</v>
          </cell>
          <cell r="F251" t="str">
            <v xml:space="preserve">Funding to help people with Autism, ADHD, Tourette's or a serious mental health condition access more opportunities.   </v>
          </cell>
          <cell r="G251">
            <v>500</v>
          </cell>
          <cell r="H251">
            <v>44774.612921145803</v>
          </cell>
          <cell r="I251" t="str">
            <v>Mental Health</v>
          </cell>
          <cell r="K251" t="str">
            <v>Holiday and activity costs</v>
          </cell>
          <cell r="N251" t="str">
            <v>Grants for You</v>
          </cell>
        </row>
        <row r="252">
          <cell r="A252">
            <v>878521</v>
          </cell>
          <cell r="C252" t="str">
            <v>GFY/101035</v>
          </cell>
          <cell r="D252" t="str">
            <v>GL4 6HX</v>
          </cell>
          <cell r="E252" t="str">
            <v>Grants for You</v>
          </cell>
          <cell r="F252" t="str">
            <v xml:space="preserve">Funding to help people with Autism, ADHD, Tourette's or a serious mental health condition access more opportunities.   </v>
          </cell>
          <cell r="G252">
            <v>1500</v>
          </cell>
          <cell r="H252">
            <v>44774.615455520798</v>
          </cell>
          <cell r="I252" t="str">
            <v>Mental Health</v>
          </cell>
          <cell r="K252" t="str">
            <v>Travel and transport</v>
          </cell>
          <cell r="N252" t="str">
            <v>Grants for You</v>
          </cell>
        </row>
        <row r="253">
          <cell r="A253">
            <v>878982</v>
          </cell>
          <cell r="C253" t="str">
            <v>GFY/101058</v>
          </cell>
          <cell r="D253" t="str">
            <v>GL10 2LS</v>
          </cell>
          <cell r="E253" t="str">
            <v>Grants for You</v>
          </cell>
          <cell r="F253" t="str">
            <v xml:space="preserve">Funding to help people with Autism, ADHD, Tourette's or a serious mental health condition access more opportunities.   </v>
          </cell>
          <cell r="G253">
            <v>1000</v>
          </cell>
          <cell r="H253">
            <v>44775.3642588773</v>
          </cell>
          <cell r="I253" t="str">
            <v>Mental Health</v>
          </cell>
          <cell r="K253" t="str">
            <v>Devices and digital access</v>
          </cell>
          <cell r="N253" t="str">
            <v>Grants for You</v>
          </cell>
        </row>
        <row r="254">
          <cell r="A254">
            <v>879447</v>
          </cell>
          <cell r="C254" t="str">
            <v>GFY/101078</v>
          </cell>
          <cell r="D254" t="str">
            <v>GL5 1DQ</v>
          </cell>
          <cell r="E254" t="str">
            <v>Grants for You</v>
          </cell>
          <cell r="F254" t="str">
            <v xml:space="preserve">Funding to help people with Autism, ADHD, Tourette's or a serious mental health condition access more opportunities.   </v>
          </cell>
          <cell r="G254">
            <v>1000</v>
          </cell>
          <cell r="H254">
            <v>44775.381218483803</v>
          </cell>
          <cell r="I254" t="str">
            <v>Mental Health</v>
          </cell>
          <cell r="K254" t="str">
            <v>Creative activities</v>
          </cell>
          <cell r="N254" t="str">
            <v>Grants for You</v>
          </cell>
        </row>
        <row r="255">
          <cell r="A255">
            <v>870092</v>
          </cell>
          <cell r="C255" t="str">
            <v>GFY/100655</v>
          </cell>
          <cell r="D255" t="str">
            <v>GL51 8BT</v>
          </cell>
          <cell r="E255" t="str">
            <v>Grants for You</v>
          </cell>
          <cell r="F255" t="str">
            <v xml:space="preserve">Funding to help people with Autism, ADHD, Tourette's or a serious mental health condition access more opportunities.   </v>
          </cell>
          <cell r="G255">
            <v>450</v>
          </cell>
          <cell r="H255">
            <v>44775.395064155098</v>
          </cell>
          <cell r="I255" t="str">
            <v>Mental Health</v>
          </cell>
          <cell r="K255" t="str">
            <v>Devices and digital access</v>
          </cell>
          <cell r="N255" t="str">
            <v>Grants for You</v>
          </cell>
        </row>
        <row r="256">
          <cell r="A256">
            <v>879492</v>
          </cell>
          <cell r="C256" t="str">
            <v>GFY/101080</v>
          </cell>
          <cell r="D256" t="str">
            <v>GL7 1GL</v>
          </cell>
          <cell r="E256" t="str">
            <v>Grants for You</v>
          </cell>
          <cell r="F256" t="str">
            <v xml:space="preserve">Funding to help people with Autism, ADHD, Tourette's or a serious mental health condition access more opportunities.   </v>
          </cell>
          <cell r="G256">
            <v>1150</v>
          </cell>
          <cell r="H256">
            <v>44775.405947534702</v>
          </cell>
          <cell r="I256" t="str">
            <v>Mental Health</v>
          </cell>
          <cell r="K256" t="str">
            <v>Devices and digital access</v>
          </cell>
          <cell r="N256" t="str">
            <v>Grants for You</v>
          </cell>
        </row>
        <row r="257">
          <cell r="A257">
            <v>879720</v>
          </cell>
          <cell r="C257" t="str">
            <v>GFY/101081</v>
          </cell>
          <cell r="D257" t="str">
            <v>GL51 0HA</v>
          </cell>
          <cell r="E257" t="str">
            <v>Grants for You</v>
          </cell>
          <cell r="F257" t="str">
            <v xml:space="preserve">Funding to help people with Autism, ADHD, Tourette's or a serious mental health condition access more opportunities.   </v>
          </cell>
          <cell r="G257">
            <v>500</v>
          </cell>
          <cell r="H257">
            <v>44775.411656828699</v>
          </cell>
          <cell r="I257" t="str">
            <v>Mental Health</v>
          </cell>
          <cell r="K257" t="str">
            <v>Devices and digital access</v>
          </cell>
          <cell r="N257" t="str">
            <v>Grants for You</v>
          </cell>
        </row>
        <row r="258">
          <cell r="A258">
            <v>879935</v>
          </cell>
          <cell r="C258" t="str">
            <v>GFY/101090</v>
          </cell>
          <cell r="D258" t="str">
            <v>GL11 5SH</v>
          </cell>
          <cell r="E258" t="str">
            <v>Grants for You</v>
          </cell>
          <cell r="F258" t="str">
            <v xml:space="preserve">Funding to help people with Autism, ADHD, Tourette's or a serious mental health condition access more opportunities.   </v>
          </cell>
          <cell r="G258">
            <v>750</v>
          </cell>
          <cell r="H258">
            <v>44775.4185616088</v>
          </cell>
          <cell r="I258" t="str">
            <v>Mental Health</v>
          </cell>
          <cell r="K258" t="str">
            <v>Devices and digital access</v>
          </cell>
          <cell r="N258" t="str">
            <v>Grants for You</v>
          </cell>
        </row>
        <row r="259">
          <cell r="A259">
            <v>879943</v>
          </cell>
          <cell r="C259" t="str">
            <v>GFY/101091</v>
          </cell>
          <cell r="D259" t="str">
            <v>GL20 8UD</v>
          </cell>
          <cell r="E259" t="str">
            <v>Grants for You</v>
          </cell>
          <cell r="F259" t="str">
            <v xml:space="preserve">Funding to help people with Autism, ADHD, Tourette's or a serious mental health condition access more opportunities.   </v>
          </cell>
          <cell r="G259">
            <v>1000</v>
          </cell>
          <cell r="H259">
            <v>44775.432330092597</v>
          </cell>
          <cell r="I259" t="str">
            <v>Mental Health</v>
          </cell>
          <cell r="K259" t="str">
            <v>Equipment and home adaptations</v>
          </cell>
          <cell r="N259" t="str">
            <v>Grants for You</v>
          </cell>
        </row>
        <row r="260">
          <cell r="A260">
            <v>878467</v>
          </cell>
          <cell r="C260" t="str">
            <v>GFY/101029</v>
          </cell>
          <cell r="D260" t="str">
            <v>GL51 9BB</v>
          </cell>
          <cell r="E260" t="str">
            <v>Grants for You</v>
          </cell>
          <cell r="F260" t="str">
            <v xml:space="preserve">Funding to help people with Autism, ADHD, Tourette's or a serious mental health condition access more opportunities.   </v>
          </cell>
          <cell r="G260">
            <v>1000</v>
          </cell>
          <cell r="H260">
            <v>44775.444023495402</v>
          </cell>
          <cell r="I260" t="str">
            <v>Mental Health</v>
          </cell>
          <cell r="K260" t="str">
            <v>Devices and digital access</v>
          </cell>
          <cell r="N260" t="str">
            <v>Grants for You</v>
          </cell>
        </row>
        <row r="261">
          <cell r="A261">
            <v>885288</v>
          </cell>
          <cell r="C261" t="str">
            <v>GFY/101275</v>
          </cell>
          <cell r="D261" t="str">
            <v>GL5 1HH</v>
          </cell>
          <cell r="E261" t="str">
            <v>Grants for You</v>
          </cell>
          <cell r="F261" t="str">
            <v xml:space="preserve">Funding to help people with Autism, ADHD, Tourette's or a serious mental health condition access more opportunities.   </v>
          </cell>
          <cell r="G261">
            <v>860</v>
          </cell>
          <cell r="H261">
            <v>44775.4624642708</v>
          </cell>
          <cell r="I261" t="str">
            <v>Mental Health</v>
          </cell>
          <cell r="K261" t="str">
            <v>Equipment and home adaptations</v>
          </cell>
          <cell r="N261" t="str">
            <v>Grants for You</v>
          </cell>
        </row>
        <row r="262">
          <cell r="A262">
            <v>880006</v>
          </cell>
          <cell r="C262" t="str">
            <v>GFY/101096</v>
          </cell>
          <cell r="D262" t="str">
            <v>GL4 6EJ</v>
          </cell>
          <cell r="E262" t="str">
            <v>Grants for You</v>
          </cell>
          <cell r="F262" t="str">
            <v xml:space="preserve">Funding to help people with Autism, ADHD, Tourette's or a serious mental health condition access more opportunities.   </v>
          </cell>
          <cell r="G262">
            <v>1250</v>
          </cell>
          <cell r="H262">
            <v>44775.475553668999</v>
          </cell>
          <cell r="I262" t="str">
            <v>Mental Health</v>
          </cell>
          <cell r="K262" t="str">
            <v>Furniture and appliances</v>
          </cell>
          <cell r="N262" t="str">
            <v>Grants for You</v>
          </cell>
        </row>
        <row r="263">
          <cell r="A263">
            <v>866536</v>
          </cell>
          <cell r="C263" t="str">
            <v>GFY/100406</v>
          </cell>
          <cell r="D263" t="str">
            <v>GL2 2JF</v>
          </cell>
          <cell r="E263" t="str">
            <v>Grants for You</v>
          </cell>
          <cell r="F263" t="str">
            <v xml:space="preserve">Funding to help people with Autism, ADHD, Tourette's or a serious mental health condition access more opportunities.   </v>
          </cell>
          <cell r="G263">
            <v>1500</v>
          </cell>
          <cell r="H263">
            <v>44775.475751620397</v>
          </cell>
          <cell r="I263" t="str">
            <v>Mental Health</v>
          </cell>
          <cell r="K263" t="str">
            <v>Devices and digital access</v>
          </cell>
          <cell r="N263" t="str">
            <v>Grants for You</v>
          </cell>
        </row>
        <row r="264">
          <cell r="A264">
            <v>880159</v>
          </cell>
          <cell r="C264" t="str">
            <v>GFY/101097</v>
          </cell>
          <cell r="D264" t="str">
            <v>GL5 1JT</v>
          </cell>
          <cell r="E264" t="str">
            <v>Grants for You</v>
          </cell>
          <cell r="F264" t="str">
            <v xml:space="preserve">Funding to help people with Autism, ADHD, Tourette's or a serious mental health condition access more opportunities.   </v>
          </cell>
          <cell r="G264">
            <v>4000</v>
          </cell>
          <cell r="H264">
            <v>44775.499570636603</v>
          </cell>
          <cell r="I264" t="str">
            <v>Mental Health</v>
          </cell>
          <cell r="K264" t="str">
            <v>Travel and transport</v>
          </cell>
          <cell r="N264" t="str">
            <v>Grants for You</v>
          </cell>
        </row>
        <row r="265">
          <cell r="A265">
            <v>879408</v>
          </cell>
          <cell r="C265" t="str">
            <v>GFY/101074</v>
          </cell>
          <cell r="D265" t="str">
            <v>GL10 3BN</v>
          </cell>
          <cell r="E265" t="str">
            <v>Grants for You</v>
          </cell>
          <cell r="F265" t="str">
            <v xml:space="preserve">Funding to help people with Autism, ADHD, Tourette's or a serious mental health condition access more opportunities.   </v>
          </cell>
          <cell r="G265">
            <v>465</v>
          </cell>
          <cell r="H265">
            <v>44775.536916319397</v>
          </cell>
          <cell r="I265" t="str">
            <v>Mental Health</v>
          </cell>
          <cell r="K265" t="str">
            <v>Devices and digital access</v>
          </cell>
          <cell r="N265" t="str">
            <v>Grants for You</v>
          </cell>
        </row>
        <row r="266">
          <cell r="A266">
            <v>879986</v>
          </cell>
          <cell r="C266" t="str">
            <v>GFY/101094</v>
          </cell>
          <cell r="D266" t="str">
            <v>GL51 0BH</v>
          </cell>
          <cell r="E266" t="str">
            <v>Grants for You</v>
          </cell>
          <cell r="F266" t="str">
            <v xml:space="preserve">Funding to help people with Autism, ADHD, Tourette's or a serious mental health condition access more opportunities.   </v>
          </cell>
          <cell r="G266">
            <v>800</v>
          </cell>
          <cell r="H266">
            <v>44775.543077118098</v>
          </cell>
          <cell r="I266" t="str">
            <v>Mental Health</v>
          </cell>
          <cell r="K266" t="str">
            <v>Devices and digital access</v>
          </cell>
          <cell r="N266" t="str">
            <v>Grants for You</v>
          </cell>
        </row>
        <row r="267">
          <cell r="A267">
            <v>879266</v>
          </cell>
          <cell r="C267" t="str">
            <v>GFY/101072</v>
          </cell>
          <cell r="D267" t="str">
            <v>GL10 2HW</v>
          </cell>
          <cell r="E267" t="str">
            <v>Grants for You</v>
          </cell>
          <cell r="F267" t="str">
            <v xml:space="preserve">Funding to help people with Autism, ADHD, Tourette's or a serious mental health condition access more opportunities.   </v>
          </cell>
          <cell r="G267">
            <v>660</v>
          </cell>
          <cell r="H267">
            <v>44775.551954398099</v>
          </cell>
          <cell r="I267" t="str">
            <v>Mental Health</v>
          </cell>
          <cell r="K267" t="str">
            <v>Equipment and home adaptations</v>
          </cell>
          <cell r="N267" t="str">
            <v>Grants for You</v>
          </cell>
        </row>
        <row r="268">
          <cell r="A268">
            <v>874703</v>
          </cell>
          <cell r="C268" t="str">
            <v>GFY/100827</v>
          </cell>
          <cell r="D268" t="str">
            <v>GL50 2NL</v>
          </cell>
          <cell r="E268" t="str">
            <v>Grants for You</v>
          </cell>
          <cell r="F268" t="str">
            <v xml:space="preserve">Funding to help people with Autism, ADHD, Tourette's or a serious mental health condition access more opportunities.   </v>
          </cell>
          <cell r="G268">
            <v>500</v>
          </cell>
          <cell r="H268">
            <v>44775.560079317103</v>
          </cell>
          <cell r="I268" t="str">
            <v>Mental Health</v>
          </cell>
          <cell r="K268" t="str">
            <v>Devices and digital access</v>
          </cell>
          <cell r="N268" t="str">
            <v>Grants for You</v>
          </cell>
        </row>
        <row r="269">
          <cell r="A269">
            <v>880447</v>
          </cell>
          <cell r="C269" t="str">
            <v>GFY/101108</v>
          </cell>
          <cell r="D269" t="str">
            <v>GL50 4BD</v>
          </cell>
          <cell r="E269" t="str">
            <v>Grants for You</v>
          </cell>
          <cell r="F269" t="str">
            <v xml:space="preserve">Funding to help people with Autism, ADHD, Tourette's or a serious mental health condition access more opportunities.   </v>
          </cell>
          <cell r="G269">
            <v>420</v>
          </cell>
          <cell r="H269">
            <v>44775.567262928198</v>
          </cell>
          <cell r="I269" t="str">
            <v>Mental Health</v>
          </cell>
          <cell r="K269" t="str">
            <v>Devices and digital access</v>
          </cell>
          <cell r="N269" t="str">
            <v>Grants for You</v>
          </cell>
        </row>
        <row r="270">
          <cell r="A270">
            <v>878811</v>
          </cell>
          <cell r="C270" t="str">
            <v>GFY/101051</v>
          </cell>
          <cell r="D270" t="str">
            <v>GL51 8DQ</v>
          </cell>
          <cell r="E270" t="str">
            <v>Grants for You</v>
          </cell>
          <cell r="F270" t="str">
            <v xml:space="preserve">Funding to help people with Autism, ADHD, Tourette's or a serious mental health condition access more opportunities.   </v>
          </cell>
          <cell r="G270">
            <v>899</v>
          </cell>
          <cell r="H270">
            <v>44775.571318750001</v>
          </cell>
          <cell r="I270" t="str">
            <v>Mental Health</v>
          </cell>
          <cell r="K270" t="str">
            <v>Travel and transport</v>
          </cell>
          <cell r="N270" t="str">
            <v>Grants for You</v>
          </cell>
        </row>
        <row r="271">
          <cell r="A271">
            <v>878895</v>
          </cell>
          <cell r="C271" t="str">
            <v>GFY/101056</v>
          </cell>
          <cell r="D271" t="str">
            <v>GL10 2DW</v>
          </cell>
          <cell r="E271" t="str">
            <v>Grants for You</v>
          </cell>
          <cell r="F271" t="str">
            <v xml:space="preserve">Funding to help people with Autism, ADHD, Tourette's or a serious mental health condition access more opportunities.   </v>
          </cell>
          <cell r="G271">
            <v>330</v>
          </cell>
          <cell r="H271">
            <v>44775.574091550901</v>
          </cell>
          <cell r="I271" t="str">
            <v>Mental Health</v>
          </cell>
          <cell r="K271" t="str">
            <v>Devices and digital access</v>
          </cell>
          <cell r="N271" t="str">
            <v>Grants for You</v>
          </cell>
        </row>
        <row r="272">
          <cell r="A272">
            <v>879239</v>
          </cell>
          <cell r="C272" t="str">
            <v>GFY/101071</v>
          </cell>
          <cell r="D272" t="str">
            <v>GL6 0TG</v>
          </cell>
          <cell r="E272" t="str">
            <v>Grants for You</v>
          </cell>
          <cell r="F272" t="str">
            <v xml:space="preserve">Funding to help people with Autism, ADHD, Tourette's or a serious mental health condition access more opportunities.   </v>
          </cell>
          <cell r="G272">
            <v>2517</v>
          </cell>
          <cell r="H272">
            <v>44775.598898148099</v>
          </cell>
          <cell r="I272" t="str">
            <v>Mental Health</v>
          </cell>
          <cell r="K272" t="str">
            <v>Travel and transport</v>
          </cell>
          <cell r="N272" t="str">
            <v>Grants for You</v>
          </cell>
        </row>
        <row r="273">
          <cell r="A273">
            <v>880802</v>
          </cell>
          <cell r="C273" t="str">
            <v>GFY/101120</v>
          </cell>
          <cell r="D273" t="str">
            <v>GL51 8HF</v>
          </cell>
          <cell r="E273" t="str">
            <v>Grants for You</v>
          </cell>
          <cell r="F273" t="str">
            <v xml:space="preserve">Funding to help people with Autism, ADHD, Tourette's or a serious mental health condition access more opportunities.   </v>
          </cell>
          <cell r="G273">
            <v>400</v>
          </cell>
          <cell r="H273">
            <v>44775.629174039299</v>
          </cell>
          <cell r="I273" t="str">
            <v>Mental Health</v>
          </cell>
          <cell r="K273" t="str">
            <v>Devices and digital access</v>
          </cell>
          <cell r="N273" t="str">
            <v>Grants for You</v>
          </cell>
        </row>
        <row r="274">
          <cell r="A274">
            <v>880835</v>
          </cell>
          <cell r="C274" t="str">
            <v>GFY/101125</v>
          </cell>
          <cell r="D274" t="str">
            <v>GL5 1NJ</v>
          </cell>
          <cell r="E274" t="str">
            <v>Grants for You</v>
          </cell>
          <cell r="F274" t="str">
            <v xml:space="preserve">Funding to help people with Autism, ADHD, Tourette's or a serious mental health condition access more opportunities.   </v>
          </cell>
          <cell r="G274">
            <v>1100</v>
          </cell>
          <cell r="H274">
            <v>44775.647717280102</v>
          </cell>
          <cell r="I274" t="str">
            <v>Mental Health</v>
          </cell>
          <cell r="K274" t="str">
            <v>Devices and digital access</v>
          </cell>
          <cell r="N274" t="str">
            <v>Grants for You</v>
          </cell>
        </row>
        <row r="275">
          <cell r="A275">
            <v>884927</v>
          </cell>
          <cell r="C275" t="str">
            <v>GFYH\100067</v>
          </cell>
          <cell r="D275" t="str">
            <v>GL16 7SP</v>
          </cell>
          <cell r="E275" t="str">
            <v>Grants for Your Home</v>
          </cell>
          <cell r="F275" t="str">
            <v>Funding to help disabled people and people with mental health conditions living on a low-income with their housing needs</v>
          </cell>
          <cell r="G275">
            <v>1700</v>
          </cell>
          <cell r="H275">
            <v>44776.308222916698</v>
          </cell>
          <cell r="I275" t="str">
            <v>Financial Hardship</v>
          </cell>
          <cell r="J275" t="str">
            <v>Disability</v>
          </cell>
          <cell r="K275" t="str">
            <v>Furniture and appliances</v>
          </cell>
          <cell r="N275" t="str">
            <v>Grants for Your Home</v>
          </cell>
        </row>
        <row r="276">
          <cell r="A276">
            <v>880814</v>
          </cell>
          <cell r="C276" t="str">
            <v>GFY/101123</v>
          </cell>
          <cell r="D276" t="str">
            <v>GL2 4TS</v>
          </cell>
          <cell r="E276" t="str">
            <v>Grants for You</v>
          </cell>
          <cell r="F276" t="str">
            <v xml:space="preserve">Funding to help people with Autism, ADHD, Tourette's or a serious mental health condition access more opportunities.   </v>
          </cell>
          <cell r="G276">
            <v>600</v>
          </cell>
          <cell r="H276">
            <v>44776.341488773098</v>
          </cell>
          <cell r="I276" t="str">
            <v>Mental Health</v>
          </cell>
          <cell r="K276" t="str">
            <v>Devices and digital access</v>
          </cell>
          <cell r="N276" t="str">
            <v>Grants for You</v>
          </cell>
        </row>
        <row r="277">
          <cell r="A277">
            <v>880857</v>
          </cell>
          <cell r="C277" t="str">
            <v>GFY/101128</v>
          </cell>
          <cell r="D277" t="str">
            <v>GL8 8LQ</v>
          </cell>
          <cell r="E277" t="str">
            <v>Grants for You</v>
          </cell>
          <cell r="F277" t="str">
            <v xml:space="preserve">Funding to help people with Autism, ADHD, Tourette's or a serious mental health condition access more opportunities.   </v>
          </cell>
          <cell r="G277">
            <v>800</v>
          </cell>
          <cell r="H277">
            <v>44776.357923726799</v>
          </cell>
          <cell r="I277" t="str">
            <v>Mental Health</v>
          </cell>
          <cell r="K277" t="str">
            <v>Devices and digital access</v>
          </cell>
          <cell r="N277" t="str">
            <v>Grants for You</v>
          </cell>
        </row>
        <row r="278">
          <cell r="A278">
            <v>881186</v>
          </cell>
          <cell r="C278" t="str">
            <v>GFY/101134</v>
          </cell>
          <cell r="D278" t="str">
            <v>GL3 4XZ</v>
          </cell>
          <cell r="E278" t="str">
            <v>Grants for You</v>
          </cell>
          <cell r="F278" t="str">
            <v xml:space="preserve">Funding to help people with Autism, ADHD, Tourette's or a serious mental health condition access more opportunities.   </v>
          </cell>
          <cell r="G278">
            <v>850</v>
          </cell>
          <cell r="H278">
            <v>44776.382950694402</v>
          </cell>
          <cell r="I278" t="str">
            <v>Mental Health</v>
          </cell>
          <cell r="K278" t="str">
            <v>Travel and transport</v>
          </cell>
          <cell r="N278" t="str">
            <v>Grants for You</v>
          </cell>
        </row>
        <row r="279">
          <cell r="A279">
            <v>881205</v>
          </cell>
          <cell r="C279" t="str">
            <v>GFY/101135</v>
          </cell>
          <cell r="D279" t="str">
            <v>GL7 2PY</v>
          </cell>
          <cell r="E279" t="str">
            <v>Grants for You</v>
          </cell>
          <cell r="F279" t="str">
            <v xml:space="preserve">Funding to help people with Autism, ADHD, Tourette's or a serious mental health condition access more opportunities.   </v>
          </cell>
          <cell r="G279">
            <v>800</v>
          </cell>
          <cell r="H279">
            <v>44776.392989965301</v>
          </cell>
          <cell r="I279" t="str">
            <v>Mental Health</v>
          </cell>
          <cell r="K279" t="str">
            <v>Devices and digital access</v>
          </cell>
          <cell r="N279" t="str">
            <v>Grants for You</v>
          </cell>
        </row>
        <row r="280">
          <cell r="A280">
            <v>881356</v>
          </cell>
          <cell r="C280" t="str">
            <v>GFY/101140</v>
          </cell>
          <cell r="D280" t="str">
            <v>GL51 9FQ</v>
          </cell>
          <cell r="E280" t="str">
            <v>Grants for You</v>
          </cell>
          <cell r="F280" t="str">
            <v xml:space="preserve">Funding to help people with Autism, ADHD, Tourette's or a serious mental health condition access more opportunities.   </v>
          </cell>
          <cell r="G280">
            <v>1549</v>
          </cell>
          <cell r="H280">
            <v>44776.424821990702</v>
          </cell>
          <cell r="I280" t="str">
            <v>Mental Health</v>
          </cell>
          <cell r="K280" t="str">
            <v>Travel and transport</v>
          </cell>
          <cell r="N280" t="str">
            <v>Grants for You</v>
          </cell>
        </row>
        <row r="281">
          <cell r="A281">
            <v>881012</v>
          </cell>
          <cell r="C281" t="str">
            <v>GFY/101129</v>
          </cell>
          <cell r="D281" t="str">
            <v>GL52 5HB</v>
          </cell>
          <cell r="E281" t="str">
            <v>Grants for You</v>
          </cell>
          <cell r="F281" t="str">
            <v xml:space="preserve">Funding to help people with Autism, ADHD, Tourette's or a serious mental health condition access more opportunities.   </v>
          </cell>
          <cell r="G281">
            <v>1499.99</v>
          </cell>
          <cell r="H281">
            <v>44776.425376655097</v>
          </cell>
          <cell r="I281" t="str">
            <v>Mental Health</v>
          </cell>
          <cell r="K281" t="str">
            <v>Travel and transport</v>
          </cell>
          <cell r="N281" t="str">
            <v>Grants for You</v>
          </cell>
        </row>
        <row r="282">
          <cell r="A282">
            <v>883579</v>
          </cell>
          <cell r="C282" t="str">
            <v>GFYH\100065</v>
          </cell>
          <cell r="D282" t="str">
            <v>GL51 0QT</v>
          </cell>
          <cell r="E282" t="str">
            <v>Grants for Your Home</v>
          </cell>
          <cell r="F282" t="str">
            <v>Funding to help disabled people and people with mental health conditions living on a low-income with their housing needs</v>
          </cell>
          <cell r="G282">
            <v>1815</v>
          </cell>
          <cell r="H282">
            <v>44776.429485879598</v>
          </cell>
          <cell r="I282" t="str">
            <v>Financial Hardship</v>
          </cell>
          <cell r="J282" t="str">
            <v>Disability</v>
          </cell>
          <cell r="K282" t="str">
            <v>Furniture and appliances</v>
          </cell>
          <cell r="N282" t="str">
            <v>Grants for Your Home</v>
          </cell>
        </row>
        <row r="283">
          <cell r="A283">
            <v>879180</v>
          </cell>
          <cell r="C283" t="str">
            <v>GFY/101068</v>
          </cell>
          <cell r="D283" t="str">
            <v>GL1 1HX</v>
          </cell>
          <cell r="E283" t="str">
            <v>Grants for You</v>
          </cell>
          <cell r="F283" t="str">
            <v xml:space="preserve">Funding to help people with Autism, ADHD, Tourette's or a serious mental health condition access more opportunities.   </v>
          </cell>
          <cell r="G283">
            <v>500</v>
          </cell>
          <cell r="H283">
            <v>44776.436453506903</v>
          </cell>
          <cell r="I283" t="str">
            <v>Mental Health</v>
          </cell>
          <cell r="K283" t="str">
            <v>Devices and digital access</v>
          </cell>
          <cell r="N283" t="str">
            <v>Grants for You</v>
          </cell>
        </row>
        <row r="284">
          <cell r="A284">
            <v>881407</v>
          </cell>
          <cell r="C284" t="str">
            <v>GFY/101144</v>
          </cell>
          <cell r="D284" t="str">
            <v>GL10 2BS</v>
          </cell>
          <cell r="E284" t="str">
            <v>Grants for You</v>
          </cell>
          <cell r="F284" t="str">
            <v xml:space="preserve">Funding to help people with Autism, ADHD, Tourette's or a serious mental health condition access more opportunities.   </v>
          </cell>
          <cell r="G284">
            <v>500</v>
          </cell>
          <cell r="H284">
            <v>44776.441018252299</v>
          </cell>
          <cell r="I284" t="str">
            <v>Mental Health</v>
          </cell>
          <cell r="K284" t="str">
            <v>Devices and digital access</v>
          </cell>
          <cell r="N284" t="str">
            <v>Grants for You</v>
          </cell>
        </row>
        <row r="285">
          <cell r="A285">
            <v>881590</v>
          </cell>
          <cell r="C285" t="str">
            <v>GFY/101148</v>
          </cell>
          <cell r="D285" t="str">
            <v>GL52 7YL</v>
          </cell>
          <cell r="E285" t="str">
            <v>Grants for You</v>
          </cell>
          <cell r="F285" t="str">
            <v xml:space="preserve">Funding to help people with Autism, ADHD, Tourette's or a serious mental health condition access more opportunities.   </v>
          </cell>
          <cell r="G285">
            <v>400</v>
          </cell>
          <cell r="H285">
            <v>44776.449442094898</v>
          </cell>
          <cell r="I285" t="str">
            <v>Mental Health</v>
          </cell>
          <cell r="K285" t="str">
            <v>Devices and digital access</v>
          </cell>
          <cell r="N285" t="str">
            <v>Grants for You</v>
          </cell>
        </row>
        <row r="286">
          <cell r="A286">
            <v>881678</v>
          </cell>
          <cell r="C286" t="str">
            <v>GFY/101152</v>
          </cell>
          <cell r="D286" t="str">
            <v>GL4 0YE</v>
          </cell>
          <cell r="E286" t="str">
            <v>Grants for You</v>
          </cell>
          <cell r="F286" t="str">
            <v xml:space="preserve">Funding to help people with Autism, ADHD, Tourette's or a serious mental health condition access more opportunities.   </v>
          </cell>
          <cell r="G286">
            <v>400</v>
          </cell>
          <cell r="H286">
            <v>44776.503999502303</v>
          </cell>
          <cell r="I286" t="str">
            <v>Mental Health</v>
          </cell>
          <cell r="K286" t="str">
            <v>Devices and digital access</v>
          </cell>
          <cell r="N286" t="str">
            <v>Grants for You</v>
          </cell>
        </row>
        <row r="287">
          <cell r="A287">
            <v>881786</v>
          </cell>
          <cell r="C287" t="str">
            <v>GFY/101159</v>
          </cell>
          <cell r="D287" t="str">
            <v>GL2 9GS</v>
          </cell>
          <cell r="E287" t="str">
            <v>Grants for You</v>
          </cell>
          <cell r="F287" t="str">
            <v xml:space="preserve">Funding to help people with Autism, ADHD, Tourette's or a serious mental health condition access more opportunities.   </v>
          </cell>
          <cell r="G287">
            <v>1500</v>
          </cell>
          <cell r="H287">
            <v>44776.539558877303</v>
          </cell>
          <cell r="I287" t="str">
            <v>Mental Health</v>
          </cell>
          <cell r="K287" t="str">
            <v>Devices and digital access</v>
          </cell>
          <cell r="N287" t="str">
            <v>Grants for You</v>
          </cell>
        </row>
        <row r="288">
          <cell r="A288">
            <v>881799</v>
          </cell>
          <cell r="C288" t="str">
            <v>GFY/101160</v>
          </cell>
          <cell r="D288" t="str">
            <v>GL11 4DX</v>
          </cell>
          <cell r="E288" t="str">
            <v>Grants for You</v>
          </cell>
          <cell r="F288" t="str">
            <v xml:space="preserve">Funding to help people with Autism, ADHD, Tourette's or a serious mental health condition access more opportunities.   </v>
          </cell>
          <cell r="G288">
            <v>1000</v>
          </cell>
          <cell r="H288">
            <v>44776.547072916699</v>
          </cell>
          <cell r="I288" t="str">
            <v>Mental Health</v>
          </cell>
          <cell r="K288" t="str">
            <v>Travel and transport</v>
          </cell>
          <cell r="N288" t="str">
            <v>Grants for You</v>
          </cell>
        </row>
        <row r="289">
          <cell r="A289">
            <v>881803</v>
          </cell>
          <cell r="C289" t="str">
            <v>GFY/101161</v>
          </cell>
          <cell r="D289" t="str">
            <v>GL5 4EB</v>
          </cell>
          <cell r="E289" t="str">
            <v>Grants for You</v>
          </cell>
          <cell r="F289" t="str">
            <v xml:space="preserve">Funding to help people with Autism, ADHD, Tourette's or a serious mental health condition access more opportunities.   </v>
          </cell>
          <cell r="G289">
            <v>1000</v>
          </cell>
          <cell r="H289">
            <v>44776.552470520801</v>
          </cell>
          <cell r="I289" t="str">
            <v>Mental Health</v>
          </cell>
          <cell r="K289" t="str">
            <v>Holiday and activity costs</v>
          </cell>
          <cell r="N289" t="str">
            <v>Grants for You</v>
          </cell>
        </row>
        <row r="290">
          <cell r="A290">
            <v>881884</v>
          </cell>
          <cell r="C290" t="str">
            <v>GFY/101164</v>
          </cell>
          <cell r="D290" t="str">
            <v>GL51 0QZ</v>
          </cell>
          <cell r="E290" t="str">
            <v>Grants for You</v>
          </cell>
          <cell r="F290" t="str">
            <v xml:space="preserve">Funding to help people with Autism, ADHD, Tourette's or a serious mental health condition access more opportunities.   </v>
          </cell>
          <cell r="G290">
            <v>500</v>
          </cell>
          <cell r="H290">
            <v>44776.567127627299</v>
          </cell>
          <cell r="I290" t="str">
            <v>Mental Health</v>
          </cell>
          <cell r="K290" t="str">
            <v>Devices and digital access</v>
          </cell>
          <cell r="N290" t="str">
            <v>Grants for You</v>
          </cell>
        </row>
        <row r="291">
          <cell r="A291">
            <v>881948</v>
          </cell>
          <cell r="C291" t="str">
            <v>GFY/101166</v>
          </cell>
          <cell r="D291" t="str">
            <v>GL11 4BB</v>
          </cell>
          <cell r="E291" t="str">
            <v>Grants for You</v>
          </cell>
          <cell r="F291" t="str">
            <v xml:space="preserve">Funding to help people with Autism, ADHD, Tourette's or a serious mental health condition access more opportunities.   </v>
          </cell>
          <cell r="G291">
            <v>650</v>
          </cell>
          <cell r="H291">
            <v>44776.579975578701</v>
          </cell>
          <cell r="I291" t="str">
            <v>Mental Health</v>
          </cell>
          <cell r="K291" t="str">
            <v>Devices and digital access</v>
          </cell>
          <cell r="N291" t="str">
            <v>Grants for You</v>
          </cell>
        </row>
        <row r="292">
          <cell r="A292">
            <v>882082</v>
          </cell>
          <cell r="C292" t="str">
            <v>GFY/101168</v>
          </cell>
          <cell r="D292" t="str">
            <v>GL51 0JR</v>
          </cell>
          <cell r="E292" t="str">
            <v>Grants for You</v>
          </cell>
          <cell r="F292" t="str">
            <v xml:space="preserve">Funding to help people with Autism, ADHD, Tourette's or a serious mental health condition access more opportunities.   </v>
          </cell>
          <cell r="G292">
            <v>1200</v>
          </cell>
          <cell r="H292">
            <v>44776.591937766199</v>
          </cell>
          <cell r="I292" t="str">
            <v>Mental Health</v>
          </cell>
          <cell r="K292" t="str">
            <v>Creative activities</v>
          </cell>
          <cell r="N292" t="str">
            <v>Grants for You</v>
          </cell>
        </row>
        <row r="293">
          <cell r="A293">
            <v>882159</v>
          </cell>
          <cell r="C293" t="str">
            <v>GFY/101175</v>
          </cell>
          <cell r="D293" t="str">
            <v>GL10 3UP</v>
          </cell>
          <cell r="E293" t="str">
            <v>Grants for You</v>
          </cell>
          <cell r="F293" t="str">
            <v xml:space="preserve">Funding to help people with Autism, ADHD, Tourette's or a serious mental health condition access more opportunities.   </v>
          </cell>
          <cell r="G293">
            <v>1000</v>
          </cell>
          <cell r="H293">
            <v>44776.601125578702</v>
          </cell>
          <cell r="I293" t="str">
            <v>Mental Health</v>
          </cell>
          <cell r="K293" t="str">
            <v>Holiday and activity costs</v>
          </cell>
          <cell r="N293" t="str">
            <v>Grants for You</v>
          </cell>
        </row>
        <row r="294">
          <cell r="A294">
            <v>875491</v>
          </cell>
          <cell r="C294" t="str">
            <v>GFY/100873</v>
          </cell>
          <cell r="D294" t="str">
            <v>GL1 4EZ</v>
          </cell>
          <cell r="E294" t="str">
            <v>Grants for You</v>
          </cell>
          <cell r="F294" t="str">
            <v xml:space="preserve">Funding to help people with Autism, ADHD, Tourette's or a serious mental health condition access more opportunities.   </v>
          </cell>
          <cell r="G294">
            <v>4000</v>
          </cell>
          <cell r="H294">
            <v>44776.606696064802</v>
          </cell>
          <cell r="I294" t="str">
            <v>Mental Health</v>
          </cell>
          <cell r="K294" t="str">
            <v>Creative activities</v>
          </cell>
          <cell r="N294" t="str">
            <v>Grants for You</v>
          </cell>
        </row>
        <row r="295">
          <cell r="A295">
            <v>882189</v>
          </cell>
          <cell r="C295" t="str">
            <v>GFY/101179</v>
          </cell>
          <cell r="D295" t="str">
            <v>GL4 8BE</v>
          </cell>
          <cell r="E295" t="str">
            <v>Grants for You</v>
          </cell>
          <cell r="F295" t="str">
            <v xml:space="preserve">Funding to help people with Autism, ADHD, Tourette's or a serious mental health condition access more opportunities.   </v>
          </cell>
          <cell r="G295">
            <v>450</v>
          </cell>
          <cell r="H295">
            <v>44776.628349386599</v>
          </cell>
          <cell r="I295" t="str">
            <v>Mental Health</v>
          </cell>
          <cell r="K295" t="str">
            <v>Devices and digital access</v>
          </cell>
          <cell r="N295" t="str">
            <v>Grants for You</v>
          </cell>
        </row>
        <row r="296">
          <cell r="A296">
            <v>882196</v>
          </cell>
          <cell r="C296" t="str">
            <v>GFY/101180</v>
          </cell>
          <cell r="D296" t="str">
            <v>GL11 5SH</v>
          </cell>
          <cell r="E296" t="str">
            <v>Grants for You</v>
          </cell>
          <cell r="F296" t="str">
            <v xml:space="preserve">Funding to help people with Autism, ADHD, Tourette's or a serious mental health condition access more opportunities.   </v>
          </cell>
          <cell r="G296">
            <v>450</v>
          </cell>
          <cell r="H296">
            <v>44776.629640393498</v>
          </cell>
          <cell r="I296" t="str">
            <v>Mental Health</v>
          </cell>
          <cell r="K296" t="str">
            <v>Devices and digital access</v>
          </cell>
          <cell r="N296" t="str">
            <v>Grants for You</v>
          </cell>
        </row>
        <row r="297">
          <cell r="A297">
            <v>881729</v>
          </cell>
          <cell r="C297" t="str">
            <v>GFY/101155</v>
          </cell>
          <cell r="D297" t="str">
            <v>GL53 8NA</v>
          </cell>
          <cell r="E297" t="str">
            <v>Grants for You</v>
          </cell>
          <cell r="F297" t="str">
            <v xml:space="preserve">Funding to help people with Autism, ADHD, Tourette's or a serious mental health condition access more opportunities.   </v>
          </cell>
          <cell r="G297">
            <v>4000</v>
          </cell>
          <cell r="H297">
            <v>44776.640627627297</v>
          </cell>
          <cell r="I297" t="str">
            <v>Mental Health</v>
          </cell>
          <cell r="K297" t="str">
            <v>Travel and transport</v>
          </cell>
          <cell r="N297" t="str">
            <v>Grants for You</v>
          </cell>
        </row>
        <row r="298">
          <cell r="A298">
            <v>878173</v>
          </cell>
          <cell r="C298" t="str">
            <v>GFY/101014</v>
          </cell>
          <cell r="D298" t="str">
            <v>GL51 9DX</v>
          </cell>
          <cell r="E298" t="str">
            <v>Grants for You</v>
          </cell>
          <cell r="F298" t="str">
            <v xml:space="preserve">Funding to help people with Autism, ADHD, Tourette's or a serious mental health condition access more opportunities.   </v>
          </cell>
          <cell r="G298">
            <v>250</v>
          </cell>
          <cell r="H298">
            <v>44777.331034374998</v>
          </cell>
          <cell r="I298" t="str">
            <v>Mental Health</v>
          </cell>
          <cell r="K298" t="str">
            <v>Furniture and appliances</v>
          </cell>
          <cell r="N298" t="str">
            <v>Grants for You</v>
          </cell>
        </row>
        <row r="299">
          <cell r="A299">
            <v>881127</v>
          </cell>
          <cell r="C299" t="str">
            <v>GFY/101133</v>
          </cell>
          <cell r="D299" t="str">
            <v>GL5 4TL</v>
          </cell>
          <cell r="E299" t="str">
            <v>Grants for You</v>
          </cell>
          <cell r="F299" t="str">
            <v xml:space="preserve">Funding to help people with Autism, ADHD, Tourette's or a serious mental health condition access more opportunities.   </v>
          </cell>
          <cell r="G299">
            <v>300</v>
          </cell>
          <cell r="H299">
            <v>44777.341861608802</v>
          </cell>
          <cell r="I299" t="str">
            <v>Mental Health</v>
          </cell>
          <cell r="K299" t="str">
            <v>Furniture and appliances</v>
          </cell>
          <cell r="N299" t="str">
            <v>Grants for You</v>
          </cell>
        </row>
        <row r="300">
          <cell r="A300">
            <v>882530</v>
          </cell>
          <cell r="C300" t="str">
            <v>GFY/101202</v>
          </cell>
          <cell r="D300" t="str">
            <v>GL11 4DS</v>
          </cell>
          <cell r="E300" t="str">
            <v>Grants for You</v>
          </cell>
          <cell r="F300" t="str">
            <v xml:space="preserve">Funding to help people with Autism, ADHD, Tourette's or a serious mental health condition access more opportunities.   </v>
          </cell>
          <cell r="G300">
            <v>637</v>
          </cell>
          <cell r="H300">
            <v>44777.371787152799</v>
          </cell>
          <cell r="I300" t="str">
            <v>Mental Health</v>
          </cell>
          <cell r="K300" t="str">
            <v>Devices and digital access</v>
          </cell>
          <cell r="N300" t="str">
            <v>Grants for You</v>
          </cell>
        </row>
        <row r="301">
          <cell r="A301">
            <v>880648</v>
          </cell>
          <cell r="C301" t="str">
            <v>GFY/101118</v>
          </cell>
          <cell r="D301" t="str">
            <v>GL10 3PU</v>
          </cell>
          <cell r="E301" t="str">
            <v>Grants for You</v>
          </cell>
          <cell r="F301" t="str">
            <v xml:space="preserve">Funding to help people with Autism, ADHD, Tourette's or a serious mental health condition access more opportunities.   </v>
          </cell>
          <cell r="G301">
            <v>569</v>
          </cell>
          <cell r="H301">
            <v>44777.380700810201</v>
          </cell>
          <cell r="I301" t="str">
            <v>Mental Health</v>
          </cell>
          <cell r="K301" t="str">
            <v>Devices and digital access</v>
          </cell>
          <cell r="N301" t="str">
            <v>Grants for You</v>
          </cell>
        </row>
        <row r="302">
          <cell r="A302">
            <v>882537</v>
          </cell>
          <cell r="C302" t="str">
            <v>GFY/101203</v>
          </cell>
          <cell r="D302" t="str">
            <v>GL2 7HN</v>
          </cell>
          <cell r="E302" t="str">
            <v>Grants for You</v>
          </cell>
          <cell r="F302" t="str">
            <v xml:space="preserve">Funding to help people with Autism, ADHD, Tourette's or a serious mental health condition access more opportunities.   </v>
          </cell>
          <cell r="G302">
            <v>600</v>
          </cell>
          <cell r="H302">
            <v>44777.381131713002</v>
          </cell>
          <cell r="I302" t="str">
            <v>Mental Health</v>
          </cell>
          <cell r="K302" t="str">
            <v>Creative activities</v>
          </cell>
          <cell r="N302" t="str">
            <v>Grants for You</v>
          </cell>
        </row>
        <row r="303">
          <cell r="A303">
            <v>877603</v>
          </cell>
          <cell r="C303" t="str">
            <v>GFY/100986</v>
          </cell>
          <cell r="D303" t="str">
            <v>GL6 0TA</v>
          </cell>
          <cell r="E303" t="str">
            <v>Grants for You</v>
          </cell>
          <cell r="F303" t="str">
            <v xml:space="preserve">Funding to help people with Autism, ADHD, Tourette's or a serious mental health condition access more opportunities.   </v>
          </cell>
          <cell r="G303">
            <v>1000</v>
          </cell>
          <cell r="H303">
            <v>44777.390963078702</v>
          </cell>
          <cell r="I303" t="str">
            <v>Mental Health</v>
          </cell>
          <cell r="K303" t="str">
            <v>Furniture and appliances</v>
          </cell>
          <cell r="N303" t="str">
            <v>Grants for You</v>
          </cell>
        </row>
        <row r="304">
          <cell r="A304">
            <v>882599</v>
          </cell>
          <cell r="C304" t="str">
            <v>GFY/101205</v>
          </cell>
          <cell r="D304" t="str">
            <v>GL10 3SD</v>
          </cell>
          <cell r="E304" t="str">
            <v>Grants for You</v>
          </cell>
          <cell r="F304" t="str">
            <v xml:space="preserve">Funding to help people with Autism, ADHD, Tourette's or a serious mental health condition access more opportunities.   </v>
          </cell>
          <cell r="G304">
            <v>1119</v>
          </cell>
          <cell r="H304">
            <v>44777.440307488403</v>
          </cell>
          <cell r="I304" t="str">
            <v>Mental Health</v>
          </cell>
          <cell r="K304" t="str">
            <v>Devices and digital access</v>
          </cell>
          <cell r="N304" t="str">
            <v>Grants for You</v>
          </cell>
        </row>
        <row r="305">
          <cell r="A305">
            <v>882675</v>
          </cell>
          <cell r="C305" t="str">
            <v>GFY/101207</v>
          </cell>
          <cell r="D305" t="str">
            <v>GL11 5PT</v>
          </cell>
          <cell r="E305" t="str">
            <v>Grants for You</v>
          </cell>
          <cell r="F305" t="str">
            <v xml:space="preserve">Funding to help people with Autism, ADHD, Tourette's or a serious mental health condition access more opportunities.   </v>
          </cell>
          <cell r="G305">
            <v>930</v>
          </cell>
          <cell r="H305">
            <v>44777.466608483803</v>
          </cell>
          <cell r="I305" t="str">
            <v>Mental Health</v>
          </cell>
          <cell r="K305" t="str">
            <v>Devices and digital access</v>
          </cell>
          <cell r="N305" t="str">
            <v>Grants for You</v>
          </cell>
        </row>
        <row r="306">
          <cell r="A306">
            <v>882374</v>
          </cell>
          <cell r="C306" t="str">
            <v>GFY/101191</v>
          </cell>
          <cell r="D306" t="str">
            <v>GL5 3TJ</v>
          </cell>
          <cell r="E306" t="str">
            <v>Grants for You</v>
          </cell>
          <cell r="F306" t="str">
            <v xml:space="preserve">Funding to help people with Autism, ADHD, Tourette's or a serious mental health condition access more opportunities.   </v>
          </cell>
          <cell r="G306">
            <v>650</v>
          </cell>
          <cell r="H306">
            <v>44777.477855752302</v>
          </cell>
          <cell r="I306" t="str">
            <v>Mental Health</v>
          </cell>
          <cell r="K306" t="str">
            <v>Furniture and appliances</v>
          </cell>
          <cell r="N306" t="str">
            <v>Grants for You</v>
          </cell>
        </row>
        <row r="307">
          <cell r="A307">
            <v>873967</v>
          </cell>
          <cell r="C307" t="str">
            <v>GFY/100786</v>
          </cell>
          <cell r="D307" t="str">
            <v>GL53 8ND</v>
          </cell>
          <cell r="E307" t="str">
            <v>Grants for You</v>
          </cell>
          <cell r="F307" t="str">
            <v xml:space="preserve">Funding to help people with Autism, ADHD, Tourette's or a serious mental health condition access more opportunities.   </v>
          </cell>
          <cell r="G307">
            <v>1000</v>
          </cell>
          <cell r="H307">
            <v>44777.597641122702</v>
          </cell>
          <cell r="I307" t="str">
            <v>Mental Health</v>
          </cell>
          <cell r="K307" t="str">
            <v>Devices and digital access</v>
          </cell>
          <cell r="N307" t="str">
            <v>Grants for You</v>
          </cell>
        </row>
        <row r="308">
          <cell r="A308">
            <v>881231</v>
          </cell>
          <cell r="C308" t="str">
            <v>GFY/101136</v>
          </cell>
          <cell r="D308" t="str">
            <v>GL54 5YL</v>
          </cell>
          <cell r="E308" t="str">
            <v>Grants for You</v>
          </cell>
          <cell r="F308" t="str">
            <v xml:space="preserve">Funding to help people with Autism, ADHD, Tourette's or a serious mental health condition access more opportunities.   </v>
          </cell>
          <cell r="G308">
            <v>300</v>
          </cell>
          <cell r="H308">
            <v>44777.616701539402</v>
          </cell>
          <cell r="I308" t="str">
            <v>Mental Health</v>
          </cell>
          <cell r="K308" t="str">
            <v>Devices and digital access</v>
          </cell>
          <cell r="N308" t="str">
            <v>Grants for You</v>
          </cell>
        </row>
        <row r="309">
          <cell r="A309">
            <v>879899</v>
          </cell>
          <cell r="C309" t="str">
            <v>GFY/101088</v>
          </cell>
          <cell r="D309" t="str">
            <v>GL52 8DU</v>
          </cell>
          <cell r="E309" t="str">
            <v>Grants for You</v>
          </cell>
          <cell r="F309" t="str">
            <v xml:space="preserve">Funding to help people with Autism, ADHD, Tourette's or a serious mental health condition access more opportunities.   </v>
          </cell>
          <cell r="G309">
            <v>2500</v>
          </cell>
          <cell r="H309">
            <v>44777.631863275499</v>
          </cell>
          <cell r="I309" t="str">
            <v>Mental Health</v>
          </cell>
          <cell r="K309" t="str">
            <v>Travel and transport</v>
          </cell>
          <cell r="N309" t="str">
            <v>Grants for You</v>
          </cell>
        </row>
        <row r="310">
          <cell r="A310">
            <v>880200</v>
          </cell>
          <cell r="C310" t="str">
            <v>GFY/101098</v>
          </cell>
          <cell r="D310" t="str">
            <v>GL4 0TL</v>
          </cell>
          <cell r="E310" t="str">
            <v>Grants for You</v>
          </cell>
          <cell r="F310" t="str">
            <v xml:space="preserve">Funding to help people with Autism, ADHD, Tourette's or a serious mental health condition access more opportunities.   </v>
          </cell>
          <cell r="G310">
            <v>2200</v>
          </cell>
          <cell r="H310">
            <v>44777.640381562502</v>
          </cell>
          <cell r="I310" t="str">
            <v>Mental Health</v>
          </cell>
          <cell r="K310" t="str">
            <v>Travel and transport</v>
          </cell>
          <cell r="N310" t="str">
            <v>Grants for You</v>
          </cell>
        </row>
        <row r="311">
          <cell r="A311">
            <v>882987</v>
          </cell>
          <cell r="C311" t="str">
            <v>GFY/101220</v>
          </cell>
          <cell r="D311" t="str">
            <v>GL50 4DH</v>
          </cell>
          <cell r="E311" t="str">
            <v>Grants for You</v>
          </cell>
          <cell r="F311" t="str">
            <v xml:space="preserve">Funding to help people with Autism, ADHD, Tourette's or a serious mental health condition access more opportunities.   </v>
          </cell>
          <cell r="G311">
            <v>500</v>
          </cell>
          <cell r="H311">
            <v>44778.347919826403</v>
          </cell>
          <cell r="I311" t="str">
            <v>Mental Health</v>
          </cell>
          <cell r="K311" t="str">
            <v>Holiday and activity costs</v>
          </cell>
          <cell r="N311" t="str">
            <v>Grants for You</v>
          </cell>
        </row>
        <row r="312">
          <cell r="A312">
            <v>882144</v>
          </cell>
          <cell r="C312" t="str">
            <v>GFY/101174</v>
          </cell>
          <cell r="D312" t="str">
            <v>GL50 4HG</v>
          </cell>
          <cell r="E312" t="str">
            <v>Grants for You</v>
          </cell>
          <cell r="F312" t="str">
            <v xml:space="preserve">Funding to help people with Autism, ADHD, Tourette's or a serious mental health condition access more opportunities.   </v>
          </cell>
          <cell r="G312">
            <v>1000</v>
          </cell>
          <cell r="H312">
            <v>44778.360274571802</v>
          </cell>
          <cell r="I312" t="str">
            <v>Mental Health</v>
          </cell>
          <cell r="K312" t="str">
            <v>Holiday and activity costs</v>
          </cell>
          <cell r="N312" t="str">
            <v>Grants for You</v>
          </cell>
        </row>
        <row r="313">
          <cell r="A313">
            <v>883035</v>
          </cell>
          <cell r="C313" t="str">
            <v>GFY/101222</v>
          </cell>
          <cell r="D313" t="str">
            <v>GL2 4JJ</v>
          </cell>
          <cell r="E313" t="str">
            <v>Grants for You</v>
          </cell>
          <cell r="F313" t="str">
            <v xml:space="preserve">Funding to help people with Autism, ADHD, Tourette's or a serious mental health condition access more opportunities.   </v>
          </cell>
          <cell r="G313">
            <v>799</v>
          </cell>
          <cell r="H313">
            <v>44778.364087268499</v>
          </cell>
          <cell r="I313" t="str">
            <v>Mental Health</v>
          </cell>
          <cell r="K313" t="str">
            <v>Devices and digital access</v>
          </cell>
          <cell r="N313" t="str">
            <v>Grants for You</v>
          </cell>
        </row>
        <row r="314">
          <cell r="A314">
            <v>882390</v>
          </cell>
          <cell r="C314" t="str">
            <v>GFY/101192</v>
          </cell>
          <cell r="D314" t="str">
            <v>GL51 0WB</v>
          </cell>
          <cell r="E314" t="str">
            <v>Grants for You</v>
          </cell>
          <cell r="F314" t="str">
            <v xml:space="preserve">Funding to help people with Autism, ADHD, Tourette's or a serious mental health condition access more opportunities.   </v>
          </cell>
          <cell r="G314">
            <v>680</v>
          </cell>
          <cell r="H314">
            <v>44778.375893321798</v>
          </cell>
          <cell r="I314" t="str">
            <v>Mental Health</v>
          </cell>
          <cell r="K314" t="str">
            <v>Devices and digital access</v>
          </cell>
          <cell r="N314" t="str">
            <v>Grants for You</v>
          </cell>
        </row>
        <row r="315">
          <cell r="A315">
            <v>883206</v>
          </cell>
          <cell r="C315" t="str">
            <v>GFY/101227</v>
          </cell>
          <cell r="D315" t="str">
            <v>GL50 3UE</v>
          </cell>
          <cell r="E315" t="str">
            <v>Grants for You</v>
          </cell>
          <cell r="F315" t="str">
            <v xml:space="preserve">Funding to help people with Autism, ADHD, Tourette's or a serious mental health condition access more opportunities.   </v>
          </cell>
          <cell r="G315">
            <v>1000</v>
          </cell>
          <cell r="H315">
            <v>44778.396756099501</v>
          </cell>
          <cell r="I315" t="str">
            <v>Mental Health</v>
          </cell>
          <cell r="K315" t="str">
            <v>Holiday and activity costs</v>
          </cell>
          <cell r="N315" t="str">
            <v>Grants for You</v>
          </cell>
        </row>
        <row r="316">
          <cell r="A316">
            <v>883205</v>
          </cell>
          <cell r="C316" t="str">
            <v>GFY/101226</v>
          </cell>
          <cell r="D316" t="str">
            <v>GL1 3AG</v>
          </cell>
          <cell r="E316" t="str">
            <v>Grants for You</v>
          </cell>
          <cell r="F316" t="str">
            <v xml:space="preserve">Funding to help people with Autism, ADHD, Tourette's or a serious mental health condition access more opportunities.   </v>
          </cell>
          <cell r="G316">
            <v>1000</v>
          </cell>
          <cell r="H316">
            <v>44778.401830439798</v>
          </cell>
          <cell r="I316" t="str">
            <v>Mental Health</v>
          </cell>
          <cell r="K316" t="str">
            <v>Devices and digital access</v>
          </cell>
          <cell r="N316" t="str">
            <v>Grants for You</v>
          </cell>
        </row>
        <row r="317">
          <cell r="A317">
            <v>883264</v>
          </cell>
          <cell r="C317" t="str">
            <v>GFY/101230</v>
          </cell>
          <cell r="D317" t="str">
            <v>GL20 7FN</v>
          </cell>
          <cell r="E317" t="str">
            <v>Grants for You</v>
          </cell>
          <cell r="F317" t="str">
            <v xml:space="preserve">Funding to help people with Autism, ADHD, Tourette's or a serious mental health condition access more opportunities.   </v>
          </cell>
          <cell r="G317">
            <v>1000</v>
          </cell>
          <cell r="H317">
            <v>44778.416179780099</v>
          </cell>
          <cell r="I317" t="str">
            <v>Mental Health</v>
          </cell>
          <cell r="K317" t="str">
            <v>Holiday and activity costs</v>
          </cell>
          <cell r="N317" t="str">
            <v>Grants for You</v>
          </cell>
        </row>
        <row r="318">
          <cell r="A318">
            <v>882336</v>
          </cell>
          <cell r="C318" t="str">
            <v>GFY/101187</v>
          </cell>
          <cell r="D318" t="str">
            <v>GL6 0ER</v>
          </cell>
          <cell r="E318" t="str">
            <v>Grants for You</v>
          </cell>
          <cell r="F318" t="str">
            <v xml:space="preserve">Funding to help people with Autism, ADHD, Tourette's or a serious mental health condition access more opportunities.   </v>
          </cell>
          <cell r="G318">
            <v>2995</v>
          </cell>
          <cell r="H318">
            <v>44778.4465095255</v>
          </cell>
          <cell r="I318" t="str">
            <v>Mental Health</v>
          </cell>
          <cell r="K318" t="str">
            <v>Travel and transport</v>
          </cell>
          <cell r="N318" t="str">
            <v>Grants for You</v>
          </cell>
        </row>
        <row r="319">
          <cell r="A319">
            <v>883344</v>
          </cell>
          <cell r="C319" t="str">
            <v>GFY/101232</v>
          </cell>
          <cell r="D319" t="str">
            <v>GL11 4DL</v>
          </cell>
          <cell r="E319" t="str">
            <v>Grants for You</v>
          </cell>
          <cell r="F319" t="str">
            <v xml:space="preserve">Funding to help people with Autism, ADHD, Tourette's or a serious mental health condition access more opportunities.   </v>
          </cell>
          <cell r="G319">
            <v>494</v>
          </cell>
          <cell r="H319">
            <v>44778.476408946801</v>
          </cell>
          <cell r="I319" t="str">
            <v>Mental Health</v>
          </cell>
          <cell r="K319" t="str">
            <v>Furniture and appliances</v>
          </cell>
          <cell r="N319" t="str">
            <v>Grants for You</v>
          </cell>
        </row>
        <row r="320">
          <cell r="A320">
            <v>880632</v>
          </cell>
          <cell r="C320" t="str">
            <v>GFY/101115</v>
          </cell>
          <cell r="D320" t="str">
            <v>GL52 7ZG</v>
          </cell>
          <cell r="E320" t="str">
            <v>Grants for You</v>
          </cell>
          <cell r="F320" t="str">
            <v xml:space="preserve">Funding to help people with Autism, ADHD, Tourette's or a serious mental health condition access more opportunities.   </v>
          </cell>
          <cell r="G320">
            <v>2172</v>
          </cell>
          <cell r="H320">
            <v>44778.481091863403</v>
          </cell>
          <cell r="I320" t="str">
            <v>Mental Health</v>
          </cell>
          <cell r="K320" t="str">
            <v>Devices and digital access</v>
          </cell>
          <cell r="N320" t="str">
            <v>Grants for You</v>
          </cell>
        </row>
        <row r="321">
          <cell r="A321">
            <v>883409</v>
          </cell>
          <cell r="C321" t="str">
            <v>GFY/101233</v>
          </cell>
          <cell r="D321" t="str">
            <v>GL2 9PX</v>
          </cell>
          <cell r="E321" t="str">
            <v>Grants for You</v>
          </cell>
          <cell r="F321" t="str">
            <v xml:space="preserve">Funding to help people with Autism, ADHD, Tourette's or a serious mental health condition access more opportunities.   </v>
          </cell>
          <cell r="G321">
            <v>1149</v>
          </cell>
          <cell r="H321">
            <v>44778.485784224496</v>
          </cell>
          <cell r="I321" t="str">
            <v>Mental Health</v>
          </cell>
          <cell r="K321" t="str">
            <v>Devices and digital access</v>
          </cell>
          <cell r="N321" t="str">
            <v>Grants for You</v>
          </cell>
        </row>
        <row r="322">
          <cell r="A322">
            <v>883431</v>
          </cell>
          <cell r="C322" t="str">
            <v>GFY/101237</v>
          </cell>
          <cell r="D322" t="str">
            <v>GL3 4ZL</v>
          </cell>
          <cell r="E322" t="str">
            <v>Grants for You</v>
          </cell>
          <cell r="F322" t="str">
            <v xml:space="preserve">Funding to help people with Autism, ADHD, Tourette's or a serious mental health condition access more opportunities.   </v>
          </cell>
          <cell r="G322">
            <v>1200</v>
          </cell>
          <cell r="H322">
            <v>44778.491520138901</v>
          </cell>
          <cell r="I322" t="str">
            <v>Mental Health</v>
          </cell>
          <cell r="K322" t="str">
            <v>Travel and transport</v>
          </cell>
          <cell r="N322" t="str">
            <v>Grants for You</v>
          </cell>
        </row>
        <row r="323">
          <cell r="A323">
            <v>883517</v>
          </cell>
          <cell r="C323" t="str">
            <v>GFY/101238</v>
          </cell>
          <cell r="D323" t="str">
            <v>GL1 4DB</v>
          </cell>
          <cell r="E323" t="str">
            <v>Grants for You</v>
          </cell>
          <cell r="F323" t="str">
            <v xml:space="preserve">Funding to help people with Autism, ADHD, Tourette's or a serious mental health condition access more opportunities.   </v>
          </cell>
          <cell r="G323">
            <v>370</v>
          </cell>
          <cell r="H323">
            <v>44778.4972376968</v>
          </cell>
          <cell r="I323" t="str">
            <v>Mental Health</v>
          </cell>
          <cell r="K323" t="str">
            <v>Devices and digital access</v>
          </cell>
          <cell r="N323" t="str">
            <v>Grants for You</v>
          </cell>
        </row>
        <row r="324">
          <cell r="A324">
            <v>882769</v>
          </cell>
          <cell r="C324" t="str">
            <v>GFY/101209</v>
          </cell>
          <cell r="D324" t="str">
            <v>GL1 5SN</v>
          </cell>
          <cell r="E324" t="str">
            <v>Grants for You</v>
          </cell>
          <cell r="F324" t="str">
            <v xml:space="preserve">Funding to help people with Autism, ADHD, Tourette's or a serious mental health condition access more opportunities.   </v>
          </cell>
          <cell r="G324">
            <v>200</v>
          </cell>
          <cell r="H324">
            <v>44778.503103668998</v>
          </cell>
          <cell r="I324" t="str">
            <v>Mental Health</v>
          </cell>
          <cell r="K324" t="str">
            <v>Devices and digital access</v>
          </cell>
          <cell r="N324" t="str">
            <v>Grants for You</v>
          </cell>
        </row>
        <row r="325">
          <cell r="A325">
            <v>883604</v>
          </cell>
          <cell r="C325" t="str">
            <v>GFY/101243</v>
          </cell>
          <cell r="D325" t="str">
            <v>GL4 4AR</v>
          </cell>
          <cell r="E325" t="str">
            <v>Grants for You</v>
          </cell>
          <cell r="F325" t="str">
            <v xml:space="preserve">Funding to help people with Autism, ADHD, Tourette's or a serious mental health condition access more opportunities.   </v>
          </cell>
          <cell r="G325">
            <v>1500</v>
          </cell>
          <cell r="H325">
            <v>44778.524727199103</v>
          </cell>
          <cell r="I325" t="str">
            <v>Mental Health</v>
          </cell>
          <cell r="K325" t="str">
            <v>Devices and digital access</v>
          </cell>
          <cell r="N325" t="str">
            <v>Grants for You</v>
          </cell>
        </row>
        <row r="326">
          <cell r="A326">
            <v>883635</v>
          </cell>
          <cell r="C326" t="str">
            <v>GFY/101247</v>
          </cell>
          <cell r="D326" t="str">
            <v>GL7 1JY</v>
          </cell>
          <cell r="E326" t="str">
            <v>Grants for You</v>
          </cell>
          <cell r="F326" t="str">
            <v xml:space="preserve">Funding to help people with Autism, ADHD, Tourette's or a serious mental health condition access more opportunities.   </v>
          </cell>
          <cell r="G326">
            <v>1285</v>
          </cell>
          <cell r="H326">
            <v>44778.561563113399</v>
          </cell>
          <cell r="I326" t="str">
            <v>Mental Health</v>
          </cell>
          <cell r="K326" t="str">
            <v>Devices and digital access</v>
          </cell>
          <cell r="N326" t="str">
            <v>Grants for You</v>
          </cell>
        </row>
        <row r="327">
          <cell r="A327">
            <v>883644</v>
          </cell>
          <cell r="C327" t="str">
            <v>GFY/101249</v>
          </cell>
          <cell r="D327" t="str">
            <v>GL3 4HS</v>
          </cell>
          <cell r="E327" t="str">
            <v>Grants for You</v>
          </cell>
          <cell r="F327" t="str">
            <v xml:space="preserve">Funding to help people with Autism, ADHD, Tourette's or a serious mental health condition access more opportunities.   </v>
          </cell>
          <cell r="G327">
            <v>600</v>
          </cell>
          <cell r="H327">
            <v>44778.566955902803</v>
          </cell>
          <cell r="I327" t="str">
            <v>Mental Health</v>
          </cell>
          <cell r="K327" t="str">
            <v>Devices and digital access</v>
          </cell>
          <cell r="N327" t="str">
            <v>Grants for You</v>
          </cell>
        </row>
        <row r="328">
          <cell r="A328">
            <v>883736</v>
          </cell>
          <cell r="C328" t="str">
            <v>GFY/101255</v>
          </cell>
          <cell r="D328" t="str">
            <v>GL51 0HF</v>
          </cell>
          <cell r="E328" t="str">
            <v>Grants for You</v>
          </cell>
          <cell r="F328" t="str">
            <v xml:space="preserve">Funding to help people with Autism, ADHD, Tourette's or a serious mental health condition access more opportunities.   </v>
          </cell>
          <cell r="G328">
            <v>1000</v>
          </cell>
          <cell r="H328">
            <v>44778.604695254602</v>
          </cell>
          <cell r="I328" t="str">
            <v>Mental Health</v>
          </cell>
          <cell r="K328" t="str">
            <v>Devices and digital access</v>
          </cell>
          <cell r="N328" t="str">
            <v>Grants for You</v>
          </cell>
        </row>
        <row r="329">
          <cell r="A329">
            <v>884963</v>
          </cell>
          <cell r="C329" t="str">
            <v>GFY/101263</v>
          </cell>
          <cell r="D329" t="str">
            <v>GL2 9LF</v>
          </cell>
          <cell r="E329" t="str">
            <v>Grants for You</v>
          </cell>
          <cell r="F329" t="str">
            <v xml:space="preserve">Funding to help people with Autism, ADHD, Tourette's or a serious mental health condition access more opportunities.   </v>
          </cell>
          <cell r="G329">
            <v>1300</v>
          </cell>
          <cell r="H329">
            <v>44781.344819907397</v>
          </cell>
          <cell r="I329" t="str">
            <v>Mental Health</v>
          </cell>
          <cell r="K329" t="str">
            <v>Travel and transport</v>
          </cell>
          <cell r="N329" t="str">
            <v>Grants for You</v>
          </cell>
        </row>
        <row r="330">
          <cell r="A330">
            <v>885105</v>
          </cell>
          <cell r="C330" t="str">
            <v>GFY/101266</v>
          </cell>
          <cell r="D330" t="str">
            <v>GL1 4LA</v>
          </cell>
          <cell r="E330" t="str">
            <v>Grants for You</v>
          </cell>
          <cell r="F330" t="str">
            <v xml:space="preserve">Funding to help people with Autism, ADHD, Tourette's or a serious mental health condition access more opportunities.   </v>
          </cell>
          <cell r="G330">
            <v>1499</v>
          </cell>
          <cell r="H330">
            <v>44781.361214351899</v>
          </cell>
          <cell r="I330" t="str">
            <v>Mental Health</v>
          </cell>
          <cell r="K330" t="str">
            <v>Furniture and appliances</v>
          </cell>
          <cell r="N330" t="str">
            <v>Grants for You</v>
          </cell>
        </row>
        <row r="331">
          <cell r="A331">
            <v>874751</v>
          </cell>
          <cell r="C331" t="str">
            <v>GFY/100831</v>
          </cell>
          <cell r="D331" t="str">
            <v>GL10 3WF</v>
          </cell>
          <cell r="E331" t="str">
            <v>Grants for You</v>
          </cell>
          <cell r="F331" t="str">
            <v xml:space="preserve">Funding to help people with Autism, ADHD, Tourette's or a serious mental health condition access more opportunities.   </v>
          </cell>
          <cell r="G331">
            <v>500</v>
          </cell>
          <cell r="H331">
            <v>44781.378584988401</v>
          </cell>
          <cell r="I331" t="str">
            <v>Mental Health</v>
          </cell>
          <cell r="K331" t="str">
            <v>Furniture and appliances</v>
          </cell>
          <cell r="N331" t="str">
            <v>Grants for You</v>
          </cell>
        </row>
        <row r="332">
          <cell r="A332">
            <v>869020</v>
          </cell>
          <cell r="C332" t="str">
            <v>GFY/100586</v>
          </cell>
          <cell r="D332" t="str">
            <v>GL3 1LQ</v>
          </cell>
          <cell r="E332" t="str">
            <v>Grants for You</v>
          </cell>
          <cell r="F332" t="str">
            <v xml:space="preserve">Funding to help people with Autism, ADHD, Tourette's or a serious mental health condition access more opportunities.   </v>
          </cell>
          <cell r="G332">
            <v>432</v>
          </cell>
          <cell r="H332">
            <v>44781.3828987616</v>
          </cell>
          <cell r="I332" t="str">
            <v>Mental Health</v>
          </cell>
          <cell r="K332" t="str">
            <v>Travel and transport</v>
          </cell>
          <cell r="N332" t="str">
            <v>Grants for You</v>
          </cell>
        </row>
        <row r="333">
          <cell r="A333">
            <v>884961</v>
          </cell>
          <cell r="C333" t="str">
            <v>GFY/101262</v>
          </cell>
          <cell r="D333" t="str">
            <v>GL6 9EH</v>
          </cell>
          <cell r="E333" t="str">
            <v>Grants for You</v>
          </cell>
          <cell r="F333" t="str">
            <v xml:space="preserve">Funding to help people with Autism, ADHD, Tourette's or a serious mental health condition access more opportunities.   </v>
          </cell>
          <cell r="G333">
            <v>500</v>
          </cell>
          <cell r="H333">
            <v>44781.395416203697</v>
          </cell>
          <cell r="I333" t="str">
            <v>Mental Health</v>
          </cell>
          <cell r="K333" t="str">
            <v>Creative activities</v>
          </cell>
          <cell r="N333" t="str">
            <v>Grants for You</v>
          </cell>
        </row>
        <row r="334">
          <cell r="A334">
            <v>885234</v>
          </cell>
          <cell r="C334" t="str">
            <v>GFY/101272</v>
          </cell>
          <cell r="D334" t="str">
            <v>GL5 1NR</v>
          </cell>
          <cell r="E334" t="str">
            <v>Grants for You</v>
          </cell>
          <cell r="F334" t="str">
            <v xml:space="preserve">Funding to help people with Autism, ADHD, Tourette's or a serious mental health condition access more opportunities.   </v>
          </cell>
          <cell r="G334">
            <v>490</v>
          </cell>
          <cell r="H334">
            <v>44781.401824039298</v>
          </cell>
          <cell r="I334" t="str">
            <v>Mental Health</v>
          </cell>
          <cell r="K334" t="str">
            <v>Devices and digital access</v>
          </cell>
          <cell r="N334" t="str">
            <v>Grants for You</v>
          </cell>
        </row>
        <row r="335">
          <cell r="A335">
            <v>885392</v>
          </cell>
          <cell r="C335" t="str">
            <v>GFY/101279</v>
          </cell>
          <cell r="D335" t="str">
            <v>GL2 5FF</v>
          </cell>
          <cell r="E335" t="str">
            <v>Grants for You</v>
          </cell>
          <cell r="F335" t="str">
            <v xml:space="preserve">Funding to help people with Autism, ADHD, Tourette's or a serious mental health condition access more opportunities.   </v>
          </cell>
          <cell r="G335">
            <v>330</v>
          </cell>
          <cell r="H335">
            <v>44781.407608020803</v>
          </cell>
          <cell r="I335" t="str">
            <v>Mental Health</v>
          </cell>
          <cell r="K335" t="str">
            <v>Devices and digital access</v>
          </cell>
          <cell r="N335" t="str">
            <v>Grants for You</v>
          </cell>
        </row>
        <row r="336">
          <cell r="A336">
            <v>885396</v>
          </cell>
          <cell r="C336" t="str">
            <v>GFY/101280</v>
          </cell>
          <cell r="D336" t="str">
            <v>GL4 0RH</v>
          </cell>
          <cell r="E336" t="str">
            <v>Grants for You</v>
          </cell>
          <cell r="F336" t="str">
            <v xml:space="preserve">Funding to help people with Autism, ADHD, Tourette's or a serious mental health condition access more opportunities.   </v>
          </cell>
          <cell r="G336">
            <v>574</v>
          </cell>
          <cell r="H336">
            <v>44781.416940740703</v>
          </cell>
          <cell r="I336" t="str">
            <v>Mental Health</v>
          </cell>
          <cell r="K336" t="str">
            <v>Devices and digital access</v>
          </cell>
          <cell r="N336" t="str">
            <v>Grants for You</v>
          </cell>
        </row>
        <row r="337">
          <cell r="A337">
            <v>885423</v>
          </cell>
          <cell r="C337" t="str">
            <v>GFY/101282</v>
          </cell>
          <cell r="D337" t="str">
            <v>GL1 1HX</v>
          </cell>
          <cell r="E337" t="str">
            <v>Grants for You</v>
          </cell>
          <cell r="F337" t="str">
            <v xml:space="preserve">Funding to help people with Autism, ADHD, Tourette's or a serious mental health condition access more opportunities.   </v>
          </cell>
          <cell r="G337">
            <v>1000</v>
          </cell>
          <cell r="H337">
            <v>44781.422204479197</v>
          </cell>
          <cell r="I337" t="str">
            <v>Mental Health</v>
          </cell>
          <cell r="K337" t="str">
            <v>Devices and digital access</v>
          </cell>
          <cell r="N337" t="str">
            <v>Grants for You</v>
          </cell>
        </row>
        <row r="338">
          <cell r="A338">
            <v>885443</v>
          </cell>
          <cell r="C338" t="str">
            <v>GFY/101283</v>
          </cell>
          <cell r="D338" t="str">
            <v>GL3 4PP</v>
          </cell>
          <cell r="E338" t="str">
            <v>Grants for You</v>
          </cell>
          <cell r="F338" t="str">
            <v xml:space="preserve">Funding to help people with Autism, ADHD, Tourette's or a serious mental health condition access more opportunities.   </v>
          </cell>
          <cell r="G338">
            <v>729</v>
          </cell>
          <cell r="H338">
            <v>44781.4265425579</v>
          </cell>
          <cell r="I338" t="str">
            <v>Mental Health</v>
          </cell>
          <cell r="K338" t="str">
            <v>Devices and digital access</v>
          </cell>
          <cell r="N338" t="str">
            <v>Grants for You</v>
          </cell>
        </row>
        <row r="339">
          <cell r="A339">
            <v>885671</v>
          </cell>
          <cell r="C339" t="str">
            <v>GFY/101291</v>
          </cell>
          <cell r="D339" t="str">
            <v>GL2 2DL</v>
          </cell>
          <cell r="E339" t="str">
            <v>Grants for You</v>
          </cell>
          <cell r="F339" t="str">
            <v xml:space="preserve">Funding to help people with Autism, ADHD, Tourette's or a serious mental health condition access more opportunities.   </v>
          </cell>
          <cell r="G339">
            <v>950</v>
          </cell>
          <cell r="H339">
            <v>44781.474193020797</v>
          </cell>
          <cell r="I339" t="str">
            <v>Mental Health</v>
          </cell>
          <cell r="K339" t="str">
            <v>Travel and transport</v>
          </cell>
          <cell r="N339" t="str">
            <v>Grants for You</v>
          </cell>
        </row>
        <row r="340">
          <cell r="A340">
            <v>885777</v>
          </cell>
          <cell r="C340" t="str">
            <v>GFY/101293</v>
          </cell>
          <cell r="D340" t="str">
            <v>GL51 7NT</v>
          </cell>
          <cell r="E340" t="str">
            <v>Grants for You</v>
          </cell>
          <cell r="F340" t="str">
            <v xml:space="preserve">Funding to help people with Autism, ADHD, Tourette's or a serious mental health condition access more opportunities.   </v>
          </cell>
          <cell r="G340">
            <v>1000</v>
          </cell>
          <cell r="H340">
            <v>44781.5241511227</v>
          </cell>
          <cell r="I340" t="str">
            <v>Mental Health</v>
          </cell>
          <cell r="K340" t="str">
            <v>Devices and digital access</v>
          </cell>
          <cell r="N340" t="str">
            <v>Grants for You</v>
          </cell>
        </row>
        <row r="341">
          <cell r="A341">
            <v>885824</v>
          </cell>
          <cell r="C341" t="str">
            <v>GFY/101294</v>
          </cell>
          <cell r="D341" t="str">
            <v>GL4 8BE</v>
          </cell>
          <cell r="E341" t="str">
            <v>Grants for You</v>
          </cell>
          <cell r="F341" t="str">
            <v xml:space="preserve">Funding to help people with Autism, ADHD, Tourette's or a serious mental health condition access more opportunities.   </v>
          </cell>
          <cell r="G341">
            <v>650</v>
          </cell>
          <cell r="H341">
            <v>44781.555794988402</v>
          </cell>
          <cell r="I341" t="str">
            <v>Mental Health</v>
          </cell>
          <cell r="K341" t="str">
            <v>Devices and digital access</v>
          </cell>
          <cell r="N341" t="str">
            <v>Grants for You</v>
          </cell>
        </row>
        <row r="342">
          <cell r="A342">
            <v>885840</v>
          </cell>
          <cell r="C342" t="str">
            <v>GFY/101295</v>
          </cell>
          <cell r="D342" t="str">
            <v>GL1 4AR</v>
          </cell>
          <cell r="E342" t="str">
            <v>Grants for You</v>
          </cell>
          <cell r="F342" t="str">
            <v xml:space="preserve">Funding to help people with Autism, ADHD, Tourette's or a serious mental health condition access more opportunities.   </v>
          </cell>
          <cell r="G342">
            <v>1306</v>
          </cell>
          <cell r="H342">
            <v>44781.5693183681</v>
          </cell>
          <cell r="I342" t="str">
            <v>Mental Health</v>
          </cell>
          <cell r="K342" t="str">
            <v>Holiday and activity costs</v>
          </cell>
          <cell r="N342" t="str">
            <v>Grants for You</v>
          </cell>
        </row>
        <row r="343">
          <cell r="A343">
            <v>882368</v>
          </cell>
          <cell r="C343" t="str">
            <v>GFY/101190</v>
          </cell>
          <cell r="D343" t="str">
            <v>GL51 0WB</v>
          </cell>
          <cell r="E343" t="str">
            <v>Grants for You</v>
          </cell>
          <cell r="F343" t="str">
            <v xml:space="preserve">Funding to help people with Autism, ADHD, Tourette's or a serious mental health condition access more opportunities.   </v>
          </cell>
          <cell r="G343">
            <v>800</v>
          </cell>
          <cell r="H343">
            <v>44781.585411921304</v>
          </cell>
          <cell r="I343" t="str">
            <v>Mental Health</v>
          </cell>
          <cell r="K343" t="str">
            <v>Devices and digital access</v>
          </cell>
          <cell r="N343" t="str">
            <v>Grants for You</v>
          </cell>
        </row>
        <row r="344">
          <cell r="A344">
            <v>881608</v>
          </cell>
          <cell r="C344" t="str">
            <v>GFY/101149</v>
          </cell>
          <cell r="D344" t="str">
            <v>GL1 5LW</v>
          </cell>
          <cell r="E344" t="str">
            <v>Grants for You</v>
          </cell>
          <cell r="F344" t="str">
            <v xml:space="preserve">Funding to help people with Autism, ADHD, Tourette's or a serious mental health condition access more opportunities.   </v>
          </cell>
          <cell r="G344">
            <v>700</v>
          </cell>
          <cell r="H344">
            <v>44781.609691238402</v>
          </cell>
          <cell r="I344" t="str">
            <v>Mental Health</v>
          </cell>
          <cell r="K344" t="str">
            <v>Furniture and appliances</v>
          </cell>
          <cell r="N344" t="str">
            <v>Grants for You</v>
          </cell>
        </row>
        <row r="345">
          <cell r="A345">
            <v>885919</v>
          </cell>
          <cell r="C345" t="str">
            <v>GFY/101300</v>
          </cell>
          <cell r="D345" t="str">
            <v>GL4 4RB</v>
          </cell>
          <cell r="E345" t="str">
            <v>Grants for You</v>
          </cell>
          <cell r="F345" t="str">
            <v xml:space="preserve">Funding to help people with Autism, ADHD, Tourette's or a serious mental health condition access more opportunities.   </v>
          </cell>
          <cell r="G345">
            <v>800</v>
          </cell>
          <cell r="H345">
            <v>44781.636774455998</v>
          </cell>
          <cell r="I345" t="str">
            <v>Mental Health</v>
          </cell>
          <cell r="K345" t="str">
            <v>Devices and digital access</v>
          </cell>
          <cell r="N345" t="str">
            <v>Grants for You</v>
          </cell>
        </row>
        <row r="346">
          <cell r="A346">
            <v>881300</v>
          </cell>
          <cell r="C346" t="str">
            <v>GFY/101139</v>
          </cell>
          <cell r="D346" t="str">
            <v>GL6 8LW</v>
          </cell>
          <cell r="E346" t="str">
            <v>Grants for You</v>
          </cell>
          <cell r="F346" t="str">
            <v xml:space="preserve">Funding to help people with Autism, ADHD, Tourette's or a serious mental health condition access more opportunities.   </v>
          </cell>
          <cell r="G346">
            <v>439</v>
          </cell>
          <cell r="H346">
            <v>44782.347440011603</v>
          </cell>
          <cell r="I346" t="str">
            <v>Mental Health</v>
          </cell>
          <cell r="K346" t="str">
            <v>Devices and digital access</v>
          </cell>
          <cell r="N346" t="str">
            <v>Grants for You</v>
          </cell>
        </row>
        <row r="347">
          <cell r="A347">
            <v>885903</v>
          </cell>
          <cell r="C347" t="str">
            <v>GFY/101299</v>
          </cell>
          <cell r="D347" t="str">
            <v>GL13 9AU</v>
          </cell>
          <cell r="E347" t="str">
            <v>Grants for You</v>
          </cell>
          <cell r="F347" t="str">
            <v xml:space="preserve">Funding to help people with Autism, ADHD, Tourette's or a serious mental health condition access more opportunities.   </v>
          </cell>
          <cell r="G347">
            <v>500</v>
          </cell>
          <cell r="H347">
            <v>44782.456106134297</v>
          </cell>
          <cell r="I347" t="str">
            <v>Mental Health</v>
          </cell>
          <cell r="K347" t="str">
            <v>Devices and digital access</v>
          </cell>
          <cell r="N347" t="str">
            <v>Grants for You</v>
          </cell>
        </row>
        <row r="348">
          <cell r="A348">
            <v>868176</v>
          </cell>
          <cell r="C348" t="str">
            <v>GFY/100536</v>
          </cell>
          <cell r="D348" t="str">
            <v>GL3 4TA</v>
          </cell>
          <cell r="E348" t="str">
            <v>Grants for You</v>
          </cell>
          <cell r="F348" t="str">
            <v xml:space="preserve">Funding to help people with Autism, ADHD, Tourette's or a serious mental health condition access more opportunities.   </v>
          </cell>
          <cell r="G348">
            <v>400</v>
          </cell>
          <cell r="H348">
            <v>44782.469368055601</v>
          </cell>
          <cell r="I348" t="str">
            <v>Mental Health</v>
          </cell>
          <cell r="K348" t="str">
            <v>Holiday and activity costs</v>
          </cell>
          <cell r="N348" t="str">
            <v>Grants for You</v>
          </cell>
        </row>
        <row r="349">
          <cell r="A349">
            <v>871406</v>
          </cell>
          <cell r="C349" t="str">
            <v>GFY/100716</v>
          </cell>
          <cell r="D349" t="str">
            <v>GL4 0XS</v>
          </cell>
          <cell r="E349" t="str">
            <v>Grants for You</v>
          </cell>
          <cell r="F349" t="str">
            <v xml:space="preserve">Funding to help people with Autism, ADHD, Tourette's or a serious mental health condition access more opportunities.   </v>
          </cell>
          <cell r="G349">
            <v>1520</v>
          </cell>
          <cell r="H349">
            <v>44782.469484606503</v>
          </cell>
          <cell r="I349" t="str">
            <v>Mental Health</v>
          </cell>
          <cell r="K349" t="str">
            <v>Equipment and home adaptations</v>
          </cell>
          <cell r="N349" t="str">
            <v>Grants for You</v>
          </cell>
        </row>
        <row r="350">
          <cell r="A350">
            <v>886922</v>
          </cell>
          <cell r="C350" t="str">
            <v>GFY/101307</v>
          </cell>
          <cell r="D350" t="str">
            <v>GL51 8AF</v>
          </cell>
          <cell r="E350" t="str">
            <v>Grants for You</v>
          </cell>
          <cell r="F350" t="str">
            <v xml:space="preserve">Funding to help people with Autism, ADHD, Tourette's or a serious mental health condition access more opportunities.   </v>
          </cell>
          <cell r="G350">
            <v>500</v>
          </cell>
          <cell r="H350">
            <v>44782.4805653125</v>
          </cell>
          <cell r="I350" t="str">
            <v>Mental Health</v>
          </cell>
          <cell r="K350" t="str">
            <v>Furniture and appliances</v>
          </cell>
          <cell r="N350" t="str">
            <v>Grants for You</v>
          </cell>
        </row>
        <row r="351">
          <cell r="A351">
            <v>886932</v>
          </cell>
          <cell r="C351" t="str">
            <v>GFY/101308</v>
          </cell>
          <cell r="D351" t="str">
            <v>GL1 2JB</v>
          </cell>
          <cell r="E351" t="str">
            <v>Grants for You</v>
          </cell>
          <cell r="F351" t="str">
            <v xml:space="preserve">Funding to help people with Autism, ADHD, Tourette's or a serious mental health condition access more opportunities.   </v>
          </cell>
          <cell r="G351">
            <v>800</v>
          </cell>
          <cell r="H351">
            <v>44782.4909001505</v>
          </cell>
          <cell r="I351" t="str">
            <v>Mental Health</v>
          </cell>
          <cell r="K351" t="str">
            <v>Devices and digital access</v>
          </cell>
          <cell r="N351" t="str">
            <v>Grants for You</v>
          </cell>
        </row>
        <row r="352">
          <cell r="A352">
            <v>886968</v>
          </cell>
          <cell r="C352" t="str">
            <v>GFY/101312</v>
          </cell>
          <cell r="D352" t="str">
            <v>GL55 6EN</v>
          </cell>
          <cell r="E352" t="str">
            <v>Grants for You</v>
          </cell>
          <cell r="F352" t="str">
            <v xml:space="preserve">Funding to help people with Autism, ADHD, Tourette's or a serious mental health condition access more opportunities.   </v>
          </cell>
          <cell r="G352">
            <v>650</v>
          </cell>
          <cell r="H352">
            <v>44782.511676354203</v>
          </cell>
          <cell r="I352" t="str">
            <v>Mental Health</v>
          </cell>
          <cell r="K352" t="str">
            <v>Devices and digital access</v>
          </cell>
          <cell r="N352" t="str">
            <v>Grants for You</v>
          </cell>
        </row>
        <row r="353">
          <cell r="A353">
            <v>887286</v>
          </cell>
          <cell r="C353" t="str">
            <v>GFY/101322</v>
          </cell>
          <cell r="D353" t="str">
            <v>GL2 0PY</v>
          </cell>
          <cell r="E353" t="str">
            <v>Grants for You</v>
          </cell>
          <cell r="F353" t="str">
            <v xml:space="preserve">Funding to help people with Autism, ADHD, Tourette's or a serious mental health condition access more opportunities.   </v>
          </cell>
          <cell r="G353">
            <v>950</v>
          </cell>
          <cell r="H353">
            <v>44782.581849108799</v>
          </cell>
          <cell r="I353" t="str">
            <v>Mental Health</v>
          </cell>
          <cell r="K353" t="str">
            <v>Devices and digital access</v>
          </cell>
          <cell r="N353" t="str">
            <v>Grants for You</v>
          </cell>
        </row>
        <row r="354">
          <cell r="A354">
            <v>887321</v>
          </cell>
          <cell r="C354" t="str">
            <v>GFY/101327</v>
          </cell>
          <cell r="D354" t="str">
            <v>GL4 8BD</v>
          </cell>
          <cell r="E354" t="str">
            <v>Grants for You</v>
          </cell>
          <cell r="F354" t="str">
            <v xml:space="preserve">Funding to help people with Autism, ADHD, Tourette's or a serious mental health condition access more opportunities.   </v>
          </cell>
          <cell r="G354">
            <v>900</v>
          </cell>
          <cell r="H354">
            <v>44782.584838391202</v>
          </cell>
          <cell r="I354" t="str">
            <v>Mental Health</v>
          </cell>
          <cell r="K354" t="str">
            <v>Devices and digital access</v>
          </cell>
          <cell r="N354" t="str">
            <v>Grants for You</v>
          </cell>
        </row>
        <row r="355">
          <cell r="A355">
            <v>887294</v>
          </cell>
          <cell r="C355" t="str">
            <v>GFY/101323</v>
          </cell>
          <cell r="D355" t="str">
            <v>GL4 0RG</v>
          </cell>
          <cell r="E355" t="str">
            <v>Grants for You</v>
          </cell>
          <cell r="F355" t="str">
            <v xml:space="preserve">Funding to help people with Autism, ADHD, Tourette's or a serious mental health condition access more opportunities.   </v>
          </cell>
          <cell r="G355">
            <v>170</v>
          </cell>
          <cell r="H355">
            <v>44782.584898726898</v>
          </cell>
          <cell r="I355" t="str">
            <v>Mental Health</v>
          </cell>
          <cell r="K355" t="str">
            <v>Devices and digital access</v>
          </cell>
          <cell r="N355" t="str">
            <v>Grants for You</v>
          </cell>
        </row>
        <row r="356">
          <cell r="A356">
            <v>887330</v>
          </cell>
          <cell r="C356" t="str">
            <v>GFY/101329</v>
          </cell>
          <cell r="D356" t="str">
            <v>GL2 0QX</v>
          </cell>
          <cell r="E356" t="str">
            <v>Grants for You</v>
          </cell>
          <cell r="F356" t="str">
            <v xml:space="preserve">Funding to help people with Autism, ADHD, Tourette's or a serious mental health condition access more opportunities.   </v>
          </cell>
          <cell r="G356">
            <v>1500</v>
          </cell>
          <cell r="H356">
            <v>44782.596487303199</v>
          </cell>
          <cell r="I356" t="str">
            <v>Mental Health</v>
          </cell>
          <cell r="K356" t="str">
            <v>Devices and digital access</v>
          </cell>
          <cell r="N356" t="str">
            <v>Grants for You</v>
          </cell>
        </row>
        <row r="357">
          <cell r="A357">
            <v>887517</v>
          </cell>
          <cell r="C357" t="str">
            <v>GFY/101335</v>
          </cell>
          <cell r="D357" t="str">
            <v>GL50 4GL</v>
          </cell>
          <cell r="E357" t="str">
            <v>Grants for You</v>
          </cell>
          <cell r="F357" t="str">
            <v xml:space="preserve">Funding to help people with Autism, ADHD, Tourette's or a serious mental health condition access more opportunities.   </v>
          </cell>
          <cell r="G357">
            <v>1000</v>
          </cell>
          <cell r="H357">
            <v>44782.605048611098</v>
          </cell>
          <cell r="I357" t="str">
            <v>Mental Health</v>
          </cell>
          <cell r="K357" t="str">
            <v>Devices and digital access</v>
          </cell>
          <cell r="N357" t="str">
            <v>Grants for You</v>
          </cell>
        </row>
        <row r="358">
          <cell r="A358">
            <v>887534</v>
          </cell>
          <cell r="C358" t="str">
            <v>GFY/101337</v>
          </cell>
          <cell r="D358" t="str">
            <v>GL1 3EZ</v>
          </cell>
          <cell r="E358" t="str">
            <v>Grants for You</v>
          </cell>
          <cell r="F358" t="str">
            <v xml:space="preserve">Funding to help people with Autism, ADHD, Tourette's or a serious mental health condition access more opportunities.   </v>
          </cell>
          <cell r="G358">
            <v>800</v>
          </cell>
          <cell r="H358">
            <v>44782.607027858801</v>
          </cell>
          <cell r="I358" t="str">
            <v>Mental Health</v>
          </cell>
          <cell r="K358" t="str">
            <v>Devices and digital access</v>
          </cell>
          <cell r="N358" t="str">
            <v>Grants for You</v>
          </cell>
        </row>
        <row r="359">
          <cell r="A359">
            <v>887320</v>
          </cell>
          <cell r="C359" t="str">
            <v>GFY/101326</v>
          </cell>
          <cell r="D359" t="str">
            <v>GL1 3AW</v>
          </cell>
          <cell r="E359" t="str">
            <v>Grants for You</v>
          </cell>
          <cell r="F359" t="str">
            <v xml:space="preserve">Funding to help people with Autism, ADHD, Tourette's or a serious mental health condition access more opportunities.   </v>
          </cell>
          <cell r="G359">
            <v>1000</v>
          </cell>
          <cell r="H359">
            <v>44782.608123414298</v>
          </cell>
          <cell r="I359" t="str">
            <v>Mental Health</v>
          </cell>
          <cell r="K359" t="str">
            <v>Devices and digital access</v>
          </cell>
          <cell r="N359" t="str">
            <v>Grants for You</v>
          </cell>
        </row>
        <row r="360">
          <cell r="A360">
            <v>887628</v>
          </cell>
          <cell r="C360" t="str">
            <v>GFY/101348</v>
          </cell>
          <cell r="D360" t="str">
            <v>GL4 0HU</v>
          </cell>
          <cell r="E360" t="str">
            <v>Grants for You</v>
          </cell>
          <cell r="F360" t="str">
            <v xml:space="preserve">Funding to help people with Autism, ADHD, Tourette's or a serious mental health condition access more opportunities.   </v>
          </cell>
          <cell r="G360">
            <v>459</v>
          </cell>
          <cell r="H360">
            <v>44782.616000000002</v>
          </cell>
          <cell r="I360" t="str">
            <v>Mental Health</v>
          </cell>
          <cell r="K360" t="str">
            <v>Devices and digital access</v>
          </cell>
          <cell r="N360" t="str">
            <v>Grants for You</v>
          </cell>
        </row>
        <row r="361">
          <cell r="A361">
            <v>883163</v>
          </cell>
          <cell r="C361" t="str">
            <v>GFY/101225</v>
          </cell>
          <cell r="D361" t="str">
            <v>GL50 3LZ</v>
          </cell>
          <cell r="E361" t="str">
            <v>Grants for You</v>
          </cell>
          <cell r="F361" t="str">
            <v xml:space="preserve">Funding to help people with Autism, ADHD, Tourette's or a serious mental health condition access more opportunities.   </v>
          </cell>
          <cell r="G361">
            <v>240</v>
          </cell>
          <cell r="H361">
            <v>44782.623655092597</v>
          </cell>
          <cell r="I361" t="str">
            <v>Mental Health</v>
          </cell>
          <cell r="K361" t="str">
            <v>Devices and digital access</v>
          </cell>
          <cell r="N361" t="str">
            <v>Grants for You</v>
          </cell>
        </row>
        <row r="362">
          <cell r="A362">
            <v>887703</v>
          </cell>
          <cell r="C362" t="str">
            <v>GFY/101352</v>
          </cell>
          <cell r="D362" t="str">
            <v>GL1 4RJ</v>
          </cell>
          <cell r="E362" t="str">
            <v>Grants for You</v>
          </cell>
          <cell r="F362" t="str">
            <v xml:space="preserve">Funding to help people with Autism, ADHD, Tourette's or a serious mental health condition access more opportunities.   </v>
          </cell>
          <cell r="G362">
            <v>800</v>
          </cell>
          <cell r="H362">
            <v>44782.625938194396</v>
          </cell>
          <cell r="I362" t="str">
            <v>Mental Health</v>
          </cell>
          <cell r="K362" t="str">
            <v>Equipment and home adaptations</v>
          </cell>
          <cell r="N362" t="str">
            <v>Grants for You</v>
          </cell>
        </row>
        <row r="363">
          <cell r="A363">
            <v>887719</v>
          </cell>
          <cell r="C363" t="str">
            <v>GFY/101354</v>
          </cell>
          <cell r="D363" t="str">
            <v>GL2 5EX</v>
          </cell>
          <cell r="E363" t="str">
            <v>Grants for You</v>
          </cell>
          <cell r="F363" t="str">
            <v xml:space="preserve">Funding to help people with Autism, ADHD, Tourette's or a serious mental health condition access more opportunities.   </v>
          </cell>
          <cell r="G363">
            <v>1000</v>
          </cell>
          <cell r="H363">
            <v>44782.640549421303</v>
          </cell>
          <cell r="I363" t="str">
            <v>Mental Health</v>
          </cell>
          <cell r="K363" t="str">
            <v>Furniture and appliances</v>
          </cell>
          <cell r="N363" t="str">
            <v>Grants for You</v>
          </cell>
        </row>
        <row r="364">
          <cell r="A364">
            <v>888098</v>
          </cell>
          <cell r="C364" t="str">
            <v>GFYH\100081</v>
          </cell>
          <cell r="D364" t="str">
            <v>GL16 7RR</v>
          </cell>
          <cell r="E364" t="str">
            <v>Grants for Your Home</v>
          </cell>
          <cell r="F364" t="str">
            <v>Funding to help disabled people and people with mental health conditions living on a low-income with their housing needs</v>
          </cell>
          <cell r="G364">
            <v>650</v>
          </cell>
          <cell r="H364">
            <v>44783.323072071798</v>
          </cell>
          <cell r="I364" t="str">
            <v>Financial Hardship</v>
          </cell>
          <cell r="J364" t="str">
            <v>Disability</v>
          </cell>
          <cell r="K364" t="str">
            <v>Furniture and appliances</v>
          </cell>
          <cell r="N364" t="str">
            <v>Grants for Your Home</v>
          </cell>
        </row>
        <row r="365">
          <cell r="A365">
            <v>887786</v>
          </cell>
          <cell r="C365" t="str">
            <v>GFY/101365</v>
          </cell>
          <cell r="D365" t="str">
            <v>GL5 4JA</v>
          </cell>
          <cell r="E365" t="str">
            <v>Grants for You</v>
          </cell>
          <cell r="F365" t="str">
            <v xml:space="preserve">Funding to help people with Autism, ADHD, Tourette's or a serious mental health condition access more opportunities.   </v>
          </cell>
          <cell r="G365">
            <v>800</v>
          </cell>
          <cell r="H365">
            <v>44783.3405003472</v>
          </cell>
          <cell r="I365" t="str">
            <v>Mental Health</v>
          </cell>
          <cell r="K365" t="str">
            <v>Travel and transport</v>
          </cell>
          <cell r="N365" t="str">
            <v>Grants for You</v>
          </cell>
        </row>
        <row r="366">
          <cell r="A366">
            <v>875884</v>
          </cell>
          <cell r="C366" t="str">
            <v>GFY/100899</v>
          </cell>
          <cell r="D366" t="str">
            <v>GL1 3LT</v>
          </cell>
          <cell r="E366" t="str">
            <v>Grants for You</v>
          </cell>
          <cell r="F366" t="str">
            <v xml:space="preserve">Funding to help people with Autism, ADHD, Tourette's or a serious mental health condition access more opportunities.   </v>
          </cell>
          <cell r="G366">
            <v>399</v>
          </cell>
          <cell r="H366">
            <v>44783.365032986098</v>
          </cell>
          <cell r="I366" t="str">
            <v>Mental Health</v>
          </cell>
          <cell r="K366" t="str">
            <v>Devices and digital access</v>
          </cell>
          <cell r="N366" t="str">
            <v>Grants for You</v>
          </cell>
        </row>
        <row r="367">
          <cell r="A367">
            <v>887562</v>
          </cell>
          <cell r="C367" t="str">
            <v>GFYH\100069</v>
          </cell>
          <cell r="D367" t="str">
            <v>GL15 5PH</v>
          </cell>
          <cell r="E367" t="str">
            <v>Grants for Your Home</v>
          </cell>
          <cell r="F367" t="str">
            <v>Funding to help disabled people and people with mental health conditions living on a low-income with their housing needs</v>
          </cell>
          <cell r="G367">
            <v>2450</v>
          </cell>
          <cell r="H367">
            <v>44783.434924074099</v>
          </cell>
          <cell r="I367" t="str">
            <v>Financial Hardship</v>
          </cell>
          <cell r="J367" t="str">
            <v>Disability</v>
          </cell>
          <cell r="K367" t="str">
            <v>Furniture and appliances</v>
          </cell>
          <cell r="N367" t="str">
            <v>Grants for Your Home</v>
          </cell>
        </row>
        <row r="368">
          <cell r="A368">
            <v>888629</v>
          </cell>
          <cell r="C368" t="str">
            <v>GFYH\100082</v>
          </cell>
          <cell r="D368" t="str">
            <v>GL51 7TP</v>
          </cell>
          <cell r="E368" t="str">
            <v>Grants for Your Home</v>
          </cell>
          <cell r="F368" t="str">
            <v>Funding to help disabled people and people with mental health conditions living on a low-income with their housing needs</v>
          </cell>
          <cell r="G368">
            <v>940</v>
          </cell>
          <cell r="H368">
            <v>44783.443662500002</v>
          </cell>
          <cell r="I368" t="str">
            <v>Financial Hardship</v>
          </cell>
          <cell r="J368" t="str">
            <v>Disability</v>
          </cell>
          <cell r="K368" t="str">
            <v>Furniture and appliances</v>
          </cell>
          <cell r="N368" t="str">
            <v>Grants for Your Home</v>
          </cell>
        </row>
        <row r="369">
          <cell r="A369">
            <v>886913</v>
          </cell>
          <cell r="C369" t="str">
            <v>GFY/101306</v>
          </cell>
          <cell r="D369" t="str">
            <v>GL2 9ET</v>
          </cell>
          <cell r="E369" t="str">
            <v>Grants for You</v>
          </cell>
          <cell r="F369" t="str">
            <v xml:space="preserve">Funding to help people with Autism, ADHD, Tourette's or a serious mental health condition access more opportunities.   </v>
          </cell>
          <cell r="G369">
            <v>1720</v>
          </cell>
          <cell r="H369">
            <v>44783.568973182897</v>
          </cell>
          <cell r="I369" t="str">
            <v>Mental Health</v>
          </cell>
          <cell r="K369" t="str">
            <v>Travel and transport</v>
          </cell>
          <cell r="N369" t="str">
            <v>Grants for You</v>
          </cell>
        </row>
        <row r="370">
          <cell r="A370">
            <v>887757</v>
          </cell>
          <cell r="C370" t="str">
            <v>GFY/101361</v>
          </cell>
          <cell r="D370" t="str">
            <v>GL7 6LQ</v>
          </cell>
          <cell r="E370" t="str">
            <v>Grants for You</v>
          </cell>
          <cell r="F370" t="str">
            <v xml:space="preserve">Funding to help people with Autism, ADHD, Tourette's or a serious mental health condition access more opportunities.   </v>
          </cell>
          <cell r="G370">
            <v>3888</v>
          </cell>
          <cell r="H370">
            <v>44783.597754479197</v>
          </cell>
          <cell r="I370" t="str">
            <v>Mental Health</v>
          </cell>
          <cell r="K370" t="str">
            <v>Creative activities</v>
          </cell>
          <cell r="N370" t="str">
            <v>Grants for You</v>
          </cell>
        </row>
        <row r="371">
          <cell r="A371">
            <v>887805</v>
          </cell>
          <cell r="C371" t="str">
            <v>GFY/101367</v>
          </cell>
          <cell r="D371" t="str">
            <v>GL4 4NG</v>
          </cell>
          <cell r="E371" t="str">
            <v>Grants for You</v>
          </cell>
          <cell r="F371" t="str">
            <v xml:space="preserve">Funding to help people with Autism, ADHD, Tourette's or a serious mental health condition access more opportunities.   </v>
          </cell>
          <cell r="G371">
            <v>940</v>
          </cell>
          <cell r="H371">
            <v>44783.609631250001</v>
          </cell>
          <cell r="I371" t="str">
            <v>Mental Health</v>
          </cell>
          <cell r="K371" t="str">
            <v>Devices and digital access</v>
          </cell>
          <cell r="N371" t="str">
            <v>Grants for You</v>
          </cell>
        </row>
        <row r="372">
          <cell r="A372">
            <v>887840</v>
          </cell>
          <cell r="C372" t="str">
            <v>GFY/101368</v>
          </cell>
          <cell r="D372" t="str">
            <v>WF4 6NF</v>
          </cell>
          <cell r="E372" t="str">
            <v>Grants for You</v>
          </cell>
          <cell r="F372" t="str">
            <v xml:space="preserve">Funding to help people with Autism, ADHD, Tourette's or a serious mental health condition access more opportunities.   </v>
          </cell>
          <cell r="G372">
            <v>585</v>
          </cell>
          <cell r="H372">
            <v>44783.629064699096</v>
          </cell>
          <cell r="I372" t="str">
            <v>Mental Health</v>
          </cell>
          <cell r="K372" t="str">
            <v>Devices and digital access</v>
          </cell>
          <cell r="N372" t="str">
            <v>Grants for You</v>
          </cell>
        </row>
        <row r="373">
          <cell r="A373">
            <v>887846</v>
          </cell>
          <cell r="C373" t="str">
            <v>GFY/101369</v>
          </cell>
          <cell r="D373" t="str">
            <v>GL1 4JW</v>
          </cell>
          <cell r="E373" t="str">
            <v>Grants for You</v>
          </cell>
          <cell r="F373" t="str">
            <v xml:space="preserve">Funding to help people with Autism, ADHD, Tourette's or a serious mental health condition access more opportunities.   </v>
          </cell>
          <cell r="G373">
            <v>500</v>
          </cell>
          <cell r="H373">
            <v>44783.649701388902</v>
          </cell>
          <cell r="I373" t="str">
            <v>Mental Health</v>
          </cell>
          <cell r="K373" t="str">
            <v>Devices and digital access</v>
          </cell>
          <cell r="N373" t="str">
            <v>Grants for You</v>
          </cell>
        </row>
        <row r="374">
          <cell r="A374">
            <v>887315</v>
          </cell>
          <cell r="C374" t="str">
            <v>GFY/101324</v>
          </cell>
          <cell r="D374" t="str">
            <v>GL1 2QN</v>
          </cell>
          <cell r="E374" t="str">
            <v>Grants for You</v>
          </cell>
          <cell r="F374" t="str">
            <v xml:space="preserve">Funding to help people with Autism, ADHD, Tourette's or a serious mental health condition access more opportunities.   </v>
          </cell>
          <cell r="G374">
            <v>1115</v>
          </cell>
          <cell r="H374">
            <v>44783.656836423601</v>
          </cell>
          <cell r="I374" t="str">
            <v>Mental Health</v>
          </cell>
          <cell r="K374" t="str">
            <v>Devices and digital access</v>
          </cell>
          <cell r="N374" t="str">
            <v>Grants for You</v>
          </cell>
        </row>
        <row r="375">
          <cell r="A375">
            <v>888130</v>
          </cell>
          <cell r="C375" t="str">
            <v>GFY/101383</v>
          </cell>
          <cell r="D375" t="str">
            <v>GL1 5SB</v>
          </cell>
          <cell r="E375" t="str">
            <v>Grants for You</v>
          </cell>
          <cell r="F375" t="str">
            <v xml:space="preserve">Funding to help people with Autism, ADHD, Tourette's or a serious mental health condition access more opportunities.   </v>
          </cell>
          <cell r="G375">
            <v>1300</v>
          </cell>
          <cell r="H375">
            <v>44784.321126238399</v>
          </cell>
          <cell r="I375" t="str">
            <v>Mental Health</v>
          </cell>
          <cell r="K375" t="str">
            <v>Devices and digital access</v>
          </cell>
          <cell r="N375" t="str">
            <v>Grants for You</v>
          </cell>
        </row>
        <row r="376">
          <cell r="A376">
            <v>888207</v>
          </cell>
          <cell r="C376" t="str">
            <v>GFY/101387</v>
          </cell>
          <cell r="D376" t="str">
            <v>GL1 4UX</v>
          </cell>
          <cell r="E376" t="str">
            <v>Grants for You</v>
          </cell>
          <cell r="F376" t="str">
            <v xml:space="preserve">Funding to help people with Autism, ADHD, Tourette's or a serious mental health condition access more opportunities.   </v>
          </cell>
          <cell r="G376">
            <v>500</v>
          </cell>
          <cell r="H376">
            <v>44784.328523032404</v>
          </cell>
          <cell r="I376" t="str">
            <v>Mental Health</v>
          </cell>
          <cell r="K376" t="str">
            <v>Devices and digital access</v>
          </cell>
          <cell r="N376" t="str">
            <v>Grants for You</v>
          </cell>
        </row>
        <row r="377">
          <cell r="A377">
            <v>888198</v>
          </cell>
          <cell r="C377" t="str">
            <v>GFY/101385</v>
          </cell>
          <cell r="D377" t="str">
            <v>GL1 1QX</v>
          </cell>
          <cell r="E377" t="str">
            <v>Grants for You</v>
          </cell>
          <cell r="F377" t="str">
            <v xml:space="preserve">Funding to help people with Autism, ADHD, Tourette's or a serious mental health condition access more opportunities.   </v>
          </cell>
          <cell r="G377">
            <v>1480</v>
          </cell>
          <cell r="H377">
            <v>44784.331450543999</v>
          </cell>
          <cell r="I377" t="str">
            <v>Mental Health</v>
          </cell>
          <cell r="K377" t="str">
            <v>Devices and digital access</v>
          </cell>
          <cell r="N377" t="str">
            <v>Grants for You</v>
          </cell>
        </row>
        <row r="378">
          <cell r="A378">
            <v>888205</v>
          </cell>
          <cell r="C378" t="str">
            <v>GFY/101386</v>
          </cell>
          <cell r="D378" t="str">
            <v>GL53 0BU</v>
          </cell>
          <cell r="E378" t="str">
            <v>Grants for You</v>
          </cell>
          <cell r="F378" t="str">
            <v xml:space="preserve">Funding to help people with Autism, ADHD, Tourette's or a serious mental health condition access more opportunities.   </v>
          </cell>
          <cell r="G378">
            <v>825</v>
          </cell>
          <cell r="H378">
            <v>44784.349906793999</v>
          </cell>
          <cell r="I378" t="str">
            <v>Mental Health</v>
          </cell>
          <cell r="K378" t="str">
            <v>Devices and digital access</v>
          </cell>
          <cell r="N378" t="str">
            <v>Grants for You</v>
          </cell>
        </row>
        <row r="379">
          <cell r="A379">
            <v>885858</v>
          </cell>
          <cell r="C379" t="str">
            <v>GFY/101298</v>
          </cell>
          <cell r="D379" t="str">
            <v>GL17 0DH</v>
          </cell>
          <cell r="E379" t="str">
            <v>Grants for You</v>
          </cell>
          <cell r="F379" t="str">
            <v xml:space="preserve">Funding to help people with Autism, ADHD, Tourette's or a serious mental health condition access more opportunities.   </v>
          </cell>
          <cell r="G379">
            <v>1000</v>
          </cell>
          <cell r="H379">
            <v>44784.361423032402</v>
          </cell>
          <cell r="I379" t="str">
            <v>Mental Health</v>
          </cell>
          <cell r="K379" t="str">
            <v>Holiday and activity costs</v>
          </cell>
          <cell r="N379" t="str">
            <v>Grants for You</v>
          </cell>
        </row>
        <row r="380">
          <cell r="A380">
            <v>887734</v>
          </cell>
          <cell r="C380" t="str">
            <v>GFY/101356</v>
          </cell>
          <cell r="D380" t="str">
            <v>GL4 6TB</v>
          </cell>
          <cell r="E380" t="str">
            <v>Grants for You</v>
          </cell>
          <cell r="F380" t="str">
            <v xml:space="preserve">Funding to help people with Autism, ADHD, Tourette's or a serious mental health condition access more opportunities.   </v>
          </cell>
          <cell r="G380">
            <v>1000</v>
          </cell>
          <cell r="H380">
            <v>44784.363174571801</v>
          </cell>
          <cell r="I380" t="str">
            <v>Mental Health</v>
          </cell>
          <cell r="K380" t="str">
            <v>Creative activities</v>
          </cell>
          <cell r="N380" t="str">
            <v>Grants for You</v>
          </cell>
        </row>
        <row r="381">
          <cell r="A381">
            <v>887537</v>
          </cell>
          <cell r="C381" t="str">
            <v>GFY/101338</v>
          </cell>
          <cell r="D381" t="str">
            <v>GL10 2DL</v>
          </cell>
          <cell r="E381" t="str">
            <v>Grants for You</v>
          </cell>
          <cell r="F381" t="str">
            <v xml:space="preserve">Funding to help people with Autism, ADHD, Tourette's or a serious mental health condition access more opportunities.   </v>
          </cell>
          <cell r="G381">
            <v>3500</v>
          </cell>
          <cell r="H381">
            <v>44784.366399502302</v>
          </cell>
          <cell r="I381" t="str">
            <v>Mental Health</v>
          </cell>
          <cell r="K381" t="str">
            <v>Travel and transport</v>
          </cell>
          <cell r="N381" t="str">
            <v>Grants for You</v>
          </cell>
        </row>
        <row r="382">
          <cell r="A382">
            <v>888311</v>
          </cell>
          <cell r="C382" t="str">
            <v>GFY/101398</v>
          </cell>
          <cell r="D382" t="str">
            <v>GL50 4HG</v>
          </cell>
          <cell r="E382" t="str">
            <v>Grants for You</v>
          </cell>
          <cell r="F382" t="str">
            <v xml:space="preserve">Funding to help people with Autism, ADHD, Tourette's or a serious mental health condition access more opportunities.   </v>
          </cell>
          <cell r="G382">
            <v>1000</v>
          </cell>
          <cell r="H382">
            <v>44784.3722585301</v>
          </cell>
          <cell r="I382" t="str">
            <v>Mental Health</v>
          </cell>
          <cell r="K382" t="str">
            <v>Devices and digital access</v>
          </cell>
          <cell r="N382" t="str">
            <v>Grants for You</v>
          </cell>
        </row>
        <row r="383">
          <cell r="A383">
            <v>888482</v>
          </cell>
          <cell r="C383" t="str">
            <v>GFY/101405</v>
          </cell>
          <cell r="D383" t="str">
            <v>GL5 4LT</v>
          </cell>
          <cell r="E383" t="str">
            <v>Grants for You</v>
          </cell>
          <cell r="F383" t="str">
            <v xml:space="preserve">Funding to help people with Autism, ADHD, Tourette's or a serious mental health condition access more opportunities.   </v>
          </cell>
          <cell r="G383">
            <v>2995</v>
          </cell>
          <cell r="H383">
            <v>44784.384488310199</v>
          </cell>
          <cell r="I383" t="str">
            <v>Mental Health</v>
          </cell>
          <cell r="K383" t="str">
            <v>Travel and transport</v>
          </cell>
          <cell r="N383" t="str">
            <v>Grants for You</v>
          </cell>
        </row>
        <row r="384">
          <cell r="A384">
            <v>888494</v>
          </cell>
          <cell r="C384" t="str">
            <v>GFY/101409</v>
          </cell>
          <cell r="D384" t="str">
            <v>GL7 1PP</v>
          </cell>
          <cell r="E384" t="str">
            <v>Grants for You</v>
          </cell>
          <cell r="F384" t="str">
            <v xml:space="preserve">Funding to help people with Autism, ADHD, Tourette's or a serious mental health condition access more opportunities.   </v>
          </cell>
          <cell r="G384">
            <v>1680</v>
          </cell>
          <cell r="H384">
            <v>44784.411481018498</v>
          </cell>
          <cell r="I384" t="str">
            <v>Mental Health</v>
          </cell>
          <cell r="K384" t="str">
            <v>Travel and transport</v>
          </cell>
          <cell r="N384" t="str">
            <v>Grants for You</v>
          </cell>
        </row>
        <row r="385">
          <cell r="A385">
            <v>888299</v>
          </cell>
          <cell r="C385" t="str">
            <v>GFY/101394</v>
          </cell>
          <cell r="D385" t="str">
            <v>GL20 8BS</v>
          </cell>
          <cell r="E385" t="str">
            <v>Grants for You</v>
          </cell>
          <cell r="F385" t="str">
            <v xml:space="preserve">Funding to help people with Autism, ADHD, Tourette's or a serious mental health condition access more opportunities.   </v>
          </cell>
          <cell r="G385">
            <v>900</v>
          </cell>
          <cell r="H385">
            <v>44784.414045289399</v>
          </cell>
          <cell r="I385" t="str">
            <v>Mental Health</v>
          </cell>
          <cell r="K385" t="str">
            <v>Creative activities</v>
          </cell>
          <cell r="N385" t="str">
            <v>Grants for You</v>
          </cell>
        </row>
        <row r="386">
          <cell r="A386">
            <v>888717</v>
          </cell>
          <cell r="C386" t="str">
            <v>GFY/101423</v>
          </cell>
          <cell r="D386" t="str">
            <v>GL4 6HG</v>
          </cell>
          <cell r="E386" t="str">
            <v>Grants for You</v>
          </cell>
          <cell r="F386" t="str">
            <v xml:space="preserve">Funding to help people with Autism, ADHD, Tourette's or a serious mental health condition access more opportunities.   </v>
          </cell>
          <cell r="G386">
            <v>1500</v>
          </cell>
          <cell r="H386">
            <v>44784.421640080996</v>
          </cell>
          <cell r="I386" t="str">
            <v>Mental Health</v>
          </cell>
          <cell r="K386" t="str">
            <v>Devices and digital access</v>
          </cell>
          <cell r="N386" t="str">
            <v>Grants for You</v>
          </cell>
        </row>
        <row r="387">
          <cell r="A387">
            <v>885921</v>
          </cell>
          <cell r="C387" t="str">
            <v>GFY/101302</v>
          </cell>
          <cell r="D387" t="str">
            <v>GL19 4EX</v>
          </cell>
          <cell r="E387" t="str">
            <v>Grants for You</v>
          </cell>
          <cell r="F387" t="str">
            <v xml:space="preserve">Funding to help people with Autism, ADHD, Tourette's or a serious mental health condition access more opportunities.   </v>
          </cell>
          <cell r="G387">
            <v>1000</v>
          </cell>
          <cell r="H387">
            <v>44784.424413854198</v>
          </cell>
          <cell r="I387" t="str">
            <v>Mental Health</v>
          </cell>
          <cell r="K387" t="str">
            <v>Holiday and activity costs</v>
          </cell>
          <cell r="N387" t="str">
            <v>Grants for You</v>
          </cell>
        </row>
        <row r="388">
          <cell r="A388">
            <v>888725</v>
          </cell>
          <cell r="C388" t="str">
            <v>GFY/101425</v>
          </cell>
          <cell r="D388" t="str">
            <v>GL2 0HB</v>
          </cell>
          <cell r="E388" t="str">
            <v>Grants for You</v>
          </cell>
          <cell r="F388" t="str">
            <v xml:space="preserve">Funding to help people with Autism, ADHD, Tourette's or a serious mental health condition access more opportunities.   </v>
          </cell>
          <cell r="G388">
            <v>1000</v>
          </cell>
          <cell r="H388">
            <v>44784.425298379603</v>
          </cell>
          <cell r="I388" t="str">
            <v>Mental Health</v>
          </cell>
          <cell r="K388" t="str">
            <v>Creative activities</v>
          </cell>
          <cell r="N388" t="str">
            <v>Grants for You</v>
          </cell>
        </row>
        <row r="389">
          <cell r="A389">
            <v>888739</v>
          </cell>
          <cell r="C389" t="str">
            <v>GFY/101427</v>
          </cell>
          <cell r="D389" t="str">
            <v>GL20 5DF</v>
          </cell>
          <cell r="E389" t="str">
            <v>Grants for You</v>
          </cell>
          <cell r="F389" t="str">
            <v xml:space="preserve">Funding to help people with Autism, ADHD, Tourette's or a serious mental health condition access more opportunities.   </v>
          </cell>
          <cell r="G389">
            <v>1000</v>
          </cell>
          <cell r="H389">
            <v>44784.429467395799</v>
          </cell>
          <cell r="I389" t="str">
            <v>Mental Health</v>
          </cell>
          <cell r="K389" t="str">
            <v>Devices and digital access</v>
          </cell>
          <cell r="N389" t="str">
            <v>Grants for You</v>
          </cell>
        </row>
        <row r="390">
          <cell r="A390">
            <v>887998</v>
          </cell>
          <cell r="C390" t="str">
            <v>GFY/101374</v>
          </cell>
          <cell r="D390" t="str">
            <v>GL5 1HN</v>
          </cell>
          <cell r="E390" t="str">
            <v>Grants for You</v>
          </cell>
          <cell r="F390" t="str">
            <v xml:space="preserve">Funding to help people with Autism, ADHD, Tourette's or a serious mental health condition access more opportunities.   </v>
          </cell>
          <cell r="G390">
            <v>527</v>
          </cell>
          <cell r="H390">
            <v>44784.434091284696</v>
          </cell>
          <cell r="I390" t="str">
            <v>Mental Health</v>
          </cell>
          <cell r="K390" t="str">
            <v>Creative activities</v>
          </cell>
          <cell r="N390" t="str">
            <v>Grants for You</v>
          </cell>
        </row>
        <row r="391">
          <cell r="A391">
            <v>888752</v>
          </cell>
          <cell r="C391" t="str">
            <v>GFY/101430</v>
          </cell>
          <cell r="D391" t="str">
            <v>GL1 5BY</v>
          </cell>
          <cell r="E391" t="str">
            <v>Grants for You</v>
          </cell>
          <cell r="F391" t="str">
            <v xml:space="preserve">Funding to help people with Autism, ADHD, Tourette's or a serious mental health condition access more opportunities.   </v>
          </cell>
          <cell r="G391">
            <v>1500</v>
          </cell>
          <cell r="H391">
            <v>44784.438549884297</v>
          </cell>
          <cell r="I391" t="str">
            <v>Mental Health</v>
          </cell>
          <cell r="K391" t="str">
            <v>Devices and digital access</v>
          </cell>
          <cell r="N391" t="str">
            <v>Grants for You</v>
          </cell>
        </row>
        <row r="392">
          <cell r="A392">
            <v>888744</v>
          </cell>
          <cell r="C392" t="str">
            <v>GFY/101428</v>
          </cell>
          <cell r="D392" t="str">
            <v>GL1 5BY</v>
          </cell>
          <cell r="E392" t="str">
            <v>Grants for You</v>
          </cell>
          <cell r="F392" t="str">
            <v xml:space="preserve">Funding to help people with Autism, ADHD, Tourette's or a serious mental health condition access more opportunities.   </v>
          </cell>
          <cell r="G392">
            <v>1500</v>
          </cell>
          <cell r="H392">
            <v>44784.439470023099</v>
          </cell>
          <cell r="I392" t="str">
            <v>Mental Health</v>
          </cell>
          <cell r="K392" t="str">
            <v>Devices and digital access</v>
          </cell>
          <cell r="N392" t="str">
            <v>Grants for You</v>
          </cell>
        </row>
        <row r="393">
          <cell r="A393">
            <v>880382</v>
          </cell>
          <cell r="C393" t="str">
            <v>GFY/101102</v>
          </cell>
          <cell r="D393" t="str">
            <v>GL3 4QU</v>
          </cell>
          <cell r="E393" t="str">
            <v>Grants for You</v>
          </cell>
          <cell r="F393" t="str">
            <v xml:space="preserve">Funding to help people with Autism, ADHD, Tourette's or a serious mental health condition access more opportunities.   </v>
          </cell>
          <cell r="G393">
            <v>995</v>
          </cell>
          <cell r="H393">
            <v>44784.442792395799</v>
          </cell>
          <cell r="I393" t="str">
            <v>Mental Health</v>
          </cell>
          <cell r="K393" t="str">
            <v>Creative activities</v>
          </cell>
          <cell r="N393" t="str">
            <v>Grants for You</v>
          </cell>
        </row>
        <row r="394">
          <cell r="A394">
            <v>888963</v>
          </cell>
          <cell r="C394" t="str">
            <v>GFY/101437</v>
          </cell>
          <cell r="D394" t="str">
            <v>GL4 0RF</v>
          </cell>
          <cell r="E394" t="str">
            <v>Grants for You</v>
          </cell>
          <cell r="F394" t="str">
            <v xml:space="preserve">Funding to help people with Autism, ADHD, Tourette's or a serious mental health condition access more opportunities.   </v>
          </cell>
          <cell r="G394">
            <v>1000</v>
          </cell>
          <cell r="H394">
            <v>44784.459337036998</v>
          </cell>
          <cell r="I394" t="str">
            <v>Mental Health</v>
          </cell>
          <cell r="K394" t="str">
            <v>Devices and digital access</v>
          </cell>
          <cell r="N394" t="str">
            <v>Grants for You</v>
          </cell>
        </row>
        <row r="395">
          <cell r="A395">
            <v>889088</v>
          </cell>
          <cell r="C395" t="str">
            <v>GFY/101445</v>
          </cell>
          <cell r="D395" t="str">
            <v>GL5 1PP</v>
          </cell>
          <cell r="E395" t="str">
            <v>Grants for You</v>
          </cell>
          <cell r="F395" t="str">
            <v xml:space="preserve">Funding to help people with Autism, ADHD, Tourette's or a serious mental health condition access more opportunities.   </v>
          </cell>
          <cell r="G395">
            <v>400</v>
          </cell>
          <cell r="H395">
            <v>44784.462571875003</v>
          </cell>
          <cell r="I395" t="str">
            <v>Mental Health</v>
          </cell>
          <cell r="K395" t="str">
            <v>Creative activities</v>
          </cell>
          <cell r="N395" t="str">
            <v>Grants for You</v>
          </cell>
        </row>
        <row r="396">
          <cell r="A396">
            <v>889028</v>
          </cell>
          <cell r="C396" t="str">
            <v>GFY/101441</v>
          </cell>
          <cell r="D396" t="str">
            <v>GL6 8AB</v>
          </cell>
          <cell r="E396" t="str">
            <v>Grants for You</v>
          </cell>
          <cell r="F396" t="str">
            <v xml:space="preserve">Funding to help people with Autism, ADHD, Tourette's or a serious mental health condition access more opportunities.   </v>
          </cell>
          <cell r="G396">
            <v>2300</v>
          </cell>
          <cell r="H396">
            <v>44784.469892164401</v>
          </cell>
          <cell r="I396" t="str">
            <v>Mental Health</v>
          </cell>
          <cell r="K396" t="str">
            <v>Equipment and home adaptations</v>
          </cell>
          <cell r="N396" t="str">
            <v>Grants for You</v>
          </cell>
        </row>
        <row r="397">
          <cell r="A397">
            <v>889061</v>
          </cell>
          <cell r="C397" t="str">
            <v>GFY/101443</v>
          </cell>
          <cell r="D397" t="str">
            <v>GL4 0TX</v>
          </cell>
          <cell r="E397" t="str">
            <v>Grants for You</v>
          </cell>
          <cell r="F397" t="str">
            <v xml:space="preserve">Funding to help people with Autism, ADHD, Tourette's or a serious mental health condition access more opportunities.   </v>
          </cell>
          <cell r="G397">
            <v>220</v>
          </cell>
          <cell r="H397">
            <v>44784.473967048601</v>
          </cell>
          <cell r="I397" t="str">
            <v>Mental Health</v>
          </cell>
          <cell r="K397" t="str">
            <v>Devices and digital access</v>
          </cell>
          <cell r="N397" t="str">
            <v>Grants for You</v>
          </cell>
        </row>
        <row r="398">
          <cell r="A398">
            <v>864446</v>
          </cell>
          <cell r="C398" t="str">
            <v>GFY/100170</v>
          </cell>
          <cell r="D398" t="str">
            <v>GL1 2TZ</v>
          </cell>
          <cell r="E398" t="str">
            <v>Grants for You</v>
          </cell>
          <cell r="F398" t="str">
            <v xml:space="preserve">Funding to help people with Autism, ADHD, Tourette's or a serious mental health condition access more opportunities.   </v>
          </cell>
          <cell r="G398">
            <v>900</v>
          </cell>
          <cell r="H398">
            <v>44784.493572488398</v>
          </cell>
          <cell r="I398" t="str">
            <v>Mental Health</v>
          </cell>
          <cell r="K398" t="str">
            <v>Devices and digital access</v>
          </cell>
          <cell r="N398" t="str">
            <v>Grants for You</v>
          </cell>
        </row>
        <row r="399">
          <cell r="A399">
            <v>885721</v>
          </cell>
          <cell r="C399" t="str">
            <v>GFY/101292</v>
          </cell>
          <cell r="D399" t="str">
            <v>GL2 5FG</v>
          </cell>
          <cell r="E399" t="str">
            <v>Grants for You</v>
          </cell>
          <cell r="F399" t="str">
            <v xml:space="preserve">Funding to help people with Autism, ADHD, Tourette's or a serious mental health condition access more opportunities.   </v>
          </cell>
          <cell r="G399">
            <v>430</v>
          </cell>
          <cell r="H399">
            <v>44784.520515509299</v>
          </cell>
          <cell r="I399" t="str">
            <v>Mental Health</v>
          </cell>
          <cell r="K399" t="str">
            <v>Devices and digital access</v>
          </cell>
          <cell r="N399" t="str">
            <v>Grants for You</v>
          </cell>
        </row>
        <row r="400">
          <cell r="A400">
            <v>889157</v>
          </cell>
          <cell r="C400" t="str">
            <v>GFY/101450</v>
          </cell>
          <cell r="D400" t="str">
            <v>GL1 4UJ</v>
          </cell>
          <cell r="E400" t="str">
            <v>Grants for You</v>
          </cell>
          <cell r="F400" t="str">
            <v xml:space="preserve">Funding to help people with Autism, ADHD, Tourette's or a serious mental health condition access more opportunities.   </v>
          </cell>
          <cell r="G400">
            <v>900</v>
          </cell>
          <cell r="H400">
            <v>44784.544023344897</v>
          </cell>
          <cell r="I400" t="str">
            <v>Mental Health</v>
          </cell>
          <cell r="K400" t="str">
            <v>Devices and digital access</v>
          </cell>
          <cell r="N400" t="str">
            <v>Grants for You</v>
          </cell>
        </row>
        <row r="401">
          <cell r="A401">
            <v>889222</v>
          </cell>
          <cell r="C401" t="str">
            <v>GFY/101452</v>
          </cell>
          <cell r="D401" t="str">
            <v>GL4 6WD</v>
          </cell>
          <cell r="E401" t="str">
            <v>Grants for You</v>
          </cell>
          <cell r="F401" t="str">
            <v xml:space="preserve">Funding to help people with Autism, ADHD, Tourette's or a serious mental health condition access more opportunities.   </v>
          </cell>
          <cell r="G401">
            <v>1200</v>
          </cell>
          <cell r="H401">
            <v>44784.588168402799</v>
          </cell>
          <cell r="I401" t="str">
            <v>Mental Health</v>
          </cell>
          <cell r="K401" t="str">
            <v>Devices and digital access</v>
          </cell>
          <cell r="N401" t="str">
            <v>Grants for You</v>
          </cell>
        </row>
        <row r="402">
          <cell r="A402">
            <v>889332</v>
          </cell>
          <cell r="C402" t="str">
            <v>GFY/101455</v>
          </cell>
          <cell r="D402" t="str">
            <v>GL53 8QN</v>
          </cell>
          <cell r="E402" t="str">
            <v>Grants for You</v>
          </cell>
          <cell r="F402" t="str">
            <v xml:space="preserve">Funding to help people with Autism, ADHD, Tourette's or a serious mental health condition access more opportunities.   </v>
          </cell>
          <cell r="G402">
            <v>70</v>
          </cell>
          <cell r="H402">
            <v>44784.604769363403</v>
          </cell>
          <cell r="I402" t="str">
            <v>Mental Health</v>
          </cell>
          <cell r="K402" t="str">
            <v>Devices and digital access</v>
          </cell>
          <cell r="N402" t="str">
            <v>Grants for You</v>
          </cell>
        </row>
        <row r="403">
          <cell r="A403">
            <v>889384</v>
          </cell>
          <cell r="C403" t="str">
            <v>GFY/101457</v>
          </cell>
          <cell r="D403" t="str">
            <v>GL20 5ED</v>
          </cell>
          <cell r="E403" t="str">
            <v>Grants for You</v>
          </cell>
          <cell r="F403" t="str">
            <v xml:space="preserve">Funding to help people with Autism, ADHD, Tourette's or a serious mental health condition access more opportunities.   </v>
          </cell>
          <cell r="G403">
            <v>1000</v>
          </cell>
          <cell r="H403">
            <v>44784.607603124998</v>
          </cell>
          <cell r="I403" t="str">
            <v>Mental Health</v>
          </cell>
          <cell r="K403" t="str">
            <v>Devices and digital access</v>
          </cell>
          <cell r="N403" t="str">
            <v>Grants for You</v>
          </cell>
        </row>
        <row r="404">
          <cell r="A404">
            <v>889391</v>
          </cell>
          <cell r="C404" t="str">
            <v>GFY/101460</v>
          </cell>
          <cell r="D404" t="str">
            <v>GL1 3PE</v>
          </cell>
          <cell r="E404" t="str">
            <v>Grants for You</v>
          </cell>
          <cell r="F404" t="str">
            <v xml:space="preserve">Funding to help people with Autism, ADHD, Tourette's or a serious mental health condition access more opportunities.   </v>
          </cell>
          <cell r="G404">
            <v>3420</v>
          </cell>
          <cell r="H404">
            <v>44784.610300775501</v>
          </cell>
          <cell r="I404" t="str">
            <v>Mental Health</v>
          </cell>
          <cell r="K404" t="str">
            <v>Travel and transport</v>
          </cell>
          <cell r="N404" t="str">
            <v>Grants for You</v>
          </cell>
        </row>
        <row r="405">
          <cell r="A405">
            <v>889169</v>
          </cell>
          <cell r="C405" t="str">
            <v>GFYH\100084</v>
          </cell>
          <cell r="D405" t="str">
            <v>GL51 8HL</v>
          </cell>
          <cell r="E405" t="str">
            <v>Grants for Your Home</v>
          </cell>
          <cell r="F405" t="str">
            <v>Funding to help disabled people and people with mental health conditions living on a low-income with their housing needs</v>
          </cell>
          <cell r="G405">
            <v>1062</v>
          </cell>
          <cell r="H405">
            <v>44784.6152149306</v>
          </cell>
          <cell r="I405" t="str">
            <v>Financial Hardship</v>
          </cell>
          <cell r="J405" t="str">
            <v>Disability</v>
          </cell>
          <cell r="K405" t="str">
            <v>Furniture and appliances</v>
          </cell>
          <cell r="N405" t="str">
            <v>Grants for Your Home</v>
          </cell>
        </row>
        <row r="406">
          <cell r="A406">
            <v>878338</v>
          </cell>
          <cell r="C406" t="str">
            <v>GFY/101020</v>
          </cell>
          <cell r="D406" t="str">
            <v>GL4 6DX</v>
          </cell>
          <cell r="E406" t="str">
            <v>Grants for You</v>
          </cell>
          <cell r="F406" t="str">
            <v xml:space="preserve">Funding to help people with Autism, ADHD, Tourette's or a serious mental health condition access more opportunities.   </v>
          </cell>
          <cell r="G406">
            <v>300</v>
          </cell>
          <cell r="H406">
            <v>44784.634557719903</v>
          </cell>
          <cell r="I406" t="str">
            <v>Mental Health</v>
          </cell>
          <cell r="K406" t="str">
            <v>Devices and digital access</v>
          </cell>
          <cell r="N406" t="str">
            <v>Grants for You</v>
          </cell>
        </row>
        <row r="407">
          <cell r="A407">
            <v>887735</v>
          </cell>
          <cell r="C407" t="str">
            <v>GFY/101357</v>
          </cell>
          <cell r="D407" t="str">
            <v>GL2 5DS</v>
          </cell>
          <cell r="E407" t="str">
            <v>Grants for You</v>
          </cell>
          <cell r="F407" t="str">
            <v xml:space="preserve">Funding to help people with Autism, ADHD, Tourette's or a serious mental health condition access more opportunities.   </v>
          </cell>
          <cell r="G407">
            <v>1500</v>
          </cell>
          <cell r="H407">
            <v>44785.3436632292</v>
          </cell>
          <cell r="I407" t="str">
            <v>Mental Health</v>
          </cell>
          <cell r="K407" t="str">
            <v>Devices and digital access</v>
          </cell>
          <cell r="N407" t="str">
            <v>Grants for You</v>
          </cell>
        </row>
        <row r="408">
          <cell r="A408">
            <v>889067</v>
          </cell>
          <cell r="C408" t="str">
            <v>GFY/101444</v>
          </cell>
          <cell r="D408" t="str">
            <v>GL4 0XJ</v>
          </cell>
          <cell r="E408" t="str">
            <v>Grants for You</v>
          </cell>
          <cell r="F408" t="str">
            <v xml:space="preserve">Funding to help people with Autism, ADHD, Tourette's or a serious mental health condition access more opportunities.   </v>
          </cell>
          <cell r="G408">
            <v>1500</v>
          </cell>
          <cell r="H408">
            <v>44785.472981134299</v>
          </cell>
          <cell r="I408" t="str">
            <v>Mental Health</v>
          </cell>
          <cell r="K408" t="str">
            <v>Travel and transport</v>
          </cell>
          <cell r="N408" t="str">
            <v>Grants for You</v>
          </cell>
        </row>
        <row r="409">
          <cell r="A409">
            <v>883690</v>
          </cell>
          <cell r="C409" t="str">
            <v>GFY/101252</v>
          </cell>
          <cell r="D409" t="str">
            <v>GL51 7DQ</v>
          </cell>
          <cell r="E409" t="str">
            <v>Grants for You</v>
          </cell>
          <cell r="F409" t="str">
            <v xml:space="preserve">Funding to help people with Autism, ADHD, Tourette's or a serious mental health condition access more opportunities.   </v>
          </cell>
          <cell r="G409">
            <v>1250</v>
          </cell>
          <cell r="H409">
            <v>44785.616543599499</v>
          </cell>
          <cell r="I409" t="str">
            <v>Mental Health</v>
          </cell>
          <cell r="K409" t="str">
            <v>Devices and digital access</v>
          </cell>
          <cell r="N409" t="str">
            <v>Grants for You</v>
          </cell>
        </row>
        <row r="410">
          <cell r="A410">
            <v>889712</v>
          </cell>
          <cell r="C410" t="str">
            <v>GFY/101481</v>
          </cell>
          <cell r="D410" t="str">
            <v>GL2 4AU</v>
          </cell>
          <cell r="E410" t="str">
            <v>Grants for You</v>
          </cell>
          <cell r="F410" t="str">
            <v xml:space="preserve">Funding to help people with Autism, ADHD, Tourette's or a serious mental health condition access more opportunities.   </v>
          </cell>
          <cell r="G410">
            <v>750</v>
          </cell>
          <cell r="H410">
            <v>44785.656459919002</v>
          </cell>
          <cell r="I410" t="str">
            <v>Mental Health</v>
          </cell>
          <cell r="K410" t="str">
            <v>Devices and digital access</v>
          </cell>
          <cell r="N410" t="str">
            <v>Grants for You</v>
          </cell>
        </row>
        <row r="411">
          <cell r="A411">
            <v>887293</v>
          </cell>
          <cell r="C411" t="str">
            <v>GFYH\100068</v>
          </cell>
          <cell r="D411" t="str">
            <v>GL1 4BZ</v>
          </cell>
          <cell r="E411" t="str">
            <v>Grants for Your Home</v>
          </cell>
          <cell r="F411" t="str">
            <v>Funding to help disabled people and people with mental health conditions living on a low-income with their housing needs</v>
          </cell>
          <cell r="G411">
            <v>828</v>
          </cell>
          <cell r="H411">
            <v>44789.347809606501</v>
          </cell>
          <cell r="I411" t="str">
            <v>Financial Hardship</v>
          </cell>
          <cell r="J411" t="str">
            <v>Disability</v>
          </cell>
          <cell r="K411" t="str">
            <v>Furniture and appliances</v>
          </cell>
          <cell r="N411" t="str">
            <v>Grants for Your Home</v>
          </cell>
        </row>
        <row r="412">
          <cell r="A412">
            <v>889733</v>
          </cell>
          <cell r="C412" t="str">
            <v>GFY/101484</v>
          </cell>
          <cell r="D412" t="str">
            <v>GL13 9AU</v>
          </cell>
          <cell r="E412" t="str">
            <v>Grants for You</v>
          </cell>
          <cell r="F412" t="str">
            <v xml:space="preserve">Funding to help people with Autism, ADHD, Tourette's or a serious mental health condition access more opportunities.   </v>
          </cell>
          <cell r="G412">
            <v>500</v>
          </cell>
          <cell r="H412">
            <v>44789.3834283912</v>
          </cell>
          <cell r="I412" t="str">
            <v>Mental Health</v>
          </cell>
          <cell r="K412" t="str">
            <v>Devices and digital access</v>
          </cell>
          <cell r="N412" t="str">
            <v>Grants for You</v>
          </cell>
        </row>
        <row r="413">
          <cell r="A413">
            <v>889852</v>
          </cell>
          <cell r="C413" t="str">
            <v>GFY/101488</v>
          </cell>
          <cell r="D413" t="str">
            <v>GL15 4SE</v>
          </cell>
          <cell r="E413" t="str">
            <v>Grants for You</v>
          </cell>
          <cell r="F413" t="str">
            <v xml:space="preserve">Funding to help people with Autism, ADHD, Tourette's or a serious mental health condition access more opportunities.   </v>
          </cell>
          <cell r="G413">
            <v>500</v>
          </cell>
          <cell r="H413">
            <v>44789.429244131898</v>
          </cell>
          <cell r="I413" t="str">
            <v>Mental Health</v>
          </cell>
          <cell r="K413" t="str">
            <v>Holiday and activity costs</v>
          </cell>
          <cell r="N413" t="str">
            <v>Grants for You</v>
          </cell>
        </row>
        <row r="414">
          <cell r="A414">
            <v>889871</v>
          </cell>
          <cell r="C414" t="str">
            <v>GFY/101491</v>
          </cell>
          <cell r="D414" t="str">
            <v>GL2 0PX</v>
          </cell>
          <cell r="E414" t="str">
            <v>Grants for You</v>
          </cell>
          <cell r="F414" t="str">
            <v xml:space="preserve">Funding to help people with Autism, ADHD, Tourette's or a serious mental health condition access more opportunities.   </v>
          </cell>
          <cell r="G414">
            <v>300</v>
          </cell>
          <cell r="H414">
            <v>44789.4607632755</v>
          </cell>
          <cell r="I414" t="str">
            <v>Mental Health</v>
          </cell>
          <cell r="K414" t="str">
            <v>Devices and digital access</v>
          </cell>
          <cell r="N414" t="str">
            <v>Grants for You</v>
          </cell>
        </row>
        <row r="415">
          <cell r="A415">
            <v>889913</v>
          </cell>
          <cell r="C415" t="str">
            <v>GFY/101498</v>
          </cell>
          <cell r="D415" t="str">
            <v>GL5 3TJ</v>
          </cell>
          <cell r="E415" t="str">
            <v>Grants for You</v>
          </cell>
          <cell r="F415" t="str">
            <v xml:space="preserve">Funding to help people with Autism, ADHD, Tourette's or a serious mental health condition access more opportunities.   </v>
          </cell>
          <cell r="G415">
            <v>1814</v>
          </cell>
          <cell r="H415">
            <v>44789.5115232639</v>
          </cell>
          <cell r="I415" t="str">
            <v>Mental Health</v>
          </cell>
          <cell r="K415" t="str">
            <v>Devices and digital access</v>
          </cell>
          <cell r="N415" t="str">
            <v>Grants for You</v>
          </cell>
        </row>
        <row r="416">
          <cell r="A416">
            <v>889690</v>
          </cell>
          <cell r="C416" t="str">
            <v>GFY/101477</v>
          </cell>
          <cell r="D416" t="str">
            <v>GL2 5AL</v>
          </cell>
          <cell r="E416" t="str">
            <v>Grants for You</v>
          </cell>
          <cell r="F416" t="str">
            <v xml:space="preserve">Funding to help people with Autism, ADHD, Tourette's or a serious mental health condition access more opportunities.   </v>
          </cell>
          <cell r="G416">
            <v>320</v>
          </cell>
          <cell r="H416">
            <v>44789.560517592603</v>
          </cell>
          <cell r="I416" t="str">
            <v>Mental Health</v>
          </cell>
          <cell r="K416" t="str">
            <v>Devices and digital access</v>
          </cell>
          <cell r="N416" t="str">
            <v>Grants for You</v>
          </cell>
        </row>
        <row r="417">
          <cell r="A417">
            <v>887563</v>
          </cell>
          <cell r="C417" t="str">
            <v>GFY/101341</v>
          </cell>
          <cell r="D417" t="str">
            <v>GL50 4HF</v>
          </cell>
          <cell r="E417" t="str">
            <v>Grants for You</v>
          </cell>
          <cell r="F417" t="str">
            <v xml:space="preserve">Funding to help people with Autism, ADHD, Tourette's or a serious mental health condition access more opportunities.   </v>
          </cell>
          <cell r="G417">
            <v>1000</v>
          </cell>
          <cell r="H417">
            <v>44789.5896701042</v>
          </cell>
          <cell r="I417" t="str">
            <v>Mental Health</v>
          </cell>
          <cell r="K417" t="str">
            <v>Devices and digital access</v>
          </cell>
          <cell r="N417" t="str">
            <v>Grants for You</v>
          </cell>
        </row>
        <row r="418">
          <cell r="A418">
            <v>878655</v>
          </cell>
          <cell r="C418" t="str">
            <v>GFY/101044</v>
          </cell>
          <cell r="D418" t="str">
            <v>GL6 9LE</v>
          </cell>
          <cell r="E418" t="str">
            <v>Grants for You</v>
          </cell>
          <cell r="F418" t="str">
            <v xml:space="preserve">Funding to help people with Autism, ADHD, Tourette's or a serious mental health condition access more opportunities.   </v>
          </cell>
          <cell r="G418">
            <v>1498.99</v>
          </cell>
          <cell r="H418">
            <v>44789.614751006899</v>
          </cell>
          <cell r="I418" t="str">
            <v>Mental Health</v>
          </cell>
          <cell r="K418" t="str">
            <v>Travel and transport</v>
          </cell>
          <cell r="N418" t="str">
            <v>Grants for You</v>
          </cell>
        </row>
        <row r="419">
          <cell r="A419">
            <v>889693</v>
          </cell>
          <cell r="C419" t="str">
            <v>GFY/101478</v>
          </cell>
          <cell r="D419" t="str">
            <v>GL5 1JR</v>
          </cell>
          <cell r="E419" t="str">
            <v>Grants for You</v>
          </cell>
          <cell r="F419" t="str">
            <v xml:space="preserve">Funding to help people with Autism, ADHD, Tourette's or a serious mental health condition access more opportunities.   </v>
          </cell>
          <cell r="G419">
            <v>499</v>
          </cell>
          <cell r="H419">
            <v>44789.633630902797</v>
          </cell>
          <cell r="I419" t="str">
            <v>Mental Health</v>
          </cell>
          <cell r="K419" t="str">
            <v>Devices and digital access</v>
          </cell>
          <cell r="N419" t="str">
            <v>Grants for You</v>
          </cell>
        </row>
        <row r="420">
          <cell r="A420">
            <v>888403</v>
          </cell>
          <cell r="C420" t="str">
            <v>GFY/101402</v>
          </cell>
          <cell r="D420" t="str">
            <v>GL18 1TD</v>
          </cell>
          <cell r="E420" t="str">
            <v>Grants for You</v>
          </cell>
          <cell r="F420" t="str">
            <v xml:space="preserve">Funding to help people with Autism, ADHD, Tourette's or a serious mental health condition access more opportunities.   </v>
          </cell>
          <cell r="G420">
            <v>1699</v>
          </cell>
          <cell r="H420">
            <v>44790.304078090303</v>
          </cell>
          <cell r="I420" t="str">
            <v>Mental Health</v>
          </cell>
          <cell r="K420" t="str">
            <v>Travel and transport</v>
          </cell>
          <cell r="N420" t="str">
            <v>Grants for You</v>
          </cell>
        </row>
        <row r="421">
          <cell r="A421">
            <v>890323</v>
          </cell>
          <cell r="C421" t="str">
            <v>GFY/101516</v>
          </cell>
          <cell r="D421" t="str">
            <v>GL51 8DR</v>
          </cell>
          <cell r="E421" t="str">
            <v>Grants for You</v>
          </cell>
          <cell r="F421" t="str">
            <v xml:space="preserve">Funding to help people with Autism, ADHD, Tourette's or a serious mental health condition access more opportunities.   </v>
          </cell>
          <cell r="G421">
            <v>1039</v>
          </cell>
          <cell r="H421">
            <v>44790.383117673598</v>
          </cell>
          <cell r="I421" t="str">
            <v>Mental Health</v>
          </cell>
          <cell r="K421" t="str">
            <v>Devices and digital access</v>
          </cell>
          <cell r="N421" t="str">
            <v>Grants for You</v>
          </cell>
        </row>
        <row r="422">
          <cell r="A422">
            <v>890374</v>
          </cell>
          <cell r="C422" t="str">
            <v>GFY/101520</v>
          </cell>
          <cell r="D422" t="str">
            <v>GL51 0RP</v>
          </cell>
          <cell r="E422" t="str">
            <v>Grants for You</v>
          </cell>
          <cell r="F422" t="str">
            <v xml:space="preserve">Funding to help people with Autism, ADHD, Tourette's or a serious mental health condition access more opportunities.   </v>
          </cell>
          <cell r="G422">
            <v>350</v>
          </cell>
          <cell r="H422">
            <v>44790.402515624999</v>
          </cell>
          <cell r="I422" t="str">
            <v>Mental Health</v>
          </cell>
          <cell r="K422" t="str">
            <v>Devices and digital access</v>
          </cell>
          <cell r="N422" t="str">
            <v>Grants for You</v>
          </cell>
        </row>
        <row r="423">
          <cell r="A423">
            <v>890377</v>
          </cell>
          <cell r="C423" t="str">
            <v>GFY/101521</v>
          </cell>
          <cell r="D423" t="str">
            <v>GL5 1PP</v>
          </cell>
          <cell r="E423" t="str">
            <v>Grants for You</v>
          </cell>
          <cell r="F423" t="str">
            <v xml:space="preserve">Funding to help people with Autism, ADHD, Tourette's or a serious mental health condition access more opportunities.   </v>
          </cell>
          <cell r="G423">
            <v>185</v>
          </cell>
          <cell r="H423">
            <v>44790.416336770802</v>
          </cell>
          <cell r="I423" t="str">
            <v>Mental Health</v>
          </cell>
          <cell r="K423" t="str">
            <v>Creative activities</v>
          </cell>
          <cell r="N423" t="str">
            <v>Grants for You</v>
          </cell>
        </row>
        <row r="424">
          <cell r="A424">
            <v>878023</v>
          </cell>
          <cell r="C424" t="str">
            <v>GFY/101004</v>
          </cell>
          <cell r="D424" t="str">
            <v>GL17 9XA</v>
          </cell>
          <cell r="E424" t="str">
            <v>Grants for You</v>
          </cell>
          <cell r="F424" t="str">
            <v xml:space="preserve">Funding to help people with Autism, ADHD, Tourette's or a serious mental health condition access more opportunities.   </v>
          </cell>
          <cell r="G424">
            <v>500</v>
          </cell>
          <cell r="H424">
            <v>44790.446942557901</v>
          </cell>
          <cell r="I424" t="str">
            <v>Mental Health</v>
          </cell>
          <cell r="K424" t="str">
            <v>Creative activities</v>
          </cell>
          <cell r="N424" t="str">
            <v>Grants for You</v>
          </cell>
        </row>
        <row r="425">
          <cell r="A425">
            <v>889909</v>
          </cell>
          <cell r="C425" t="str">
            <v>GFY/101497</v>
          </cell>
          <cell r="D425" t="str">
            <v>GL51 9DZ</v>
          </cell>
          <cell r="E425" t="str">
            <v>Grants for You</v>
          </cell>
          <cell r="F425" t="str">
            <v xml:space="preserve">Funding to help people with Autism, ADHD, Tourette's or a serious mental health condition access more opportunities.   </v>
          </cell>
          <cell r="G425">
            <v>831.8</v>
          </cell>
          <cell r="H425">
            <v>44790.462516469903</v>
          </cell>
          <cell r="I425" t="str">
            <v>Mental Health</v>
          </cell>
          <cell r="K425" t="str">
            <v>Devices and digital access</v>
          </cell>
          <cell r="N425" t="str">
            <v>Grants for You</v>
          </cell>
        </row>
        <row r="426">
          <cell r="A426">
            <v>890078</v>
          </cell>
          <cell r="C426" t="str">
            <v>GFY/101509</v>
          </cell>
          <cell r="D426" t="str">
            <v>GL11 5FN</v>
          </cell>
          <cell r="E426" t="str">
            <v>Grants for You</v>
          </cell>
          <cell r="F426" t="str">
            <v xml:space="preserve">Funding to help people with Autism, ADHD, Tourette's or a serious mental health condition access more opportunities.   </v>
          </cell>
          <cell r="G426">
            <v>723</v>
          </cell>
          <cell r="H426">
            <v>44790.530422106502</v>
          </cell>
          <cell r="I426" t="str">
            <v>Mental Health</v>
          </cell>
          <cell r="K426" t="str">
            <v>Devices and digital access</v>
          </cell>
          <cell r="N426" t="str">
            <v>Grants for You</v>
          </cell>
        </row>
        <row r="427">
          <cell r="A427">
            <v>890635</v>
          </cell>
          <cell r="C427" t="str">
            <v>GFY/101529</v>
          </cell>
          <cell r="D427" t="str">
            <v>GL4 4RE</v>
          </cell>
          <cell r="E427" t="str">
            <v>Grants for You</v>
          </cell>
          <cell r="F427" t="str">
            <v xml:space="preserve">Funding to help people with Autism, ADHD, Tourette's or a serious mental health condition access more opportunities.   </v>
          </cell>
          <cell r="G427">
            <v>500</v>
          </cell>
          <cell r="H427">
            <v>44790.539398344903</v>
          </cell>
          <cell r="I427" t="str">
            <v>Mental Health</v>
          </cell>
          <cell r="K427" t="str">
            <v>Devices and digital access</v>
          </cell>
          <cell r="N427" t="str">
            <v>Grants for You</v>
          </cell>
        </row>
        <row r="428">
          <cell r="A428">
            <v>865657</v>
          </cell>
          <cell r="C428" t="str">
            <v>GFY/100343</v>
          </cell>
          <cell r="D428" t="str">
            <v>GL1 5BH</v>
          </cell>
          <cell r="E428" t="str">
            <v>Grants for You</v>
          </cell>
          <cell r="F428" t="str">
            <v xml:space="preserve">Funding to help people with Autism, ADHD, Tourette's or a serious mental health condition access more opportunities.   </v>
          </cell>
          <cell r="G428">
            <v>964</v>
          </cell>
          <cell r="H428">
            <v>44790.564623298596</v>
          </cell>
          <cell r="I428" t="str">
            <v>Mental Health</v>
          </cell>
          <cell r="K428" t="str">
            <v>Devices and digital access</v>
          </cell>
          <cell r="N428" t="str">
            <v>Grants for You</v>
          </cell>
        </row>
        <row r="429">
          <cell r="A429">
            <v>875507</v>
          </cell>
          <cell r="C429" t="str">
            <v>GFY/100875</v>
          </cell>
          <cell r="D429" t="str">
            <v>GL5 1DR</v>
          </cell>
          <cell r="E429" t="str">
            <v>Grants for You</v>
          </cell>
          <cell r="F429" t="str">
            <v xml:space="preserve">Funding to help people with Autism, ADHD, Tourette's or a serious mental health condition access more opportunities.   </v>
          </cell>
          <cell r="G429">
            <v>3970.94</v>
          </cell>
          <cell r="H429">
            <v>44790.584532175897</v>
          </cell>
          <cell r="I429" t="str">
            <v>Mental Health</v>
          </cell>
          <cell r="K429" t="str">
            <v>Travel and transport</v>
          </cell>
          <cell r="N429" t="str">
            <v>Grants for You</v>
          </cell>
        </row>
        <row r="430">
          <cell r="A430">
            <v>878865</v>
          </cell>
          <cell r="C430" t="str">
            <v>GFY/101052</v>
          </cell>
          <cell r="D430" t="str">
            <v>GL2 5AL</v>
          </cell>
          <cell r="E430" t="str">
            <v>Grants for You</v>
          </cell>
          <cell r="F430" t="str">
            <v xml:space="preserve">Funding to help people with Autism, ADHD, Tourette's or a serious mental health condition access more opportunities.   </v>
          </cell>
          <cell r="G430">
            <v>454</v>
          </cell>
          <cell r="H430">
            <v>44790.5913945949</v>
          </cell>
          <cell r="I430" t="str">
            <v>Mental Health</v>
          </cell>
          <cell r="K430" t="str">
            <v>Devices and digital access</v>
          </cell>
          <cell r="N430" t="str">
            <v>Grants for You</v>
          </cell>
        </row>
        <row r="431">
          <cell r="A431">
            <v>890173</v>
          </cell>
          <cell r="C431" t="str">
            <v>GFY/101511</v>
          </cell>
          <cell r="D431" t="str">
            <v>GL20 5UD</v>
          </cell>
          <cell r="E431" t="str">
            <v>Grants for You</v>
          </cell>
          <cell r="F431" t="str">
            <v xml:space="preserve">Funding to help people with Autism, ADHD, Tourette's or a serious mental health condition access more opportunities.   </v>
          </cell>
          <cell r="G431">
            <v>550</v>
          </cell>
          <cell r="H431">
            <v>44790.593734918999</v>
          </cell>
          <cell r="I431" t="str">
            <v>Mental Health</v>
          </cell>
          <cell r="K431" t="str">
            <v>Equipment and home adaptations</v>
          </cell>
          <cell r="N431" t="str">
            <v>Grants for You</v>
          </cell>
        </row>
        <row r="432">
          <cell r="A432">
            <v>888301</v>
          </cell>
          <cell r="C432" t="str">
            <v>GFY/101395</v>
          </cell>
          <cell r="D432" t="str">
            <v>GL4 3SA</v>
          </cell>
          <cell r="E432" t="str">
            <v>Grants for You</v>
          </cell>
          <cell r="F432" t="str">
            <v xml:space="preserve">Funding to help people with Autism, ADHD, Tourette's or a serious mental health condition access more opportunities.   </v>
          </cell>
          <cell r="G432">
            <v>800</v>
          </cell>
          <cell r="H432">
            <v>44790.656096643499</v>
          </cell>
          <cell r="I432" t="str">
            <v>Mental Health</v>
          </cell>
          <cell r="K432" t="str">
            <v>Holiday and activity costs</v>
          </cell>
          <cell r="N432" t="str">
            <v>Grants for You</v>
          </cell>
        </row>
        <row r="433">
          <cell r="A433">
            <v>891005</v>
          </cell>
          <cell r="C433" t="str">
            <v>GFYH\100091</v>
          </cell>
          <cell r="D433" t="str">
            <v>GL7 1AP</v>
          </cell>
          <cell r="E433" t="str">
            <v>Grants for Your Home</v>
          </cell>
          <cell r="F433" t="str">
            <v>Funding to help disabled people and people with mental health conditions living on a low-income with their housing needs</v>
          </cell>
          <cell r="G433">
            <v>344</v>
          </cell>
          <cell r="H433">
            <v>44791.455187465297</v>
          </cell>
          <cell r="I433" t="str">
            <v>Financial Hardship</v>
          </cell>
          <cell r="J433" t="str">
            <v>Disability</v>
          </cell>
          <cell r="K433" t="str">
            <v>Furniture and appliances</v>
          </cell>
          <cell r="N433" t="str">
            <v>Grants for Your Home</v>
          </cell>
        </row>
        <row r="434">
          <cell r="A434">
            <v>890889</v>
          </cell>
          <cell r="C434" t="str">
            <v>GFYH\100090</v>
          </cell>
          <cell r="D434" t="str">
            <v>GL1 1HX</v>
          </cell>
          <cell r="E434" t="str">
            <v>Grants for Your Home</v>
          </cell>
          <cell r="F434" t="str">
            <v>Funding to help disabled people and people with mental health conditions living on a low-income with their housing needs</v>
          </cell>
          <cell r="G434">
            <v>1074</v>
          </cell>
          <cell r="H434">
            <v>44791.471677974499</v>
          </cell>
          <cell r="I434" t="str">
            <v>Financial Hardship</v>
          </cell>
          <cell r="J434" t="str">
            <v>Disability</v>
          </cell>
          <cell r="K434" t="str">
            <v>Furniture and appliances</v>
          </cell>
          <cell r="N434" t="str">
            <v>Grants for Your Home</v>
          </cell>
        </row>
        <row r="435">
          <cell r="A435">
            <v>890628</v>
          </cell>
          <cell r="C435" t="str">
            <v>GFYH\100088</v>
          </cell>
          <cell r="D435" t="str">
            <v>GL1 3AS</v>
          </cell>
          <cell r="E435" t="str">
            <v>Grants for Your Home</v>
          </cell>
          <cell r="F435" t="str">
            <v>Funding to help disabled people and people with mental health conditions living on a low-income with their housing needs</v>
          </cell>
          <cell r="G435">
            <v>2500</v>
          </cell>
          <cell r="H435">
            <v>44791.484832638896</v>
          </cell>
          <cell r="I435" t="str">
            <v>Financial Hardship</v>
          </cell>
          <cell r="J435" t="str">
            <v>Disability</v>
          </cell>
          <cell r="K435" t="str">
            <v>Furniture and appliances</v>
          </cell>
          <cell r="N435" t="str">
            <v>Grants for Your Home</v>
          </cell>
        </row>
        <row r="436">
          <cell r="A436">
            <v>890640</v>
          </cell>
          <cell r="C436" t="str">
            <v>GFY/101530</v>
          </cell>
          <cell r="D436" t="str">
            <v>GL1 1NL</v>
          </cell>
          <cell r="E436" t="str">
            <v>Grants for You</v>
          </cell>
          <cell r="F436" t="str">
            <v xml:space="preserve">Funding to help people with Autism, ADHD, Tourette's or a serious mental health condition access more opportunities.   </v>
          </cell>
          <cell r="G436">
            <v>1000</v>
          </cell>
          <cell r="H436">
            <v>44791.492049849498</v>
          </cell>
          <cell r="I436" t="str">
            <v>Mental Health</v>
          </cell>
          <cell r="K436" t="str">
            <v>Holiday and activity costs</v>
          </cell>
          <cell r="N436" t="str">
            <v>Grants for You</v>
          </cell>
        </row>
        <row r="437">
          <cell r="A437">
            <v>890118</v>
          </cell>
          <cell r="C437" t="str">
            <v>GFYH\100085</v>
          </cell>
          <cell r="D437" t="str">
            <v>GL1 3QN</v>
          </cell>
          <cell r="E437" t="str">
            <v>Grants for Your Home</v>
          </cell>
          <cell r="F437" t="str">
            <v>Funding to help disabled people and people with mental health conditions living on a low-income with their housing needs</v>
          </cell>
          <cell r="G437">
            <v>660</v>
          </cell>
          <cell r="H437">
            <v>44791.506346099501</v>
          </cell>
          <cell r="I437" t="str">
            <v>Financial Hardship</v>
          </cell>
          <cell r="J437" t="str">
            <v>Disability</v>
          </cell>
          <cell r="K437" t="str">
            <v>Furniture and appliances</v>
          </cell>
          <cell r="N437" t="str">
            <v>Grants for Your Home</v>
          </cell>
        </row>
        <row r="438">
          <cell r="A438">
            <v>888415</v>
          </cell>
          <cell r="C438" t="str">
            <v>GFY/101403</v>
          </cell>
          <cell r="D438" t="str">
            <v>GL4 6BW</v>
          </cell>
          <cell r="E438" t="str">
            <v>Grants for You</v>
          </cell>
          <cell r="F438" t="str">
            <v xml:space="preserve">Funding to help people with Autism, ADHD, Tourette's or a serious mental health condition access more opportunities.   </v>
          </cell>
          <cell r="G438">
            <v>500</v>
          </cell>
          <cell r="H438">
            <v>44791.516331631901</v>
          </cell>
          <cell r="I438" t="str">
            <v>Mental Health</v>
          </cell>
          <cell r="K438" t="str">
            <v>Devices and digital access</v>
          </cell>
          <cell r="N438" t="str">
            <v>Grants for You</v>
          </cell>
        </row>
        <row r="439">
          <cell r="A439">
            <v>876528</v>
          </cell>
          <cell r="C439" t="str">
            <v>GFY/100931</v>
          </cell>
          <cell r="D439" t="str">
            <v>GL3 3BH</v>
          </cell>
          <cell r="E439" t="str">
            <v>Grants for You</v>
          </cell>
          <cell r="F439" t="str">
            <v xml:space="preserve">Funding to help people with Autism, ADHD, Tourette's or a serious mental health condition access more opportunities.   </v>
          </cell>
          <cell r="G439">
            <v>2290</v>
          </cell>
          <cell r="H439">
            <v>44791.578434062503</v>
          </cell>
          <cell r="I439" t="str">
            <v>Mental Health</v>
          </cell>
          <cell r="K439" t="str">
            <v>Devices and digital access</v>
          </cell>
          <cell r="N439" t="str">
            <v>Grants for You</v>
          </cell>
        </row>
        <row r="440">
          <cell r="A440">
            <v>889638</v>
          </cell>
          <cell r="C440" t="str">
            <v>GFY/101474</v>
          </cell>
          <cell r="D440" t="str">
            <v>GL15 5BU</v>
          </cell>
          <cell r="E440" t="str">
            <v>Grants for You</v>
          </cell>
          <cell r="F440" t="str">
            <v xml:space="preserve">Funding to help people with Autism, ADHD, Tourette's or a serious mental health condition access more opportunities.   </v>
          </cell>
          <cell r="G440">
            <v>430</v>
          </cell>
          <cell r="H440">
            <v>44791.629203969896</v>
          </cell>
          <cell r="I440" t="str">
            <v>Mental Health</v>
          </cell>
          <cell r="K440" t="str">
            <v>Holiday and activity costs</v>
          </cell>
          <cell r="N440" t="str">
            <v>Grants for You</v>
          </cell>
        </row>
        <row r="441">
          <cell r="A441">
            <v>881106</v>
          </cell>
          <cell r="C441" t="str">
            <v>GFY/101132</v>
          </cell>
          <cell r="D441" t="str">
            <v>GL10 3GP</v>
          </cell>
          <cell r="E441" t="str">
            <v>Grants for You</v>
          </cell>
          <cell r="F441" t="str">
            <v xml:space="preserve">Funding to help people with Autism, ADHD, Tourette's or a serious mental health condition access more opportunities.   </v>
          </cell>
          <cell r="G441">
            <v>510</v>
          </cell>
          <cell r="H441">
            <v>44792.380053588</v>
          </cell>
          <cell r="I441" t="str">
            <v>Mental Health</v>
          </cell>
          <cell r="K441" t="str">
            <v>Clothing</v>
          </cell>
          <cell r="N441" t="str">
            <v>Grants for You</v>
          </cell>
        </row>
        <row r="442">
          <cell r="A442">
            <v>887513</v>
          </cell>
          <cell r="C442" t="str">
            <v>GFY/101333</v>
          </cell>
          <cell r="D442" t="str">
            <v>GL50 4HF</v>
          </cell>
          <cell r="E442" t="str">
            <v>Grants for You</v>
          </cell>
          <cell r="F442" t="str">
            <v xml:space="preserve">Funding to help people with Autism, ADHD, Tourette's or a serious mental health condition access more opportunities.   </v>
          </cell>
          <cell r="G442">
            <v>500</v>
          </cell>
          <cell r="H442">
            <v>44792.389233564798</v>
          </cell>
          <cell r="I442" t="str">
            <v>Mental Health</v>
          </cell>
          <cell r="K442" t="str">
            <v>Holiday and activity costs</v>
          </cell>
          <cell r="N442" t="str">
            <v>Grants for You</v>
          </cell>
        </row>
        <row r="443">
          <cell r="A443">
            <v>876945</v>
          </cell>
          <cell r="C443" t="str">
            <v>GFY/100954</v>
          </cell>
          <cell r="D443" t="str">
            <v>GL2 0TE</v>
          </cell>
          <cell r="E443" t="str">
            <v>Grants for You</v>
          </cell>
          <cell r="F443" t="str">
            <v xml:space="preserve">Funding to help people with Autism, ADHD, Tourette's or a serious mental health condition access more opportunities.   </v>
          </cell>
          <cell r="G443">
            <v>528.9</v>
          </cell>
          <cell r="H443">
            <v>44792.400779479198</v>
          </cell>
          <cell r="I443" t="str">
            <v>Mental Health</v>
          </cell>
          <cell r="K443" t="str">
            <v>Devices and digital access</v>
          </cell>
          <cell r="N443" t="str">
            <v>Grants for You</v>
          </cell>
        </row>
        <row r="444">
          <cell r="A444">
            <v>890764</v>
          </cell>
          <cell r="C444" t="str">
            <v>GFY/101534</v>
          </cell>
          <cell r="D444" t="str">
            <v>GL50 2JY</v>
          </cell>
          <cell r="E444" t="str">
            <v>Grants for You</v>
          </cell>
          <cell r="F444" t="str">
            <v xml:space="preserve">Funding to help people with Autism, ADHD, Tourette's or a serious mental health condition access more opportunities.   </v>
          </cell>
          <cell r="G444">
            <v>1348</v>
          </cell>
          <cell r="H444">
            <v>44792.422372025503</v>
          </cell>
          <cell r="I444" t="str">
            <v>Mental Health</v>
          </cell>
          <cell r="K444" t="str">
            <v>Travel and transport</v>
          </cell>
          <cell r="N444" t="str">
            <v>Grants for You</v>
          </cell>
        </row>
        <row r="445">
          <cell r="A445">
            <v>883047</v>
          </cell>
          <cell r="C445" t="str">
            <v>GFY/101224</v>
          </cell>
          <cell r="D445" t="str">
            <v>GL50 4HG</v>
          </cell>
          <cell r="E445" t="str">
            <v>Grants for You</v>
          </cell>
          <cell r="F445" t="str">
            <v xml:space="preserve">Funding to help people with Autism, ADHD, Tourette's or a serious mental health condition access more opportunities.   </v>
          </cell>
          <cell r="G445">
            <v>1000</v>
          </cell>
          <cell r="H445">
            <v>44792.473270219903</v>
          </cell>
          <cell r="I445" t="str">
            <v>Mental Health</v>
          </cell>
          <cell r="K445" t="str">
            <v>Holiday and activity costs</v>
          </cell>
          <cell r="N445" t="str">
            <v>Grants for You</v>
          </cell>
        </row>
        <row r="446">
          <cell r="A446">
            <v>887022</v>
          </cell>
          <cell r="C446" t="str">
            <v>GFY/101317</v>
          </cell>
          <cell r="D446" t="str">
            <v>GL51 9DZ</v>
          </cell>
          <cell r="E446" t="str">
            <v>Grants for You</v>
          </cell>
          <cell r="F446" t="str">
            <v xml:space="preserve">Funding to help people with Autism, ADHD, Tourette's or a serious mental health condition access more opportunities.   </v>
          </cell>
          <cell r="G446">
            <v>1000</v>
          </cell>
          <cell r="H446">
            <v>44792.5404558218</v>
          </cell>
          <cell r="I446" t="str">
            <v>Mental Health</v>
          </cell>
          <cell r="K446" t="str">
            <v>Holiday and activity costs</v>
          </cell>
          <cell r="N446" t="str">
            <v>Grants for You</v>
          </cell>
        </row>
        <row r="447">
          <cell r="A447">
            <v>890805</v>
          </cell>
          <cell r="C447" t="str">
            <v>GFY/101535</v>
          </cell>
          <cell r="D447" t="str">
            <v>GL3 4FL</v>
          </cell>
          <cell r="E447" t="str">
            <v>Grants for You</v>
          </cell>
          <cell r="F447" t="str">
            <v xml:space="preserve">Funding to help people with Autism, ADHD, Tourette's or a serious mental health condition access more opportunities.   </v>
          </cell>
          <cell r="G447">
            <v>3799</v>
          </cell>
          <cell r="H447">
            <v>44792.565792129601</v>
          </cell>
          <cell r="I447" t="str">
            <v>Mental Health</v>
          </cell>
          <cell r="K447" t="str">
            <v>Travel and transport</v>
          </cell>
          <cell r="N447" t="str">
            <v>Grants for You</v>
          </cell>
        </row>
        <row r="448">
          <cell r="A448">
            <v>890832</v>
          </cell>
          <cell r="C448" t="str">
            <v>GFY/101540</v>
          </cell>
          <cell r="D448" t="str">
            <v>GL2 4AR</v>
          </cell>
          <cell r="E448" t="str">
            <v>Grants for You</v>
          </cell>
          <cell r="F448" t="str">
            <v xml:space="preserve">Funding to help people with Autism, ADHD, Tourette's or a serious mental health condition access more opportunities.   </v>
          </cell>
          <cell r="G448">
            <v>900</v>
          </cell>
          <cell r="H448">
            <v>44792.595627048599</v>
          </cell>
          <cell r="I448" t="str">
            <v>Mental Health</v>
          </cell>
          <cell r="K448" t="str">
            <v>Devices and digital access</v>
          </cell>
          <cell r="N448" t="str">
            <v>Grants for You</v>
          </cell>
        </row>
        <row r="449">
          <cell r="A449">
            <v>890830</v>
          </cell>
          <cell r="C449" t="str">
            <v>GFY/101539</v>
          </cell>
          <cell r="D449" t="str">
            <v>GL3 4ED</v>
          </cell>
          <cell r="E449" t="str">
            <v>Grants for You</v>
          </cell>
          <cell r="F449" t="str">
            <v xml:space="preserve">Funding to help people with Autism, ADHD, Tourette's or a serious mental health condition access more opportunities.   </v>
          </cell>
          <cell r="G449">
            <v>1435</v>
          </cell>
          <cell r="H449">
            <v>44792.603906365701</v>
          </cell>
          <cell r="I449" t="str">
            <v>Mental Health</v>
          </cell>
          <cell r="K449" t="str">
            <v>Devices and digital access</v>
          </cell>
          <cell r="N449" t="str">
            <v>Grants for You</v>
          </cell>
        </row>
        <row r="450">
          <cell r="A450">
            <v>889836</v>
          </cell>
          <cell r="C450" t="str">
            <v>GFY/101487</v>
          </cell>
          <cell r="D450" t="str">
            <v>GL5 1NR</v>
          </cell>
          <cell r="E450" t="str">
            <v>Grants for You</v>
          </cell>
          <cell r="F450" t="str">
            <v xml:space="preserve">Funding to help people with Autism, ADHD, Tourette's or a serious mental health condition access more opportunities.   </v>
          </cell>
          <cell r="G450">
            <v>1000</v>
          </cell>
          <cell r="H450">
            <v>44795.333163113399</v>
          </cell>
          <cell r="I450" t="str">
            <v>Mental Health</v>
          </cell>
          <cell r="K450" t="str">
            <v>Holiday and activity costs</v>
          </cell>
          <cell r="N450" t="str">
            <v>Grants for You</v>
          </cell>
        </row>
        <row r="451">
          <cell r="A451">
            <v>868674</v>
          </cell>
          <cell r="C451" t="str">
            <v>GFY/100566</v>
          </cell>
          <cell r="D451" t="str">
            <v>GL14 3AU</v>
          </cell>
          <cell r="E451" t="str">
            <v>Grants for You</v>
          </cell>
          <cell r="F451" t="str">
            <v xml:space="preserve">Funding to help people with Autism, ADHD, Tourette's or a serious mental health condition access more opportunities.   </v>
          </cell>
          <cell r="G451">
            <v>2635</v>
          </cell>
          <cell r="H451">
            <v>44795.340993136597</v>
          </cell>
          <cell r="I451" t="str">
            <v>Mental Health</v>
          </cell>
          <cell r="K451" t="str">
            <v>Travel and transport</v>
          </cell>
          <cell r="N451" t="str">
            <v>Grants for You</v>
          </cell>
        </row>
        <row r="452">
          <cell r="A452">
            <v>887749</v>
          </cell>
          <cell r="C452" t="str">
            <v>GFY/101360</v>
          </cell>
          <cell r="D452" t="str">
            <v>GL4 4TE</v>
          </cell>
          <cell r="E452" t="str">
            <v>Grants for You</v>
          </cell>
          <cell r="F452" t="str">
            <v xml:space="preserve">Funding to help people with Autism, ADHD, Tourette's or a serious mental health condition access more opportunities.   </v>
          </cell>
          <cell r="G452">
            <v>733</v>
          </cell>
          <cell r="H452">
            <v>44795.341306713002</v>
          </cell>
          <cell r="I452" t="str">
            <v>Mental Health</v>
          </cell>
          <cell r="K452" t="str">
            <v>Holiday and activity costs</v>
          </cell>
          <cell r="N452" t="str">
            <v>Grants for You</v>
          </cell>
        </row>
        <row r="453">
          <cell r="A453">
            <v>884868</v>
          </cell>
          <cell r="C453" t="str">
            <v>GFY/101258</v>
          </cell>
          <cell r="D453" t="str">
            <v>GL2 2FY</v>
          </cell>
          <cell r="E453" t="str">
            <v>Grants for You</v>
          </cell>
          <cell r="F453" t="str">
            <v xml:space="preserve">Funding to help people with Autism, ADHD, Tourette's or a serious mental health condition access more opportunities.   </v>
          </cell>
          <cell r="G453">
            <v>1200</v>
          </cell>
          <cell r="H453">
            <v>44795.3550309028</v>
          </cell>
          <cell r="I453" t="str">
            <v>Mental Health</v>
          </cell>
          <cell r="K453" t="str">
            <v>Devices and digital access</v>
          </cell>
          <cell r="N453" t="str">
            <v>Grants for You</v>
          </cell>
        </row>
        <row r="454">
          <cell r="A454">
            <v>891207</v>
          </cell>
          <cell r="C454" t="str">
            <v>GFY/101565</v>
          </cell>
          <cell r="D454" t="str">
            <v>GL10 3PQ</v>
          </cell>
          <cell r="E454" t="str">
            <v>Grants for You</v>
          </cell>
          <cell r="F454" t="str">
            <v xml:space="preserve">Funding to help people with Autism, ADHD, Tourette's or a serious mental health condition access more opportunities.   </v>
          </cell>
          <cell r="G454">
            <v>300</v>
          </cell>
          <cell r="H454">
            <v>44795.403041550897</v>
          </cell>
          <cell r="I454" t="str">
            <v>Mental Health</v>
          </cell>
          <cell r="K454" t="str">
            <v>Devices and digital access</v>
          </cell>
          <cell r="N454" t="str">
            <v>Grants for You</v>
          </cell>
        </row>
        <row r="455">
          <cell r="A455">
            <v>891069</v>
          </cell>
          <cell r="C455" t="str">
            <v>GFY/101556</v>
          </cell>
          <cell r="D455" t="str">
            <v>GL17 9HG</v>
          </cell>
          <cell r="E455" t="str">
            <v>Grants for You</v>
          </cell>
          <cell r="F455" t="str">
            <v xml:space="preserve">Funding to help people with Autism, ADHD, Tourette's or a serious mental health condition access more opportunities.   </v>
          </cell>
          <cell r="G455">
            <v>600</v>
          </cell>
          <cell r="H455">
            <v>44795.427622766198</v>
          </cell>
          <cell r="I455" t="str">
            <v>Mental Health</v>
          </cell>
          <cell r="K455" t="str">
            <v>Creative activities</v>
          </cell>
          <cell r="N455" t="str">
            <v>Grants for You</v>
          </cell>
        </row>
        <row r="456">
          <cell r="A456">
            <v>891041</v>
          </cell>
          <cell r="C456" t="str">
            <v>GFY/101554</v>
          </cell>
          <cell r="D456" t="str">
            <v>GL1 3BS</v>
          </cell>
          <cell r="E456" t="str">
            <v>Grants for You</v>
          </cell>
          <cell r="F456" t="str">
            <v xml:space="preserve">Funding to help people with Autism, ADHD, Tourette's or a serious mental health condition access more opportunities.   </v>
          </cell>
          <cell r="G456">
            <v>1680</v>
          </cell>
          <cell r="H456">
            <v>44795.436497766197</v>
          </cell>
          <cell r="I456" t="str">
            <v>Mental Health</v>
          </cell>
          <cell r="K456" t="str">
            <v>Creative activities</v>
          </cell>
          <cell r="N456" t="str">
            <v>Grants for You</v>
          </cell>
        </row>
        <row r="457">
          <cell r="A457">
            <v>891022</v>
          </cell>
          <cell r="C457" t="str">
            <v>GFY/101552</v>
          </cell>
          <cell r="D457" t="str">
            <v>GL1 4TA</v>
          </cell>
          <cell r="E457" t="str">
            <v>Grants for You</v>
          </cell>
          <cell r="F457" t="str">
            <v xml:space="preserve">Funding to help people with Autism, ADHD, Tourette's or a serious mental health condition access more opportunities.   </v>
          </cell>
          <cell r="G457">
            <v>1490</v>
          </cell>
          <cell r="H457">
            <v>44795.445708877298</v>
          </cell>
          <cell r="I457" t="str">
            <v>Mental Health</v>
          </cell>
          <cell r="K457" t="str">
            <v>Devices and digital access</v>
          </cell>
          <cell r="N457" t="str">
            <v>Grants for You</v>
          </cell>
        </row>
        <row r="458">
          <cell r="A458">
            <v>890954</v>
          </cell>
          <cell r="C458" t="str">
            <v>GFY/101548</v>
          </cell>
          <cell r="D458" t="str">
            <v>GL50 4EF</v>
          </cell>
          <cell r="E458" t="str">
            <v>Grants for You</v>
          </cell>
          <cell r="F458" t="str">
            <v xml:space="preserve">Funding to help people with Autism, ADHD, Tourette's or a serious mental health condition access more opportunities.   </v>
          </cell>
          <cell r="G458">
            <v>1000</v>
          </cell>
          <cell r="H458">
            <v>44795.455731446797</v>
          </cell>
          <cell r="I458" t="str">
            <v>Mental Health</v>
          </cell>
          <cell r="K458" t="str">
            <v>Devices and digital access</v>
          </cell>
          <cell r="N458" t="str">
            <v>Grants for You</v>
          </cell>
        </row>
        <row r="459">
          <cell r="A459">
            <v>890816</v>
          </cell>
          <cell r="C459" t="str">
            <v>GFY/101537</v>
          </cell>
          <cell r="D459" t="str">
            <v>GL51 0HF</v>
          </cell>
          <cell r="E459" t="str">
            <v>Grants for You</v>
          </cell>
          <cell r="F459" t="str">
            <v xml:space="preserve">Funding to help people with Autism, ADHD, Tourette's or a serious mental health condition access more opportunities.   </v>
          </cell>
          <cell r="G459">
            <v>1000</v>
          </cell>
          <cell r="H459">
            <v>44795.465891550899</v>
          </cell>
          <cell r="I459" t="str">
            <v>Mental Health</v>
          </cell>
          <cell r="K459" t="str">
            <v>Creative activities</v>
          </cell>
          <cell r="N459" t="str">
            <v>Grants for You</v>
          </cell>
        </row>
        <row r="460">
          <cell r="A460">
            <v>890942</v>
          </cell>
          <cell r="C460" t="str">
            <v>GFY/101547</v>
          </cell>
          <cell r="D460" t="str">
            <v>GL2 8DB</v>
          </cell>
          <cell r="E460" t="str">
            <v>Grants for You</v>
          </cell>
          <cell r="F460" t="str">
            <v xml:space="preserve">Funding to help people with Autism, ADHD, Tourette's or a serious mental health condition access more opportunities.   </v>
          </cell>
          <cell r="G460">
            <v>950</v>
          </cell>
          <cell r="H460">
            <v>44795.486823182902</v>
          </cell>
          <cell r="I460" t="str">
            <v>Mental Health</v>
          </cell>
          <cell r="K460" t="str">
            <v>Devices and digital access</v>
          </cell>
          <cell r="N460" t="str">
            <v>Grants for You</v>
          </cell>
        </row>
        <row r="461">
          <cell r="A461">
            <v>890668</v>
          </cell>
          <cell r="C461" t="str">
            <v>GFY/101531</v>
          </cell>
          <cell r="D461" t="str">
            <v>GL11 5TD</v>
          </cell>
          <cell r="E461" t="str">
            <v>Grants for You</v>
          </cell>
          <cell r="F461" t="str">
            <v xml:space="preserve">Funding to help people with Autism, ADHD, Tourette's or a serious mental health condition access more opportunities.   </v>
          </cell>
          <cell r="G461">
            <v>734</v>
          </cell>
          <cell r="H461">
            <v>44795.505373460597</v>
          </cell>
          <cell r="I461" t="str">
            <v>Mental Health</v>
          </cell>
          <cell r="K461" t="str">
            <v>Devices and digital access</v>
          </cell>
          <cell r="N461" t="str">
            <v>Grants for You</v>
          </cell>
        </row>
        <row r="462">
          <cell r="A462">
            <v>889612</v>
          </cell>
          <cell r="C462" t="str">
            <v>GFY/101472</v>
          </cell>
          <cell r="D462" t="str">
            <v>GL4 4QG</v>
          </cell>
          <cell r="E462" t="str">
            <v>Grants for You</v>
          </cell>
          <cell r="F462" t="str">
            <v xml:space="preserve">Funding to help people with Autism, ADHD, Tourette's or a serious mental health condition access more opportunities.   </v>
          </cell>
          <cell r="G462">
            <v>1000</v>
          </cell>
          <cell r="H462">
            <v>44795.515326469897</v>
          </cell>
          <cell r="I462" t="str">
            <v>Mental Health</v>
          </cell>
          <cell r="K462" t="str">
            <v>Devices and digital access</v>
          </cell>
          <cell r="N462" t="str">
            <v>Grants for You</v>
          </cell>
        </row>
        <row r="463">
          <cell r="A463">
            <v>891215</v>
          </cell>
          <cell r="C463" t="str">
            <v>GFY/101566</v>
          </cell>
          <cell r="D463" t="str">
            <v>GL2 4GF</v>
          </cell>
          <cell r="E463" t="str">
            <v>Grants for You</v>
          </cell>
          <cell r="F463" t="str">
            <v xml:space="preserve">Funding to help people with Autism, ADHD, Tourette's or a serious mental health condition access more opportunities.   </v>
          </cell>
          <cell r="G463">
            <v>1010</v>
          </cell>
          <cell r="H463">
            <v>44795.568676967603</v>
          </cell>
          <cell r="I463" t="str">
            <v>Mental Health</v>
          </cell>
          <cell r="K463" t="str">
            <v>Devices and digital access</v>
          </cell>
          <cell r="N463" t="str">
            <v>Grants for You</v>
          </cell>
        </row>
        <row r="464">
          <cell r="A464">
            <v>891452</v>
          </cell>
          <cell r="C464" t="str">
            <v>GFY/101583</v>
          </cell>
          <cell r="D464" t="str">
            <v>GL2 4FU</v>
          </cell>
          <cell r="E464" t="str">
            <v>Grants for You</v>
          </cell>
          <cell r="F464" t="str">
            <v xml:space="preserve">Funding to help people with Autism, ADHD, Tourette's or a serious mental health condition access more opportunities.   </v>
          </cell>
          <cell r="G464">
            <v>450</v>
          </cell>
          <cell r="H464">
            <v>44795.595477280098</v>
          </cell>
          <cell r="I464" t="str">
            <v>Mental Health</v>
          </cell>
          <cell r="K464" t="str">
            <v>Devices and digital access</v>
          </cell>
          <cell r="N464" t="str">
            <v>Grants for You</v>
          </cell>
        </row>
        <row r="465">
          <cell r="A465">
            <v>891380</v>
          </cell>
          <cell r="C465" t="str">
            <v>GFY/101577</v>
          </cell>
          <cell r="D465" t="str">
            <v>GL1 4LR</v>
          </cell>
          <cell r="E465" t="str">
            <v>Grants for You</v>
          </cell>
          <cell r="F465" t="str">
            <v xml:space="preserve">Funding to help people with Autism, ADHD, Tourette's or a serious mental health condition access more opportunities.   </v>
          </cell>
          <cell r="G465">
            <v>700</v>
          </cell>
          <cell r="H465">
            <v>44795.598991701401</v>
          </cell>
          <cell r="I465" t="str">
            <v>Mental Health</v>
          </cell>
          <cell r="K465" t="str">
            <v>Devices and digital access</v>
          </cell>
          <cell r="N465" t="str">
            <v>Grants for You</v>
          </cell>
        </row>
        <row r="466">
          <cell r="A466">
            <v>891569</v>
          </cell>
          <cell r="C466" t="str">
            <v>GFY/101584</v>
          </cell>
          <cell r="D466" t="str">
            <v>GL1 4ST</v>
          </cell>
          <cell r="E466" t="str">
            <v>Grants for You</v>
          </cell>
          <cell r="F466" t="str">
            <v xml:space="preserve">Funding to help people with Autism, ADHD, Tourette's or a serious mental health condition access more opportunities.   </v>
          </cell>
          <cell r="G466">
            <v>1480</v>
          </cell>
          <cell r="H466">
            <v>44795.605488078698</v>
          </cell>
          <cell r="I466" t="str">
            <v>Mental Health</v>
          </cell>
          <cell r="K466" t="str">
            <v>Devices and digital access</v>
          </cell>
          <cell r="N466" t="str">
            <v>Grants for You</v>
          </cell>
        </row>
        <row r="467">
          <cell r="A467">
            <v>890845</v>
          </cell>
          <cell r="C467" t="str">
            <v>GFY/101541</v>
          </cell>
          <cell r="D467" t="str">
            <v>GL1 5AS</v>
          </cell>
          <cell r="E467" t="str">
            <v>Grants for You</v>
          </cell>
          <cell r="F467" t="str">
            <v xml:space="preserve">Funding to help people with Autism, ADHD, Tourette's or a serious mental health condition access more opportunities.   </v>
          </cell>
          <cell r="G467">
            <v>1000</v>
          </cell>
          <cell r="H467">
            <v>44795.654310567101</v>
          </cell>
          <cell r="I467" t="str">
            <v>Mental Health</v>
          </cell>
          <cell r="K467" t="str">
            <v>Devices and digital access</v>
          </cell>
          <cell r="N467" t="str">
            <v>Grants for You</v>
          </cell>
        </row>
        <row r="468">
          <cell r="A468">
            <v>891684</v>
          </cell>
          <cell r="C468" t="str">
            <v>GFY/101590</v>
          </cell>
          <cell r="D468" t="str">
            <v>GL1 4BP</v>
          </cell>
          <cell r="E468" t="str">
            <v>Grants for You</v>
          </cell>
          <cell r="F468" t="str">
            <v xml:space="preserve">Funding to help people with Autism, ADHD, Tourette's or a serious mental health condition access more opportunities.   </v>
          </cell>
          <cell r="G468">
            <v>1000</v>
          </cell>
          <cell r="H468">
            <v>44796.351045289397</v>
          </cell>
          <cell r="I468" t="str">
            <v>Mental Health</v>
          </cell>
          <cell r="K468" t="str">
            <v>Devices and digital access</v>
          </cell>
          <cell r="N468" t="str">
            <v>Grants for You</v>
          </cell>
        </row>
        <row r="469">
          <cell r="A469">
            <v>891714</v>
          </cell>
          <cell r="C469" t="str">
            <v>GFY/101591</v>
          </cell>
          <cell r="D469" t="str">
            <v>GL4 4XU</v>
          </cell>
          <cell r="E469" t="str">
            <v>Grants for You</v>
          </cell>
          <cell r="F469" t="str">
            <v xml:space="preserve">Funding to help people with Autism, ADHD, Tourette's or a serious mental health condition access more opportunities.   </v>
          </cell>
          <cell r="G469">
            <v>579</v>
          </cell>
          <cell r="H469">
            <v>44796.356545717601</v>
          </cell>
          <cell r="I469" t="str">
            <v>Mental Health</v>
          </cell>
          <cell r="K469" t="str">
            <v>Devices and digital access</v>
          </cell>
          <cell r="N469" t="str">
            <v>Grants for You</v>
          </cell>
        </row>
        <row r="470">
          <cell r="A470">
            <v>892489</v>
          </cell>
          <cell r="C470" t="str">
            <v>GFYH\100101</v>
          </cell>
          <cell r="D470" t="str">
            <v>GL55 6JY</v>
          </cell>
          <cell r="E470" t="str">
            <v>Grants for Your Home</v>
          </cell>
          <cell r="F470" t="str">
            <v>Funding to help disabled people and people with mental health conditions living on a low-income with their housing needs</v>
          </cell>
          <cell r="G470">
            <v>250</v>
          </cell>
          <cell r="H470">
            <v>44796.380749687502</v>
          </cell>
          <cell r="I470" t="str">
            <v>Financial Hardship</v>
          </cell>
          <cell r="J470" t="str">
            <v>Disability</v>
          </cell>
          <cell r="K470" t="str">
            <v>Furniture and appliances</v>
          </cell>
          <cell r="N470" t="str">
            <v>Grants for Your Home</v>
          </cell>
        </row>
        <row r="471">
          <cell r="A471">
            <v>891759</v>
          </cell>
          <cell r="C471" t="str">
            <v>GFY/101592</v>
          </cell>
          <cell r="D471" t="str">
            <v>GL4 6NG</v>
          </cell>
          <cell r="E471" t="str">
            <v>Grants for You</v>
          </cell>
          <cell r="F471" t="str">
            <v xml:space="preserve">Funding to help people with Autism, ADHD, Tourette's or a serious mental health condition access more opportunities.   </v>
          </cell>
          <cell r="G471">
            <v>1477</v>
          </cell>
          <cell r="H471">
            <v>44796.382690544</v>
          </cell>
          <cell r="I471" t="str">
            <v>Mental Health</v>
          </cell>
          <cell r="K471" t="str">
            <v>Devices and digital access</v>
          </cell>
          <cell r="N471" t="str">
            <v>Grants for You</v>
          </cell>
        </row>
        <row r="472">
          <cell r="A472">
            <v>892296</v>
          </cell>
          <cell r="C472" t="str">
            <v>GFYH\100098</v>
          </cell>
          <cell r="D472" t="str">
            <v>GL16 8BS</v>
          </cell>
          <cell r="E472" t="str">
            <v>Grants for Your Home</v>
          </cell>
          <cell r="F472" t="str">
            <v>Funding to help disabled people and people with mental health conditions living on a low-income with their housing needs</v>
          </cell>
          <cell r="G472">
            <v>1680</v>
          </cell>
          <cell r="H472">
            <v>44796.384888692097</v>
          </cell>
          <cell r="I472" t="str">
            <v>Financial Hardship</v>
          </cell>
          <cell r="J472" t="str">
            <v>Disability</v>
          </cell>
          <cell r="K472" t="str">
            <v>Furniture and appliances</v>
          </cell>
          <cell r="N472" t="str">
            <v>Grants for Your Home</v>
          </cell>
        </row>
        <row r="473">
          <cell r="A473">
            <v>892367</v>
          </cell>
          <cell r="C473" t="str">
            <v>GFYH\100099</v>
          </cell>
          <cell r="D473" t="str">
            <v>GL11 5RU</v>
          </cell>
          <cell r="E473" t="str">
            <v>Grants for Your Home</v>
          </cell>
          <cell r="F473" t="str">
            <v>Funding to help disabled people and people with mental health conditions living on a low-income with their housing needs</v>
          </cell>
          <cell r="G473">
            <v>1300</v>
          </cell>
          <cell r="H473">
            <v>44796.391892245403</v>
          </cell>
          <cell r="I473" t="str">
            <v>Financial Hardship</v>
          </cell>
          <cell r="J473" t="str">
            <v>Disability</v>
          </cell>
          <cell r="K473" t="str">
            <v>Furniture and appliances</v>
          </cell>
          <cell r="N473" t="str">
            <v>Grants for Your Home</v>
          </cell>
        </row>
        <row r="474">
          <cell r="A474">
            <v>891829</v>
          </cell>
          <cell r="C474" t="str">
            <v>GFY/101596</v>
          </cell>
          <cell r="D474" t="str">
            <v>GL51 0HE</v>
          </cell>
          <cell r="E474" t="str">
            <v>Grants for You</v>
          </cell>
          <cell r="F474" t="str">
            <v xml:space="preserve">Funding to help people with Autism, ADHD, Tourette's or a serious mental health condition access more opportunities.   </v>
          </cell>
          <cell r="G474">
            <v>1250</v>
          </cell>
          <cell r="H474">
            <v>44796.395017129602</v>
          </cell>
          <cell r="I474" t="str">
            <v>Mental Health</v>
          </cell>
          <cell r="K474" t="str">
            <v>Devices and digital access</v>
          </cell>
          <cell r="N474" t="str">
            <v>Grants for You</v>
          </cell>
        </row>
        <row r="475">
          <cell r="A475">
            <v>891834</v>
          </cell>
          <cell r="C475" t="str">
            <v>GFY/101598</v>
          </cell>
          <cell r="D475" t="str">
            <v>GL51 8DF</v>
          </cell>
          <cell r="E475" t="str">
            <v>Grants for You</v>
          </cell>
          <cell r="F475" t="str">
            <v xml:space="preserve">Funding to help people with Autism, ADHD, Tourette's or a serious mental health condition access more opportunities.   </v>
          </cell>
          <cell r="G475">
            <v>500</v>
          </cell>
          <cell r="H475">
            <v>44796.475594444397</v>
          </cell>
          <cell r="I475" t="str">
            <v>Mental Health</v>
          </cell>
          <cell r="K475" t="str">
            <v>Devices and digital access</v>
          </cell>
          <cell r="N475" t="str">
            <v>Grants for You</v>
          </cell>
        </row>
        <row r="476">
          <cell r="A476">
            <v>891290</v>
          </cell>
          <cell r="C476" t="str">
            <v>GFY/101575</v>
          </cell>
          <cell r="D476" t="str">
            <v>GL2 5AL</v>
          </cell>
          <cell r="E476" t="str">
            <v>Grants for You</v>
          </cell>
          <cell r="F476" t="str">
            <v xml:space="preserve">Funding to help people with Autism, ADHD, Tourette's or a serious mental health condition access more opportunities.   </v>
          </cell>
          <cell r="G476">
            <v>500</v>
          </cell>
          <cell r="H476">
            <v>44796.562661030097</v>
          </cell>
          <cell r="I476" t="str">
            <v>Mental Health</v>
          </cell>
          <cell r="K476" t="str">
            <v>Devices and digital access</v>
          </cell>
          <cell r="N476" t="str">
            <v>Grants for You</v>
          </cell>
        </row>
        <row r="477">
          <cell r="A477">
            <v>891977</v>
          </cell>
          <cell r="C477" t="str">
            <v>GFY/101607</v>
          </cell>
          <cell r="D477" t="str">
            <v>GL51 7NT</v>
          </cell>
          <cell r="E477" t="str">
            <v>Grants for You</v>
          </cell>
          <cell r="F477" t="str">
            <v xml:space="preserve">Funding to help people with Autism, ADHD, Tourette's or a serious mental health condition access more opportunities.   </v>
          </cell>
          <cell r="G477">
            <v>1000</v>
          </cell>
          <cell r="H477">
            <v>44796.609082638897</v>
          </cell>
          <cell r="I477" t="str">
            <v>Mental Health</v>
          </cell>
          <cell r="K477" t="str">
            <v>Devices and digital access</v>
          </cell>
          <cell r="N477" t="str">
            <v>Grants for You</v>
          </cell>
        </row>
        <row r="478">
          <cell r="A478">
            <v>890051</v>
          </cell>
          <cell r="C478" t="str">
            <v>GFY/101508</v>
          </cell>
          <cell r="D478" t="str">
            <v>GL50 1AD</v>
          </cell>
          <cell r="E478" t="str">
            <v>Grants for You</v>
          </cell>
          <cell r="F478" t="str">
            <v xml:space="preserve">Funding to help people with Autism, ADHD, Tourette's or a serious mental health condition access more opportunities.   </v>
          </cell>
          <cell r="G478">
            <v>3223</v>
          </cell>
          <cell r="H478">
            <v>44796.620764930602</v>
          </cell>
          <cell r="I478" t="str">
            <v>Mental Health</v>
          </cell>
          <cell r="K478" t="str">
            <v>Travel and transport</v>
          </cell>
          <cell r="N478" t="str">
            <v>Grants for You</v>
          </cell>
        </row>
        <row r="479">
          <cell r="A479">
            <v>892006</v>
          </cell>
          <cell r="C479" t="str">
            <v>GFY/101611</v>
          </cell>
          <cell r="D479" t="str">
            <v>GL10 2RJ</v>
          </cell>
          <cell r="E479" t="str">
            <v>Grants for You</v>
          </cell>
          <cell r="F479" t="str">
            <v xml:space="preserve">Funding to help people with Autism, ADHD, Tourette's or a serious mental health condition access more opportunities.   </v>
          </cell>
          <cell r="G479">
            <v>400</v>
          </cell>
          <cell r="H479">
            <v>44796.623278506901</v>
          </cell>
          <cell r="I479" t="str">
            <v>Mental Health</v>
          </cell>
          <cell r="K479" t="str">
            <v>Devices and digital access</v>
          </cell>
          <cell r="N479" t="str">
            <v>Grants for You</v>
          </cell>
        </row>
        <row r="480">
          <cell r="A480">
            <v>884950</v>
          </cell>
          <cell r="C480" t="str">
            <v>GFY/101261</v>
          </cell>
          <cell r="D480" t="str">
            <v>GL11 4PZ</v>
          </cell>
          <cell r="E480" t="str">
            <v>Grants for You</v>
          </cell>
          <cell r="F480" t="str">
            <v xml:space="preserve">Funding to help people with Autism, ADHD, Tourette's or a serious mental health condition access more opportunities.   </v>
          </cell>
          <cell r="G480">
            <v>3500</v>
          </cell>
          <cell r="H480">
            <v>44797.342381597198</v>
          </cell>
          <cell r="I480" t="str">
            <v>Mental Health</v>
          </cell>
          <cell r="K480" t="str">
            <v>Travel and transport</v>
          </cell>
          <cell r="N480" t="str">
            <v>Grants for You</v>
          </cell>
        </row>
        <row r="481">
          <cell r="A481">
            <v>889914</v>
          </cell>
          <cell r="C481" t="str">
            <v>GFY/101499</v>
          </cell>
          <cell r="D481" t="str">
            <v>GL5 4DZ</v>
          </cell>
          <cell r="E481" t="str">
            <v>Grants for You</v>
          </cell>
          <cell r="F481" t="str">
            <v xml:space="preserve">Funding to help people with Autism, ADHD, Tourette's or a serious mental health condition access more opportunities.   </v>
          </cell>
          <cell r="G481">
            <v>437</v>
          </cell>
          <cell r="H481">
            <v>44797.364709259302</v>
          </cell>
          <cell r="I481" t="str">
            <v>Mental Health</v>
          </cell>
          <cell r="K481" t="str">
            <v>Creative activities</v>
          </cell>
          <cell r="N481" t="str">
            <v>Grants for You</v>
          </cell>
        </row>
        <row r="482">
          <cell r="A482">
            <v>892066</v>
          </cell>
          <cell r="C482" t="str">
            <v>GFY/101617</v>
          </cell>
          <cell r="D482" t="str">
            <v>GL13 9AU</v>
          </cell>
          <cell r="E482" t="str">
            <v>Grants for You</v>
          </cell>
          <cell r="F482" t="str">
            <v xml:space="preserve">Funding to help people with Autism, ADHD, Tourette's or a serious mental health condition access more opportunities.   </v>
          </cell>
          <cell r="G482">
            <v>500</v>
          </cell>
          <cell r="H482">
            <v>44797.416332523098</v>
          </cell>
          <cell r="I482" t="str">
            <v>Mental Health</v>
          </cell>
          <cell r="K482" t="str">
            <v>Devices and digital access</v>
          </cell>
          <cell r="N482" t="str">
            <v>Grants for You</v>
          </cell>
        </row>
        <row r="483">
          <cell r="A483">
            <v>891985</v>
          </cell>
          <cell r="C483" t="str">
            <v>GFY/101608</v>
          </cell>
          <cell r="D483" t="str">
            <v>GL1 3DR</v>
          </cell>
          <cell r="E483" t="str">
            <v>Grants for You</v>
          </cell>
          <cell r="F483" t="str">
            <v xml:space="preserve">Funding to help people with Autism, ADHD, Tourette's or a serious mental health condition access more opportunities.   </v>
          </cell>
          <cell r="G483">
            <v>700</v>
          </cell>
          <cell r="H483">
            <v>44797.435816053199</v>
          </cell>
          <cell r="I483" t="str">
            <v>Mental Health</v>
          </cell>
          <cell r="K483" t="str">
            <v>Equipment and home adaptations</v>
          </cell>
          <cell r="N483" t="str">
            <v>Grants for You</v>
          </cell>
        </row>
        <row r="484">
          <cell r="A484">
            <v>892018</v>
          </cell>
          <cell r="C484" t="str">
            <v>GFY/101613</v>
          </cell>
          <cell r="D484" t="str">
            <v>GL50 4HE</v>
          </cell>
          <cell r="E484" t="str">
            <v>Grants for You</v>
          </cell>
          <cell r="F484" t="str">
            <v xml:space="preserve">Funding to help people with Autism, ADHD, Tourette's or a serious mental health condition access more opportunities.   </v>
          </cell>
          <cell r="G484">
            <v>1000</v>
          </cell>
          <cell r="H484">
            <v>44797.449534409701</v>
          </cell>
          <cell r="I484" t="str">
            <v>Mental Health</v>
          </cell>
          <cell r="K484" t="str">
            <v>Holiday and activity costs</v>
          </cell>
          <cell r="N484" t="str">
            <v>Grants for You</v>
          </cell>
        </row>
        <row r="485">
          <cell r="A485">
            <v>889549</v>
          </cell>
          <cell r="C485" t="str">
            <v>GFY/101470</v>
          </cell>
          <cell r="D485" t="str">
            <v>GL4 0JR</v>
          </cell>
          <cell r="E485" t="str">
            <v>Grants for You</v>
          </cell>
          <cell r="F485" t="str">
            <v xml:space="preserve">Funding to help people with Autism, ADHD, Tourette's or a serious mental health condition access more opportunities.   </v>
          </cell>
          <cell r="G485">
            <v>719</v>
          </cell>
          <cell r="H485">
            <v>44797.463984294001</v>
          </cell>
          <cell r="I485" t="str">
            <v>Mental Health</v>
          </cell>
          <cell r="K485" t="str">
            <v>Creative activities</v>
          </cell>
          <cell r="N485" t="str">
            <v>Grants for You</v>
          </cell>
        </row>
        <row r="486">
          <cell r="A486">
            <v>891148</v>
          </cell>
          <cell r="C486" t="str">
            <v>GFY/101561</v>
          </cell>
          <cell r="D486" t="str">
            <v>GL51 3QJ</v>
          </cell>
          <cell r="E486" t="str">
            <v>Grants for You</v>
          </cell>
          <cell r="F486" t="str">
            <v xml:space="preserve">Funding to help people with Autism, ADHD, Tourette's or a serious mental health condition access more opportunities.   </v>
          </cell>
          <cell r="G486">
            <v>934.8</v>
          </cell>
          <cell r="H486">
            <v>44797.509366435203</v>
          </cell>
          <cell r="I486" t="str">
            <v>Mental Health</v>
          </cell>
          <cell r="K486" t="str">
            <v>Devices and digital access</v>
          </cell>
          <cell r="N486" t="str">
            <v>Grants for You</v>
          </cell>
        </row>
        <row r="487">
          <cell r="A487">
            <v>892341</v>
          </cell>
          <cell r="C487" t="str">
            <v>GFY/101627</v>
          </cell>
          <cell r="D487" t="str">
            <v>GL50 4HG</v>
          </cell>
          <cell r="E487" t="str">
            <v>Grants for You</v>
          </cell>
          <cell r="F487" t="str">
            <v xml:space="preserve">Funding to help people with Autism, ADHD, Tourette's or a serious mental health condition access more opportunities.   </v>
          </cell>
          <cell r="G487">
            <v>700</v>
          </cell>
          <cell r="H487">
            <v>44797.534890358802</v>
          </cell>
          <cell r="I487" t="str">
            <v>Mental Health</v>
          </cell>
          <cell r="K487" t="str">
            <v>Devices and digital access</v>
          </cell>
          <cell r="N487" t="str">
            <v>Grants for You</v>
          </cell>
        </row>
        <row r="488">
          <cell r="A488">
            <v>892439</v>
          </cell>
          <cell r="C488" t="str">
            <v>GFY/101631</v>
          </cell>
          <cell r="D488" t="str">
            <v>GL15 6LB</v>
          </cell>
          <cell r="E488" t="str">
            <v>Grants for You</v>
          </cell>
          <cell r="F488" t="str">
            <v xml:space="preserve">Funding to help people with Autism, ADHD, Tourette's or a serious mental health condition access more opportunities.   </v>
          </cell>
          <cell r="G488">
            <v>1000</v>
          </cell>
          <cell r="H488">
            <v>44797.539853356502</v>
          </cell>
          <cell r="I488" t="str">
            <v>Mental Health</v>
          </cell>
          <cell r="K488" t="str">
            <v>Education and training</v>
          </cell>
          <cell r="N488" t="str">
            <v>Grants for You</v>
          </cell>
        </row>
        <row r="489">
          <cell r="A489">
            <v>892513</v>
          </cell>
          <cell r="C489" t="str">
            <v>GFY/101633</v>
          </cell>
          <cell r="D489" t="str">
            <v>GL51 0SA</v>
          </cell>
          <cell r="E489" t="str">
            <v>Grants for You</v>
          </cell>
          <cell r="F489" t="str">
            <v xml:space="preserve">Funding to help people with Autism, ADHD, Tourette's or a serious mental health condition access more opportunities.   </v>
          </cell>
          <cell r="G489">
            <v>900</v>
          </cell>
          <cell r="H489">
            <v>44797.555297604202</v>
          </cell>
          <cell r="I489" t="str">
            <v>Mental Health</v>
          </cell>
          <cell r="K489" t="str">
            <v>Devices and digital access</v>
          </cell>
          <cell r="N489" t="str">
            <v>Grants for You</v>
          </cell>
        </row>
        <row r="490">
          <cell r="A490">
            <v>889872</v>
          </cell>
          <cell r="C490" t="str">
            <v>GFY/101492</v>
          </cell>
          <cell r="D490" t="str">
            <v>GL4 0RF</v>
          </cell>
          <cell r="E490" t="str">
            <v>Grants for You</v>
          </cell>
          <cell r="F490" t="str">
            <v xml:space="preserve">Funding to help people with Autism, ADHD, Tourette's or a serious mental health condition access more opportunities.   </v>
          </cell>
          <cell r="G490">
            <v>1000</v>
          </cell>
          <cell r="H490">
            <v>44797.562184722199</v>
          </cell>
          <cell r="I490" t="str">
            <v>Mental Health</v>
          </cell>
          <cell r="K490" t="str">
            <v>Devices and digital access</v>
          </cell>
          <cell r="N490" t="str">
            <v>Grants for You</v>
          </cell>
        </row>
        <row r="491">
          <cell r="A491">
            <v>892657</v>
          </cell>
          <cell r="C491" t="str">
            <v>GFY/101638</v>
          </cell>
          <cell r="D491" t="str">
            <v>GL50 4EF</v>
          </cell>
          <cell r="E491" t="str">
            <v>Grants for You</v>
          </cell>
          <cell r="F491" t="str">
            <v xml:space="preserve">Funding to help people with Autism, ADHD, Tourette's or a serious mental health condition access more opportunities.   </v>
          </cell>
          <cell r="G491">
            <v>1000</v>
          </cell>
          <cell r="H491">
            <v>44797.582698113401</v>
          </cell>
          <cell r="I491" t="str">
            <v>Mental Health</v>
          </cell>
          <cell r="K491" t="str">
            <v>Devices and digital access</v>
          </cell>
          <cell r="N491" t="str">
            <v>Grants for You</v>
          </cell>
        </row>
        <row r="492">
          <cell r="A492">
            <v>892677</v>
          </cell>
          <cell r="C492" t="str">
            <v>GFY/101639</v>
          </cell>
          <cell r="D492" t="str">
            <v>GL51 8DR</v>
          </cell>
          <cell r="E492" t="str">
            <v>Grants for You</v>
          </cell>
          <cell r="F492" t="str">
            <v xml:space="preserve">Funding to help people with Autism, ADHD, Tourette's or a serious mental health condition access more opportunities.   </v>
          </cell>
          <cell r="G492">
            <v>1354</v>
          </cell>
          <cell r="H492">
            <v>44797.587447835598</v>
          </cell>
          <cell r="I492" t="str">
            <v>Mental Health</v>
          </cell>
          <cell r="K492" t="str">
            <v>Devices and digital access</v>
          </cell>
          <cell r="N492" t="str">
            <v>Grants for You</v>
          </cell>
        </row>
        <row r="493">
          <cell r="A493">
            <v>892689</v>
          </cell>
          <cell r="C493" t="str">
            <v>GFY/101640</v>
          </cell>
          <cell r="D493" t="str">
            <v>GL50 4EF</v>
          </cell>
          <cell r="E493" t="str">
            <v>Grants for You</v>
          </cell>
          <cell r="F493" t="str">
            <v xml:space="preserve">Funding to help people with Autism, ADHD, Tourette's or a serious mental health condition access more opportunities.   </v>
          </cell>
          <cell r="G493">
            <v>672</v>
          </cell>
          <cell r="H493">
            <v>44797.593219872702</v>
          </cell>
          <cell r="I493" t="str">
            <v>Mental Health</v>
          </cell>
          <cell r="K493" t="str">
            <v>Devices and digital access</v>
          </cell>
          <cell r="N493" t="str">
            <v>Grants for You</v>
          </cell>
        </row>
        <row r="494">
          <cell r="A494">
            <v>892449</v>
          </cell>
          <cell r="C494" t="str">
            <v>GFYH\100100</v>
          </cell>
          <cell r="D494" t="str">
            <v>GL11 4HX</v>
          </cell>
          <cell r="E494" t="str">
            <v>Grants for Your Home</v>
          </cell>
          <cell r="F494" t="str">
            <v>Funding to help disabled people and people with mental health conditions living on a low-income with their housing needs</v>
          </cell>
          <cell r="G494">
            <v>2460</v>
          </cell>
          <cell r="H494">
            <v>44798.319897453701</v>
          </cell>
          <cell r="I494" t="str">
            <v>Financial Hardship</v>
          </cell>
          <cell r="J494" t="str">
            <v>Disability</v>
          </cell>
          <cell r="K494" t="str">
            <v>Furniture and appliances</v>
          </cell>
          <cell r="N494" t="str">
            <v>Grants for Your Home</v>
          </cell>
        </row>
        <row r="495">
          <cell r="A495">
            <v>891960</v>
          </cell>
          <cell r="C495" t="str">
            <v>GFY/101606</v>
          </cell>
          <cell r="D495" t="str">
            <v>GL51 8DA</v>
          </cell>
          <cell r="E495" t="str">
            <v>Grants for You</v>
          </cell>
          <cell r="F495" t="str">
            <v xml:space="preserve">Funding to help people with Autism, ADHD, Tourette's or a serious mental health condition access more opportunities.   </v>
          </cell>
          <cell r="G495">
            <v>1200</v>
          </cell>
          <cell r="H495">
            <v>44798.333977349503</v>
          </cell>
          <cell r="I495" t="str">
            <v>Mental Health</v>
          </cell>
          <cell r="K495" t="str">
            <v>Furniture and appliances</v>
          </cell>
          <cell r="N495" t="str">
            <v>Grants for You</v>
          </cell>
        </row>
        <row r="496">
          <cell r="A496">
            <v>893001</v>
          </cell>
          <cell r="C496" t="str">
            <v>GFYH/100002</v>
          </cell>
          <cell r="D496" t="str">
            <v>GL53 7JX</v>
          </cell>
          <cell r="E496" t="str">
            <v>Grants for Your Home</v>
          </cell>
          <cell r="F496" t="str">
            <v>Funding to help disabled people and people with mental health conditions living on a low-income with their housing needs</v>
          </cell>
          <cell r="G496">
            <v>1600</v>
          </cell>
          <cell r="H496">
            <v>44798.345678044003</v>
          </cell>
          <cell r="I496" t="str">
            <v>Financial Hardship</v>
          </cell>
          <cell r="J496" t="str">
            <v>Disability</v>
          </cell>
          <cell r="K496" t="str">
            <v>Furniture and appliances</v>
          </cell>
          <cell r="N496" t="str">
            <v>Grants for Your Home</v>
          </cell>
        </row>
        <row r="497">
          <cell r="A497">
            <v>893673</v>
          </cell>
          <cell r="C497" t="str">
            <v>GFY/101686</v>
          </cell>
          <cell r="D497" t="str">
            <v>GL14 3DX</v>
          </cell>
          <cell r="E497" t="str">
            <v>Grants for You</v>
          </cell>
          <cell r="F497" t="str">
            <v xml:space="preserve">Funding to help people with Autism, ADHD, Tourette's or a serious mental health condition access more opportunities.   </v>
          </cell>
          <cell r="G497">
            <v>300</v>
          </cell>
          <cell r="H497">
            <v>44798.387799108801</v>
          </cell>
          <cell r="I497" t="str">
            <v>Mental Health</v>
          </cell>
          <cell r="K497" t="str">
            <v>Devices and digital access</v>
          </cell>
          <cell r="N497" t="str">
            <v>Grants for You</v>
          </cell>
        </row>
        <row r="498">
          <cell r="A498">
            <v>890892</v>
          </cell>
          <cell r="C498" t="str">
            <v>GFY/101544</v>
          </cell>
          <cell r="D498" t="str">
            <v>GL1 4EF</v>
          </cell>
          <cell r="E498" t="str">
            <v>Grants for You</v>
          </cell>
          <cell r="F498" t="str">
            <v xml:space="preserve">Funding to help people with Autism, ADHD, Tourette's or a serious mental health condition access more opportunities.   </v>
          </cell>
          <cell r="G498">
            <v>719</v>
          </cell>
          <cell r="H498">
            <v>44798.4085849884</v>
          </cell>
          <cell r="I498" t="str">
            <v>Mental Health</v>
          </cell>
          <cell r="K498" t="str">
            <v>Devices and digital access</v>
          </cell>
          <cell r="N498" t="str">
            <v>Grants for You</v>
          </cell>
        </row>
        <row r="499">
          <cell r="A499">
            <v>882901</v>
          </cell>
          <cell r="C499" t="str">
            <v>GFY/101213</v>
          </cell>
          <cell r="D499" t="str">
            <v>GL4 4NE</v>
          </cell>
          <cell r="E499" t="str">
            <v>Grants for You</v>
          </cell>
          <cell r="F499" t="str">
            <v xml:space="preserve">Funding to help people with Autism, ADHD, Tourette's or a serious mental health condition access more opportunities.   </v>
          </cell>
          <cell r="G499">
            <v>500</v>
          </cell>
          <cell r="H499">
            <v>44798.600722488402</v>
          </cell>
          <cell r="I499" t="str">
            <v>Mental Health</v>
          </cell>
          <cell r="K499" t="str">
            <v>Devices and digital access</v>
          </cell>
          <cell r="N499" t="str">
            <v>Grants for You</v>
          </cell>
        </row>
        <row r="500">
          <cell r="A500">
            <v>893095</v>
          </cell>
          <cell r="C500" t="str">
            <v>GFY/101647</v>
          </cell>
          <cell r="D500" t="str">
            <v>GL50 4HF</v>
          </cell>
          <cell r="E500" t="str">
            <v>Grants for You</v>
          </cell>
          <cell r="F500" t="str">
            <v xml:space="preserve">Funding to help people with Autism, ADHD, Tourette's or a serious mental health condition access more opportunities.   </v>
          </cell>
          <cell r="G500">
            <v>1000</v>
          </cell>
          <cell r="H500">
            <v>44798.607914467597</v>
          </cell>
          <cell r="I500" t="str">
            <v>Mental Health</v>
          </cell>
          <cell r="K500" t="str">
            <v>Holiday and activity costs</v>
          </cell>
          <cell r="N500" t="str">
            <v>Grants for You</v>
          </cell>
        </row>
        <row r="501">
          <cell r="A501">
            <v>891993</v>
          </cell>
          <cell r="C501" t="str">
            <v>GFY/101609</v>
          </cell>
          <cell r="D501" t="str">
            <v>GL4 4FB</v>
          </cell>
          <cell r="E501" t="str">
            <v>Grants for You</v>
          </cell>
          <cell r="F501" t="str">
            <v xml:space="preserve">Funding to help people with Autism, ADHD, Tourette's or a serious mental health condition access more opportunities.   </v>
          </cell>
          <cell r="G501">
            <v>204.01</v>
          </cell>
          <cell r="H501">
            <v>44799.394319097199</v>
          </cell>
          <cell r="I501" t="str">
            <v>Mental Health</v>
          </cell>
          <cell r="K501" t="str">
            <v>Equipment and home adaptations</v>
          </cell>
          <cell r="N501" t="str">
            <v>Grants for You</v>
          </cell>
        </row>
        <row r="502">
          <cell r="A502">
            <v>893665</v>
          </cell>
          <cell r="C502" t="str">
            <v>GFY/101685</v>
          </cell>
          <cell r="D502" t="str">
            <v>GL52 5ED</v>
          </cell>
          <cell r="E502" t="str">
            <v>Grants for You</v>
          </cell>
          <cell r="F502" t="str">
            <v xml:space="preserve">Funding to help people with Autism, ADHD, Tourette's or a serious mental health condition access more opportunities.   </v>
          </cell>
          <cell r="G502">
            <v>1000</v>
          </cell>
          <cell r="H502">
            <v>44799.438376041697</v>
          </cell>
          <cell r="I502" t="str">
            <v>Mental Health</v>
          </cell>
          <cell r="K502" t="str">
            <v>Devices and digital access</v>
          </cell>
          <cell r="N502" t="str">
            <v>Grants for You</v>
          </cell>
        </row>
        <row r="503">
          <cell r="A503">
            <v>893316</v>
          </cell>
          <cell r="C503" t="str">
            <v>GFY/101658</v>
          </cell>
          <cell r="D503" t="str">
            <v>GL4 6EL</v>
          </cell>
          <cell r="E503" t="str">
            <v>Grants for You</v>
          </cell>
          <cell r="F503" t="str">
            <v xml:space="preserve">Funding to help people with Autism, ADHD, Tourette's or a serious mental health condition access more opportunities.   </v>
          </cell>
          <cell r="G503">
            <v>1100</v>
          </cell>
          <cell r="H503">
            <v>44799.499819328703</v>
          </cell>
          <cell r="I503" t="str">
            <v>Mental Health</v>
          </cell>
          <cell r="K503" t="str">
            <v>Devices and digital access</v>
          </cell>
          <cell r="N503" t="str">
            <v>Grants for You</v>
          </cell>
        </row>
        <row r="504">
          <cell r="A504">
            <v>893329</v>
          </cell>
          <cell r="C504" t="str">
            <v>GFY/101662</v>
          </cell>
          <cell r="D504" t="str">
            <v>GL1 4NE</v>
          </cell>
          <cell r="E504" t="str">
            <v>Grants for You</v>
          </cell>
          <cell r="F504" t="str">
            <v xml:space="preserve">Funding to help people with Autism, ADHD, Tourette's or a serious mental health condition access more opportunities.   </v>
          </cell>
          <cell r="G504">
            <v>1000</v>
          </cell>
          <cell r="H504">
            <v>44799.5475770833</v>
          </cell>
          <cell r="I504" t="str">
            <v>Mental Health</v>
          </cell>
          <cell r="K504" t="str">
            <v>Devices and digital access</v>
          </cell>
          <cell r="N504" t="str">
            <v>Grants for You</v>
          </cell>
        </row>
        <row r="505">
          <cell r="A505">
            <v>893325</v>
          </cell>
          <cell r="C505" t="str">
            <v>GFY/101660</v>
          </cell>
          <cell r="D505" t="str">
            <v>GL2 7PE</v>
          </cell>
          <cell r="E505" t="str">
            <v>Grants for You</v>
          </cell>
          <cell r="F505" t="str">
            <v xml:space="preserve">Funding to help people with Autism, ADHD, Tourette's or a serious mental health condition access more opportunities.   </v>
          </cell>
          <cell r="G505">
            <v>1990</v>
          </cell>
          <cell r="H505">
            <v>44799.590436956001</v>
          </cell>
          <cell r="I505" t="str">
            <v>Mental Health</v>
          </cell>
          <cell r="K505" t="str">
            <v>Creative activities</v>
          </cell>
          <cell r="N505" t="str">
            <v>Grants for You</v>
          </cell>
        </row>
        <row r="506">
          <cell r="A506">
            <v>893322</v>
          </cell>
          <cell r="C506" t="str">
            <v>GFY/101659</v>
          </cell>
          <cell r="D506" t="str">
            <v>GL52 8EX</v>
          </cell>
          <cell r="E506" t="str">
            <v>Grants for You</v>
          </cell>
          <cell r="F506" t="str">
            <v xml:space="preserve">Funding to help people with Autism, ADHD, Tourette's or a serious mental health condition access more opportunities.   </v>
          </cell>
          <cell r="G506">
            <v>1415</v>
          </cell>
          <cell r="H506">
            <v>44799.621279085703</v>
          </cell>
          <cell r="I506" t="str">
            <v>Mental Health</v>
          </cell>
          <cell r="K506" t="str">
            <v>Holiday and activity costs</v>
          </cell>
          <cell r="N506" t="str">
            <v>Grants for You</v>
          </cell>
        </row>
        <row r="507">
          <cell r="A507">
            <v>892102</v>
          </cell>
          <cell r="C507" t="str">
            <v>GFY/101619</v>
          </cell>
          <cell r="D507" t="str">
            <v>GL51 7UD</v>
          </cell>
          <cell r="E507" t="str">
            <v>Grants for You</v>
          </cell>
          <cell r="F507" t="str">
            <v xml:space="preserve">Funding to help people with Autism, ADHD, Tourette's or a serious mental health condition access more opportunities.   </v>
          </cell>
          <cell r="G507">
            <v>1000</v>
          </cell>
          <cell r="H507">
            <v>44799.656283414399</v>
          </cell>
          <cell r="I507" t="str">
            <v>Mental Health</v>
          </cell>
          <cell r="K507" t="str">
            <v>Holiday and activity costs</v>
          </cell>
          <cell r="N507" t="str">
            <v>Grants for You</v>
          </cell>
        </row>
        <row r="508">
          <cell r="A508">
            <v>893112</v>
          </cell>
          <cell r="C508" t="str">
            <v>GFY/101649</v>
          </cell>
          <cell r="D508" t="str">
            <v>GL10 3WF</v>
          </cell>
          <cell r="E508" t="str">
            <v>Grants for You</v>
          </cell>
          <cell r="F508" t="str">
            <v xml:space="preserve">Funding to help people with Autism, ADHD, Tourette's or a serious mental health condition access more opportunities.   </v>
          </cell>
          <cell r="G508">
            <v>3495</v>
          </cell>
          <cell r="H508">
            <v>44803.383012418999</v>
          </cell>
          <cell r="I508" t="str">
            <v>Mental Health</v>
          </cell>
          <cell r="K508" t="str">
            <v>Travel and transport</v>
          </cell>
          <cell r="N508" t="str">
            <v>Grants for You</v>
          </cell>
        </row>
        <row r="509">
          <cell r="A509">
            <v>893523</v>
          </cell>
          <cell r="C509" t="str">
            <v>GFY/101675</v>
          </cell>
          <cell r="D509" t="str">
            <v>GL4 6YL</v>
          </cell>
          <cell r="E509" t="str">
            <v>Grants for You</v>
          </cell>
          <cell r="F509" t="str">
            <v xml:space="preserve">Funding to help people with Autism, ADHD, Tourette's or a serious mental health condition access more opportunities.   </v>
          </cell>
          <cell r="G509">
            <v>675</v>
          </cell>
          <cell r="H509">
            <v>44803.409166169004</v>
          </cell>
          <cell r="I509" t="str">
            <v>Mental Health</v>
          </cell>
          <cell r="K509" t="str">
            <v>Devices and digital access</v>
          </cell>
          <cell r="N509" t="str">
            <v>Grants for You</v>
          </cell>
        </row>
        <row r="510">
          <cell r="A510">
            <v>893553</v>
          </cell>
          <cell r="C510" t="str">
            <v>GFY/101676</v>
          </cell>
          <cell r="D510" t="str">
            <v>GL15 5BL</v>
          </cell>
          <cell r="E510" t="str">
            <v>Grants for You</v>
          </cell>
          <cell r="F510" t="str">
            <v xml:space="preserve">Funding to help people with Autism, ADHD, Tourette's or a serious mental health condition access more opportunities.   </v>
          </cell>
          <cell r="G510">
            <v>1000</v>
          </cell>
          <cell r="H510">
            <v>44803.425773379597</v>
          </cell>
          <cell r="I510" t="str">
            <v>Mental Health</v>
          </cell>
          <cell r="K510" t="str">
            <v>Education and training</v>
          </cell>
          <cell r="N510" t="str">
            <v>Grants for You</v>
          </cell>
        </row>
        <row r="511">
          <cell r="A511">
            <v>889035</v>
          </cell>
          <cell r="C511" t="str">
            <v>GFYH\100083</v>
          </cell>
          <cell r="D511" t="str">
            <v>GL2 4LY</v>
          </cell>
          <cell r="E511" t="str">
            <v>Grants for Your Home</v>
          </cell>
          <cell r="F511" t="str">
            <v>Funding to help disabled people and people with mental health conditions living on a low-income with their housing needs</v>
          </cell>
          <cell r="G511">
            <v>2326.5</v>
          </cell>
          <cell r="H511">
            <v>44803.436426423599</v>
          </cell>
          <cell r="I511" t="str">
            <v>Financial Hardship</v>
          </cell>
          <cell r="J511" t="str">
            <v>Disability</v>
          </cell>
          <cell r="K511" t="str">
            <v>Furniture and appliances</v>
          </cell>
          <cell r="N511" t="str">
            <v>Grants for Your Home</v>
          </cell>
        </row>
        <row r="512">
          <cell r="A512">
            <v>893680</v>
          </cell>
          <cell r="C512" t="str">
            <v>GFY/101687</v>
          </cell>
          <cell r="D512" t="str">
            <v>GL1 1NL</v>
          </cell>
          <cell r="E512" t="str">
            <v>Grants for You</v>
          </cell>
          <cell r="F512" t="str">
            <v xml:space="preserve">Funding to help people with Autism, ADHD, Tourette's or a serious mental health condition access more opportunities.   </v>
          </cell>
          <cell r="G512">
            <v>619</v>
          </cell>
          <cell r="H512">
            <v>44803.438503356498</v>
          </cell>
          <cell r="I512" t="str">
            <v>Mental Health</v>
          </cell>
          <cell r="K512" t="str">
            <v>Devices and digital access</v>
          </cell>
          <cell r="N512" t="str">
            <v>Grants for You</v>
          </cell>
        </row>
        <row r="513">
          <cell r="A513">
            <v>893896</v>
          </cell>
          <cell r="C513" t="str">
            <v>GFY/101694</v>
          </cell>
          <cell r="D513" t="str">
            <v>GL51 0HL</v>
          </cell>
          <cell r="E513" t="str">
            <v>Grants for You</v>
          </cell>
          <cell r="F513" t="str">
            <v xml:space="preserve">Funding to help people with Autism, ADHD, Tourette's or a serious mental health condition access more opportunities.   </v>
          </cell>
          <cell r="G513">
            <v>1000</v>
          </cell>
          <cell r="H513">
            <v>44803.456728206002</v>
          </cell>
          <cell r="I513" t="str">
            <v>Mental Health</v>
          </cell>
          <cell r="K513" t="str">
            <v>Devices and digital access</v>
          </cell>
          <cell r="N513" t="str">
            <v>Grants for You</v>
          </cell>
        </row>
        <row r="514">
          <cell r="A514">
            <v>892847</v>
          </cell>
          <cell r="C514" t="str">
            <v>GFYH/100001</v>
          </cell>
          <cell r="D514" t="str">
            <v>GL7 1NA</v>
          </cell>
          <cell r="E514" t="str">
            <v>Grants for Your Home</v>
          </cell>
          <cell r="F514" t="str">
            <v>Funding to help disabled people and people with mental health conditions living on a low-income with their housing needs</v>
          </cell>
          <cell r="G514">
            <v>1000</v>
          </cell>
          <cell r="H514">
            <v>44803.5488092245</v>
          </cell>
          <cell r="I514" t="str">
            <v>Financial Hardship</v>
          </cell>
          <cell r="J514" t="str">
            <v>Disability</v>
          </cell>
          <cell r="K514" t="str">
            <v>Furniture and appliances</v>
          </cell>
          <cell r="N514" t="str">
            <v>Grants for Your Home</v>
          </cell>
        </row>
        <row r="515">
          <cell r="A515">
            <v>894323</v>
          </cell>
          <cell r="C515" t="str">
            <v>GFYH/100009</v>
          </cell>
          <cell r="D515" t="str">
            <v>GL3 4SB</v>
          </cell>
          <cell r="E515" t="str">
            <v>Grants for Your Home</v>
          </cell>
          <cell r="F515" t="str">
            <v>Funding to help disabled people and people with mental health conditions living on a low-income with their housing needs</v>
          </cell>
          <cell r="G515">
            <v>2500</v>
          </cell>
          <cell r="H515">
            <v>44803.5519500347</v>
          </cell>
          <cell r="I515" t="str">
            <v>Financial Hardship</v>
          </cell>
          <cell r="J515" t="str">
            <v>Disability</v>
          </cell>
          <cell r="K515" t="str">
            <v>Furniture and appliances</v>
          </cell>
          <cell r="N515" t="str">
            <v>Grants for Your Home</v>
          </cell>
        </row>
        <row r="516">
          <cell r="A516">
            <v>893559</v>
          </cell>
          <cell r="C516" t="str">
            <v>GFY/101677</v>
          </cell>
          <cell r="D516" t="str">
            <v>GL10 2DE</v>
          </cell>
          <cell r="E516" t="str">
            <v>Grants for You</v>
          </cell>
          <cell r="F516" t="str">
            <v xml:space="preserve">Funding to help people with Autism, ADHD, Tourette's or a serious mental health condition access more opportunities.   </v>
          </cell>
          <cell r="G516">
            <v>500</v>
          </cell>
          <cell r="H516">
            <v>44803.574238506902</v>
          </cell>
          <cell r="I516" t="str">
            <v>Mental Health</v>
          </cell>
          <cell r="K516" t="str">
            <v>Devices and digital access</v>
          </cell>
          <cell r="N516" t="str">
            <v>Grants for You</v>
          </cell>
        </row>
        <row r="517">
          <cell r="A517">
            <v>893302</v>
          </cell>
          <cell r="C517" t="str">
            <v>GFYH/100004</v>
          </cell>
          <cell r="D517" t="str">
            <v>GL7 1TB</v>
          </cell>
          <cell r="E517" t="str">
            <v>Grants for Your Home</v>
          </cell>
          <cell r="F517" t="str">
            <v>Funding to help disabled people and people with mental health conditions living on a low-income with their housing needs</v>
          </cell>
          <cell r="G517">
            <v>1248.25</v>
          </cell>
          <cell r="H517">
            <v>44803.580351076402</v>
          </cell>
          <cell r="I517" t="str">
            <v>Financial Hardship</v>
          </cell>
          <cell r="J517" t="str">
            <v>Disability</v>
          </cell>
          <cell r="K517" t="str">
            <v>Furniture and appliances</v>
          </cell>
          <cell r="N517" t="str">
            <v>Grants for Your Home</v>
          </cell>
        </row>
        <row r="518">
          <cell r="A518">
            <v>894008</v>
          </cell>
          <cell r="C518" t="str">
            <v>GFY/101700</v>
          </cell>
          <cell r="D518" t="str">
            <v>GL1 4SW</v>
          </cell>
          <cell r="E518" t="str">
            <v>Grants for You</v>
          </cell>
          <cell r="F518" t="str">
            <v xml:space="preserve">Funding to help people with Autism, ADHD, Tourette's or a serious mental health condition access more opportunities.   </v>
          </cell>
          <cell r="G518">
            <v>1500</v>
          </cell>
          <cell r="H518">
            <v>44803.582643668997</v>
          </cell>
          <cell r="I518" t="str">
            <v>Mental Health</v>
          </cell>
          <cell r="K518" t="str">
            <v>Devices and digital access</v>
          </cell>
          <cell r="N518" t="str">
            <v>Grants for You</v>
          </cell>
        </row>
        <row r="519">
          <cell r="A519">
            <v>893948</v>
          </cell>
          <cell r="C519" t="str">
            <v>GFYH/100006</v>
          </cell>
          <cell r="D519" t="str">
            <v>GL51 8HF</v>
          </cell>
          <cell r="E519" t="str">
            <v>Grants for Your Home</v>
          </cell>
          <cell r="F519" t="str">
            <v>Funding to help disabled people and people with mental health conditions living on a low-income with their housing needs</v>
          </cell>
          <cell r="G519">
            <v>1564</v>
          </cell>
          <cell r="H519">
            <v>44804.3233537384</v>
          </cell>
          <cell r="I519" t="str">
            <v>Financial Hardship</v>
          </cell>
          <cell r="J519" t="str">
            <v>Disability</v>
          </cell>
          <cell r="K519" t="str">
            <v>Furniture and appliances</v>
          </cell>
          <cell r="N519" t="str">
            <v>Grants for Your Home</v>
          </cell>
        </row>
        <row r="520">
          <cell r="A520">
            <v>893131</v>
          </cell>
          <cell r="C520" t="str">
            <v>GFY/101651</v>
          </cell>
          <cell r="D520" t="str">
            <v>GL20 5TF</v>
          </cell>
          <cell r="E520" t="str">
            <v>Grants for You</v>
          </cell>
          <cell r="F520" t="str">
            <v xml:space="preserve">Funding to help people with Autism, ADHD, Tourette's or a serious mental health condition access more opportunities.   </v>
          </cell>
          <cell r="G520">
            <v>3059.99</v>
          </cell>
          <cell r="H520">
            <v>44804.336232604197</v>
          </cell>
          <cell r="I520" t="str">
            <v>Mental Health</v>
          </cell>
          <cell r="K520" t="str">
            <v>Travel and transport</v>
          </cell>
          <cell r="N520" t="str">
            <v>Grants for You</v>
          </cell>
        </row>
        <row r="521">
          <cell r="A521">
            <v>894235</v>
          </cell>
          <cell r="C521" t="str">
            <v>GFY/101706</v>
          </cell>
          <cell r="D521" t="str">
            <v>GL4 4AQ</v>
          </cell>
          <cell r="E521" t="str">
            <v>Grants for You</v>
          </cell>
          <cell r="F521" t="str">
            <v xml:space="preserve">Funding to help people with Autism, ADHD, Tourette's or a serious mental health condition access more opportunities.   </v>
          </cell>
          <cell r="G521">
            <v>500</v>
          </cell>
          <cell r="H521">
            <v>44804.3598746875</v>
          </cell>
          <cell r="I521" t="str">
            <v>Mental Health</v>
          </cell>
          <cell r="K521" t="str">
            <v>Devices and digital access</v>
          </cell>
          <cell r="N521" t="str">
            <v>Grants for You</v>
          </cell>
        </row>
        <row r="522">
          <cell r="A522">
            <v>894382</v>
          </cell>
          <cell r="C522" t="str">
            <v>GFY/101714</v>
          </cell>
          <cell r="D522" t="str">
            <v>GL10 2DA</v>
          </cell>
          <cell r="E522" t="str">
            <v>Grants for You</v>
          </cell>
          <cell r="F522" t="str">
            <v xml:space="preserve">Funding to help people with Autism, ADHD, Tourette's or a serious mental health condition access more opportunities.   </v>
          </cell>
          <cell r="G522">
            <v>500</v>
          </cell>
          <cell r="H522">
            <v>44804.444833298599</v>
          </cell>
          <cell r="I522" t="str">
            <v>Mental Health</v>
          </cell>
          <cell r="K522" t="str">
            <v>Devices and digital access</v>
          </cell>
          <cell r="N522" t="str">
            <v>Grants for You</v>
          </cell>
        </row>
        <row r="523">
          <cell r="A523">
            <v>893032</v>
          </cell>
          <cell r="C523" t="str">
            <v>GFYH/100003</v>
          </cell>
          <cell r="D523" t="str">
            <v>GL11 6PF</v>
          </cell>
          <cell r="E523" t="str">
            <v>Grants for Your Home</v>
          </cell>
          <cell r="F523" t="str">
            <v>Funding to help disabled people and people with mental health conditions living on a low-income with their housing needs</v>
          </cell>
          <cell r="G523">
            <v>924</v>
          </cell>
          <cell r="H523">
            <v>44804.446785335604</v>
          </cell>
          <cell r="I523" t="str">
            <v>Financial Hardship</v>
          </cell>
          <cell r="J523" t="str">
            <v>Disability</v>
          </cell>
          <cell r="K523" t="str">
            <v>Furniture and appliances</v>
          </cell>
          <cell r="N523" t="str">
            <v>Grants for Your Home</v>
          </cell>
        </row>
        <row r="524">
          <cell r="A524">
            <v>894402</v>
          </cell>
          <cell r="C524" t="str">
            <v>GFY/101716</v>
          </cell>
          <cell r="D524" t="str">
            <v>GL3 1LD</v>
          </cell>
          <cell r="E524" t="str">
            <v>Grants for You</v>
          </cell>
          <cell r="F524" t="str">
            <v xml:space="preserve">Funding to help people with Autism, ADHD, Tourette's or a serious mental health condition access more opportunities.   </v>
          </cell>
          <cell r="G524">
            <v>2134</v>
          </cell>
          <cell r="H524">
            <v>44804.612838275498</v>
          </cell>
          <cell r="I524" t="str">
            <v>Mental Health</v>
          </cell>
          <cell r="K524" t="str">
            <v>Travel and transport</v>
          </cell>
          <cell r="N524" t="str">
            <v>Grants for You</v>
          </cell>
        </row>
        <row r="525">
          <cell r="A525">
            <v>894420</v>
          </cell>
          <cell r="C525" t="str">
            <v>GFY/101718</v>
          </cell>
          <cell r="D525" t="str">
            <v>GL50 4GG</v>
          </cell>
          <cell r="E525" t="str">
            <v>Grants for You</v>
          </cell>
          <cell r="F525" t="str">
            <v xml:space="preserve">Funding to help people with Autism, ADHD, Tourette's or a serious mental health condition access more opportunities.   </v>
          </cell>
          <cell r="G525">
            <v>1430</v>
          </cell>
          <cell r="H525">
            <v>44805.351443553198</v>
          </cell>
          <cell r="I525" t="str">
            <v>Mental Health</v>
          </cell>
          <cell r="K525" t="str">
            <v>Devices and digital access</v>
          </cell>
          <cell r="N525" t="str">
            <v>Grants for You</v>
          </cell>
        </row>
        <row r="526">
          <cell r="A526">
            <v>894438</v>
          </cell>
          <cell r="C526" t="str">
            <v>GFY/101720</v>
          </cell>
          <cell r="D526" t="str">
            <v>GL10 2DE</v>
          </cell>
          <cell r="E526" t="str">
            <v>Grants for You</v>
          </cell>
          <cell r="F526" t="str">
            <v xml:space="preserve">Funding to help people with Autism, ADHD, Tourette's or a serious mental health condition access more opportunities.   </v>
          </cell>
          <cell r="G526">
            <v>400</v>
          </cell>
          <cell r="H526">
            <v>44805.351840474497</v>
          </cell>
          <cell r="I526" t="str">
            <v>Mental Health</v>
          </cell>
          <cell r="K526" t="str">
            <v>Devices and digital access</v>
          </cell>
          <cell r="N526" t="str">
            <v>Grants for You</v>
          </cell>
        </row>
        <row r="527">
          <cell r="A527">
            <v>894491</v>
          </cell>
          <cell r="C527" t="str">
            <v>GFY/101728</v>
          </cell>
          <cell r="D527" t="str">
            <v>GL1 4LN</v>
          </cell>
          <cell r="E527" t="str">
            <v>Grants for You</v>
          </cell>
          <cell r="F527" t="str">
            <v xml:space="preserve">Funding to help people with Autism, ADHD, Tourette's or a serious mental health condition access more opportunities.   </v>
          </cell>
          <cell r="G527">
            <v>1535</v>
          </cell>
          <cell r="H527">
            <v>44805.407170335602</v>
          </cell>
          <cell r="I527" t="str">
            <v>Mental Health</v>
          </cell>
          <cell r="K527" t="str">
            <v>Devices and digital access</v>
          </cell>
          <cell r="N527" t="str">
            <v>Grants for You</v>
          </cell>
        </row>
        <row r="528">
          <cell r="A528">
            <v>894504</v>
          </cell>
          <cell r="C528" t="str">
            <v>GFY/101730</v>
          </cell>
          <cell r="D528" t="str">
            <v>GL3 3JG</v>
          </cell>
          <cell r="E528" t="str">
            <v>Grants for You</v>
          </cell>
          <cell r="F528" t="str">
            <v xml:space="preserve">Funding to help people with Autism, ADHD, Tourette's or a serious mental health condition access more opportunities.   </v>
          </cell>
          <cell r="G528">
            <v>600</v>
          </cell>
          <cell r="H528">
            <v>44805.447000960601</v>
          </cell>
          <cell r="I528" t="str">
            <v>Mental Health</v>
          </cell>
          <cell r="K528" t="str">
            <v>Devices and digital access</v>
          </cell>
          <cell r="N528" t="str">
            <v>Grants for You</v>
          </cell>
        </row>
        <row r="529">
          <cell r="A529">
            <v>894510</v>
          </cell>
          <cell r="C529" t="str">
            <v>GFY/101732</v>
          </cell>
          <cell r="D529" t="str">
            <v>GL51 7JJ</v>
          </cell>
          <cell r="E529" t="str">
            <v>Grants for You</v>
          </cell>
          <cell r="F529" t="str">
            <v xml:space="preserve">Funding to help people with Autism, ADHD, Tourette's or a serious mental health condition access more opportunities.   </v>
          </cell>
          <cell r="G529">
            <v>1065</v>
          </cell>
          <cell r="H529">
            <v>44805.458827661998</v>
          </cell>
          <cell r="I529" t="str">
            <v>Mental Health</v>
          </cell>
          <cell r="K529" t="str">
            <v>Devices and digital access</v>
          </cell>
          <cell r="N529" t="str">
            <v>Grants for You</v>
          </cell>
        </row>
        <row r="530">
          <cell r="A530">
            <v>892636</v>
          </cell>
          <cell r="C530" t="str">
            <v>GFY/101636</v>
          </cell>
          <cell r="D530" t="str">
            <v>GL51 8PN</v>
          </cell>
          <cell r="E530" t="str">
            <v>Grants for You</v>
          </cell>
          <cell r="F530" t="str">
            <v xml:space="preserve">Funding to help people with Autism, ADHD, Tourette's or a serious mental health condition access more opportunities.   </v>
          </cell>
          <cell r="G530">
            <v>1000</v>
          </cell>
          <cell r="H530">
            <v>44805.458948067098</v>
          </cell>
          <cell r="I530" t="str">
            <v>Mental Health</v>
          </cell>
          <cell r="K530" t="str">
            <v>Devices and digital access</v>
          </cell>
          <cell r="N530" t="str">
            <v>Grants for You</v>
          </cell>
        </row>
        <row r="531">
          <cell r="A531">
            <v>894332</v>
          </cell>
          <cell r="C531" t="str">
            <v>GFYH/100010</v>
          </cell>
          <cell r="D531" t="str">
            <v>GL5 4AU</v>
          </cell>
          <cell r="E531" t="str">
            <v>Grants for Your Home</v>
          </cell>
          <cell r="F531" t="str">
            <v>Funding to help disabled people and people with mental health conditions living on a low-income with their housing needs</v>
          </cell>
          <cell r="G531">
            <v>1240</v>
          </cell>
          <cell r="H531">
            <v>44805.464462812502</v>
          </cell>
          <cell r="I531" t="str">
            <v>Financial Hardship</v>
          </cell>
          <cell r="J531" t="str">
            <v>Disability</v>
          </cell>
          <cell r="K531" t="str">
            <v>Furniture and appliances</v>
          </cell>
          <cell r="N531" t="str">
            <v>Grants for Your Home</v>
          </cell>
        </row>
        <row r="532">
          <cell r="A532">
            <v>894429</v>
          </cell>
          <cell r="C532" t="str">
            <v>GFY/101719</v>
          </cell>
          <cell r="D532" t="str">
            <v>GL52 6JJ</v>
          </cell>
          <cell r="E532" t="str">
            <v>Grants for You</v>
          </cell>
          <cell r="F532" t="str">
            <v xml:space="preserve">Funding to help people with Autism, ADHD, Tourette's or a serious mental health condition access more opportunities.   </v>
          </cell>
          <cell r="G532">
            <v>393</v>
          </cell>
          <cell r="H532">
            <v>44805.479771261598</v>
          </cell>
          <cell r="I532" t="str">
            <v>Mental Health</v>
          </cell>
          <cell r="K532" t="str">
            <v>Devices and digital access</v>
          </cell>
          <cell r="N532" t="str">
            <v>Grants for You</v>
          </cell>
        </row>
        <row r="533">
          <cell r="A533">
            <v>890968</v>
          </cell>
          <cell r="C533" t="str">
            <v>GFY/101550</v>
          </cell>
          <cell r="D533" t="str">
            <v>GL50 4AR</v>
          </cell>
          <cell r="E533" t="str">
            <v>Grants for You</v>
          </cell>
          <cell r="F533" t="str">
            <v xml:space="preserve">Funding to help people with Autism, ADHD, Tourette's or a serious mental health condition access more opportunities.   </v>
          </cell>
          <cell r="G533">
            <v>380</v>
          </cell>
          <cell r="H533">
            <v>44805.490593900497</v>
          </cell>
          <cell r="I533" t="str">
            <v>Mental Health</v>
          </cell>
          <cell r="K533" t="str">
            <v>Devices and digital access</v>
          </cell>
          <cell r="N533" t="str">
            <v>Grants for You</v>
          </cell>
        </row>
        <row r="534">
          <cell r="A534">
            <v>895726</v>
          </cell>
          <cell r="C534" t="str">
            <v>GFYH/100016</v>
          </cell>
          <cell r="D534" t="str">
            <v>GL51 0HA</v>
          </cell>
          <cell r="E534" t="str">
            <v>Grants for Your Home</v>
          </cell>
          <cell r="F534" t="str">
            <v>Funding to help disabled people and people with mental health conditions living on a low-income with their housing needs</v>
          </cell>
          <cell r="G534">
            <v>1050</v>
          </cell>
          <cell r="H534">
            <v>44805.504870486096</v>
          </cell>
          <cell r="I534" t="str">
            <v>Financial Hardship</v>
          </cell>
          <cell r="J534" t="str">
            <v>Disability</v>
          </cell>
          <cell r="K534" t="str">
            <v>Furniture and appliances</v>
          </cell>
          <cell r="N534" t="str">
            <v>Grants for Your Home</v>
          </cell>
        </row>
        <row r="535">
          <cell r="A535">
            <v>894736</v>
          </cell>
          <cell r="C535" t="str">
            <v>GFY/101737</v>
          </cell>
          <cell r="D535" t="str">
            <v>GL1 2QU</v>
          </cell>
          <cell r="E535" t="str">
            <v>Grants for You</v>
          </cell>
          <cell r="F535" t="str">
            <v xml:space="preserve">Funding to help people with Autism, ADHD, Tourette's or a serious mental health condition access more opportunities.   </v>
          </cell>
          <cell r="G535">
            <v>550</v>
          </cell>
          <cell r="H535">
            <v>44805.5048886574</v>
          </cell>
          <cell r="I535" t="str">
            <v>Mental Health</v>
          </cell>
          <cell r="K535" t="str">
            <v>Devices and digital access</v>
          </cell>
          <cell r="N535" t="str">
            <v>Grants for You</v>
          </cell>
        </row>
        <row r="536">
          <cell r="A536">
            <v>894742</v>
          </cell>
          <cell r="C536" t="str">
            <v>GFY/101738</v>
          </cell>
          <cell r="D536" t="str">
            <v>GL51 8DA</v>
          </cell>
          <cell r="E536" t="str">
            <v>Grants for You</v>
          </cell>
          <cell r="F536" t="str">
            <v xml:space="preserve">Funding to help people with Autism, ADHD, Tourette's or a serious mental health condition access more opportunities.   </v>
          </cell>
          <cell r="G536">
            <v>1100</v>
          </cell>
          <cell r="H536">
            <v>44805.521718055599</v>
          </cell>
          <cell r="I536" t="str">
            <v>Mental Health</v>
          </cell>
          <cell r="K536" t="str">
            <v>Devices and digital access</v>
          </cell>
          <cell r="N536" t="str">
            <v>Grants for You</v>
          </cell>
        </row>
        <row r="537">
          <cell r="A537">
            <v>893970</v>
          </cell>
          <cell r="C537" t="str">
            <v>GFY/101695</v>
          </cell>
          <cell r="D537" t="str">
            <v>GL1 1XR</v>
          </cell>
          <cell r="E537" t="str">
            <v>Grants for You</v>
          </cell>
          <cell r="F537" t="str">
            <v xml:space="preserve">Funding to help people with Autism, ADHD, Tourette's or a serious mental health condition access more opportunities.   </v>
          </cell>
          <cell r="G537">
            <v>100</v>
          </cell>
          <cell r="H537">
            <v>44805.530826157403</v>
          </cell>
          <cell r="I537" t="str">
            <v>Mental Health</v>
          </cell>
          <cell r="K537" t="str">
            <v>Travel and transport</v>
          </cell>
          <cell r="N537" t="str">
            <v>Grants for You</v>
          </cell>
        </row>
        <row r="538">
          <cell r="A538">
            <v>895218</v>
          </cell>
          <cell r="C538" t="str">
            <v>GFYH/100011</v>
          </cell>
          <cell r="D538" t="str">
            <v>GL4 6EL</v>
          </cell>
          <cell r="E538" t="str">
            <v>Grants for Your Home</v>
          </cell>
          <cell r="F538" t="str">
            <v>Funding to help disabled people and people with mental health conditions living on a low-income with their housing needs</v>
          </cell>
          <cell r="G538">
            <v>2496</v>
          </cell>
          <cell r="H538">
            <v>44805.536571956</v>
          </cell>
          <cell r="I538" t="str">
            <v>Financial Hardship</v>
          </cell>
          <cell r="J538" t="str">
            <v>Disability</v>
          </cell>
          <cell r="K538" t="str">
            <v>Furniture and appliances</v>
          </cell>
          <cell r="N538" t="str">
            <v>Grants for Your Home</v>
          </cell>
        </row>
        <row r="539">
          <cell r="A539">
            <v>895423</v>
          </cell>
          <cell r="C539" t="str">
            <v>GFYH/100015</v>
          </cell>
          <cell r="D539" t="str">
            <v>GL50 3JF</v>
          </cell>
          <cell r="E539" t="str">
            <v>Grants for Your Home</v>
          </cell>
          <cell r="F539" t="str">
            <v>Funding to help disabled people and people with mental health conditions living on a low-income with their housing needs</v>
          </cell>
          <cell r="G539">
            <v>2315.1999999999998</v>
          </cell>
          <cell r="H539">
            <v>44805.550644016199</v>
          </cell>
          <cell r="I539" t="str">
            <v>Financial Hardship</v>
          </cell>
          <cell r="J539" t="str">
            <v>Disability</v>
          </cell>
          <cell r="K539" t="str">
            <v>Furniture and appliances</v>
          </cell>
          <cell r="N539" t="str">
            <v>Grants for Your Home</v>
          </cell>
        </row>
        <row r="540">
          <cell r="A540">
            <v>895264</v>
          </cell>
          <cell r="C540" t="str">
            <v>GFYH/100013</v>
          </cell>
          <cell r="D540" t="str">
            <v>GL5 1TD</v>
          </cell>
          <cell r="E540" t="str">
            <v>Grants for Your Home</v>
          </cell>
          <cell r="F540" t="str">
            <v>Funding to help disabled people and people with mental health conditions living on a low-income with their housing needs</v>
          </cell>
          <cell r="G540">
            <v>345</v>
          </cell>
          <cell r="H540">
            <v>44805.553262963003</v>
          </cell>
          <cell r="I540" t="str">
            <v>Financial Hardship</v>
          </cell>
          <cell r="J540" t="str">
            <v>Disability</v>
          </cell>
          <cell r="K540" t="str">
            <v>Furniture and appliances</v>
          </cell>
          <cell r="N540" t="str">
            <v>Grants for Your Home</v>
          </cell>
        </row>
        <row r="541">
          <cell r="A541">
            <v>893801</v>
          </cell>
          <cell r="C541" t="str">
            <v>GFY/101692</v>
          </cell>
          <cell r="D541" t="str">
            <v>GL5 1DL</v>
          </cell>
          <cell r="E541" t="str">
            <v>Grants for You</v>
          </cell>
          <cell r="F541" t="str">
            <v xml:space="preserve">Funding to help people with Autism, ADHD, Tourette's or a serious mental health condition access more opportunities.   </v>
          </cell>
          <cell r="G541">
            <v>4000</v>
          </cell>
          <cell r="H541">
            <v>44805.558338078699</v>
          </cell>
          <cell r="I541" t="str">
            <v>Mental Health</v>
          </cell>
          <cell r="K541" t="str">
            <v>Travel and transport</v>
          </cell>
          <cell r="N541" t="str">
            <v>Grants for You</v>
          </cell>
        </row>
        <row r="542">
          <cell r="A542">
            <v>885327</v>
          </cell>
          <cell r="C542" t="str">
            <v>GFY/101277</v>
          </cell>
          <cell r="D542" t="str">
            <v>GL2 0LQ</v>
          </cell>
          <cell r="E542" t="str">
            <v>Grants for You</v>
          </cell>
          <cell r="F542" t="str">
            <v xml:space="preserve">Funding to help people with Autism, ADHD, Tourette's or a serious mental health condition access more opportunities.   </v>
          </cell>
          <cell r="G542">
            <v>2950</v>
          </cell>
          <cell r="H542">
            <v>44805.577373807901</v>
          </cell>
          <cell r="I542" t="str">
            <v>Mental Health</v>
          </cell>
          <cell r="K542" t="str">
            <v>Travel and transport</v>
          </cell>
          <cell r="N542" t="str">
            <v>Grants for You</v>
          </cell>
        </row>
        <row r="543">
          <cell r="A543">
            <v>894932</v>
          </cell>
          <cell r="C543" t="str">
            <v>GFY/101744</v>
          </cell>
          <cell r="D543" t="str">
            <v>GL1 5PS</v>
          </cell>
          <cell r="E543" t="str">
            <v>Grants for You</v>
          </cell>
          <cell r="F543" t="str">
            <v xml:space="preserve">Funding to help people with Autism, ADHD, Tourette's or a serious mental health condition access more opportunities.   </v>
          </cell>
          <cell r="G543">
            <v>1347</v>
          </cell>
          <cell r="H543">
            <v>44805.583748495403</v>
          </cell>
          <cell r="I543" t="str">
            <v>Mental Health</v>
          </cell>
          <cell r="K543" t="str">
            <v>Devices and digital access</v>
          </cell>
          <cell r="N543" t="str">
            <v>Grants for You</v>
          </cell>
        </row>
        <row r="544">
          <cell r="A544">
            <v>894784</v>
          </cell>
          <cell r="C544" t="str">
            <v>GFY/101740</v>
          </cell>
          <cell r="D544" t="str">
            <v>GL5 3TJ</v>
          </cell>
          <cell r="E544" t="str">
            <v>Grants for You</v>
          </cell>
          <cell r="F544" t="str">
            <v xml:space="preserve">Funding to help people with Autism, ADHD, Tourette's or a serious mental health condition access more opportunities.   </v>
          </cell>
          <cell r="G544">
            <v>948</v>
          </cell>
          <cell r="H544">
            <v>44805.610278703702</v>
          </cell>
          <cell r="I544" t="str">
            <v>Mental Health</v>
          </cell>
          <cell r="K544" t="str">
            <v>travel and transport</v>
          </cell>
          <cell r="N544" t="str">
            <v>Grants for You</v>
          </cell>
        </row>
        <row r="545">
          <cell r="A545">
            <v>893714</v>
          </cell>
          <cell r="C545" t="str">
            <v>GFY/101691</v>
          </cell>
          <cell r="D545" t="str">
            <v>GL10 2DE</v>
          </cell>
          <cell r="E545" t="str">
            <v>Grants for You</v>
          </cell>
          <cell r="F545" t="str">
            <v xml:space="preserve">Funding to help people with Autism, ADHD, Tourette's or a serious mental health condition access more opportunities.   </v>
          </cell>
          <cell r="G545">
            <v>1000</v>
          </cell>
          <cell r="H545">
            <v>44806.339270682904</v>
          </cell>
          <cell r="I545" t="str">
            <v>Mental Health</v>
          </cell>
          <cell r="K545" t="str">
            <v>Holiday and activity costs</v>
          </cell>
          <cell r="N545" t="str">
            <v>Grants for You</v>
          </cell>
        </row>
        <row r="546">
          <cell r="A546">
            <v>894596</v>
          </cell>
          <cell r="C546" t="str">
            <v>GFY/101735</v>
          </cell>
          <cell r="D546" t="str">
            <v>GL51 9EF</v>
          </cell>
          <cell r="E546" t="str">
            <v>Grants for You</v>
          </cell>
          <cell r="F546" t="str">
            <v xml:space="preserve">Funding to help people with Autism, ADHD, Tourette's or a serious mental health condition access more opportunities.   </v>
          </cell>
          <cell r="G546">
            <v>1200</v>
          </cell>
          <cell r="H546">
            <v>44806.348679479197</v>
          </cell>
          <cell r="I546" t="str">
            <v>Mental Health</v>
          </cell>
          <cell r="K546" t="str">
            <v>Devices and digital access</v>
          </cell>
          <cell r="N546" t="str">
            <v>Grants for You</v>
          </cell>
        </row>
        <row r="547">
          <cell r="A547">
            <v>894826</v>
          </cell>
          <cell r="C547" t="str">
            <v>GFY/101741</v>
          </cell>
          <cell r="D547" t="str">
            <v>GL50 4GG</v>
          </cell>
          <cell r="E547" t="str">
            <v>Grants for You</v>
          </cell>
          <cell r="F547" t="str">
            <v xml:space="preserve">Funding to help people with Autism, ADHD, Tourette's or a serious mental health condition access more opportunities.   </v>
          </cell>
          <cell r="G547">
            <v>1200</v>
          </cell>
          <cell r="H547">
            <v>44806.357216284698</v>
          </cell>
          <cell r="I547" t="str">
            <v>Mental Health</v>
          </cell>
          <cell r="K547" t="str">
            <v>Devices and digital access</v>
          </cell>
          <cell r="N547" t="str">
            <v>Grants for You</v>
          </cell>
        </row>
        <row r="548">
          <cell r="A548">
            <v>894998</v>
          </cell>
          <cell r="C548" t="str">
            <v>GFY/101746</v>
          </cell>
          <cell r="D548" t="str">
            <v>GL1 1NL</v>
          </cell>
          <cell r="E548" t="str">
            <v>Grants for You</v>
          </cell>
          <cell r="F548" t="str">
            <v xml:space="preserve">Funding to help people with Autism, ADHD, Tourette's or a serious mental health condition access more opportunities.   </v>
          </cell>
          <cell r="G548">
            <v>1000</v>
          </cell>
          <cell r="H548">
            <v>44806.367382442098</v>
          </cell>
          <cell r="I548" t="str">
            <v>Mental Health</v>
          </cell>
          <cell r="K548" t="str">
            <v>Holiday and activity costs</v>
          </cell>
          <cell r="N548" t="str">
            <v>Grants for You</v>
          </cell>
        </row>
        <row r="549">
          <cell r="A549">
            <v>895014</v>
          </cell>
          <cell r="C549" t="str">
            <v>GFY/101747</v>
          </cell>
          <cell r="D549" t="str">
            <v>GL10 2ED</v>
          </cell>
          <cell r="E549" t="str">
            <v>Grants for You</v>
          </cell>
          <cell r="F549" t="str">
            <v xml:space="preserve">Funding to help people with Autism, ADHD, Tourette's or a serious mental health condition access more opportunities.   </v>
          </cell>
          <cell r="G549">
            <v>420</v>
          </cell>
          <cell r="H549">
            <v>44806.388842361099</v>
          </cell>
          <cell r="I549" t="str">
            <v>Mental Health</v>
          </cell>
          <cell r="K549" t="str">
            <v>Devices and digital access</v>
          </cell>
          <cell r="N549" t="str">
            <v>Grants for You</v>
          </cell>
        </row>
        <row r="550">
          <cell r="A550">
            <v>894950</v>
          </cell>
          <cell r="C550" t="str">
            <v>GFY/101745</v>
          </cell>
          <cell r="D550" t="str">
            <v>GL1 4RJ</v>
          </cell>
          <cell r="E550" t="str">
            <v>Grants for You</v>
          </cell>
          <cell r="F550" t="str">
            <v xml:space="preserve">Funding to help people with Autism, ADHD, Tourette's or a serious mental health condition access more opportunities.   </v>
          </cell>
          <cell r="G550">
            <v>2636</v>
          </cell>
          <cell r="H550">
            <v>44806.390394212998</v>
          </cell>
          <cell r="I550" t="str">
            <v>Mental Health</v>
          </cell>
          <cell r="K550" t="str">
            <v>Devices and digital access</v>
          </cell>
          <cell r="N550" t="str">
            <v>Grants for You</v>
          </cell>
        </row>
        <row r="551">
          <cell r="A551">
            <v>895049</v>
          </cell>
          <cell r="C551" t="str">
            <v>GFY/101748</v>
          </cell>
          <cell r="D551" t="str">
            <v>GL50 4BY</v>
          </cell>
          <cell r="E551" t="str">
            <v>Grants for You</v>
          </cell>
          <cell r="F551" t="str">
            <v xml:space="preserve">Funding to help people with Autism, ADHD, Tourette's or a serious mental health condition access more opportunities.   </v>
          </cell>
          <cell r="G551">
            <v>1000</v>
          </cell>
          <cell r="H551">
            <v>44806.395267789398</v>
          </cell>
          <cell r="I551" t="str">
            <v>Mental Health</v>
          </cell>
          <cell r="K551" t="str">
            <v>Devices and digital access</v>
          </cell>
          <cell r="N551" t="str">
            <v>Grants for You</v>
          </cell>
        </row>
        <row r="552">
          <cell r="A552">
            <v>895072</v>
          </cell>
          <cell r="C552" t="str">
            <v>GFY/101751</v>
          </cell>
          <cell r="D552" t="str">
            <v>GL11 4PQ</v>
          </cell>
          <cell r="E552" t="str">
            <v>Grants for You</v>
          </cell>
          <cell r="F552" t="str">
            <v xml:space="preserve">Funding to help people with Autism, ADHD, Tourette's or a serious mental health condition access more opportunities.   </v>
          </cell>
          <cell r="G552">
            <v>300</v>
          </cell>
          <cell r="H552">
            <v>44806.413728391199</v>
          </cell>
          <cell r="I552" t="str">
            <v>Mental Health</v>
          </cell>
          <cell r="K552" t="str">
            <v>Devices and digital access</v>
          </cell>
          <cell r="N552" t="str">
            <v>Grants for You</v>
          </cell>
        </row>
        <row r="553">
          <cell r="A553">
            <v>895078</v>
          </cell>
          <cell r="C553" t="str">
            <v>GFY/101752</v>
          </cell>
          <cell r="D553" t="str">
            <v>GL1 5SD</v>
          </cell>
          <cell r="E553" t="str">
            <v>Grants for You</v>
          </cell>
          <cell r="F553" t="str">
            <v xml:space="preserve">Funding to help people with Autism, ADHD, Tourette's or a serious mental health condition access more opportunities.   </v>
          </cell>
          <cell r="G553">
            <v>1500</v>
          </cell>
          <cell r="H553">
            <v>44806.418520289299</v>
          </cell>
          <cell r="I553" t="str">
            <v>Mental Health</v>
          </cell>
          <cell r="K553" t="str">
            <v>Devices and digital access</v>
          </cell>
          <cell r="N553" t="str">
            <v>Grants for You</v>
          </cell>
        </row>
        <row r="554">
          <cell r="A554">
            <v>895081</v>
          </cell>
          <cell r="C554" t="str">
            <v>GFY/101753</v>
          </cell>
          <cell r="D554" t="str">
            <v>GL18 1LD</v>
          </cell>
          <cell r="E554" t="str">
            <v>Grants for You</v>
          </cell>
          <cell r="F554" t="str">
            <v xml:space="preserve">Funding to help people with Autism, ADHD, Tourette's or a serious mental health condition access more opportunities.   </v>
          </cell>
          <cell r="G554">
            <v>1000</v>
          </cell>
          <cell r="H554">
            <v>44806.423764618099</v>
          </cell>
          <cell r="I554" t="str">
            <v>Mental Health</v>
          </cell>
          <cell r="K554" t="str">
            <v>Devices and digital access</v>
          </cell>
          <cell r="N554" t="str">
            <v>Grants for You</v>
          </cell>
        </row>
        <row r="555">
          <cell r="A555">
            <v>895086</v>
          </cell>
          <cell r="C555" t="str">
            <v>GFY/101755</v>
          </cell>
          <cell r="D555" t="str">
            <v>GL1 5AG</v>
          </cell>
          <cell r="E555" t="str">
            <v>Grants for You</v>
          </cell>
          <cell r="F555" t="str">
            <v xml:space="preserve">Funding to help people with Autism, ADHD, Tourette's or a serious mental health condition access more opportunities.   </v>
          </cell>
          <cell r="G555">
            <v>1500</v>
          </cell>
          <cell r="H555">
            <v>44806.429650891201</v>
          </cell>
          <cell r="I555" t="str">
            <v>Mental Health</v>
          </cell>
          <cell r="K555" t="str">
            <v>Devices and digital access</v>
          </cell>
          <cell r="N555" t="str">
            <v>Grants for You</v>
          </cell>
        </row>
        <row r="556">
          <cell r="A556">
            <v>895083</v>
          </cell>
          <cell r="C556" t="str">
            <v>GFY/101754</v>
          </cell>
          <cell r="D556" t="str">
            <v>GL4 3SA</v>
          </cell>
          <cell r="E556" t="str">
            <v>Grants for You</v>
          </cell>
          <cell r="F556" t="str">
            <v xml:space="preserve">Funding to help people with Autism, ADHD, Tourette's or a serious mental health condition access more opportunities.   </v>
          </cell>
          <cell r="G556">
            <v>600</v>
          </cell>
          <cell r="H556">
            <v>44806.435177928201</v>
          </cell>
          <cell r="I556" t="str">
            <v>Mental Health</v>
          </cell>
          <cell r="K556" t="str">
            <v>Education and training</v>
          </cell>
          <cell r="N556" t="str">
            <v>Grants for You</v>
          </cell>
        </row>
        <row r="557">
          <cell r="A557">
            <v>895149</v>
          </cell>
          <cell r="C557" t="str">
            <v>GFY/101761</v>
          </cell>
          <cell r="D557" t="str">
            <v>GL50 4LG</v>
          </cell>
          <cell r="E557" t="str">
            <v>Grants for You</v>
          </cell>
          <cell r="F557" t="str">
            <v xml:space="preserve">Funding to help people with Autism, ADHD, Tourette's or a serious mental health condition access more opportunities.   </v>
          </cell>
          <cell r="G557">
            <v>1500</v>
          </cell>
          <cell r="H557">
            <v>44806.453212152803</v>
          </cell>
          <cell r="I557" t="str">
            <v>Mental Health</v>
          </cell>
          <cell r="K557" t="str">
            <v>Equipment and home adaptations</v>
          </cell>
          <cell r="N557" t="str">
            <v>Grants for You</v>
          </cell>
        </row>
        <row r="558">
          <cell r="A558">
            <v>895138</v>
          </cell>
          <cell r="C558" t="str">
            <v>GFY/101760</v>
          </cell>
          <cell r="D558" t="str">
            <v>GL20 7FN</v>
          </cell>
          <cell r="E558" t="str">
            <v>Grants for You</v>
          </cell>
          <cell r="F558" t="str">
            <v xml:space="preserve">Funding to help people with Autism, ADHD, Tourette's or a serious mental health condition access more opportunities.   </v>
          </cell>
          <cell r="G558">
            <v>550</v>
          </cell>
          <cell r="H558">
            <v>44806.463170636598</v>
          </cell>
          <cell r="I558" t="str">
            <v>Mental Health</v>
          </cell>
          <cell r="K558" t="str">
            <v>Travel and transport</v>
          </cell>
          <cell r="N558" t="str">
            <v>Grants for You</v>
          </cell>
        </row>
        <row r="559">
          <cell r="A559">
            <v>895164</v>
          </cell>
          <cell r="C559" t="str">
            <v>GFY/101762</v>
          </cell>
          <cell r="D559" t="str">
            <v>GL1 4TW</v>
          </cell>
          <cell r="E559" t="str">
            <v>Grants for You</v>
          </cell>
          <cell r="F559" t="str">
            <v xml:space="preserve">Funding to help people with Autism, ADHD, Tourette's or a serious mental health condition access more opportunities.   </v>
          </cell>
          <cell r="G559">
            <v>2659</v>
          </cell>
          <cell r="H559">
            <v>44806.4686434838</v>
          </cell>
          <cell r="I559" t="str">
            <v>Mental Health</v>
          </cell>
          <cell r="K559" t="str">
            <v>Devices and digital access</v>
          </cell>
          <cell r="N559" t="str">
            <v>Grants for You</v>
          </cell>
        </row>
        <row r="560">
          <cell r="A560">
            <v>895283</v>
          </cell>
          <cell r="C560" t="str">
            <v>GFY/101768</v>
          </cell>
          <cell r="D560" t="str">
            <v>GL13 9FE</v>
          </cell>
          <cell r="E560" t="str">
            <v>Grants for You</v>
          </cell>
          <cell r="F560" t="str">
            <v xml:space="preserve">Funding to help people with Autism, ADHD, Tourette's or a serious mental health condition access more opportunities.   </v>
          </cell>
          <cell r="G560">
            <v>1000</v>
          </cell>
          <cell r="H560">
            <v>44806.540339201398</v>
          </cell>
          <cell r="I560" t="str">
            <v>Mental Health</v>
          </cell>
          <cell r="K560" t="str">
            <v>Holiday and activity costs</v>
          </cell>
          <cell r="N560" t="str">
            <v>Grants for You</v>
          </cell>
        </row>
        <row r="561">
          <cell r="A561">
            <v>895568</v>
          </cell>
          <cell r="C561" t="str">
            <v>GFY/101778</v>
          </cell>
          <cell r="D561" t="str">
            <v>GL1 4UP</v>
          </cell>
          <cell r="E561" t="str">
            <v>Grants for You</v>
          </cell>
          <cell r="F561" t="str">
            <v xml:space="preserve">Funding to help people with Autism, ADHD, Tourette's or a serious mental health condition access more opportunities.   </v>
          </cell>
          <cell r="G561">
            <v>1500</v>
          </cell>
          <cell r="H561">
            <v>44806.554005636601</v>
          </cell>
          <cell r="I561" t="str">
            <v>Mental Health</v>
          </cell>
          <cell r="K561" t="str">
            <v>Devices and digital access</v>
          </cell>
          <cell r="N561" t="str">
            <v>Grants for You</v>
          </cell>
        </row>
        <row r="562">
          <cell r="A562">
            <v>895565</v>
          </cell>
          <cell r="C562" t="str">
            <v>GFY/101777</v>
          </cell>
          <cell r="D562" t="str">
            <v>GL1 4BY</v>
          </cell>
          <cell r="E562" t="str">
            <v>Grants for You</v>
          </cell>
          <cell r="F562" t="str">
            <v xml:space="preserve">Funding to help people with Autism, ADHD, Tourette's or a serious mental health condition access more opportunities.   </v>
          </cell>
          <cell r="G562">
            <v>1300</v>
          </cell>
          <cell r="H562">
            <v>44806.575005520797</v>
          </cell>
          <cell r="I562" t="str">
            <v>Mental Health</v>
          </cell>
          <cell r="K562" t="str">
            <v>Devices and digital access</v>
          </cell>
          <cell r="N562" t="str">
            <v>Grants for You</v>
          </cell>
        </row>
        <row r="563">
          <cell r="A563">
            <v>895562</v>
          </cell>
          <cell r="C563" t="str">
            <v>GFY/101776</v>
          </cell>
          <cell r="D563" t="str">
            <v>GL1 1QW</v>
          </cell>
          <cell r="E563" t="str">
            <v>Grants for You</v>
          </cell>
          <cell r="F563" t="str">
            <v xml:space="preserve">Funding to help people with Autism, ADHD, Tourette's or a serious mental health condition access more opportunities.   </v>
          </cell>
          <cell r="G563">
            <v>475</v>
          </cell>
          <cell r="H563">
            <v>44806.594372951397</v>
          </cell>
          <cell r="I563" t="str">
            <v>Mental Health</v>
          </cell>
          <cell r="K563" t="str">
            <v>Devices and digital access</v>
          </cell>
          <cell r="N563" t="str">
            <v>Grants for You</v>
          </cell>
        </row>
        <row r="564">
          <cell r="A564">
            <v>895803</v>
          </cell>
          <cell r="C564" t="str">
            <v>GFY/101786</v>
          </cell>
          <cell r="D564" t="str">
            <v>GL10 2ED</v>
          </cell>
          <cell r="E564" t="str">
            <v>Grants for You</v>
          </cell>
          <cell r="F564" t="str">
            <v xml:space="preserve">Funding to help people with Autism, ADHD, Tourette's or a serious mental health condition access more opportunities.   </v>
          </cell>
          <cell r="G564">
            <v>500</v>
          </cell>
          <cell r="H564">
            <v>44806.614505243102</v>
          </cell>
          <cell r="I564" t="str">
            <v>Mental Health</v>
          </cell>
          <cell r="K564" t="str">
            <v>Devices and digital access</v>
          </cell>
          <cell r="N564" t="str">
            <v>Grants for You</v>
          </cell>
        </row>
        <row r="565">
          <cell r="A565">
            <v>895809</v>
          </cell>
          <cell r="C565" t="str">
            <v>GFY/101788</v>
          </cell>
          <cell r="D565" t="str">
            <v>GL10 2ED</v>
          </cell>
          <cell r="E565" t="str">
            <v>Grants for You</v>
          </cell>
          <cell r="F565" t="str">
            <v xml:space="preserve">Funding to help people with Autism, ADHD, Tourette's or a serious mental health condition access more opportunities.   </v>
          </cell>
          <cell r="G565">
            <v>500</v>
          </cell>
          <cell r="H565">
            <v>44806.619823958303</v>
          </cell>
          <cell r="I565" t="str">
            <v>Mental Health</v>
          </cell>
          <cell r="K565" t="str">
            <v>Devices and digital access</v>
          </cell>
          <cell r="N565" t="str">
            <v>Grants for You</v>
          </cell>
        </row>
        <row r="566">
          <cell r="A566">
            <v>895533</v>
          </cell>
          <cell r="C566" t="str">
            <v>GFY/101773</v>
          </cell>
          <cell r="D566" t="str">
            <v>GL1 3NZ</v>
          </cell>
          <cell r="E566" t="str">
            <v>Grants for You</v>
          </cell>
          <cell r="F566" t="str">
            <v xml:space="preserve">Funding to help people with Autism, ADHD, Tourette's or a serious mental health condition access more opportunities.   </v>
          </cell>
          <cell r="G566">
            <v>1000</v>
          </cell>
          <cell r="H566">
            <v>44806.653744062503</v>
          </cell>
          <cell r="I566" t="str">
            <v>Mental Health</v>
          </cell>
          <cell r="K566" t="str">
            <v>Holiday and activity costs</v>
          </cell>
          <cell r="N566" t="str">
            <v>Grants for You</v>
          </cell>
        </row>
        <row r="567">
          <cell r="A567">
            <v>895912</v>
          </cell>
          <cell r="C567" t="str">
            <v>GFY/101793</v>
          </cell>
          <cell r="D567" t="str">
            <v>GL1 4LN</v>
          </cell>
          <cell r="E567" t="str">
            <v>Grants for You</v>
          </cell>
          <cell r="F567" t="str">
            <v xml:space="preserve">Funding to help people with Autism, ADHD, Tourette's or a serious mental health condition access more opportunities.   </v>
          </cell>
          <cell r="G567">
            <v>1568</v>
          </cell>
          <cell r="H567">
            <v>44809.376114583298</v>
          </cell>
          <cell r="I567" t="str">
            <v>Mental Health</v>
          </cell>
          <cell r="K567" t="str">
            <v>Devices and digital access</v>
          </cell>
          <cell r="N567" t="str">
            <v>Grants for You</v>
          </cell>
        </row>
        <row r="568">
          <cell r="A568">
            <v>895615</v>
          </cell>
          <cell r="C568" t="str">
            <v>GFY/101780</v>
          </cell>
          <cell r="D568" t="str">
            <v>GL1 4LN</v>
          </cell>
          <cell r="E568" t="str">
            <v>Grants for You</v>
          </cell>
          <cell r="F568" t="str">
            <v xml:space="preserve">Funding to help people with Autism, ADHD, Tourette's or a serious mental health condition access more opportunities.   </v>
          </cell>
          <cell r="G568">
            <v>2385.4699999999998</v>
          </cell>
          <cell r="H568">
            <v>44809.423948032403</v>
          </cell>
          <cell r="I568" t="str">
            <v>Mental Health</v>
          </cell>
          <cell r="K568" t="str">
            <v>Travel and transport</v>
          </cell>
          <cell r="N568" t="str">
            <v>Grants for You</v>
          </cell>
        </row>
        <row r="569">
          <cell r="A569">
            <v>896056</v>
          </cell>
          <cell r="C569" t="str">
            <v>GFY/101806</v>
          </cell>
          <cell r="D569" t="str">
            <v>GL1 5HR</v>
          </cell>
          <cell r="E569" t="str">
            <v>Grants for You</v>
          </cell>
          <cell r="F569" t="str">
            <v xml:space="preserve">Funding to help people with Autism, ADHD, Tourette's or a serious mental health condition access more opportunities.   </v>
          </cell>
          <cell r="G569">
            <v>1500</v>
          </cell>
          <cell r="H569">
            <v>44809.585810381897</v>
          </cell>
          <cell r="I569" t="str">
            <v>Mental Health</v>
          </cell>
          <cell r="K569" t="str">
            <v>Devices and digital access</v>
          </cell>
          <cell r="N569" t="str">
            <v>Grants for You</v>
          </cell>
        </row>
        <row r="570">
          <cell r="A570">
            <v>896075</v>
          </cell>
          <cell r="C570" t="str">
            <v>GFY/101807</v>
          </cell>
          <cell r="D570" t="str">
            <v>GL10 2HL</v>
          </cell>
          <cell r="E570" t="str">
            <v>Grants for You</v>
          </cell>
          <cell r="F570" t="str">
            <v xml:space="preserve">Funding to help people with Autism, ADHD, Tourette's or a serious mental health condition access more opportunities.   </v>
          </cell>
          <cell r="G570">
            <v>500</v>
          </cell>
          <cell r="H570">
            <v>44809.590990127297</v>
          </cell>
          <cell r="I570" t="str">
            <v>Mental Health</v>
          </cell>
          <cell r="K570" t="str">
            <v>Devices and digital access</v>
          </cell>
          <cell r="N570" t="str">
            <v>Grants for You</v>
          </cell>
        </row>
        <row r="571">
          <cell r="A571">
            <v>895117</v>
          </cell>
          <cell r="C571" t="str">
            <v>GFY/101756</v>
          </cell>
          <cell r="D571" t="str">
            <v>GL5 4RE</v>
          </cell>
          <cell r="E571" t="str">
            <v>Grants for You</v>
          </cell>
          <cell r="F571" t="str">
            <v xml:space="preserve">Funding to help people with Autism, ADHD, Tourette's or a serious mental health condition access more opportunities.   </v>
          </cell>
          <cell r="G571">
            <v>3449</v>
          </cell>
          <cell r="H571">
            <v>44810.371104085702</v>
          </cell>
          <cell r="I571" t="str">
            <v>Mental Health</v>
          </cell>
          <cell r="K571" t="str">
            <v>Travel and transport</v>
          </cell>
          <cell r="N571" t="str">
            <v>Grants for You</v>
          </cell>
        </row>
        <row r="572">
          <cell r="A572">
            <v>896013</v>
          </cell>
          <cell r="C572" t="str">
            <v>GFY/101803</v>
          </cell>
          <cell r="D572" t="str">
            <v>GL1 2TA</v>
          </cell>
          <cell r="E572" t="str">
            <v>Grants for You</v>
          </cell>
          <cell r="F572" t="str">
            <v xml:space="preserve">Funding to help people with Autism, ADHD, Tourette's or a serious mental health condition access more opportunities.   </v>
          </cell>
          <cell r="G572">
            <v>1976.98</v>
          </cell>
          <cell r="H572">
            <v>44810.404600613401</v>
          </cell>
          <cell r="I572" t="str">
            <v>Mental Health</v>
          </cell>
          <cell r="K572" t="str">
            <v>Travel and transport</v>
          </cell>
          <cell r="N572" t="str">
            <v>Grants for You</v>
          </cell>
        </row>
        <row r="573">
          <cell r="A573">
            <v>896280</v>
          </cell>
          <cell r="C573" t="str">
            <v>GFY/101816</v>
          </cell>
          <cell r="D573" t="str">
            <v>GL51 0WA</v>
          </cell>
          <cell r="E573" t="str">
            <v>Grants for You</v>
          </cell>
          <cell r="F573" t="str">
            <v xml:space="preserve">Funding to help people with Autism, ADHD, Tourette's or a serious mental health condition access more opportunities.   </v>
          </cell>
          <cell r="G573">
            <v>1000</v>
          </cell>
          <cell r="H573">
            <v>44810.481472488398</v>
          </cell>
          <cell r="I573" t="str">
            <v>Mental Health</v>
          </cell>
          <cell r="K573" t="str">
            <v>Holiday and activity costs</v>
          </cell>
          <cell r="N573" t="str">
            <v>Grants for You</v>
          </cell>
        </row>
        <row r="574">
          <cell r="A574">
            <v>896383</v>
          </cell>
          <cell r="C574" t="str">
            <v>GFY/101825</v>
          </cell>
          <cell r="D574" t="str">
            <v>GL11 5RU</v>
          </cell>
          <cell r="E574" t="str">
            <v>Grants for You</v>
          </cell>
          <cell r="F574" t="str">
            <v xml:space="preserve">Funding to help people with Autism, ADHD, Tourette's or a serious mental health condition access more opportunities.   </v>
          </cell>
          <cell r="G574">
            <v>300</v>
          </cell>
          <cell r="H574">
            <v>44810.581724039403</v>
          </cell>
          <cell r="I574" t="str">
            <v>Mental Health</v>
          </cell>
          <cell r="K574" t="str">
            <v>Devices and digital access</v>
          </cell>
          <cell r="N574" t="str">
            <v>Grants for You</v>
          </cell>
        </row>
        <row r="575">
          <cell r="A575">
            <v>896337</v>
          </cell>
          <cell r="C575" t="str">
            <v>GFY/101820</v>
          </cell>
          <cell r="D575" t="str">
            <v>GL4 6DX</v>
          </cell>
          <cell r="E575" t="str">
            <v>Grants for You</v>
          </cell>
          <cell r="F575" t="str">
            <v xml:space="preserve">Funding to help people with Autism, ADHD, Tourette's or a serious mental health condition access more opportunities.   </v>
          </cell>
          <cell r="G575">
            <v>234</v>
          </cell>
          <cell r="H575">
            <v>44810.591588044001</v>
          </cell>
          <cell r="I575" t="str">
            <v>Mental Health</v>
          </cell>
          <cell r="K575" t="str">
            <v>Devices and digital access</v>
          </cell>
          <cell r="N575" t="str">
            <v>Grants for You</v>
          </cell>
        </row>
        <row r="576">
          <cell r="A576">
            <v>895613</v>
          </cell>
          <cell r="C576" t="str">
            <v>GFY/101779</v>
          </cell>
          <cell r="D576" t="str">
            <v>GL1 2TU</v>
          </cell>
          <cell r="E576" t="str">
            <v>Grants for You</v>
          </cell>
          <cell r="F576" t="str">
            <v xml:space="preserve">Funding to help people with Autism, ADHD, Tourette's or a serious mental health condition access more opportunities.   </v>
          </cell>
          <cell r="G576">
            <v>1735</v>
          </cell>
          <cell r="H576">
            <v>44811.325018946802</v>
          </cell>
          <cell r="I576" t="str">
            <v>Mental Health</v>
          </cell>
          <cell r="K576" t="str">
            <v>Devices and digital access</v>
          </cell>
          <cell r="N576" t="str">
            <v>Grants for You</v>
          </cell>
        </row>
        <row r="577">
          <cell r="A577">
            <v>896539</v>
          </cell>
          <cell r="C577" t="str">
            <v>GFY/101832</v>
          </cell>
          <cell r="D577" t="str">
            <v>GL10 3HR</v>
          </cell>
          <cell r="E577" t="str">
            <v>Grants for You</v>
          </cell>
          <cell r="F577" t="str">
            <v xml:space="preserve">Funding to help people with Autism, ADHD, Tourette's or a serious mental health condition access more opportunities.   </v>
          </cell>
          <cell r="G577">
            <v>750</v>
          </cell>
          <cell r="H577">
            <v>44811.408312187501</v>
          </cell>
          <cell r="I577" t="str">
            <v>Mental Health</v>
          </cell>
          <cell r="K577" t="str">
            <v>Creative activities</v>
          </cell>
          <cell r="N577" t="str">
            <v>Grants for You</v>
          </cell>
        </row>
        <row r="578">
          <cell r="A578">
            <v>895924</v>
          </cell>
          <cell r="C578" t="str">
            <v>GFY/101795</v>
          </cell>
          <cell r="D578" t="str">
            <v>GL1 4QY</v>
          </cell>
          <cell r="E578" t="str">
            <v>Grants for You</v>
          </cell>
          <cell r="F578" t="str">
            <v xml:space="preserve">Funding to help people with Autism, ADHD, Tourette's or a serious mental health condition access more opportunities.   </v>
          </cell>
          <cell r="G578">
            <v>1748</v>
          </cell>
          <cell r="H578">
            <v>44811.624867361097</v>
          </cell>
          <cell r="I578" t="str">
            <v>Mental Health</v>
          </cell>
          <cell r="K578" t="str">
            <v>Devices and digital access</v>
          </cell>
          <cell r="N578" t="str">
            <v>Grants for You</v>
          </cell>
        </row>
        <row r="579">
          <cell r="A579">
            <v>896034</v>
          </cell>
          <cell r="C579" t="str">
            <v>GFY/101805</v>
          </cell>
          <cell r="D579" t="str">
            <v>GL1 4SP</v>
          </cell>
          <cell r="E579" t="str">
            <v>Grants for You</v>
          </cell>
          <cell r="F579" t="str">
            <v xml:space="preserve">Funding to help people with Autism, ADHD, Tourette's or a serious mental health condition access more opportunities.   </v>
          </cell>
          <cell r="G579">
            <v>1748</v>
          </cell>
          <cell r="H579">
            <v>44811.6311888079</v>
          </cell>
          <cell r="I579" t="str">
            <v>Mental Health</v>
          </cell>
          <cell r="K579" t="str">
            <v>Devices and digital access</v>
          </cell>
          <cell r="N579" t="str">
            <v>Grants for You</v>
          </cell>
        </row>
        <row r="580">
          <cell r="A580">
            <v>896814</v>
          </cell>
          <cell r="C580" t="str">
            <v>GFYH/100021</v>
          </cell>
          <cell r="D580" t="str">
            <v>GL5 4LP</v>
          </cell>
          <cell r="E580" t="str">
            <v>Grants for Your Home</v>
          </cell>
          <cell r="F580" t="str">
            <v>Funding to help disabled people and people with mental health conditions living on a low-income with their housing needs</v>
          </cell>
          <cell r="G580">
            <v>500</v>
          </cell>
          <cell r="H580">
            <v>44812.3593256944</v>
          </cell>
          <cell r="I580" t="str">
            <v>Financial Hardship</v>
          </cell>
          <cell r="J580" t="str">
            <v>Disability</v>
          </cell>
          <cell r="K580" t="str">
            <v>Furniture and appliances</v>
          </cell>
          <cell r="N580" t="str">
            <v>Grants for Your Home</v>
          </cell>
        </row>
        <row r="581">
          <cell r="A581">
            <v>897042</v>
          </cell>
          <cell r="C581" t="str">
            <v>GFYH/100022</v>
          </cell>
          <cell r="D581" t="str">
            <v>GL5 4AD</v>
          </cell>
          <cell r="E581" t="str">
            <v>Grants for Your Home</v>
          </cell>
          <cell r="F581" t="str">
            <v>Funding to help disabled people and people with mental health conditions living on a low-income with their housing needs</v>
          </cell>
          <cell r="G581">
            <v>1922</v>
          </cell>
          <cell r="H581">
            <v>44812.366490509303</v>
          </cell>
          <cell r="I581" t="str">
            <v>Financial Hardship</v>
          </cell>
          <cell r="J581" t="str">
            <v>Disability</v>
          </cell>
          <cell r="K581" t="str">
            <v>Furniture and appliances</v>
          </cell>
          <cell r="N581" t="str">
            <v>Grants for Your Home</v>
          </cell>
        </row>
        <row r="582">
          <cell r="A582">
            <v>897084</v>
          </cell>
          <cell r="C582" t="str">
            <v>GFYH/100023</v>
          </cell>
          <cell r="D582" t="str">
            <v>GL8 8JQ</v>
          </cell>
          <cell r="E582" t="str">
            <v>Grants for Your Home</v>
          </cell>
          <cell r="F582" t="str">
            <v>Funding to help disabled people and people with mental health conditions living on a low-income with their housing needs</v>
          </cell>
          <cell r="G582">
            <v>1210</v>
          </cell>
          <cell r="H582">
            <v>44812.451075659701</v>
          </cell>
          <cell r="I582" t="str">
            <v>Financial Hardship</v>
          </cell>
          <cell r="J582" t="str">
            <v>Disability</v>
          </cell>
          <cell r="K582" t="str">
            <v>Furniture and appliances</v>
          </cell>
          <cell r="N582" t="str">
            <v>Grants for Your Home</v>
          </cell>
        </row>
        <row r="583">
          <cell r="A583">
            <v>898380</v>
          </cell>
          <cell r="C583" t="str">
            <v>GFYH/100026</v>
          </cell>
          <cell r="D583" t="str">
            <v>GL5 1PZ</v>
          </cell>
          <cell r="E583" t="str">
            <v>Grants for Your Home</v>
          </cell>
          <cell r="F583" t="str">
            <v>Funding to help disabled people and people with mental health conditions living on a low-income with their housing needs</v>
          </cell>
          <cell r="G583">
            <v>1122.96</v>
          </cell>
          <cell r="H583">
            <v>44812.456441666698</v>
          </cell>
          <cell r="I583" t="str">
            <v>Financial Hardship</v>
          </cell>
          <cell r="J583" t="str">
            <v>Disability</v>
          </cell>
          <cell r="K583" t="str">
            <v>Furniture and appliances</v>
          </cell>
          <cell r="N583" t="str">
            <v>Grants for Your Home</v>
          </cell>
        </row>
        <row r="584">
          <cell r="A584">
            <v>895964</v>
          </cell>
          <cell r="C584" t="str">
            <v>GFYH/100017</v>
          </cell>
          <cell r="D584" t="str">
            <v>GL11 5FG</v>
          </cell>
          <cell r="E584" t="str">
            <v>Grants for Your Home</v>
          </cell>
          <cell r="F584" t="str">
            <v>Funding to help disabled people and people with mental health conditions living on a low-income with their housing needs</v>
          </cell>
          <cell r="G584">
            <v>1430</v>
          </cell>
          <cell r="H584">
            <v>44812.479943055601</v>
          </cell>
          <cell r="I584" t="str">
            <v>Financial Hardship</v>
          </cell>
          <cell r="J584" t="str">
            <v>Disability</v>
          </cell>
          <cell r="K584" t="str">
            <v>Furniture and appliances</v>
          </cell>
          <cell r="N584" t="str">
            <v>Grants for Your Home</v>
          </cell>
        </row>
        <row r="585">
          <cell r="A585">
            <v>896273</v>
          </cell>
          <cell r="C585" t="str">
            <v>GFYH/100019</v>
          </cell>
          <cell r="D585" t="str">
            <v>GL11 5DE</v>
          </cell>
          <cell r="E585" t="str">
            <v>Grants for Your Home</v>
          </cell>
          <cell r="F585" t="str">
            <v>Funding to help disabled people and people with mental health conditions living on a low-income with their housing needs</v>
          </cell>
          <cell r="G585">
            <v>1000</v>
          </cell>
          <cell r="H585">
            <v>44812.556519942103</v>
          </cell>
          <cell r="I585" t="str">
            <v>Financial Hardship</v>
          </cell>
          <cell r="J585" t="str">
            <v>Disability</v>
          </cell>
          <cell r="K585" t="str">
            <v>Furniture and appliances</v>
          </cell>
          <cell r="N585" t="str">
            <v>Grants for Your Home</v>
          </cell>
        </row>
        <row r="586">
          <cell r="A586">
            <v>879431</v>
          </cell>
          <cell r="C586" t="str">
            <v>GFY/101076</v>
          </cell>
          <cell r="D586" t="str">
            <v>GL7 1EY</v>
          </cell>
          <cell r="E586" t="str">
            <v>Grants for You</v>
          </cell>
          <cell r="F586" t="str">
            <v xml:space="preserve">Funding to help people with Autism, ADHD, Tourette's or a serious mental health condition access more opportunities.   </v>
          </cell>
          <cell r="G586">
            <v>1810</v>
          </cell>
          <cell r="H586">
            <v>44812.568218865701</v>
          </cell>
          <cell r="I586" t="str">
            <v>Mental Health</v>
          </cell>
          <cell r="K586" t="str">
            <v>Travel and transport</v>
          </cell>
          <cell r="N586" t="str">
            <v>Grants for You</v>
          </cell>
        </row>
        <row r="587">
          <cell r="A587">
            <v>896310</v>
          </cell>
          <cell r="C587" t="str">
            <v>GFYH/100020</v>
          </cell>
          <cell r="D587" t="str">
            <v>GL11 4DX</v>
          </cell>
          <cell r="E587" t="str">
            <v>Grants for Your Home</v>
          </cell>
          <cell r="F587" t="str">
            <v>Funding to help disabled people and people with mental health conditions living on a low-income with their housing needs</v>
          </cell>
          <cell r="G587">
            <v>1450</v>
          </cell>
          <cell r="H587">
            <v>44812.568439814801</v>
          </cell>
          <cell r="I587" t="str">
            <v>Financial Hardship</v>
          </cell>
          <cell r="J587" t="str">
            <v>Disability</v>
          </cell>
          <cell r="K587" t="str">
            <v>Furniture and appliances</v>
          </cell>
          <cell r="N587" t="str">
            <v>Grants for Your Home</v>
          </cell>
        </row>
        <row r="588">
          <cell r="A588">
            <v>896712</v>
          </cell>
          <cell r="C588" t="str">
            <v>GFY/101846</v>
          </cell>
          <cell r="D588" t="str">
            <v>GL6 0TQ</v>
          </cell>
          <cell r="E588" t="str">
            <v>Grants for You</v>
          </cell>
          <cell r="F588" t="str">
            <v xml:space="preserve">Funding to help people with Autism, ADHD, Tourette's or a serious mental health condition access more opportunities.   </v>
          </cell>
          <cell r="G588">
            <v>1250</v>
          </cell>
          <cell r="H588">
            <v>44812.591081365703</v>
          </cell>
          <cell r="I588" t="str">
            <v>Mental Health</v>
          </cell>
          <cell r="K588" t="str">
            <v>Devices and digital access</v>
          </cell>
          <cell r="N588" t="str">
            <v>Grants for You</v>
          </cell>
        </row>
        <row r="589">
          <cell r="A589">
            <v>896936</v>
          </cell>
          <cell r="C589" t="str">
            <v>GFY/101855</v>
          </cell>
          <cell r="D589" t="str">
            <v>GL10 2DA</v>
          </cell>
          <cell r="E589" t="str">
            <v>Grants for You</v>
          </cell>
          <cell r="F589" t="str">
            <v xml:space="preserve">Funding to help people with Autism, ADHD, Tourette's or a serious mental health condition access more opportunities.   </v>
          </cell>
          <cell r="G589">
            <v>1000</v>
          </cell>
          <cell r="H589">
            <v>44813.349310648096</v>
          </cell>
          <cell r="I589" t="str">
            <v>Mental Health</v>
          </cell>
          <cell r="K589" t="str">
            <v>Holiday and activity costs</v>
          </cell>
          <cell r="N589" t="str">
            <v>Grants for You</v>
          </cell>
        </row>
        <row r="590">
          <cell r="A590">
            <v>897193</v>
          </cell>
          <cell r="C590" t="str">
            <v>GFY/101872</v>
          </cell>
          <cell r="D590" t="str">
            <v>GL51 8PT</v>
          </cell>
          <cell r="E590" t="str">
            <v>Grants for You</v>
          </cell>
          <cell r="F590" t="str">
            <v xml:space="preserve">Funding to help people with Autism, ADHD, Tourette's or a serious mental health condition access more opportunities.   </v>
          </cell>
          <cell r="G590">
            <v>897</v>
          </cell>
          <cell r="H590">
            <v>44813.508565474498</v>
          </cell>
          <cell r="I590" t="str">
            <v>Mental Health</v>
          </cell>
          <cell r="K590" t="str">
            <v>Devices and digital access</v>
          </cell>
          <cell r="N590" t="str">
            <v>Grants for You</v>
          </cell>
        </row>
        <row r="591">
          <cell r="A591">
            <v>897087</v>
          </cell>
          <cell r="C591" t="str">
            <v>GFY/101863</v>
          </cell>
          <cell r="D591" t="str">
            <v>GL51 0UW</v>
          </cell>
          <cell r="E591" t="str">
            <v>Grants for You</v>
          </cell>
          <cell r="F591" t="str">
            <v xml:space="preserve">Funding to help people with Autism, ADHD, Tourette's or a serious mental health condition access more opportunities.   </v>
          </cell>
          <cell r="G591">
            <v>400</v>
          </cell>
          <cell r="H591">
            <v>44816.410223148101</v>
          </cell>
          <cell r="I591" t="str">
            <v>Mental Health</v>
          </cell>
          <cell r="K591" t="str">
            <v>Devices and digital access</v>
          </cell>
          <cell r="N591" t="str">
            <v>Grants for You</v>
          </cell>
        </row>
        <row r="592">
          <cell r="A592">
            <v>896988</v>
          </cell>
          <cell r="C592" t="str">
            <v>GFY/101859</v>
          </cell>
          <cell r="D592" t="str">
            <v>GL10 3PF</v>
          </cell>
          <cell r="E592" t="str">
            <v>Grants for You</v>
          </cell>
          <cell r="F592" t="str">
            <v xml:space="preserve">Funding to help people with Autism, ADHD, Tourette's or a serious mental health condition access more opportunities.   </v>
          </cell>
          <cell r="G592">
            <v>2695</v>
          </cell>
          <cell r="H592">
            <v>44816.434885451403</v>
          </cell>
          <cell r="I592" t="str">
            <v>Mental Health</v>
          </cell>
          <cell r="K592" t="str">
            <v>Travel and transport</v>
          </cell>
          <cell r="N592" t="str">
            <v>Grants for You</v>
          </cell>
        </row>
        <row r="593">
          <cell r="A593">
            <v>897510</v>
          </cell>
          <cell r="C593" t="str">
            <v>GFY/101886</v>
          </cell>
          <cell r="D593" t="str">
            <v>GL10 2DP</v>
          </cell>
          <cell r="E593" t="str">
            <v>Grants for You</v>
          </cell>
          <cell r="F593" t="str">
            <v xml:space="preserve">Funding to help people with Autism, ADHD, Tourette's or a serious mental health condition access more opportunities.   </v>
          </cell>
          <cell r="G593">
            <v>800</v>
          </cell>
          <cell r="H593">
            <v>44816.445460266201</v>
          </cell>
          <cell r="I593" t="str">
            <v>Mental Health</v>
          </cell>
          <cell r="K593" t="str">
            <v>Devices and digital access</v>
          </cell>
          <cell r="N593" t="str">
            <v>Grants for You</v>
          </cell>
        </row>
        <row r="594">
          <cell r="A594">
            <v>897239</v>
          </cell>
          <cell r="C594" t="str">
            <v>GFY/101875</v>
          </cell>
          <cell r="D594" t="str">
            <v>GL50 2HX</v>
          </cell>
          <cell r="E594" t="str">
            <v>Grants for You</v>
          </cell>
          <cell r="F594" t="str">
            <v xml:space="preserve">Funding to help people with Autism, ADHD, Tourette's or a serious mental health condition access more opportunities.   </v>
          </cell>
          <cell r="G594">
            <v>1134</v>
          </cell>
          <cell r="H594">
            <v>44816.506653356497</v>
          </cell>
          <cell r="I594" t="str">
            <v>Mental Health</v>
          </cell>
          <cell r="K594" t="str">
            <v>Devices and digital access</v>
          </cell>
          <cell r="N594" t="str">
            <v>Grants for You</v>
          </cell>
        </row>
        <row r="595">
          <cell r="A595">
            <v>897570</v>
          </cell>
          <cell r="C595" t="str">
            <v>GFY/101888</v>
          </cell>
          <cell r="D595" t="str">
            <v>GL4 6WD</v>
          </cell>
          <cell r="E595" t="str">
            <v>Grants for You</v>
          </cell>
          <cell r="F595" t="str">
            <v xml:space="preserve">Funding to help people with Autism, ADHD, Tourette's or a serious mental health condition access more opportunities.   </v>
          </cell>
          <cell r="G595">
            <v>260</v>
          </cell>
          <cell r="H595">
            <v>44816.5195292477</v>
          </cell>
          <cell r="I595" t="str">
            <v>Mental Health</v>
          </cell>
          <cell r="K595" t="str">
            <v>Equipment and home adaptations</v>
          </cell>
          <cell r="N595" t="str">
            <v>Grants for You</v>
          </cell>
        </row>
        <row r="596">
          <cell r="A596">
            <v>896345</v>
          </cell>
          <cell r="C596" t="str">
            <v>GFY/101821</v>
          </cell>
          <cell r="D596" t="str">
            <v>GL2 2FH</v>
          </cell>
          <cell r="E596" t="str">
            <v>Grants for You</v>
          </cell>
          <cell r="F596" t="str">
            <v xml:space="preserve">Funding to help people with Autism, ADHD, Tourette's or a serious mental health condition access more opportunities.   </v>
          </cell>
          <cell r="G596">
            <v>329</v>
          </cell>
          <cell r="H596">
            <v>44816.5625454861</v>
          </cell>
          <cell r="I596" t="str">
            <v>Mental Health</v>
          </cell>
          <cell r="K596" t="str">
            <v>Devices and digital access</v>
          </cell>
          <cell r="N596" t="str">
            <v>Grants for You</v>
          </cell>
        </row>
        <row r="597">
          <cell r="A597">
            <v>897757</v>
          </cell>
          <cell r="C597" t="str">
            <v>GFY/101896</v>
          </cell>
          <cell r="D597" t="str">
            <v>GL51 7DA</v>
          </cell>
          <cell r="E597" t="str">
            <v>Grants for You</v>
          </cell>
          <cell r="F597" t="str">
            <v xml:space="preserve">Funding to help people with Autism, ADHD, Tourette's or a serious mental health condition access more opportunities.   </v>
          </cell>
          <cell r="G597">
            <v>725</v>
          </cell>
          <cell r="H597">
            <v>44817.4503751968</v>
          </cell>
          <cell r="I597" t="str">
            <v>Mental Health</v>
          </cell>
          <cell r="K597" t="str">
            <v>Devices and digital access</v>
          </cell>
          <cell r="N597" t="str">
            <v>Grants for You</v>
          </cell>
        </row>
        <row r="598">
          <cell r="A598">
            <v>897968</v>
          </cell>
          <cell r="C598" t="str">
            <v>GFY/101902</v>
          </cell>
          <cell r="D598" t="str">
            <v>GL50 4LN</v>
          </cell>
          <cell r="E598" t="str">
            <v>Grants for You</v>
          </cell>
          <cell r="F598" t="str">
            <v xml:space="preserve">Funding to help people with Autism, ADHD, Tourette's or a serious mental health condition access more opportunities.   </v>
          </cell>
          <cell r="G598">
            <v>1000</v>
          </cell>
          <cell r="H598">
            <v>44817.504935798599</v>
          </cell>
          <cell r="I598" t="str">
            <v>Mental Health</v>
          </cell>
          <cell r="K598" t="str">
            <v>Holiday and activity costs</v>
          </cell>
          <cell r="N598" t="str">
            <v>Grants for You</v>
          </cell>
        </row>
        <row r="599">
          <cell r="A599">
            <v>898188</v>
          </cell>
          <cell r="C599" t="str">
            <v>GFY/101914</v>
          </cell>
          <cell r="D599" t="str">
            <v>NP16 7BA</v>
          </cell>
          <cell r="E599" t="str">
            <v>Grants for You</v>
          </cell>
          <cell r="F599" t="str">
            <v xml:space="preserve">Funding to help people with Autism, ADHD, Tourette's or a serious mental health condition access more opportunities.   </v>
          </cell>
          <cell r="G599">
            <v>458</v>
          </cell>
          <cell r="H599">
            <v>44818.341698726901</v>
          </cell>
          <cell r="I599" t="str">
            <v>Mental Health</v>
          </cell>
          <cell r="K599" t="str">
            <v>Devices and digital access</v>
          </cell>
          <cell r="N599" t="str">
            <v>Grants for You</v>
          </cell>
        </row>
        <row r="600">
          <cell r="A600">
            <v>898081</v>
          </cell>
          <cell r="C600" t="str">
            <v>GFY/101910</v>
          </cell>
          <cell r="D600" t="str">
            <v>GL51 9AR</v>
          </cell>
          <cell r="E600" t="str">
            <v>Grants for You</v>
          </cell>
          <cell r="F600" t="str">
            <v xml:space="preserve">Funding to help people with Autism, ADHD, Tourette's or a serious mental health condition access more opportunities.   </v>
          </cell>
          <cell r="G600">
            <v>850</v>
          </cell>
          <cell r="H600">
            <v>44818.378588460597</v>
          </cell>
          <cell r="I600" t="str">
            <v>Mental Health</v>
          </cell>
          <cell r="K600" t="str">
            <v>Devices and digital access</v>
          </cell>
          <cell r="N600" t="str">
            <v>Grants for You</v>
          </cell>
        </row>
        <row r="601">
          <cell r="A601">
            <v>889476</v>
          </cell>
          <cell r="C601" t="str">
            <v>GFY/101463</v>
          </cell>
          <cell r="D601" t="str">
            <v>GL5 1AZ</v>
          </cell>
          <cell r="E601" t="str">
            <v>Grants for You</v>
          </cell>
          <cell r="F601" t="str">
            <v xml:space="preserve">Funding to help people with Autism, ADHD, Tourette's or a serious mental health condition access more opportunities.   </v>
          </cell>
          <cell r="G601">
            <v>2570</v>
          </cell>
          <cell r="H601">
            <v>44818.385044710602</v>
          </cell>
          <cell r="I601" t="str">
            <v>Mental Health</v>
          </cell>
          <cell r="K601" t="str">
            <v>Creative activities</v>
          </cell>
          <cell r="N601" t="str">
            <v>Grants for You</v>
          </cell>
        </row>
        <row r="602">
          <cell r="A602">
            <v>899073</v>
          </cell>
          <cell r="C602" t="str">
            <v>GFY/101934</v>
          </cell>
          <cell r="D602" t="str">
            <v>GL1 1LG</v>
          </cell>
          <cell r="E602" t="str">
            <v>Grants for You</v>
          </cell>
          <cell r="F602" t="str">
            <v xml:space="preserve">Funding to help people with Autism, ADHD, Tourette's or a serious mental health condition access more opportunities.   </v>
          </cell>
          <cell r="G602">
            <v>800</v>
          </cell>
          <cell r="H602">
            <v>44818.430597338003</v>
          </cell>
          <cell r="I602" t="str">
            <v>Mental Health</v>
          </cell>
          <cell r="K602" t="str">
            <v>Travel and transport</v>
          </cell>
          <cell r="N602" t="str">
            <v>Grants for You</v>
          </cell>
        </row>
        <row r="603">
          <cell r="A603">
            <v>898477</v>
          </cell>
          <cell r="C603" t="str">
            <v>GFY/101924</v>
          </cell>
          <cell r="D603" t="str">
            <v>GL2 9RT</v>
          </cell>
          <cell r="E603" t="str">
            <v>Grants for You</v>
          </cell>
          <cell r="F603" t="str">
            <v xml:space="preserve">Funding to help people with Autism, ADHD, Tourette's or a serious mental health condition access more opportunities.   </v>
          </cell>
          <cell r="G603">
            <v>969</v>
          </cell>
          <cell r="H603">
            <v>44818.530468171302</v>
          </cell>
          <cell r="I603" t="str">
            <v>Mental Health</v>
          </cell>
          <cell r="K603" t="str">
            <v>Devices and digital access</v>
          </cell>
          <cell r="N603" t="str">
            <v>Grants for You</v>
          </cell>
        </row>
        <row r="604">
          <cell r="A604">
            <v>899276</v>
          </cell>
          <cell r="C604" t="str">
            <v>GFY/101942</v>
          </cell>
          <cell r="D604" t="str">
            <v>GL50 4HG</v>
          </cell>
          <cell r="E604" t="str">
            <v>Grants for You</v>
          </cell>
          <cell r="F604" t="str">
            <v xml:space="preserve">Funding to help people with Autism, ADHD, Tourette's or a serious mental health condition access more opportunities.   </v>
          </cell>
          <cell r="G604">
            <v>887</v>
          </cell>
          <cell r="H604">
            <v>44818.5767660532</v>
          </cell>
          <cell r="I604" t="str">
            <v>Mental Health</v>
          </cell>
          <cell r="K604" t="str">
            <v>Devices and digital access</v>
          </cell>
          <cell r="N604" t="str">
            <v>Grants for You</v>
          </cell>
        </row>
        <row r="605">
          <cell r="A605">
            <v>898742</v>
          </cell>
          <cell r="C605" t="str">
            <v>GFY/101926</v>
          </cell>
          <cell r="D605" t="str">
            <v>GL2 2DP</v>
          </cell>
          <cell r="E605" t="str">
            <v>Grants for You</v>
          </cell>
          <cell r="F605" t="str">
            <v xml:space="preserve">Funding to help people with Autism, ADHD, Tourette's or a serious mental health condition access more opportunities.   </v>
          </cell>
          <cell r="G605">
            <v>389</v>
          </cell>
          <cell r="H605">
            <v>44818.672969710598</v>
          </cell>
          <cell r="I605" t="str">
            <v>Mental Health</v>
          </cell>
          <cell r="K605" t="str">
            <v>Devices and digital access</v>
          </cell>
          <cell r="N605" t="str">
            <v>Grants for You</v>
          </cell>
        </row>
        <row r="606">
          <cell r="A606">
            <v>899232</v>
          </cell>
          <cell r="C606" t="str">
            <v>GFY/101939</v>
          </cell>
          <cell r="D606" t="str">
            <v>GL1 4LQ</v>
          </cell>
          <cell r="E606" t="str">
            <v>Grants for You</v>
          </cell>
          <cell r="F606" t="str">
            <v xml:space="preserve">Funding to help people with Autism, ADHD, Tourette's or a serious mental health condition access more opportunities.   </v>
          </cell>
          <cell r="G606">
            <v>1768</v>
          </cell>
          <cell r="H606">
            <v>44818.6778392708</v>
          </cell>
          <cell r="I606" t="str">
            <v>Mental Health</v>
          </cell>
          <cell r="K606" t="str">
            <v>Devices and digital access</v>
          </cell>
          <cell r="N606" t="str">
            <v>Grants for You</v>
          </cell>
        </row>
        <row r="607">
          <cell r="A607">
            <v>899300</v>
          </cell>
          <cell r="C607" t="str">
            <v>GFY/101943</v>
          </cell>
          <cell r="D607" t="str">
            <v>GL10 3GT</v>
          </cell>
          <cell r="E607" t="str">
            <v>Grants for You</v>
          </cell>
          <cell r="F607" t="str">
            <v xml:space="preserve">Funding to help people with Autism, ADHD, Tourette's or a serious mental health condition access more opportunities.   </v>
          </cell>
          <cell r="G607">
            <v>579</v>
          </cell>
          <cell r="H607">
            <v>44818.682311574099</v>
          </cell>
          <cell r="I607" t="str">
            <v>Mental Health</v>
          </cell>
          <cell r="K607" t="str">
            <v>Devices and digital access</v>
          </cell>
          <cell r="N607" t="str">
            <v>Grants for You</v>
          </cell>
        </row>
        <row r="608">
          <cell r="A608">
            <v>898613</v>
          </cell>
          <cell r="C608" t="str">
            <v>GFYH/100027</v>
          </cell>
          <cell r="D608" t="str">
            <v>GL2 9FZ</v>
          </cell>
          <cell r="E608" t="str">
            <v>Grants for Your Home</v>
          </cell>
          <cell r="F608" t="str">
            <v>Funding to help disabled people and people with mental health conditions living on a low-income with their housing needs</v>
          </cell>
          <cell r="G608">
            <v>2115</v>
          </cell>
          <cell r="H608">
            <v>44819.352236307903</v>
          </cell>
          <cell r="I608" t="str">
            <v>Financial Hardship</v>
          </cell>
          <cell r="J608" t="str">
            <v>Disability</v>
          </cell>
          <cell r="K608" t="str">
            <v>Furniture and appliances</v>
          </cell>
          <cell r="N608" t="str">
            <v>Grants for Your Home</v>
          </cell>
        </row>
        <row r="609">
          <cell r="A609">
            <v>899707</v>
          </cell>
          <cell r="C609" t="str">
            <v>GFY/101959</v>
          </cell>
          <cell r="D609" t="str">
            <v>GL10 2DS</v>
          </cell>
          <cell r="E609" t="str">
            <v>Grants for You</v>
          </cell>
          <cell r="F609" t="str">
            <v xml:space="preserve">Funding to help people with Autism, ADHD, Tourette's or a serious mental health condition access more opportunities.   </v>
          </cell>
          <cell r="G609">
            <v>1099</v>
          </cell>
          <cell r="H609">
            <v>44819.357349386599</v>
          </cell>
          <cell r="I609" t="str">
            <v>Mental Health</v>
          </cell>
          <cell r="K609" t="str">
            <v>Devices and digital access</v>
          </cell>
          <cell r="N609" t="str">
            <v>Grants for You</v>
          </cell>
        </row>
        <row r="610">
          <cell r="A610">
            <v>899056</v>
          </cell>
          <cell r="C610" t="str">
            <v>GFYH/100029</v>
          </cell>
          <cell r="D610" t="str">
            <v>GL14 2EW</v>
          </cell>
          <cell r="E610" t="str">
            <v>Grants for Your Home</v>
          </cell>
          <cell r="F610" t="str">
            <v>Funding to help disabled people and people with mental health conditions living on a low-income with their housing needs</v>
          </cell>
          <cell r="G610">
            <v>1750</v>
          </cell>
          <cell r="H610">
            <v>44819.432088969901</v>
          </cell>
          <cell r="I610" t="str">
            <v>Financial Hardship</v>
          </cell>
          <cell r="J610" t="str">
            <v>Disability</v>
          </cell>
          <cell r="K610" t="str">
            <v>Furniture and appliances</v>
          </cell>
          <cell r="N610" t="str">
            <v>Grants for Your Home</v>
          </cell>
        </row>
        <row r="611">
          <cell r="A611">
            <v>899051</v>
          </cell>
          <cell r="C611" t="str">
            <v>GFYH/100028</v>
          </cell>
          <cell r="D611" t="str">
            <v>GL20 5AY</v>
          </cell>
          <cell r="E611" t="str">
            <v>Grants for Your Home</v>
          </cell>
          <cell r="F611" t="str">
            <v>Funding to help disabled people and people with mental health conditions living on a low-income with their housing needs</v>
          </cell>
          <cell r="G611">
            <v>1900</v>
          </cell>
          <cell r="H611">
            <v>44819.4411783912</v>
          </cell>
          <cell r="I611" t="str">
            <v>Financial Hardship</v>
          </cell>
          <cell r="J611" t="str">
            <v>Disability</v>
          </cell>
          <cell r="K611" t="str">
            <v>Furniture and appliances</v>
          </cell>
          <cell r="N611" t="str">
            <v>Grants for Your Home</v>
          </cell>
        </row>
        <row r="612">
          <cell r="A612">
            <v>900139</v>
          </cell>
          <cell r="C612" t="str">
            <v>GFYH/100032</v>
          </cell>
          <cell r="D612" t="str">
            <v>GL11 5FG</v>
          </cell>
          <cell r="E612" t="str">
            <v>Grants for Your Home</v>
          </cell>
          <cell r="F612" t="str">
            <v>Funding to help disabled people and people with mental health conditions living on a low-income with their housing needs</v>
          </cell>
          <cell r="G612">
            <v>1095.99</v>
          </cell>
          <cell r="H612">
            <v>44819.451939733801</v>
          </cell>
          <cell r="I612" t="str">
            <v>Financial Hardship</v>
          </cell>
          <cell r="J612" t="str">
            <v>Disability</v>
          </cell>
          <cell r="K612" t="str">
            <v>Furniture and appliances</v>
          </cell>
          <cell r="N612" t="str">
            <v>Grants for Your Home</v>
          </cell>
        </row>
        <row r="613">
          <cell r="A613">
            <v>900156</v>
          </cell>
          <cell r="C613" t="str">
            <v>GFYH/100033</v>
          </cell>
          <cell r="D613" t="str">
            <v>GL6 7DA</v>
          </cell>
          <cell r="E613" t="str">
            <v>Grants for Your Home</v>
          </cell>
          <cell r="F613" t="str">
            <v>Funding to help disabled people and people with mental health conditions living on a low-income with their housing needs</v>
          </cell>
          <cell r="G613">
            <v>1139</v>
          </cell>
          <cell r="H613">
            <v>44819.458892210598</v>
          </cell>
          <cell r="I613" t="str">
            <v>Financial Hardship</v>
          </cell>
          <cell r="J613" t="str">
            <v>Disability</v>
          </cell>
          <cell r="K613" t="str">
            <v>Furniture and appliances</v>
          </cell>
          <cell r="N613" t="str">
            <v>Grants for Your Home</v>
          </cell>
        </row>
        <row r="614">
          <cell r="A614">
            <v>900194</v>
          </cell>
          <cell r="C614" t="str">
            <v>GFYH/100034</v>
          </cell>
          <cell r="D614" t="str">
            <v>GL6 9LQ</v>
          </cell>
          <cell r="E614" t="str">
            <v>Grants for Your Home</v>
          </cell>
          <cell r="F614" t="str">
            <v>Funding to help disabled people and people with mental health conditions living on a low-income with their housing needs</v>
          </cell>
          <cell r="G614">
            <v>556.97</v>
          </cell>
          <cell r="H614">
            <v>44819.464878206003</v>
          </cell>
          <cell r="I614" t="str">
            <v>Financial Hardship</v>
          </cell>
          <cell r="J614" t="str">
            <v>Disability</v>
          </cell>
          <cell r="K614" t="str">
            <v>Furniture and appliances</v>
          </cell>
          <cell r="N614" t="str">
            <v>Grants for Your Home</v>
          </cell>
        </row>
        <row r="615">
          <cell r="A615">
            <v>900755</v>
          </cell>
          <cell r="C615" t="str">
            <v>GFYH/100035</v>
          </cell>
          <cell r="D615" t="str">
            <v>GL5 3TJ</v>
          </cell>
          <cell r="E615" t="str">
            <v>Grants for Your Home</v>
          </cell>
          <cell r="F615" t="str">
            <v>Funding to help disabled people and people with mental health conditions living on a low-income with their housing needs</v>
          </cell>
          <cell r="G615">
            <v>1795</v>
          </cell>
          <cell r="H615">
            <v>44819.469793368102</v>
          </cell>
          <cell r="I615" t="str">
            <v>Financial Hardship</v>
          </cell>
          <cell r="J615" t="str">
            <v>Disability</v>
          </cell>
          <cell r="K615" t="str">
            <v>Furniture and appliances</v>
          </cell>
          <cell r="N615" t="str">
            <v>Grants for Your Home</v>
          </cell>
        </row>
        <row r="616">
          <cell r="A616">
            <v>900881</v>
          </cell>
          <cell r="C616" t="str">
            <v>GFYH/100036</v>
          </cell>
          <cell r="D616" t="str">
            <v>GL7 5BS</v>
          </cell>
          <cell r="E616" t="str">
            <v>Grants for Your Home</v>
          </cell>
          <cell r="F616" t="str">
            <v>Funding to help disabled people and people with mental health conditions living on a low-income with their housing needs</v>
          </cell>
          <cell r="G616">
            <v>2500</v>
          </cell>
          <cell r="H616">
            <v>44819.473579710597</v>
          </cell>
          <cell r="I616" t="str">
            <v>Financial Hardship</v>
          </cell>
          <cell r="J616" t="str">
            <v>Disability</v>
          </cell>
          <cell r="K616" t="str">
            <v>Furniture and appliances</v>
          </cell>
          <cell r="N616" t="str">
            <v>Grants for Your Home</v>
          </cell>
        </row>
        <row r="617">
          <cell r="A617">
            <v>899624</v>
          </cell>
          <cell r="C617" t="str">
            <v>GFYH/100031</v>
          </cell>
          <cell r="D617" t="str">
            <v>GL20 8BU</v>
          </cell>
          <cell r="E617" t="str">
            <v>Grants for Your Home</v>
          </cell>
          <cell r="F617" t="str">
            <v>Funding to help disabled people and people with mental health conditions living on a low-income with their housing needs</v>
          </cell>
          <cell r="G617">
            <v>700</v>
          </cell>
          <cell r="H617">
            <v>44819.512593205996</v>
          </cell>
          <cell r="I617" t="str">
            <v>Financial Hardship</v>
          </cell>
          <cell r="J617" t="str">
            <v>Disability</v>
          </cell>
          <cell r="K617" t="str">
            <v>Furniture and appliances</v>
          </cell>
          <cell r="N617" t="str">
            <v>Grants for Your Home</v>
          </cell>
        </row>
        <row r="618">
          <cell r="A618">
            <v>895947</v>
          </cell>
          <cell r="C618" t="str">
            <v>GFY/101796</v>
          </cell>
          <cell r="D618" t="str">
            <v>GL2 9FZ</v>
          </cell>
          <cell r="E618" t="str">
            <v>Grants for You</v>
          </cell>
          <cell r="F618" t="str">
            <v xml:space="preserve">Funding to help people with Autism, ADHD, Tourette's or a serious mental health condition access more opportunities.   </v>
          </cell>
          <cell r="G618">
            <v>550</v>
          </cell>
          <cell r="H618">
            <v>44819.607003159697</v>
          </cell>
          <cell r="I618" t="str">
            <v>Mental Health</v>
          </cell>
          <cell r="K618" t="str">
            <v>Devices and digital access</v>
          </cell>
          <cell r="N618" t="str">
            <v>Grants for You</v>
          </cell>
        </row>
        <row r="619">
          <cell r="A619">
            <v>896076</v>
          </cell>
          <cell r="C619" t="str">
            <v>GFY/101808</v>
          </cell>
          <cell r="D619" t="str">
            <v>GL10 2HL</v>
          </cell>
          <cell r="E619" t="str">
            <v>Grants for You</v>
          </cell>
          <cell r="F619" t="str">
            <v xml:space="preserve">Funding to help people with Autism, ADHD, Tourette's or a serious mental health condition access more opportunities.   </v>
          </cell>
          <cell r="G619">
            <v>439</v>
          </cell>
          <cell r="H619">
            <v>44820.383118321799</v>
          </cell>
          <cell r="I619" t="str">
            <v>Mental Health</v>
          </cell>
          <cell r="K619" t="str">
            <v>Devices and digital access</v>
          </cell>
          <cell r="N619" t="str">
            <v>Grants for You</v>
          </cell>
        </row>
        <row r="620">
          <cell r="A620">
            <v>899900</v>
          </cell>
          <cell r="C620" t="str">
            <v>GFY/101965</v>
          </cell>
          <cell r="D620" t="str">
            <v>GL4 6JB</v>
          </cell>
          <cell r="E620" t="str">
            <v>Grants for You</v>
          </cell>
          <cell r="F620" t="str">
            <v xml:space="preserve">Funding to help people with Autism, ADHD, Tourette's or a serious mental health condition access more opportunities.   </v>
          </cell>
          <cell r="G620">
            <v>1423</v>
          </cell>
          <cell r="H620">
            <v>44820.558122071801</v>
          </cell>
          <cell r="I620" t="str">
            <v>Mental Health</v>
          </cell>
          <cell r="K620" t="str">
            <v>Devices and digital access</v>
          </cell>
          <cell r="N620" t="str">
            <v>Grants for You</v>
          </cell>
        </row>
        <row r="621">
          <cell r="A621">
            <v>897391</v>
          </cell>
          <cell r="C621" t="str">
            <v>GFY/101883</v>
          </cell>
          <cell r="D621" t="str">
            <v>GL2 2BS</v>
          </cell>
          <cell r="E621" t="str">
            <v>Grants for You</v>
          </cell>
          <cell r="F621" t="str">
            <v xml:space="preserve">Funding to help people with Autism, ADHD, Tourette's or a serious mental health condition access more opportunities.   </v>
          </cell>
          <cell r="G621">
            <v>860</v>
          </cell>
          <cell r="H621">
            <v>44820.581590856498</v>
          </cell>
          <cell r="I621" t="str">
            <v>Mental Health</v>
          </cell>
          <cell r="K621" t="str">
            <v>Devices and digital access</v>
          </cell>
          <cell r="N621" t="str">
            <v>Grants for You</v>
          </cell>
        </row>
        <row r="622">
          <cell r="A622">
            <v>898187</v>
          </cell>
          <cell r="C622" t="str">
            <v>GFY/101913</v>
          </cell>
          <cell r="D622" t="str">
            <v>GL10 3LY</v>
          </cell>
          <cell r="E622" t="str">
            <v>Grants for You</v>
          </cell>
          <cell r="F622" t="str">
            <v xml:space="preserve">Funding to help people with Autism, ADHD, Tourette's or a serious mental health condition access more opportunities.   </v>
          </cell>
          <cell r="G622">
            <v>368</v>
          </cell>
          <cell r="H622">
            <v>44824.379424455998</v>
          </cell>
          <cell r="I622" t="str">
            <v>Mental Health</v>
          </cell>
          <cell r="K622" t="str">
            <v>Devices and digital access</v>
          </cell>
          <cell r="N622" t="str">
            <v>Grants for You</v>
          </cell>
        </row>
        <row r="623">
          <cell r="A623">
            <v>899962</v>
          </cell>
          <cell r="C623" t="str">
            <v>GFY/101969</v>
          </cell>
          <cell r="D623" t="str">
            <v>GL4 6NW</v>
          </cell>
          <cell r="E623" t="str">
            <v>Grants for You</v>
          </cell>
          <cell r="F623" t="str">
            <v xml:space="preserve">Funding to help people with Autism, ADHD, Tourette's or a serious mental health condition access more opportunities.   </v>
          </cell>
          <cell r="G623">
            <v>490</v>
          </cell>
          <cell r="H623">
            <v>44824.450405902797</v>
          </cell>
          <cell r="I623" t="str">
            <v>Mental Health</v>
          </cell>
          <cell r="K623" t="str">
            <v>Devices and digital access</v>
          </cell>
          <cell r="N623" t="str">
            <v>Grants for You</v>
          </cell>
        </row>
        <row r="624">
          <cell r="A624">
            <v>899988</v>
          </cell>
          <cell r="C624" t="str">
            <v>GFY/101970</v>
          </cell>
          <cell r="D624" t="str">
            <v>GL4 6LP</v>
          </cell>
          <cell r="E624" t="str">
            <v>Grants for You</v>
          </cell>
          <cell r="F624" t="str">
            <v xml:space="preserve">Funding to help people with Autism, ADHD, Tourette's or a serious mental health condition access more opportunities.   </v>
          </cell>
          <cell r="G624">
            <v>569</v>
          </cell>
          <cell r="H624">
            <v>44824.459865196797</v>
          </cell>
          <cell r="I624" t="str">
            <v>Mental Health</v>
          </cell>
          <cell r="K624" t="str">
            <v>Devices and digital access</v>
          </cell>
          <cell r="N624" t="str">
            <v>Grants for You</v>
          </cell>
        </row>
        <row r="625">
          <cell r="A625">
            <v>902601</v>
          </cell>
          <cell r="C625" t="str">
            <v>GFYH/100038</v>
          </cell>
          <cell r="D625" t="str">
            <v>GL5 4DZ</v>
          </cell>
          <cell r="E625" t="str">
            <v>Grants for Your Home</v>
          </cell>
          <cell r="F625" t="str">
            <v>Funding to help disabled people and people with mental health conditions living on a low-income with their housing needs</v>
          </cell>
          <cell r="G625">
            <v>2119</v>
          </cell>
          <cell r="H625">
            <v>44824.525826388897</v>
          </cell>
          <cell r="I625" t="str">
            <v>Financial Hardship</v>
          </cell>
          <cell r="J625" t="str">
            <v>Disability</v>
          </cell>
          <cell r="K625" t="str">
            <v>Furniture and appliances</v>
          </cell>
          <cell r="N625" t="str">
            <v>Grants for Your Home</v>
          </cell>
        </row>
        <row r="626">
          <cell r="A626">
            <v>900074</v>
          </cell>
          <cell r="C626" t="str">
            <v>GFY/101980</v>
          </cell>
          <cell r="D626" t="str">
            <v>GL51 0UW</v>
          </cell>
          <cell r="E626" t="str">
            <v>Grants for You</v>
          </cell>
          <cell r="F626" t="str">
            <v xml:space="preserve">Funding to help people with Autism, ADHD, Tourette's or a serious mental health condition access more opportunities.   </v>
          </cell>
          <cell r="G626">
            <v>1000</v>
          </cell>
          <cell r="H626">
            <v>44824.526014548603</v>
          </cell>
          <cell r="I626" t="str">
            <v>Mental Health</v>
          </cell>
          <cell r="K626" t="str">
            <v>Creative activities</v>
          </cell>
          <cell r="N626" t="str">
            <v>Grants for You</v>
          </cell>
        </row>
        <row r="627">
          <cell r="A627">
            <v>874209</v>
          </cell>
          <cell r="C627" t="str">
            <v>GFY/100805</v>
          </cell>
          <cell r="D627" t="str">
            <v>GL1 1RD</v>
          </cell>
          <cell r="E627" t="str">
            <v>Grants for You</v>
          </cell>
          <cell r="F627" t="str">
            <v xml:space="preserve">Funding to help people with Autism, ADHD, Tourette's or a serious mental health condition access more opportunities.   </v>
          </cell>
          <cell r="G627">
            <v>1360</v>
          </cell>
          <cell r="H627">
            <v>44824.5727613079</v>
          </cell>
          <cell r="I627" t="str">
            <v>Mental Health</v>
          </cell>
          <cell r="K627" t="str">
            <v>Devices and digital access</v>
          </cell>
          <cell r="N627" t="str">
            <v>Grants for You</v>
          </cell>
        </row>
        <row r="628">
          <cell r="A628">
            <v>900726</v>
          </cell>
          <cell r="C628" t="str">
            <v>GFY/101996</v>
          </cell>
          <cell r="D628" t="str">
            <v>GL4 6NE</v>
          </cell>
          <cell r="E628" t="str">
            <v>Grants for You</v>
          </cell>
          <cell r="F628" t="str">
            <v xml:space="preserve">Funding to help people with Autism, ADHD, Tourette's or a serious mental health condition access more opportunities.   </v>
          </cell>
          <cell r="G628">
            <v>1120</v>
          </cell>
          <cell r="H628">
            <v>44824.586264583297</v>
          </cell>
          <cell r="I628" t="str">
            <v>Mental Health</v>
          </cell>
          <cell r="K628" t="str">
            <v>Travel and transport</v>
          </cell>
          <cell r="N628" t="str">
            <v>Grants for You</v>
          </cell>
        </row>
        <row r="629">
          <cell r="A629">
            <v>900854</v>
          </cell>
          <cell r="C629" t="str">
            <v>GFY/102003</v>
          </cell>
          <cell r="D629" t="str">
            <v>GL1 5SS</v>
          </cell>
          <cell r="E629" t="str">
            <v>Grants for You</v>
          </cell>
          <cell r="F629" t="str">
            <v xml:space="preserve">Funding to help people with Autism, ADHD, Tourette's or a serious mental health condition access more opportunities.   </v>
          </cell>
          <cell r="G629">
            <v>1950</v>
          </cell>
          <cell r="H629">
            <v>44824.615007789398</v>
          </cell>
          <cell r="I629" t="str">
            <v>Mental Health</v>
          </cell>
          <cell r="K629" t="str">
            <v>Devices and digital access</v>
          </cell>
          <cell r="N629" t="str">
            <v>Grants for You</v>
          </cell>
        </row>
        <row r="630">
          <cell r="A630">
            <v>900943</v>
          </cell>
          <cell r="C630" t="str">
            <v>GFY/102007</v>
          </cell>
          <cell r="D630" t="str">
            <v>GL1 5SB</v>
          </cell>
          <cell r="E630" t="str">
            <v>Grants for You</v>
          </cell>
          <cell r="F630" t="str">
            <v xml:space="preserve">Funding to help people with Autism, ADHD, Tourette's or a serious mental health condition access more opportunities.   </v>
          </cell>
          <cell r="G630">
            <v>1499</v>
          </cell>
          <cell r="H630">
            <v>44824.641894363398</v>
          </cell>
          <cell r="I630" t="str">
            <v>Mental Health</v>
          </cell>
          <cell r="K630" t="str">
            <v>Devices and digital access</v>
          </cell>
          <cell r="N630" t="str">
            <v>Grants for You</v>
          </cell>
        </row>
        <row r="631">
          <cell r="A631">
            <v>900386</v>
          </cell>
          <cell r="C631" t="str">
            <v>GFY/101989</v>
          </cell>
          <cell r="D631" t="str">
            <v>GL4 4RE</v>
          </cell>
          <cell r="E631" t="str">
            <v>Grants for You</v>
          </cell>
          <cell r="F631" t="str">
            <v xml:space="preserve">Funding to help people with Autism, ADHD, Tourette's or a serious mental health condition access more opportunities.   </v>
          </cell>
          <cell r="G631">
            <v>612</v>
          </cell>
          <cell r="H631">
            <v>44825.344053321802</v>
          </cell>
          <cell r="I631" t="str">
            <v>Mental Health</v>
          </cell>
          <cell r="K631" t="str">
            <v>Devices and digital access</v>
          </cell>
          <cell r="N631" t="str">
            <v>Grants for You</v>
          </cell>
        </row>
        <row r="632">
          <cell r="A632">
            <v>889613</v>
          </cell>
          <cell r="C632" t="str">
            <v>GFY/101473</v>
          </cell>
          <cell r="D632" t="str">
            <v>GL14 2NF</v>
          </cell>
          <cell r="E632" t="str">
            <v>Grants for You</v>
          </cell>
          <cell r="F632" t="str">
            <v xml:space="preserve">Funding to help people with Autism, ADHD, Tourette's or a serious mental health condition access more opportunities.   </v>
          </cell>
          <cell r="G632">
            <v>1300</v>
          </cell>
          <cell r="H632">
            <v>44825.350387418999</v>
          </cell>
          <cell r="I632" t="str">
            <v>Mental Health</v>
          </cell>
          <cell r="K632" t="str">
            <v>Travel and transport</v>
          </cell>
          <cell r="N632" t="str">
            <v>Grants for You</v>
          </cell>
        </row>
        <row r="633">
          <cell r="A633">
            <v>901261</v>
          </cell>
          <cell r="C633" t="str">
            <v>GFYH/100037</v>
          </cell>
          <cell r="D633" t="str">
            <v>GL18 1TD</v>
          </cell>
          <cell r="E633" t="str">
            <v>Grants for Your Home</v>
          </cell>
          <cell r="F633" t="str">
            <v>Funding to help disabled people and people with mental health conditions living on a low-income with their housing needs</v>
          </cell>
          <cell r="G633">
            <v>1157.9100000000001</v>
          </cell>
          <cell r="H633">
            <v>44825.3567511574</v>
          </cell>
          <cell r="I633" t="str">
            <v>Financial Hardship</v>
          </cell>
          <cell r="J633" t="str">
            <v>Disability</v>
          </cell>
          <cell r="K633" t="str">
            <v>Furniture and appliances</v>
          </cell>
          <cell r="N633" t="str">
            <v>Grants for Your Home</v>
          </cell>
        </row>
        <row r="634">
          <cell r="A634">
            <v>898890</v>
          </cell>
          <cell r="C634" t="str">
            <v>GFY/101930</v>
          </cell>
          <cell r="D634" t="str">
            <v>GL51 8DA</v>
          </cell>
          <cell r="E634" t="str">
            <v>Grants for You</v>
          </cell>
          <cell r="F634" t="str">
            <v xml:space="preserve">Funding to help people with Autism, ADHD, Tourette's or a serious mental health condition access more opportunities.   </v>
          </cell>
          <cell r="G634">
            <v>1270</v>
          </cell>
          <cell r="H634">
            <v>44825.548754861098</v>
          </cell>
          <cell r="I634" t="str">
            <v>Mental Health</v>
          </cell>
          <cell r="K634" t="str">
            <v>Devices and digital access</v>
          </cell>
          <cell r="N634" t="str">
            <v>Grants for You</v>
          </cell>
        </row>
        <row r="635">
          <cell r="A635">
            <v>900232</v>
          </cell>
          <cell r="C635" t="str">
            <v>GFY/101987</v>
          </cell>
          <cell r="D635" t="str">
            <v>GL54 2GD</v>
          </cell>
          <cell r="E635" t="str">
            <v>Grants for You</v>
          </cell>
          <cell r="F635" t="str">
            <v xml:space="preserve">Funding to help people with Autism, ADHD, Tourette's or a serious mental health condition access more opportunities.   </v>
          </cell>
          <cell r="G635">
            <v>1109.93</v>
          </cell>
          <cell r="H635">
            <v>44825.594701851798</v>
          </cell>
          <cell r="I635" t="str">
            <v>Mental Health</v>
          </cell>
          <cell r="K635" t="str">
            <v>Travel and transport</v>
          </cell>
          <cell r="N635" t="str">
            <v>Grants for You</v>
          </cell>
        </row>
        <row r="636">
          <cell r="A636">
            <v>899256</v>
          </cell>
          <cell r="C636" t="str">
            <v>GFY/101941</v>
          </cell>
          <cell r="D636" t="str">
            <v>GL20 8RX</v>
          </cell>
          <cell r="E636" t="str">
            <v>Grants for You</v>
          </cell>
          <cell r="F636" t="str">
            <v xml:space="preserve">Funding to help people with Autism, ADHD, Tourette's or a serious mental health condition access more opportunities.   </v>
          </cell>
          <cell r="G636">
            <v>1147</v>
          </cell>
          <cell r="H636">
            <v>44825.622075497697</v>
          </cell>
          <cell r="I636" t="str">
            <v>Mental Health</v>
          </cell>
          <cell r="K636" t="str">
            <v>Devices and digital access</v>
          </cell>
          <cell r="N636" t="str">
            <v>Grants for You</v>
          </cell>
        </row>
        <row r="637">
          <cell r="A637">
            <v>900735</v>
          </cell>
          <cell r="C637" t="str">
            <v>GFY/101997</v>
          </cell>
          <cell r="D637" t="str">
            <v>GL1 4HH</v>
          </cell>
          <cell r="E637" t="str">
            <v>Grants for You</v>
          </cell>
          <cell r="F637" t="str">
            <v xml:space="preserve">Funding to help people with Autism, ADHD, Tourette's or a serious mental health condition access more opportunities.   </v>
          </cell>
          <cell r="G637">
            <v>2099</v>
          </cell>
          <cell r="H637">
            <v>44826.373640821803</v>
          </cell>
          <cell r="I637" t="str">
            <v>Mental Health</v>
          </cell>
          <cell r="K637" t="str">
            <v>Devices and digital access</v>
          </cell>
          <cell r="N637" t="str">
            <v>Grants for You</v>
          </cell>
        </row>
        <row r="638">
          <cell r="A638">
            <v>901130</v>
          </cell>
          <cell r="C638" t="str">
            <v>GFY/102010</v>
          </cell>
          <cell r="D638" t="str">
            <v>GL12 7EN</v>
          </cell>
          <cell r="E638" t="str">
            <v>Grants for You</v>
          </cell>
          <cell r="F638" t="str">
            <v xml:space="preserve">Funding to help people with Autism, ADHD, Tourette's or a serious mental health condition access more opportunities.   </v>
          </cell>
          <cell r="G638">
            <v>834</v>
          </cell>
          <cell r="H638">
            <v>44826.384560613398</v>
          </cell>
          <cell r="I638" t="str">
            <v>Mental Health</v>
          </cell>
          <cell r="K638" t="str">
            <v>Devices and digital access</v>
          </cell>
          <cell r="N638" t="str">
            <v>Grants for You</v>
          </cell>
        </row>
        <row r="639">
          <cell r="A639">
            <v>900818</v>
          </cell>
          <cell r="C639" t="str">
            <v>GFY/102001</v>
          </cell>
          <cell r="D639" t="str">
            <v>GL1 4TW</v>
          </cell>
          <cell r="E639" t="str">
            <v>Grants for You</v>
          </cell>
          <cell r="F639" t="str">
            <v xml:space="preserve">Funding to help people with Autism, ADHD, Tourette's or a serious mental health condition access more opportunities.   </v>
          </cell>
          <cell r="G639">
            <v>299</v>
          </cell>
          <cell r="H639">
            <v>44826.404133182899</v>
          </cell>
          <cell r="I639" t="str">
            <v>Mental Health</v>
          </cell>
          <cell r="K639" t="str">
            <v>Devices and digital access</v>
          </cell>
          <cell r="N639" t="str">
            <v>Grants for You</v>
          </cell>
        </row>
        <row r="640">
          <cell r="A640">
            <v>901358</v>
          </cell>
          <cell r="C640" t="str">
            <v>GFY/102018</v>
          </cell>
          <cell r="D640" t="str">
            <v>GL4 0XT</v>
          </cell>
          <cell r="E640" t="str">
            <v>Grants for You</v>
          </cell>
          <cell r="F640" t="str">
            <v xml:space="preserve">Funding to help people with Autism, ADHD, Tourette's or a serious mental health condition access more opportunities.   </v>
          </cell>
          <cell r="G640">
            <v>1499</v>
          </cell>
          <cell r="H640">
            <v>44826.414065740697</v>
          </cell>
          <cell r="I640" t="str">
            <v>Mental Health</v>
          </cell>
          <cell r="K640" t="str">
            <v>Devices and digital access</v>
          </cell>
          <cell r="N640" t="str">
            <v>Grants for You</v>
          </cell>
        </row>
        <row r="641">
          <cell r="A641">
            <v>901170</v>
          </cell>
          <cell r="C641" t="str">
            <v>GFY/102012</v>
          </cell>
          <cell r="D641" t="str">
            <v>GL1 4RE</v>
          </cell>
          <cell r="E641" t="str">
            <v>Grants for You</v>
          </cell>
          <cell r="F641" t="str">
            <v xml:space="preserve">Funding to help people with Autism, ADHD, Tourette's or a serious mental health condition access more opportunities.   </v>
          </cell>
          <cell r="G641">
            <v>625</v>
          </cell>
          <cell r="H641">
            <v>44826.427396180603</v>
          </cell>
          <cell r="I641" t="str">
            <v>Mental Health</v>
          </cell>
          <cell r="K641" t="str">
            <v>Devices and digital access</v>
          </cell>
          <cell r="N641" t="str">
            <v>Grants for You</v>
          </cell>
        </row>
        <row r="642">
          <cell r="A642">
            <v>899324</v>
          </cell>
          <cell r="C642" t="str">
            <v>GFY/101944</v>
          </cell>
          <cell r="D642" t="str">
            <v>GL1 4PH</v>
          </cell>
          <cell r="E642" t="str">
            <v>Grants for You</v>
          </cell>
          <cell r="F642" t="str">
            <v xml:space="preserve">Funding to help people with Autism, ADHD, Tourette's or a serious mental health condition access more opportunities.   </v>
          </cell>
          <cell r="G642">
            <v>1499</v>
          </cell>
          <cell r="H642">
            <v>44826.450671794002</v>
          </cell>
          <cell r="I642" t="str">
            <v>Mental Health</v>
          </cell>
          <cell r="K642" t="str">
            <v>Devices and digital access</v>
          </cell>
          <cell r="N642" t="str">
            <v>Grants for You</v>
          </cell>
        </row>
        <row r="643">
          <cell r="A643">
            <v>900780</v>
          </cell>
          <cell r="C643" t="str">
            <v>GFY/101998</v>
          </cell>
          <cell r="D643" t="str">
            <v>GL2 9BB</v>
          </cell>
          <cell r="E643" t="str">
            <v>Grants for You</v>
          </cell>
          <cell r="F643" t="str">
            <v xml:space="preserve">Funding to help people with Autism, ADHD, Tourette's or a serious mental health condition access more opportunities.   </v>
          </cell>
          <cell r="G643">
            <v>825</v>
          </cell>
          <cell r="H643">
            <v>44826.465416168998</v>
          </cell>
          <cell r="I643" t="str">
            <v>Mental Health</v>
          </cell>
          <cell r="K643" t="str">
            <v>Devices and digital access</v>
          </cell>
          <cell r="N643" t="str">
            <v>Grants for You</v>
          </cell>
        </row>
        <row r="644">
          <cell r="A644">
            <v>901392</v>
          </cell>
          <cell r="C644" t="str">
            <v>GFY/102019</v>
          </cell>
          <cell r="D644" t="str">
            <v>GL1 4JS</v>
          </cell>
          <cell r="E644" t="str">
            <v>Grants for You</v>
          </cell>
          <cell r="F644" t="str">
            <v xml:space="preserve">Funding to help people with Autism, ADHD, Tourette's or a serious mental health condition access more opportunities.   </v>
          </cell>
          <cell r="G644">
            <v>1197</v>
          </cell>
          <cell r="H644">
            <v>44826.466673576397</v>
          </cell>
          <cell r="I644" t="str">
            <v>Mental Health</v>
          </cell>
          <cell r="K644" t="str">
            <v>Devices and digital access</v>
          </cell>
          <cell r="N644" t="str">
            <v>Grants for You</v>
          </cell>
        </row>
        <row r="645">
          <cell r="A645">
            <v>901436</v>
          </cell>
          <cell r="C645" t="str">
            <v>GFY/102022</v>
          </cell>
          <cell r="D645" t="str">
            <v>GL7 6FA</v>
          </cell>
          <cell r="E645" t="str">
            <v>Grants for You</v>
          </cell>
          <cell r="F645" t="str">
            <v xml:space="preserve">Funding to help people with Autism, ADHD, Tourette's or a serious mental health condition access more opportunities.   </v>
          </cell>
          <cell r="G645">
            <v>302</v>
          </cell>
          <cell r="H645">
            <v>44826.474958761602</v>
          </cell>
          <cell r="I645" t="str">
            <v>Mental Health</v>
          </cell>
          <cell r="K645" t="str">
            <v>Devices and digital access</v>
          </cell>
          <cell r="N645" t="str">
            <v>Grants for You</v>
          </cell>
        </row>
        <row r="646">
          <cell r="A646">
            <v>901681</v>
          </cell>
          <cell r="C646" t="str">
            <v>GFY/102027</v>
          </cell>
          <cell r="D646" t="str">
            <v>GL50 4HF</v>
          </cell>
          <cell r="E646" t="str">
            <v>Grants for You</v>
          </cell>
          <cell r="F646" t="str">
            <v xml:space="preserve">Funding to help people with Autism, ADHD, Tourette's or a serious mental health condition access more opportunities.   </v>
          </cell>
          <cell r="G646">
            <v>850</v>
          </cell>
          <cell r="H646">
            <v>44826.488131562503</v>
          </cell>
          <cell r="I646" t="str">
            <v>Mental Health</v>
          </cell>
          <cell r="K646" t="str">
            <v>Devices and digital access</v>
          </cell>
          <cell r="N646" t="str">
            <v>Grants for You</v>
          </cell>
        </row>
        <row r="647">
          <cell r="A647">
            <v>901792</v>
          </cell>
          <cell r="C647" t="str">
            <v>GFY/102029</v>
          </cell>
          <cell r="D647" t="str">
            <v>GL4 3FL</v>
          </cell>
          <cell r="E647" t="str">
            <v>Grants for You</v>
          </cell>
          <cell r="F647" t="str">
            <v xml:space="preserve">Funding to help people with Autism, ADHD, Tourette's or a serious mental health condition access more opportunities.   </v>
          </cell>
          <cell r="G647">
            <v>1584</v>
          </cell>
          <cell r="H647">
            <v>44826.493311076403</v>
          </cell>
          <cell r="I647" t="str">
            <v>Mental Health</v>
          </cell>
          <cell r="K647" t="str">
            <v>Devices and digital access</v>
          </cell>
          <cell r="N647" t="str">
            <v>Grants for You</v>
          </cell>
        </row>
        <row r="648">
          <cell r="A648">
            <v>902088</v>
          </cell>
          <cell r="C648" t="str">
            <v>GFY/102045</v>
          </cell>
          <cell r="D648" t="str">
            <v>GL20 7FH</v>
          </cell>
          <cell r="E648" t="str">
            <v>Grants for You</v>
          </cell>
          <cell r="F648" t="str">
            <v xml:space="preserve">Funding to help people with Autism, ADHD, Tourette's or a serious mental health condition access more opportunities.   </v>
          </cell>
          <cell r="G648">
            <v>1099</v>
          </cell>
          <cell r="H648">
            <v>44826.600404861099</v>
          </cell>
          <cell r="I648" t="str">
            <v>Mental Health</v>
          </cell>
          <cell r="K648" t="str">
            <v>Devices and digital access</v>
          </cell>
          <cell r="N648" t="str">
            <v>Grants for You</v>
          </cell>
        </row>
        <row r="649">
          <cell r="A649">
            <v>902095</v>
          </cell>
          <cell r="C649" t="str">
            <v>GFY/102046</v>
          </cell>
          <cell r="D649" t="str">
            <v>GL1 4AR</v>
          </cell>
          <cell r="E649" t="str">
            <v>Grants for You</v>
          </cell>
          <cell r="F649" t="str">
            <v xml:space="preserve">Funding to help people with Autism, ADHD, Tourette's or a serious mental health condition access more opportunities.   </v>
          </cell>
          <cell r="G649">
            <v>389</v>
          </cell>
          <cell r="H649">
            <v>44826.625752511602</v>
          </cell>
          <cell r="I649" t="str">
            <v>Mental Health</v>
          </cell>
          <cell r="K649" t="str">
            <v>Devices and digital access</v>
          </cell>
          <cell r="N649" t="str">
            <v>Grants for You</v>
          </cell>
        </row>
        <row r="650">
          <cell r="A650">
            <v>902130</v>
          </cell>
          <cell r="C650" t="str">
            <v>GFY/102047</v>
          </cell>
          <cell r="D650" t="str">
            <v>GL1 4TU</v>
          </cell>
          <cell r="E650" t="str">
            <v>Grants for You</v>
          </cell>
          <cell r="F650" t="str">
            <v xml:space="preserve">Funding to help people with Autism, ADHD, Tourette's or a serious mental health condition access more opportunities.   </v>
          </cell>
          <cell r="G650">
            <v>2099</v>
          </cell>
          <cell r="H650">
            <v>44826.638895601798</v>
          </cell>
          <cell r="I650" t="str">
            <v>Mental Health</v>
          </cell>
          <cell r="K650" t="str">
            <v>Devices and digital access</v>
          </cell>
          <cell r="N650" t="str">
            <v>Grants for You</v>
          </cell>
        </row>
        <row r="651">
          <cell r="A651">
            <v>902250</v>
          </cell>
          <cell r="C651" t="str">
            <v>GFY/102060</v>
          </cell>
          <cell r="D651" t="str">
            <v>GL50 3BN</v>
          </cell>
          <cell r="E651" t="str">
            <v>Grants for You</v>
          </cell>
          <cell r="F651" t="str">
            <v xml:space="preserve">Funding to help people with Autism, ADHD, Tourette's or a serious mental health condition access more opportunities.   </v>
          </cell>
          <cell r="G651">
            <v>1999</v>
          </cell>
          <cell r="H651">
            <v>44826.659060648097</v>
          </cell>
          <cell r="I651" t="str">
            <v>Mental Health</v>
          </cell>
          <cell r="K651" t="str">
            <v>Travel and transport</v>
          </cell>
          <cell r="N651" t="str">
            <v>Grants for You</v>
          </cell>
        </row>
        <row r="652">
          <cell r="A652">
            <v>900001</v>
          </cell>
          <cell r="C652" t="str">
            <v>GFY/101973</v>
          </cell>
          <cell r="D652" t="str">
            <v>GL2 0PZ</v>
          </cell>
          <cell r="E652" t="str">
            <v>Grants for You</v>
          </cell>
          <cell r="F652" t="str">
            <v xml:space="preserve">Funding to help people with Autism, ADHD, Tourette's or a serious mental health condition access more opportunities.   </v>
          </cell>
          <cell r="G652">
            <v>1108</v>
          </cell>
          <cell r="H652">
            <v>44827.366191284702</v>
          </cell>
          <cell r="I652" t="str">
            <v>Mental Health</v>
          </cell>
          <cell r="K652" t="str">
            <v>Travel and transport</v>
          </cell>
          <cell r="N652" t="str">
            <v>Grants for You</v>
          </cell>
        </row>
        <row r="653">
          <cell r="A653">
            <v>901221</v>
          </cell>
          <cell r="C653" t="str">
            <v>GFY/102015</v>
          </cell>
          <cell r="D653" t="str">
            <v>GL1 5BG</v>
          </cell>
          <cell r="E653" t="str">
            <v>Grants for You</v>
          </cell>
          <cell r="F653" t="str">
            <v xml:space="preserve">Funding to help people with Autism, ADHD, Tourette's or a serious mental health condition access more opportunities.   </v>
          </cell>
          <cell r="G653">
            <v>512</v>
          </cell>
          <cell r="H653">
            <v>44827.372736724501</v>
          </cell>
          <cell r="I653" t="str">
            <v>Mental Health</v>
          </cell>
          <cell r="K653" t="str">
            <v>Devices and digital access</v>
          </cell>
          <cell r="N653" t="str">
            <v>Grants for You</v>
          </cell>
        </row>
        <row r="654">
          <cell r="A654">
            <v>902471</v>
          </cell>
          <cell r="C654" t="str">
            <v>GFY/102068</v>
          </cell>
          <cell r="D654" t="str">
            <v>NP16 7FR</v>
          </cell>
          <cell r="E654" t="str">
            <v>Grants for You</v>
          </cell>
          <cell r="F654" t="str">
            <v xml:space="preserve">Funding to help people with Autism, ADHD, Tourette's or a serious mental health condition access more opportunities.   </v>
          </cell>
          <cell r="G654">
            <v>700</v>
          </cell>
          <cell r="H654">
            <v>44827.376676851898</v>
          </cell>
          <cell r="I654" t="str">
            <v>Mental Health</v>
          </cell>
          <cell r="K654" t="str">
            <v>Devices and digital access</v>
          </cell>
          <cell r="N654" t="str">
            <v>Grants for You</v>
          </cell>
        </row>
        <row r="655">
          <cell r="A655">
            <v>900522</v>
          </cell>
          <cell r="C655" t="str">
            <v>GFY/101992</v>
          </cell>
          <cell r="D655" t="str">
            <v>GL2 4JW</v>
          </cell>
          <cell r="E655" t="str">
            <v>Grants for You</v>
          </cell>
          <cell r="F655" t="str">
            <v xml:space="preserve">Funding to help people with Autism, ADHD, Tourette's or a serious mental health condition access more opportunities.   </v>
          </cell>
          <cell r="G655">
            <v>699</v>
          </cell>
          <cell r="H655">
            <v>44827.385342824098</v>
          </cell>
          <cell r="I655" t="str">
            <v>Mental Health</v>
          </cell>
          <cell r="K655" t="str">
            <v>Devices and digital access</v>
          </cell>
          <cell r="N655" t="str">
            <v>Grants for You</v>
          </cell>
        </row>
        <row r="656">
          <cell r="A656">
            <v>899335</v>
          </cell>
          <cell r="C656" t="str">
            <v>GFY/101947</v>
          </cell>
          <cell r="D656" t="str">
            <v>GL16 8FJ</v>
          </cell>
          <cell r="E656" t="str">
            <v>Grants for You</v>
          </cell>
          <cell r="F656" t="str">
            <v xml:space="preserve">Funding to help people with Autism, ADHD, Tourette's or a serious mental health condition access more opportunities.   </v>
          </cell>
          <cell r="G656">
            <v>2000.82</v>
          </cell>
          <cell r="H656">
            <v>44827.403459062501</v>
          </cell>
          <cell r="I656" t="str">
            <v>Mental Health</v>
          </cell>
          <cell r="K656" t="str">
            <v>Travel and transport</v>
          </cell>
          <cell r="N656" t="str">
            <v>Grants for You</v>
          </cell>
        </row>
        <row r="657">
          <cell r="A657">
            <v>902527</v>
          </cell>
          <cell r="C657" t="str">
            <v>GFY/102070</v>
          </cell>
          <cell r="D657" t="str">
            <v>GL5 1UT</v>
          </cell>
          <cell r="E657" t="str">
            <v>Grants for You</v>
          </cell>
          <cell r="F657" t="str">
            <v xml:space="preserve">Funding to help people with Autism, ADHD, Tourette's or a serious mental health condition access more opportunities.   </v>
          </cell>
          <cell r="G657">
            <v>976</v>
          </cell>
          <cell r="H657">
            <v>44827.465135879604</v>
          </cell>
          <cell r="I657" t="str">
            <v>Mental Health</v>
          </cell>
          <cell r="K657" t="str">
            <v>Travel and transport</v>
          </cell>
          <cell r="N657" t="str">
            <v>Grants for You</v>
          </cell>
        </row>
        <row r="658">
          <cell r="A658">
            <v>902590</v>
          </cell>
          <cell r="C658" t="str">
            <v>GFY/102073</v>
          </cell>
          <cell r="D658" t="str">
            <v>GL15 6EF</v>
          </cell>
          <cell r="E658" t="str">
            <v>Grants for You</v>
          </cell>
          <cell r="F658" t="str">
            <v xml:space="preserve">Funding to help people with Autism, ADHD, Tourette's or a serious mental health condition access more opportunities.   </v>
          </cell>
          <cell r="G658">
            <v>429</v>
          </cell>
          <cell r="H658">
            <v>44827.475157638903</v>
          </cell>
          <cell r="I658" t="str">
            <v>Mental Health</v>
          </cell>
          <cell r="K658" t="str">
            <v>Devices and digital access</v>
          </cell>
          <cell r="N658" t="str">
            <v>Grants for You</v>
          </cell>
        </row>
        <row r="659">
          <cell r="A659">
            <v>901205</v>
          </cell>
          <cell r="C659" t="str">
            <v>GFY/102014</v>
          </cell>
          <cell r="D659" t="str">
            <v>GL4 4RR</v>
          </cell>
          <cell r="E659" t="str">
            <v>Grants for You</v>
          </cell>
          <cell r="F659" t="str">
            <v xml:space="preserve">Funding to help people with Autism, ADHD, Tourette's or a serious mental health condition access more opportunities.   </v>
          </cell>
          <cell r="G659">
            <v>1173</v>
          </cell>
          <cell r="H659">
            <v>44827.501970717603</v>
          </cell>
          <cell r="I659" t="str">
            <v>Mental Health</v>
          </cell>
          <cell r="K659" t="str">
            <v>Devices and digital access</v>
          </cell>
          <cell r="N659" t="str">
            <v>Grants for You</v>
          </cell>
        </row>
        <row r="660">
          <cell r="A660">
            <v>902584</v>
          </cell>
          <cell r="C660" t="str">
            <v>GFY/102072</v>
          </cell>
          <cell r="D660" t="str">
            <v>GL4 6JW</v>
          </cell>
          <cell r="E660" t="str">
            <v>Grants for You</v>
          </cell>
          <cell r="F660" t="str">
            <v xml:space="preserve">Funding to help people with Autism, ADHD, Tourette's or a serious mental health condition access more opportunities.   </v>
          </cell>
          <cell r="G660">
            <v>717</v>
          </cell>
          <cell r="H660">
            <v>44827.506885266201</v>
          </cell>
          <cell r="I660" t="str">
            <v>Mental Health</v>
          </cell>
          <cell r="K660" t="str">
            <v>Devices and digital access</v>
          </cell>
          <cell r="N660" t="str">
            <v>Grants for You</v>
          </cell>
        </row>
        <row r="661">
          <cell r="A661">
            <v>894494</v>
          </cell>
          <cell r="C661" t="str">
            <v>GFY/101729</v>
          </cell>
          <cell r="D661" t="str">
            <v>GL1 4LN</v>
          </cell>
          <cell r="E661" t="str">
            <v>Grants for You</v>
          </cell>
          <cell r="F661" t="str">
            <v xml:space="preserve">Funding to help people with Autism, ADHD, Tourette's or a serious mental health condition access more opportunities.   </v>
          </cell>
          <cell r="G661">
            <v>1342</v>
          </cell>
          <cell r="H661">
            <v>44827.600340277801</v>
          </cell>
          <cell r="I661" t="str">
            <v>Mental Health</v>
          </cell>
          <cell r="K661" t="str">
            <v>Devices and digital access</v>
          </cell>
          <cell r="N661" t="str">
            <v>Grants for You</v>
          </cell>
        </row>
        <row r="662">
          <cell r="A662">
            <v>903320</v>
          </cell>
          <cell r="C662" t="str">
            <v>GFYH/100039</v>
          </cell>
          <cell r="D662" t="str">
            <v>GL13 9AE</v>
          </cell>
          <cell r="E662" t="str">
            <v>Grants for Your Home</v>
          </cell>
          <cell r="F662" t="str">
            <v>Funding to help disabled people and people with mental health conditions living on a low-income with their housing needs</v>
          </cell>
          <cell r="G662">
            <v>1177</v>
          </cell>
          <cell r="H662">
            <v>44831.339346956003</v>
          </cell>
          <cell r="I662" t="str">
            <v>Financial Hardship</v>
          </cell>
          <cell r="J662" t="str">
            <v>Disability</v>
          </cell>
          <cell r="K662" t="str">
            <v>Furniture and appliances</v>
          </cell>
          <cell r="N662" t="str">
            <v>Grants for Your Home</v>
          </cell>
        </row>
        <row r="663">
          <cell r="A663">
            <v>904057</v>
          </cell>
          <cell r="C663" t="str">
            <v>GFYH/100041</v>
          </cell>
          <cell r="D663" t="str">
            <v>GL52 5DZ</v>
          </cell>
          <cell r="E663" t="str">
            <v>Grants for Your Home</v>
          </cell>
          <cell r="F663" t="str">
            <v>Funding to help disabled people and people with mental health conditions living on a low-income with their housing needs</v>
          </cell>
          <cell r="G663">
            <v>2500</v>
          </cell>
          <cell r="H663">
            <v>44831.355465821798</v>
          </cell>
          <cell r="I663" t="str">
            <v>Financial Hardship</v>
          </cell>
          <cell r="J663" t="str">
            <v>Disability</v>
          </cell>
          <cell r="K663" t="str">
            <v>Furniture and appliances</v>
          </cell>
          <cell r="N663" t="str">
            <v>Grants for Your Home</v>
          </cell>
        </row>
        <row r="664">
          <cell r="A664">
            <v>905309</v>
          </cell>
          <cell r="C664" t="str">
            <v>GFYH/100042</v>
          </cell>
          <cell r="D664" t="str">
            <v>GL16 8RP</v>
          </cell>
          <cell r="E664" t="str">
            <v>Grants for Your Home</v>
          </cell>
          <cell r="F664" t="str">
            <v>Funding to help disabled people and people with mental health conditions living on a low-income with their housing needs</v>
          </cell>
          <cell r="G664">
            <v>1500</v>
          </cell>
          <cell r="H664">
            <v>44831.375123842598</v>
          </cell>
          <cell r="I664" t="str">
            <v>Financial Hardship</v>
          </cell>
          <cell r="J664" t="str">
            <v>Disability</v>
          </cell>
          <cell r="K664" t="str">
            <v>Furniture and appliances</v>
          </cell>
          <cell r="N664" t="str">
            <v>Grants for Your Home</v>
          </cell>
        </row>
        <row r="665">
          <cell r="A665">
            <v>902054</v>
          </cell>
          <cell r="C665" t="str">
            <v>GFY/102042</v>
          </cell>
          <cell r="D665" t="str">
            <v>GL1 2ET</v>
          </cell>
          <cell r="E665" t="str">
            <v>Grants for You</v>
          </cell>
          <cell r="F665" t="str">
            <v xml:space="preserve">Funding to help people with Autism, ADHD, Tourette's or a serious mental health condition access more opportunities.   </v>
          </cell>
          <cell r="G665">
            <v>364</v>
          </cell>
          <cell r="H665">
            <v>44831.475715509303</v>
          </cell>
          <cell r="I665" t="str">
            <v>Mental Health</v>
          </cell>
          <cell r="K665" t="str">
            <v>Devices and digital access</v>
          </cell>
          <cell r="N665" t="str">
            <v>Grants for You</v>
          </cell>
        </row>
        <row r="666">
          <cell r="A666">
            <v>906341</v>
          </cell>
          <cell r="C666" t="str">
            <v>GFYH/100046</v>
          </cell>
          <cell r="D666" t="str">
            <v>GL11 5FJ</v>
          </cell>
          <cell r="E666" t="str">
            <v>Grants for Your Home</v>
          </cell>
          <cell r="F666" t="str">
            <v>Funding to help disabled people and people with mental health conditions living on a low-income with their housing needs</v>
          </cell>
          <cell r="G666">
            <v>2500</v>
          </cell>
          <cell r="H666">
            <v>44833.326580671303</v>
          </cell>
          <cell r="I666" t="str">
            <v>Financial Hardship</v>
          </cell>
          <cell r="J666" t="str">
            <v>Disability</v>
          </cell>
          <cell r="K666" t="str">
            <v>Furniture and appliances</v>
          </cell>
          <cell r="N666" t="str">
            <v>Grants for Your Home</v>
          </cell>
        </row>
        <row r="667">
          <cell r="A667">
            <v>905628</v>
          </cell>
          <cell r="C667" t="str">
            <v>GFYH/100043</v>
          </cell>
          <cell r="D667" t="str">
            <v>GL1 1HX</v>
          </cell>
          <cell r="E667" t="str">
            <v>Grants for Your Home</v>
          </cell>
          <cell r="F667" t="str">
            <v>Funding to help disabled people and people with mental health conditions living on a low-income with their housing needs</v>
          </cell>
          <cell r="G667">
            <v>2484.4</v>
          </cell>
          <cell r="H667">
            <v>44833.343521261602</v>
          </cell>
          <cell r="I667" t="str">
            <v>Financial Hardship</v>
          </cell>
          <cell r="J667" t="str">
            <v>Disability</v>
          </cell>
          <cell r="K667" t="str">
            <v>Furniture and appliances</v>
          </cell>
          <cell r="N667" t="str">
            <v>Grants for Your Home</v>
          </cell>
        </row>
        <row r="668">
          <cell r="A668">
            <v>894489</v>
          </cell>
          <cell r="C668" t="str">
            <v>GFY/101727</v>
          </cell>
          <cell r="D668" t="str">
            <v>GL1 4QY</v>
          </cell>
          <cell r="E668" t="str">
            <v>Grants for You</v>
          </cell>
          <cell r="F668" t="str">
            <v xml:space="preserve">Funding to help people with Autism, ADHD, Tourette's or a serious mental health condition access more opportunities.   </v>
          </cell>
          <cell r="G668">
            <v>1097</v>
          </cell>
          <cell r="H668">
            <v>44833.363186840303</v>
          </cell>
          <cell r="I668" t="str">
            <v>Mental Health</v>
          </cell>
          <cell r="K668" t="str">
            <v>Devices and digital access</v>
          </cell>
          <cell r="N668" t="str">
            <v>Grants for You</v>
          </cell>
        </row>
        <row r="669">
          <cell r="A669">
            <v>902085</v>
          </cell>
          <cell r="C669" t="str">
            <v>GFY/102044</v>
          </cell>
          <cell r="D669" t="str">
            <v>GL1 1LH</v>
          </cell>
          <cell r="E669" t="str">
            <v>Grants for You</v>
          </cell>
          <cell r="F669" t="str">
            <v xml:space="preserve">Funding to help people with Autism, ADHD, Tourette's or a serious mental health condition access more opportunities.   </v>
          </cell>
          <cell r="G669">
            <v>400</v>
          </cell>
          <cell r="H669">
            <v>44833.373780706002</v>
          </cell>
          <cell r="I669" t="str">
            <v>Mental Health</v>
          </cell>
          <cell r="K669" t="str">
            <v>Education and training</v>
          </cell>
          <cell r="N669" t="str">
            <v>Grants for You</v>
          </cell>
        </row>
        <row r="670">
          <cell r="A670">
            <v>896887</v>
          </cell>
          <cell r="C670" t="str">
            <v>GFY/101852</v>
          </cell>
          <cell r="D670" t="str">
            <v>GL10 2BS</v>
          </cell>
          <cell r="E670" t="str">
            <v>Grants for You</v>
          </cell>
          <cell r="F670" t="str">
            <v xml:space="preserve">Funding to help people with Autism, ADHD, Tourette's or a serious mental health condition access more opportunities.   </v>
          </cell>
          <cell r="G670">
            <v>3750</v>
          </cell>
          <cell r="H670">
            <v>44833.380568171298</v>
          </cell>
          <cell r="I670" t="str">
            <v>Mental Health</v>
          </cell>
          <cell r="K670" t="str">
            <v>Travel and transport</v>
          </cell>
          <cell r="N670" t="str">
            <v>Grants for You</v>
          </cell>
        </row>
        <row r="671">
          <cell r="A671">
            <v>899453</v>
          </cell>
          <cell r="C671" t="str">
            <v>GFY/101952</v>
          </cell>
          <cell r="D671" t="str">
            <v>GL3 1FF</v>
          </cell>
          <cell r="E671" t="str">
            <v>Grants for You</v>
          </cell>
          <cell r="F671" t="str">
            <v xml:space="preserve">Funding to help people with Autism, ADHD, Tourette's or a serious mental health condition access more opportunities.   </v>
          </cell>
          <cell r="G671">
            <v>1167</v>
          </cell>
          <cell r="H671">
            <v>44833.451437349497</v>
          </cell>
          <cell r="I671" t="str">
            <v>Mental Health</v>
          </cell>
          <cell r="K671" t="str">
            <v>Devices and digital access</v>
          </cell>
          <cell r="N671" t="str">
            <v>Grants for You</v>
          </cell>
        </row>
        <row r="672">
          <cell r="A672">
            <v>906287</v>
          </cell>
          <cell r="C672" t="str">
            <v>GFYH/100045</v>
          </cell>
          <cell r="D672" t="str">
            <v>GL7 6LL</v>
          </cell>
          <cell r="E672" t="str">
            <v>Grants for Your Home</v>
          </cell>
          <cell r="F672" t="str">
            <v>Funding to help disabled people and people with mental health conditions living on a low-income with their housing needs</v>
          </cell>
          <cell r="G672">
            <v>500</v>
          </cell>
          <cell r="H672">
            <v>44833.520555786999</v>
          </cell>
          <cell r="I672" t="str">
            <v>Financial Hardship</v>
          </cell>
          <cell r="J672" t="str">
            <v>Disability</v>
          </cell>
          <cell r="K672" t="str">
            <v>Furniture and appliances</v>
          </cell>
          <cell r="N672" t="str">
            <v>Grants for Your Home</v>
          </cell>
        </row>
        <row r="673">
          <cell r="A673">
            <v>903459</v>
          </cell>
          <cell r="C673" t="str">
            <v>GFY/102107</v>
          </cell>
          <cell r="D673" t="str">
            <v>GL4 4RD</v>
          </cell>
          <cell r="E673" t="str">
            <v>Grants for You</v>
          </cell>
          <cell r="F673" t="str">
            <v xml:space="preserve">Funding to help people with Autism, ADHD, Tourette's or a serious mental health condition access more opportunities.   </v>
          </cell>
          <cell r="G673">
            <v>724</v>
          </cell>
          <cell r="H673">
            <v>44833.5599934028</v>
          </cell>
          <cell r="I673" t="str">
            <v>Mental Health</v>
          </cell>
          <cell r="K673" t="str">
            <v>Devices and digital access</v>
          </cell>
          <cell r="N673" t="str">
            <v>Grants for You</v>
          </cell>
        </row>
        <row r="674">
          <cell r="A674">
            <v>903764</v>
          </cell>
          <cell r="C674" t="str">
            <v>GFY/102122</v>
          </cell>
          <cell r="D674" t="str">
            <v>GL1 4TF</v>
          </cell>
          <cell r="E674" t="str">
            <v>Grants for You</v>
          </cell>
          <cell r="F674" t="str">
            <v xml:space="preserve">Funding to help people with Autism, ADHD, Tourette's or a serious mental health condition access more opportunities.   </v>
          </cell>
          <cell r="G674">
            <v>629</v>
          </cell>
          <cell r="H674">
            <v>44833.617240046297</v>
          </cell>
          <cell r="I674" t="str">
            <v>Mental Health</v>
          </cell>
          <cell r="K674" t="str">
            <v>Devices and digital access</v>
          </cell>
          <cell r="N674" t="str">
            <v>Grants for You</v>
          </cell>
        </row>
        <row r="675">
          <cell r="A675">
            <v>892837</v>
          </cell>
          <cell r="C675" t="str">
            <v>GFY/101642</v>
          </cell>
          <cell r="D675" t="str">
            <v>GL4 6AJ</v>
          </cell>
          <cell r="E675" t="str">
            <v>Grants for You</v>
          </cell>
          <cell r="F675" t="str">
            <v xml:space="preserve">Funding to help people with Autism, ADHD, Tourette's or a serious mental health condition access more opportunities.   </v>
          </cell>
          <cell r="G675">
            <v>747</v>
          </cell>
          <cell r="H675">
            <v>44833.622299733797</v>
          </cell>
          <cell r="I675" t="str">
            <v>Mental Health</v>
          </cell>
          <cell r="K675" t="str">
            <v>Devices and digital access</v>
          </cell>
          <cell r="N675" t="str">
            <v>Grants for You</v>
          </cell>
        </row>
        <row r="676">
          <cell r="A676">
            <v>903950</v>
          </cell>
          <cell r="C676" t="str">
            <v>GFY/102127</v>
          </cell>
          <cell r="D676" t="str">
            <v>GL10 3HL</v>
          </cell>
          <cell r="E676" t="str">
            <v>Grants for You</v>
          </cell>
          <cell r="F676" t="str">
            <v xml:space="preserve">Funding to help people with Autism, ADHD, Tourette's or a serious mental health condition access more opportunities.   </v>
          </cell>
          <cell r="G676">
            <v>4000</v>
          </cell>
          <cell r="H676">
            <v>44833.638741701398</v>
          </cell>
          <cell r="I676" t="str">
            <v>Mental Health</v>
          </cell>
          <cell r="K676" t="str">
            <v>Travel and transport</v>
          </cell>
          <cell r="N676" t="str">
            <v>Grants for You</v>
          </cell>
        </row>
        <row r="677">
          <cell r="A677">
            <v>904607</v>
          </cell>
          <cell r="C677" t="str">
            <v>GFY/102150</v>
          </cell>
          <cell r="D677" t="str">
            <v>GL5 4QG</v>
          </cell>
          <cell r="E677" t="str">
            <v>Grants for You</v>
          </cell>
          <cell r="F677" t="str">
            <v xml:space="preserve">Funding to help people with Autism, ADHD, Tourette's or a serious mental health condition access more opportunities.   </v>
          </cell>
          <cell r="G677">
            <v>1000</v>
          </cell>
          <cell r="H677">
            <v>44834.387634409701</v>
          </cell>
          <cell r="I677" t="str">
            <v>Mental Health</v>
          </cell>
          <cell r="K677" t="str">
            <v>Holiday and activity costs</v>
          </cell>
          <cell r="N677" t="str">
            <v>Grants for You</v>
          </cell>
        </row>
        <row r="678">
          <cell r="A678">
            <v>901802</v>
          </cell>
          <cell r="C678" t="str">
            <v>GFY/102031</v>
          </cell>
          <cell r="D678" t="str">
            <v>GL1 4PH</v>
          </cell>
          <cell r="E678" t="str">
            <v>Grants for You</v>
          </cell>
          <cell r="F678" t="str">
            <v xml:space="preserve">Funding to help people with Autism, ADHD, Tourette's or a serious mental health condition access more opportunities.   </v>
          </cell>
          <cell r="G678">
            <v>1749</v>
          </cell>
          <cell r="H678">
            <v>44834.400719826401</v>
          </cell>
          <cell r="I678" t="str">
            <v>Mental Health</v>
          </cell>
          <cell r="K678" t="str">
            <v>Devices and digital access</v>
          </cell>
          <cell r="N678" t="str">
            <v>Grants for You</v>
          </cell>
        </row>
        <row r="679">
          <cell r="A679">
            <v>904203</v>
          </cell>
          <cell r="C679" t="str">
            <v>GFY/102134</v>
          </cell>
          <cell r="D679" t="str">
            <v>GL50 4BY</v>
          </cell>
          <cell r="E679" t="str">
            <v>Grants for You</v>
          </cell>
          <cell r="F679" t="str">
            <v xml:space="preserve">Funding to help people with Autism, ADHD, Tourette's or a serious mental health condition access more opportunities.   </v>
          </cell>
          <cell r="G679">
            <v>858</v>
          </cell>
          <cell r="H679">
            <v>44834.441100312499</v>
          </cell>
          <cell r="I679" t="str">
            <v>Mental Health</v>
          </cell>
          <cell r="K679" t="str">
            <v>Devices and digital access</v>
          </cell>
          <cell r="N679" t="str">
            <v>Grants for You</v>
          </cell>
        </row>
        <row r="680">
          <cell r="A680">
            <v>903027</v>
          </cell>
          <cell r="C680" t="str">
            <v>GFY/102087</v>
          </cell>
          <cell r="D680" t="str">
            <v>GL1 1UR</v>
          </cell>
          <cell r="E680" t="str">
            <v>Grants for You</v>
          </cell>
          <cell r="F680" t="str">
            <v xml:space="preserve">Funding to help people with Autism, ADHD, Tourette's or a serious mental health condition access more opportunities.   </v>
          </cell>
          <cell r="G680">
            <v>1735</v>
          </cell>
          <cell r="H680">
            <v>44834.5756217245</v>
          </cell>
          <cell r="I680" t="str">
            <v>Mental Health</v>
          </cell>
          <cell r="K680" t="str">
            <v>Devices and digital access</v>
          </cell>
          <cell r="N680" t="str">
            <v>Grants for You</v>
          </cell>
        </row>
        <row r="681">
          <cell r="A681">
            <v>904467</v>
          </cell>
          <cell r="C681" t="str">
            <v>GFY/102145</v>
          </cell>
          <cell r="D681" t="str">
            <v>GL4 6DX</v>
          </cell>
          <cell r="E681" t="str">
            <v>Grants for You</v>
          </cell>
          <cell r="F681" t="str">
            <v xml:space="preserve">Funding to help people with Autism, ADHD, Tourette's or a serious mental health condition access more opportunities.   </v>
          </cell>
          <cell r="G681">
            <v>500</v>
          </cell>
          <cell r="H681">
            <v>44834.633400694402</v>
          </cell>
          <cell r="I681" t="str">
            <v>Mental Health</v>
          </cell>
          <cell r="K681" t="str">
            <v>Devices and digital access</v>
          </cell>
          <cell r="N681" t="str">
            <v>Grants for You</v>
          </cell>
        </row>
        <row r="682">
          <cell r="A682">
            <v>904549</v>
          </cell>
          <cell r="C682" t="str">
            <v>GFY/102147</v>
          </cell>
          <cell r="D682" t="str">
            <v>GL10 2ED</v>
          </cell>
          <cell r="E682" t="str">
            <v>Grants for You</v>
          </cell>
          <cell r="F682" t="str">
            <v xml:space="preserve">Funding to help people with Autism, ADHD, Tourette's or a serious mental health condition access more opportunities.   </v>
          </cell>
          <cell r="G682">
            <v>2499</v>
          </cell>
          <cell r="H682">
            <v>44834.643813460701</v>
          </cell>
          <cell r="I682" t="str">
            <v>Mental Health</v>
          </cell>
          <cell r="K682" t="str">
            <v>Travel and transport</v>
          </cell>
          <cell r="N682" t="str">
            <v>Grants for You</v>
          </cell>
        </row>
        <row r="683">
          <cell r="A683">
            <v>904696</v>
          </cell>
          <cell r="C683" t="str">
            <v>GFY/102152</v>
          </cell>
          <cell r="D683" t="str">
            <v>GL7 6FA</v>
          </cell>
          <cell r="E683" t="str">
            <v>Grants for You</v>
          </cell>
          <cell r="F683" t="str">
            <v xml:space="preserve">Funding to help people with Autism, ADHD, Tourette's or a serious mental health condition access more opportunities.   </v>
          </cell>
          <cell r="G683">
            <v>303</v>
          </cell>
          <cell r="H683">
            <v>44834.6549647801</v>
          </cell>
          <cell r="I683" t="str">
            <v>Mental Health</v>
          </cell>
          <cell r="K683" t="str">
            <v>Devices and digital access</v>
          </cell>
          <cell r="N683" t="str">
            <v>Grants for You</v>
          </cell>
        </row>
        <row r="684">
          <cell r="A684">
            <v>903065</v>
          </cell>
          <cell r="C684" t="str">
            <v>GFY/102090</v>
          </cell>
          <cell r="D684" t="str">
            <v>GL1 4JT</v>
          </cell>
          <cell r="E684" t="str">
            <v>Grants for You</v>
          </cell>
          <cell r="F684" t="str">
            <v xml:space="preserve">Funding to help people with Autism, ADHD, Tourette's or a serious mental health condition access more opportunities.   </v>
          </cell>
          <cell r="G684">
            <v>1735</v>
          </cell>
          <cell r="H684">
            <v>44837.570244872702</v>
          </cell>
          <cell r="I684" t="str">
            <v>Mental Health</v>
          </cell>
          <cell r="K684" t="str">
            <v>Devices and digital access</v>
          </cell>
          <cell r="N684" t="str">
            <v>Grants for You</v>
          </cell>
        </row>
        <row r="685">
          <cell r="A685">
            <v>903999</v>
          </cell>
          <cell r="C685" t="str">
            <v>GFY/102130</v>
          </cell>
          <cell r="D685" t="str">
            <v>GL2 4NF</v>
          </cell>
          <cell r="E685" t="str">
            <v>Grants for You</v>
          </cell>
          <cell r="F685" t="str">
            <v xml:space="preserve">Funding to help people with Autism, ADHD, Tourette's or a serious mental health condition access more opportunities.   </v>
          </cell>
          <cell r="G685">
            <v>540</v>
          </cell>
          <cell r="H685">
            <v>44837.604458645801</v>
          </cell>
          <cell r="I685" t="str">
            <v>Mental Health</v>
          </cell>
          <cell r="K685" t="str">
            <v>Creative activities</v>
          </cell>
          <cell r="N685" t="str">
            <v>Grants for You</v>
          </cell>
        </row>
        <row r="686">
          <cell r="A686">
            <v>907170</v>
          </cell>
          <cell r="C686" t="str">
            <v>GFYH/100047</v>
          </cell>
          <cell r="D686" t="str">
            <v>GL2 2JL</v>
          </cell>
          <cell r="E686" t="str">
            <v>Grants for Your Home</v>
          </cell>
          <cell r="F686" t="str">
            <v>Funding to help disabled people and people with mental health conditions living on a low-income with their housing needs</v>
          </cell>
          <cell r="G686">
            <v>449.99</v>
          </cell>
          <cell r="H686">
            <v>44838.334323807903</v>
          </cell>
          <cell r="I686" t="str">
            <v>Financial Hardship</v>
          </cell>
          <cell r="J686" t="str">
            <v>Disability</v>
          </cell>
          <cell r="K686" t="str">
            <v>Furniture and appliances</v>
          </cell>
          <cell r="N686" t="str">
            <v>Grants for Your Home</v>
          </cell>
        </row>
        <row r="687">
          <cell r="A687">
            <v>907937</v>
          </cell>
          <cell r="C687" t="str">
            <v>GFYH/100054</v>
          </cell>
          <cell r="D687" t="str">
            <v>GL14 2EY</v>
          </cell>
          <cell r="E687" t="str">
            <v>Grants for Your Home</v>
          </cell>
          <cell r="F687" t="str">
            <v>Funding to help disabled people and people with mental health conditions living on a low-income with their housing needs</v>
          </cell>
          <cell r="G687">
            <v>1009.99</v>
          </cell>
          <cell r="H687">
            <v>44838.376915243098</v>
          </cell>
          <cell r="I687" t="str">
            <v>Financial Hardship</v>
          </cell>
          <cell r="J687" t="str">
            <v>Disability</v>
          </cell>
          <cell r="K687" t="str">
            <v>Furniture and appliances</v>
          </cell>
          <cell r="N687" t="str">
            <v>Grants for Your Home</v>
          </cell>
        </row>
        <row r="688">
          <cell r="A688">
            <v>907344</v>
          </cell>
          <cell r="C688" t="str">
            <v>GFYH/100051</v>
          </cell>
          <cell r="D688" t="str">
            <v>GL11 4FD</v>
          </cell>
          <cell r="E688" t="str">
            <v>Grants for Your Home</v>
          </cell>
          <cell r="F688" t="str">
            <v>Funding to help disabled people and people with mental health conditions living on a low-income with their housing needs</v>
          </cell>
          <cell r="G688">
            <v>1737.5</v>
          </cell>
          <cell r="H688">
            <v>44838.411491898201</v>
          </cell>
          <cell r="I688" t="str">
            <v>Financial Hardship</v>
          </cell>
          <cell r="J688" t="str">
            <v>Disability</v>
          </cell>
          <cell r="K688" t="str">
            <v>Furniture and appliances</v>
          </cell>
          <cell r="N688" t="str">
            <v>Grants for Your Home</v>
          </cell>
        </row>
        <row r="689">
          <cell r="A689">
            <v>908427</v>
          </cell>
          <cell r="C689" t="str">
            <v>GFYH/100055</v>
          </cell>
          <cell r="D689" t="str">
            <v>GL51 3PF</v>
          </cell>
          <cell r="E689" t="str">
            <v>Grants for Your Home</v>
          </cell>
          <cell r="F689" t="str">
            <v>Funding to help disabled people and people with mental health conditions living on a low-income with their housing needs</v>
          </cell>
          <cell r="G689">
            <v>1600</v>
          </cell>
          <cell r="H689">
            <v>44838.4436615741</v>
          </cell>
          <cell r="I689" t="str">
            <v>Financial Hardship</v>
          </cell>
          <cell r="J689" t="str">
            <v>Disability</v>
          </cell>
          <cell r="K689" t="str">
            <v>Furniture and appliances</v>
          </cell>
          <cell r="N689" t="str">
            <v>Grants for Your Home</v>
          </cell>
        </row>
        <row r="690">
          <cell r="A690">
            <v>904923</v>
          </cell>
          <cell r="C690" t="str">
            <v>GFY/102163</v>
          </cell>
          <cell r="D690" t="str">
            <v>GL1 4LY</v>
          </cell>
          <cell r="E690" t="str">
            <v>Grants for You</v>
          </cell>
          <cell r="F690" t="str">
            <v xml:space="preserve">Funding to help people with Autism, ADHD, Tourette's or a serious mental health condition access more opportunities.   </v>
          </cell>
          <cell r="G690">
            <v>1549</v>
          </cell>
          <cell r="H690">
            <v>44838.460669016204</v>
          </cell>
          <cell r="I690" t="str">
            <v>Mental Health</v>
          </cell>
          <cell r="K690" t="str">
            <v>Devices and digital access</v>
          </cell>
          <cell r="N690" t="str">
            <v>Grants for You</v>
          </cell>
        </row>
        <row r="691">
          <cell r="A691">
            <v>907318</v>
          </cell>
          <cell r="C691" t="str">
            <v>GFYH/100050</v>
          </cell>
          <cell r="D691" t="str">
            <v>GL10 2HN</v>
          </cell>
          <cell r="E691" t="str">
            <v>Grants for Your Home</v>
          </cell>
          <cell r="F691" t="str">
            <v>Funding to help disabled people and people with mental health conditions living on a low-income with their housing needs</v>
          </cell>
          <cell r="G691">
            <v>1214.99</v>
          </cell>
          <cell r="H691">
            <v>44838.474350578697</v>
          </cell>
          <cell r="I691" t="str">
            <v>Financial Hardship</v>
          </cell>
          <cell r="J691" t="str">
            <v>Disability</v>
          </cell>
          <cell r="K691" t="str">
            <v>Furniture and appliances</v>
          </cell>
          <cell r="N691" t="str">
            <v>Grants for Your Home</v>
          </cell>
        </row>
        <row r="692">
          <cell r="A692">
            <v>902884</v>
          </cell>
          <cell r="C692" t="str">
            <v>GFY/102083</v>
          </cell>
          <cell r="D692" t="str">
            <v>GL1 2TU</v>
          </cell>
          <cell r="E692" t="str">
            <v>Grants for You</v>
          </cell>
          <cell r="F692" t="str">
            <v xml:space="preserve">Funding to help people with Autism, ADHD, Tourette's or a serious mental health condition access more opportunities.   </v>
          </cell>
          <cell r="G692">
            <v>966</v>
          </cell>
          <cell r="H692">
            <v>44838.499731169002</v>
          </cell>
          <cell r="I692" t="str">
            <v>Mental Health</v>
          </cell>
          <cell r="K692" t="str">
            <v>Devices and digital access</v>
          </cell>
          <cell r="N692" t="str">
            <v>Grants for You</v>
          </cell>
        </row>
        <row r="693">
          <cell r="A693">
            <v>905116</v>
          </cell>
          <cell r="C693" t="str">
            <v>GFY/102167</v>
          </cell>
          <cell r="D693" t="str">
            <v>GL3 4HT</v>
          </cell>
          <cell r="E693" t="str">
            <v>Grants for You</v>
          </cell>
          <cell r="F693" t="str">
            <v xml:space="preserve">Funding to help people with Autism, ADHD, Tourette's or a serious mental health condition access more opportunities.   </v>
          </cell>
          <cell r="G693">
            <v>1479</v>
          </cell>
          <cell r="H693">
            <v>44838.543704166703</v>
          </cell>
          <cell r="I693" t="str">
            <v>Mental Health</v>
          </cell>
          <cell r="K693" t="str">
            <v>Devices and digital access</v>
          </cell>
          <cell r="N693" t="str">
            <v>Grants for You</v>
          </cell>
        </row>
        <row r="694">
          <cell r="A694">
            <v>903599</v>
          </cell>
          <cell r="C694" t="str">
            <v>GFY/102118</v>
          </cell>
          <cell r="D694" t="str">
            <v>GL2 9RJ</v>
          </cell>
          <cell r="E694" t="str">
            <v>Grants for You</v>
          </cell>
          <cell r="F694" t="str">
            <v xml:space="preserve">Funding to help people with Autism, ADHD, Tourette's or a serious mental health condition access more opportunities.   </v>
          </cell>
          <cell r="G694">
            <v>1480</v>
          </cell>
          <cell r="H694">
            <v>44838.562867557899</v>
          </cell>
          <cell r="I694" t="str">
            <v>Mental Health</v>
          </cell>
          <cell r="K694" t="str">
            <v>Devices and digital access</v>
          </cell>
          <cell r="N694" t="str">
            <v>Grants for You</v>
          </cell>
        </row>
        <row r="695">
          <cell r="A695">
            <v>904062</v>
          </cell>
          <cell r="C695" t="str">
            <v>GFY/102132</v>
          </cell>
          <cell r="D695" t="str">
            <v>GL3 3QW</v>
          </cell>
          <cell r="E695" t="str">
            <v>Grants for You</v>
          </cell>
          <cell r="F695" t="str">
            <v xml:space="preserve">Funding to help people with Autism, ADHD, Tourette's or a serious mental health condition access more opportunities.   </v>
          </cell>
          <cell r="G695">
            <v>1695</v>
          </cell>
          <cell r="H695">
            <v>44838.570980011602</v>
          </cell>
          <cell r="I695" t="str">
            <v>Mental Health</v>
          </cell>
          <cell r="K695" t="str">
            <v>Travel and transport</v>
          </cell>
          <cell r="N695" t="str">
            <v>Grants for You</v>
          </cell>
        </row>
        <row r="696">
          <cell r="A696">
            <v>865240</v>
          </cell>
          <cell r="C696" t="str">
            <v>GFY/100301</v>
          </cell>
          <cell r="D696" t="str">
            <v>GL51 0UW</v>
          </cell>
          <cell r="E696" t="str">
            <v>Grants for You</v>
          </cell>
          <cell r="F696" t="str">
            <v xml:space="preserve">Funding to help people with Autism, ADHD, Tourette's or a serious mental health condition access more opportunities.   </v>
          </cell>
          <cell r="G696">
            <v>1000</v>
          </cell>
          <cell r="H696">
            <v>44838.584643402799</v>
          </cell>
          <cell r="I696" t="str">
            <v>Mental Health</v>
          </cell>
          <cell r="K696" t="str">
            <v>Education and training</v>
          </cell>
          <cell r="N696" t="str">
            <v>Grants for You</v>
          </cell>
        </row>
        <row r="697">
          <cell r="A697">
            <v>902380</v>
          </cell>
          <cell r="C697" t="str">
            <v>GFY/102063</v>
          </cell>
          <cell r="D697" t="str">
            <v>GL2 0TD</v>
          </cell>
          <cell r="E697" t="str">
            <v>Grants for You</v>
          </cell>
          <cell r="F697" t="str">
            <v xml:space="preserve">Funding to help people with Autism, ADHD, Tourette's or a serious mental health condition access more opportunities.   </v>
          </cell>
          <cell r="G697">
            <v>255</v>
          </cell>
          <cell r="H697">
            <v>44838.616180555597</v>
          </cell>
          <cell r="I697" t="str">
            <v>Mental Health</v>
          </cell>
          <cell r="K697" t="str">
            <v>Travel and transport</v>
          </cell>
          <cell r="N697" t="str">
            <v>Grants for You</v>
          </cell>
        </row>
        <row r="698">
          <cell r="A698">
            <v>905330</v>
          </cell>
          <cell r="C698" t="str">
            <v>GFY/102174</v>
          </cell>
          <cell r="D698" t="str">
            <v>GL1 3BJ</v>
          </cell>
          <cell r="E698" t="str">
            <v>Grants for You</v>
          </cell>
          <cell r="F698" t="str">
            <v xml:space="preserve">Funding to help people with Autism, ADHD, Tourette's or a serious mental health condition access more opportunities.   </v>
          </cell>
          <cell r="G698">
            <v>889</v>
          </cell>
          <cell r="H698">
            <v>44839.360107557899</v>
          </cell>
          <cell r="I698" t="str">
            <v>Mental Health</v>
          </cell>
          <cell r="K698" t="str">
            <v>Devices and digital access</v>
          </cell>
          <cell r="N698" t="str">
            <v>Grants for You</v>
          </cell>
        </row>
        <row r="699">
          <cell r="A699">
            <v>905473</v>
          </cell>
          <cell r="C699" t="str">
            <v>GFY/102180</v>
          </cell>
          <cell r="D699" t="str">
            <v>GL4 6RX</v>
          </cell>
          <cell r="E699" t="str">
            <v>Grants for You</v>
          </cell>
          <cell r="F699" t="str">
            <v xml:space="preserve">Funding to help people with Autism, ADHD, Tourette's or a serious mental health condition access more opportunities.   </v>
          </cell>
          <cell r="G699">
            <v>1799</v>
          </cell>
          <cell r="H699">
            <v>44839.5647775463</v>
          </cell>
          <cell r="I699" t="str">
            <v>Mental Health</v>
          </cell>
          <cell r="K699" t="str">
            <v>Devices and digital access</v>
          </cell>
          <cell r="N699" t="str">
            <v>Grants for You</v>
          </cell>
        </row>
        <row r="700">
          <cell r="A700">
            <v>905882</v>
          </cell>
          <cell r="C700" t="str">
            <v>GFY/102187</v>
          </cell>
          <cell r="D700" t="str">
            <v>GL2 4DT</v>
          </cell>
          <cell r="E700" t="str">
            <v>Grants for You</v>
          </cell>
          <cell r="F700" t="str">
            <v xml:space="preserve">Funding to help people with Autism, ADHD, Tourette's or a serious mental health condition access more opportunities.   </v>
          </cell>
          <cell r="G700">
            <v>349</v>
          </cell>
          <cell r="H700">
            <v>44839.5823382292</v>
          </cell>
          <cell r="I700" t="str">
            <v>Mental Health</v>
          </cell>
          <cell r="K700" t="str">
            <v>Devices and digital access</v>
          </cell>
          <cell r="N700" t="str">
            <v>Grants for You</v>
          </cell>
        </row>
        <row r="701">
          <cell r="A701">
            <v>906017</v>
          </cell>
          <cell r="C701" t="str">
            <v>GFY/102188</v>
          </cell>
          <cell r="D701" t="str">
            <v>GL16 8BD</v>
          </cell>
          <cell r="E701" t="str">
            <v>Grants for You</v>
          </cell>
          <cell r="F701" t="str">
            <v xml:space="preserve">Funding to help people with Autism, ADHD, Tourette's or a serious mental health condition access more opportunities.   </v>
          </cell>
          <cell r="G701">
            <v>919</v>
          </cell>
          <cell r="H701">
            <v>44839.608892395801</v>
          </cell>
          <cell r="I701" t="str">
            <v>Mental Health</v>
          </cell>
          <cell r="K701" t="str">
            <v>Devices and digital access</v>
          </cell>
          <cell r="N701" t="str">
            <v>Grants for You</v>
          </cell>
        </row>
        <row r="702">
          <cell r="A702">
            <v>908947</v>
          </cell>
          <cell r="C702" t="str">
            <v>GFYH/100056</v>
          </cell>
          <cell r="D702" t="str">
            <v>GL20 8UA</v>
          </cell>
          <cell r="E702" t="str">
            <v>Grants for Your Home</v>
          </cell>
          <cell r="F702" t="str">
            <v>Funding to help disabled people and people with mental health conditions living on a low-income with their housing needs</v>
          </cell>
          <cell r="G702">
            <v>745</v>
          </cell>
          <cell r="H702">
            <v>44840.331151307902</v>
          </cell>
          <cell r="I702" t="str">
            <v>Financial Hardship</v>
          </cell>
          <cell r="J702" t="str">
            <v>Disability</v>
          </cell>
          <cell r="K702" t="str">
            <v>Furniture and appliances</v>
          </cell>
          <cell r="N702" t="str">
            <v>Grants for Your Home</v>
          </cell>
        </row>
        <row r="703">
          <cell r="A703">
            <v>909207</v>
          </cell>
          <cell r="C703" t="str">
            <v>GFYH/100057</v>
          </cell>
          <cell r="D703" t="str">
            <v>GL5 4BW</v>
          </cell>
          <cell r="E703" t="str">
            <v>Grants for Your Home</v>
          </cell>
          <cell r="F703" t="str">
            <v>Funding to help disabled people and people with mental health conditions living on a low-income with their housing needs</v>
          </cell>
          <cell r="G703">
            <v>1638</v>
          </cell>
          <cell r="H703">
            <v>44840.342082835603</v>
          </cell>
          <cell r="I703" t="str">
            <v>Financial Hardship</v>
          </cell>
          <cell r="J703" t="str">
            <v>Disability</v>
          </cell>
          <cell r="K703" t="str">
            <v>Furniture and appliances</v>
          </cell>
          <cell r="N703" t="str">
            <v>Grants for Your Home</v>
          </cell>
        </row>
        <row r="704">
          <cell r="A704">
            <v>909235</v>
          </cell>
          <cell r="C704" t="str">
            <v>GFYH/100058</v>
          </cell>
          <cell r="D704" t="str">
            <v>GL52 5HB</v>
          </cell>
          <cell r="E704" t="str">
            <v>Grants for Your Home</v>
          </cell>
          <cell r="F704" t="str">
            <v>Funding to help disabled people and people with mental health conditions living on a low-income with their housing needs</v>
          </cell>
          <cell r="G704">
            <v>282</v>
          </cell>
          <cell r="H704">
            <v>44840.386094907401</v>
          </cell>
          <cell r="I704" t="str">
            <v>Financial Hardship</v>
          </cell>
          <cell r="J704" t="str">
            <v>Disability</v>
          </cell>
          <cell r="K704" t="str">
            <v>Furniture and appliances</v>
          </cell>
          <cell r="N704" t="str">
            <v>Grants for Your Home</v>
          </cell>
        </row>
        <row r="705">
          <cell r="A705">
            <v>909251</v>
          </cell>
          <cell r="C705" t="str">
            <v>GFYH/100061</v>
          </cell>
          <cell r="D705" t="str">
            <v>GL1 1QF</v>
          </cell>
          <cell r="E705" t="str">
            <v>Grants for Your Home</v>
          </cell>
          <cell r="F705" t="str">
            <v>Funding to help disabled people and people with mental health conditions living on a low-income with their housing needs</v>
          </cell>
          <cell r="G705">
            <v>2088</v>
          </cell>
          <cell r="H705">
            <v>44840.399540625003</v>
          </cell>
          <cell r="I705" t="str">
            <v>Financial Hardship</v>
          </cell>
          <cell r="J705" t="str">
            <v>Disability</v>
          </cell>
          <cell r="K705" t="str">
            <v>Furniture and appliances</v>
          </cell>
          <cell r="N705" t="str">
            <v>Grants for Your Home</v>
          </cell>
        </row>
        <row r="706">
          <cell r="A706">
            <v>909245</v>
          </cell>
          <cell r="C706" t="str">
            <v>GFYH/100060</v>
          </cell>
          <cell r="D706" t="str">
            <v>GL10 2LS</v>
          </cell>
          <cell r="E706" t="str">
            <v>Grants for Your Home</v>
          </cell>
          <cell r="F706" t="str">
            <v>Funding to help disabled people and people with mental health conditions living on a low-income with their housing needs</v>
          </cell>
          <cell r="G706">
            <v>2113</v>
          </cell>
          <cell r="H706">
            <v>44840.406387534698</v>
          </cell>
          <cell r="I706" t="str">
            <v>Financial Hardship</v>
          </cell>
          <cell r="J706" t="str">
            <v>Disability</v>
          </cell>
          <cell r="K706" t="str">
            <v>Furniture and appliances</v>
          </cell>
          <cell r="N706" t="str">
            <v>Grants for Your Home</v>
          </cell>
        </row>
        <row r="707">
          <cell r="A707">
            <v>909242</v>
          </cell>
          <cell r="C707" t="str">
            <v>GFYH/100059</v>
          </cell>
          <cell r="D707" t="str">
            <v>GL2 7NU</v>
          </cell>
          <cell r="E707" t="str">
            <v>Grants for Your Home</v>
          </cell>
          <cell r="F707" t="str">
            <v>Funding to help disabled people and people with mental health conditions living on a low-income with their housing needs</v>
          </cell>
          <cell r="G707">
            <v>1018</v>
          </cell>
          <cell r="H707">
            <v>44840.412377083303</v>
          </cell>
          <cell r="I707" t="str">
            <v>Financial Hardship</v>
          </cell>
          <cell r="J707" t="str">
            <v>Disability</v>
          </cell>
          <cell r="K707" t="str">
            <v>Furniture and appliances</v>
          </cell>
          <cell r="N707" t="str">
            <v>Grants for Your Home</v>
          </cell>
        </row>
        <row r="708">
          <cell r="A708">
            <v>906964</v>
          </cell>
          <cell r="C708" t="str">
            <v>GFY/102219</v>
          </cell>
          <cell r="D708" t="str">
            <v>NP16 7BA</v>
          </cell>
          <cell r="E708" t="str">
            <v>Grants for You</v>
          </cell>
          <cell r="F708" t="str">
            <v xml:space="preserve">Funding to help people with Autism, ADHD, Tourette's or a serious mental health condition access more opportunities.   </v>
          </cell>
          <cell r="G708">
            <v>400</v>
          </cell>
          <cell r="H708">
            <v>44840.554833414397</v>
          </cell>
          <cell r="I708" t="str">
            <v>Mental Health</v>
          </cell>
          <cell r="K708" t="str">
            <v>Devices and digital access</v>
          </cell>
          <cell r="N708" t="str">
            <v>Grants for You</v>
          </cell>
        </row>
        <row r="709">
          <cell r="A709">
            <v>905525</v>
          </cell>
          <cell r="C709" t="str">
            <v>GFY/102183</v>
          </cell>
          <cell r="D709" t="str">
            <v>GL1 5QB</v>
          </cell>
          <cell r="E709" t="str">
            <v>Grants for You</v>
          </cell>
          <cell r="F709" t="str">
            <v xml:space="preserve">Funding to help people with Autism, ADHD, Tourette's or a serious mental health condition access more opportunities.   </v>
          </cell>
          <cell r="G709">
            <v>340</v>
          </cell>
          <cell r="H709">
            <v>44840.559739780103</v>
          </cell>
          <cell r="I709" t="str">
            <v>Mental Health</v>
          </cell>
          <cell r="K709" t="str">
            <v>Travel and transport</v>
          </cell>
          <cell r="N709" t="str">
            <v>Grants for You</v>
          </cell>
        </row>
        <row r="710">
          <cell r="A710">
            <v>907619</v>
          </cell>
          <cell r="C710" t="str">
            <v>GFY/102235</v>
          </cell>
          <cell r="D710" t="str">
            <v>GL2 4AU</v>
          </cell>
          <cell r="E710" t="str">
            <v>Grants for You</v>
          </cell>
          <cell r="F710" t="str">
            <v xml:space="preserve">Funding to help people with Autism, ADHD, Tourette's or a serious mental health condition access more opportunities.   </v>
          </cell>
          <cell r="G710">
            <v>875</v>
          </cell>
          <cell r="H710">
            <v>44840.589899849503</v>
          </cell>
          <cell r="I710" t="str">
            <v>Mental Health</v>
          </cell>
          <cell r="K710" t="str">
            <v>Devices and digital access</v>
          </cell>
          <cell r="N710" t="str">
            <v>Grants for You</v>
          </cell>
        </row>
        <row r="711">
          <cell r="A711">
            <v>907659</v>
          </cell>
          <cell r="C711" t="str">
            <v>GFY/102241</v>
          </cell>
          <cell r="D711" t="str">
            <v>GL19 4JS</v>
          </cell>
          <cell r="E711" t="str">
            <v>Grants for You</v>
          </cell>
          <cell r="F711" t="str">
            <v xml:space="preserve">Funding to help people with Autism, ADHD, Tourette's or a serious mental health condition access more opportunities.   </v>
          </cell>
          <cell r="G711">
            <v>759</v>
          </cell>
          <cell r="H711">
            <v>44840.590085995398</v>
          </cell>
          <cell r="I711" t="str">
            <v>Mental Health</v>
          </cell>
          <cell r="K711" t="str">
            <v>Devices and digital access</v>
          </cell>
          <cell r="N711" t="str">
            <v>Grants for You</v>
          </cell>
        </row>
        <row r="712">
          <cell r="A712">
            <v>907711</v>
          </cell>
          <cell r="C712" t="str">
            <v>GFY/102245</v>
          </cell>
          <cell r="D712" t="str">
            <v>GL2 4BU</v>
          </cell>
          <cell r="E712" t="str">
            <v>Grants for You</v>
          </cell>
          <cell r="F712" t="str">
            <v xml:space="preserve">Funding to help people with Autism, ADHD, Tourette's or a serious mental health condition access more opportunities.   </v>
          </cell>
          <cell r="G712">
            <v>1699</v>
          </cell>
          <cell r="H712">
            <v>44840.618577349502</v>
          </cell>
          <cell r="I712" t="str">
            <v>Mental Health</v>
          </cell>
          <cell r="K712" t="str">
            <v>Devices and digital access</v>
          </cell>
          <cell r="N712" t="str">
            <v>Grants for You</v>
          </cell>
        </row>
        <row r="713">
          <cell r="A713">
            <v>909827</v>
          </cell>
          <cell r="C713" t="str">
            <v>GFYH/100066</v>
          </cell>
          <cell r="D713" t="str">
            <v>GL16 8AN</v>
          </cell>
          <cell r="E713" t="str">
            <v>Grants for Your Home</v>
          </cell>
          <cell r="F713" t="str">
            <v>Funding to help disabled people and people with mental health conditions living on a low-income with their housing needs</v>
          </cell>
          <cell r="G713">
            <v>500</v>
          </cell>
          <cell r="H713">
            <v>44840.661318136597</v>
          </cell>
          <cell r="I713" t="str">
            <v>Financial Hardship</v>
          </cell>
          <cell r="J713" t="str">
            <v>Disability</v>
          </cell>
          <cell r="K713" t="str">
            <v>Furniture and appliances</v>
          </cell>
          <cell r="N713" t="str">
            <v>Grants for Your Home</v>
          </cell>
        </row>
        <row r="714">
          <cell r="A714">
            <v>907651</v>
          </cell>
          <cell r="C714" t="str">
            <v>GFY/102240</v>
          </cell>
          <cell r="D714" t="str">
            <v>GL2 2FY</v>
          </cell>
          <cell r="E714" t="str">
            <v>Grants for You</v>
          </cell>
          <cell r="F714" t="str">
            <v xml:space="preserve">Funding to help people with Autism, ADHD, Tourette's or a serious mental health condition access more opportunities.   </v>
          </cell>
          <cell r="G714">
            <v>1524</v>
          </cell>
          <cell r="H714">
            <v>44841.458430983803</v>
          </cell>
          <cell r="I714" t="str">
            <v>Mental Health</v>
          </cell>
          <cell r="K714" t="str">
            <v>Devices and digital access</v>
          </cell>
          <cell r="N714" t="str">
            <v>Grants for You</v>
          </cell>
        </row>
        <row r="715">
          <cell r="A715">
            <v>907872</v>
          </cell>
          <cell r="C715" t="str">
            <v>GFY/102251</v>
          </cell>
          <cell r="D715" t="str">
            <v>GL1 4LP</v>
          </cell>
          <cell r="E715" t="str">
            <v>Grants for You</v>
          </cell>
          <cell r="F715" t="str">
            <v xml:space="preserve">Funding to help people with Autism, ADHD, Tourette's or a serious mental health condition access more opportunities.   </v>
          </cell>
          <cell r="G715">
            <v>683</v>
          </cell>
          <cell r="H715">
            <v>44841.484688078701</v>
          </cell>
          <cell r="I715" t="str">
            <v>Mental Health</v>
          </cell>
          <cell r="K715" t="str">
            <v>Devices and digital access</v>
          </cell>
          <cell r="N715" t="str">
            <v>Grants for You</v>
          </cell>
        </row>
        <row r="716">
          <cell r="A716">
            <v>903516</v>
          </cell>
          <cell r="C716" t="str">
            <v>GFY/102112</v>
          </cell>
          <cell r="D716" t="str">
            <v>GL50 4HG</v>
          </cell>
          <cell r="E716" t="str">
            <v>Grants for You</v>
          </cell>
          <cell r="F716" t="str">
            <v xml:space="preserve">Funding to help people with Autism, ADHD, Tourette's or a serious mental health condition access more opportunities.   </v>
          </cell>
          <cell r="G716">
            <v>752</v>
          </cell>
          <cell r="H716">
            <v>44841.493905868097</v>
          </cell>
          <cell r="I716" t="str">
            <v>Mental Health</v>
          </cell>
          <cell r="K716" t="str">
            <v>Devices and digital access</v>
          </cell>
          <cell r="N716" t="str">
            <v>Grants for You</v>
          </cell>
        </row>
        <row r="717">
          <cell r="A717">
            <v>904333</v>
          </cell>
          <cell r="C717" t="str">
            <v>GFY/102138</v>
          </cell>
          <cell r="D717" t="str">
            <v>GL50 4HF</v>
          </cell>
          <cell r="E717" t="str">
            <v>Grants for You</v>
          </cell>
          <cell r="F717" t="str">
            <v xml:space="preserve">Funding to help people with Autism, ADHD, Tourette's or a serious mental health condition access more opportunities.   </v>
          </cell>
          <cell r="G717">
            <v>750</v>
          </cell>
          <cell r="H717">
            <v>44841.568308530099</v>
          </cell>
          <cell r="I717" t="str">
            <v>Mental Health</v>
          </cell>
          <cell r="K717" t="str">
            <v>Devices and digital access</v>
          </cell>
          <cell r="N717" t="str">
            <v>Grants for You</v>
          </cell>
        </row>
        <row r="718">
          <cell r="A718">
            <v>907184</v>
          </cell>
          <cell r="C718" t="str">
            <v>GFY/102223</v>
          </cell>
          <cell r="D718" t="str">
            <v>GL1 2EF</v>
          </cell>
          <cell r="E718" t="str">
            <v>Grants for You</v>
          </cell>
          <cell r="F718" t="str">
            <v xml:space="preserve">Funding to help people with Autism, ADHD, Tourette's or a serious mental health condition access more opportunities.   </v>
          </cell>
          <cell r="G718">
            <v>1082</v>
          </cell>
          <cell r="H718">
            <v>44841.609131712998</v>
          </cell>
          <cell r="I718" t="str">
            <v>Mental Health</v>
          </cell>
          <cell r="K718" t="str">
            <v>Devices and digital access</v>
          </cell>
          <cell r="N718" t="str">
            <v>Grants for You</v>
          </cell>
        </row>
        <row r="719">
          <cell r="A719">
            <v>908517</v>
          </cell>
          <cell r="C719" t="str">
            <v>GFY/102264</v>
          </cell>
          <cell r="D719" t="str">
            <v>GL4 6PW</v>
          </cell>
          <cell r="E719" t="str">
            <v>Grants for You</v>
          </cell>
          <cell r="F719" t="str">
            <v xml:space="preserve">Funding to help people with Autism, ADHD, Tourette's or a serious mental health condition access more opportunities.   </v>
          </cell>
          <cell r="G719">
            <v>268</v>
          </cell>
          <cell r="H719">
            <v>44841.615902118101</v>
          </cell>
          <cell r="I719" t="str">
            <v>Mental Health</v>
          </cell>
          <cell r="K719" t="str">
            <v>Equipment and home adaptations</v>
          </cell>
          <cell r="N719" t="str">
            <v>Grants for You</v>
          </cell>
        </row>
        <row r="720">
          <cell r="A720">
            <v>908592</v>
          </cell>
          <cell r="C720" t="str">
            <v>GFY/102267</v>
          </cell>
          <cell r="D720" t="str">
            <v>GL51 8BT</v>
          </cell>
          <cell r="E720" t="str">
            <v>Grants for You</v>
          </cell>
          <cell r="F720" t="str">
            <v xml:space="preserve">Funding to help people with Autism, ADHD, Tourette's or a serious mental health condition access more opportunities.   </v>
          </cell>
          <cell r="G720">
            <v>940</v>
          </cell>
          <cell r="H720">
            <v>44844.347211307897</v>
          </cell>
          <cell r="I720" t="str">
            <v>Mental Health</v>
          </cell>
          <cell r="K720" t="str">
            <v>Devices and digital access</v>
          </cell>
          <cell r="N720" t="str">
            <v>Grants for You</v>
          </cell>
        </row>
        <row r="721">
          <cell r="A721">
            <v>908738</v>
          </cell>
          <cell r="C721" t="str">
            <v>GFY/102271</v>
          </cell>
          <cell r="D721" t="str">
            <v>GL1 4SJ</v>
          </cell>
          <cell r="E721" t="str">
            <v>Grants for You</v>
          </cell>
          <cell r="F721" t="str">
            <v xml:space="preserve">Funding to help people with Autism, ADHD, Tourette's or a serious mental health condition access more opportunities.   </v>
          </cell>
          <cell r="G721">
            <v>849</v>
          </cell>
          <cell r="H721">
            <v>44844.383385416702</v>
          </cell>
          <cell r="I721" t="str">
            <v>Mental Health</v>
          </cell>
          <cell r="K721" t="str">
            <v>Devices and digital access</v>
          </cell>
          <cell r="N721" t="str">
            <v>Grants for You</v>
          </cell>
        </row>
        <row r="722">
          <cell r="A722">
            <v>909095</v>
          </cell>
          <cell r="C722" t="str">
            <v>GFY/102283</v>
          </cell>
          <cell r="D722" t="str">
            <v>GL10 3PF</v>
          </cell>
          <cell r="E722" t="str">
            <v>Grants for You</v>
          </cell>
          <cell r="F722" t="str">
            <v xml:space="preserve">Funding to help people with Autism, ADHD, Tourette's or a serious mental health condition access more opportunities.   </v>
          </cell>
          <cell r="G722">
            <v>487</v>
          </cell>
          <cell r="H722">
            <v>44844.423876192101</v>
          </cell>
          <cell r="I722" t="str">
            <v>Mental Health</v>
          </cell>
          <cell r="K722" t="str">
            <v>Devices and digital access</v>
          </cell>
          <cell r="N722" t="str">
            <v>Grants for You</v>
          </cell>
        </row>
        <row r="723">
          <cell r="A723">
            <v>906672</v>
          </cell>
          <cell r="C723" t="str">
            <v>GFY/102208</v>
          </cell>
          <cell r="D723" t="str">
            <v>GL1 5BA</v>
          </cell>
          <cell r="E723" t="str">
            <v>Grants for You</v>
          </cell>
          <cell r="F723" t="str">
            <v xml:space="preserve">Funding to help people with Autism, ADHD, Tourette's or a serious mental health condition access more opportunities.   </v>
          </cell>
          <cell r="G723">
            <v>1144</v>
          </cell>
          <cell r="H723">
            <v>44844.432614155099</v>
          </cell>
          <cell r="I723" t="str">
            <v>Mental Health</v>
          </cell>
          <cell r="K723" t="str">
            <v>Devices and digital access</v>
          </cell>
          <cell r="N723" t="str">
            <v>Grants for You</v>
          </cell>
        </row>
        <row r="724">
          <cell r="A724">
            <v>909148</v>
          </cell>
          <cell r="C724" t="str">
            <v>GFY/102286</v>
          </cell>
          <cell r="D724" t="str">
            <v>GL6 0PZ</v>
          </cell>
          <cell r="E724" t="str">
            <v>Grants for You</v>
          </cell>
          <cell r="F724" t="str">
            <v xml:space="preserve">Funding to help people with Autism, ADHD, Tourette's or a serious mental health condition access more opportunities.   </v>
          </cell>
          <cell r="G724">
            <v>1400</v>
          </cell>
          <cell r="H724">
            <v>44844.438444328698</v>
          </cell>
          <cell r="I724" t="str">
            <v>Mental Health</v>
          </cell>
          <cell r="K724" t="str">
            <v>Devices and digital access</v>
          </cell>
          <cell r="N724" t="str">
            <v>Grants for You</v>
          </cell>
        </row>
        <row r="725">
          <cell r="A725">
            <v>906738</v>
          </cell>
          <cell r="C725" t="str">
            <v>GFY/102212</v>
          </cell>
          <cell r="D725" t="str">
            <v>GL10 2ED</v>
          </cell>
          <cell r="E725" t="str">
            <v>Grants for You</v>
          </cell>
          <cell r="F725" t="str">
            <v xml:space="preserve">Funding to help people with Autism, ADHD, Tourette's or a serious mental health condition access more opportunities.   </v>
          </cell>
          <cell r="G725">
            <v>1457</v>
          </cell>
          <cell r="H725">
            <v>44844.637341898102</v>
          </cell>
          <cell r="I725" t="str">
            <v>Mental Health</v>
          </cell>
          <cell r="K725" t="str">
            <v>Devices and digital access</v>
          </cell>
          <cell r="N725" t="str">
            <v>Grants for You</v>
          </cell>
        </row>
        <row r="726">
          <cell r="A726">
            <v>909717</v>
          </cell>
          <cell r="C726" t="str">
            <v>GFY/102312</v>
          </cell>
          <cell r="D726" t="str">
            <v>GL5 3TJ</v>
          </cell>
          <cell r="E726" t="str">
            <v>Grants for You</v>
          </cell>
          <cell r="F726" t="str">
            <v xml:space="preserve">Funding to help people with Autism, ADHD, Tourette's or a serious mental health condition access more opportunities.   </v>
          </cell>
          <cell r="G726">
            <v>239</v>
          </cell>
          <cell r="H726">
            <v>44845.327575463001</v>
          </cell>
          <cell r="I726" t="str">
            <v>Mental Health</v>
          </cell>
          <cell r="K726" t="str">
            <v>Devices and digital access</v>
          </cell>
          <cell r="N726" t="str">
            <v>Grants for You</v>
          </cell>
        </row>
        <row r="727">
          <cell r="A727">
            <v>908004</v>
          </cell>
          <cell r="C727" t="str">
            <v>GFY/102253</v>
          </cell>
          <cell r="D727" t="str">
            <v>GL10 2DA</v>
          </cell>
          <cell r="E727" t="str">
            <v>Grants for You</v>
          </cell>
          <cell r="F727" t="str">
            <v xml:space="preserve">Funding to help people with Autism, ADHD, Tourette's or a serious mental health condition access more opportunities.   </v>
          </cell>
          <cell r="G727">
            <v>3332</v>
          </cell>
          <cell r="H727">
            <v>44845.401752048601</v>
          </cell>
          <cell r="I727" t="str">
            <v>Mental Health</v>
          </cell>
          <cell r="K727" t="str">
            <v>Travel and transport</v>
          </cell>
          <cell r="N727" t="str">
            <v>Grants for You</v>
          </cell>
        </row>
        <row r="728">
          <cell r="A728">
            <v>903314</v>
          </cell>
          <cell r="C728" t="str">
            <v>GFY/102097</v>
          </cell>
          <cell r="D728" t="str">
            <v>GL5 2QY</v>
          </cell>
          <cell r="E728" t="str">
            <v>Grants for You</v>
          </cell>
          <cell r="F728" t="str">
            <v xml:space="preserve">Funding to help people with Autism, ADHD, Tourette's or a serious mental health condition access more opportunities.   </v>
          </cell>
          <cell r="G728">
            <v>3995</v>
          </cell>
          <cell r="H728">
            <v>44845.406784062499</v>
          </cell>
          <cell r="I728" t="str">
            <v>Mental Health</v>
          </cell>
          <cell r="K728" t="str">
            <v>Travel and transport</v>
          </cell>
          <cell r="N728" t="str">
            <v>Grants for You</v>
          </cell>
        </row>
        <row r="729">
          <cell r="A729">
            <v>890371</v>
          </cell>
          <cell r="C729" t="str">
            <v>GFY/101519</v>
          </cell>
          <cell r="D729" t="str">
            <v>GL5 4AE</v>
          </cell>
          <cell r="E729" t="str">
            <v>Grants for You</v>
          </cell>
          <cell r="F729" t="str">
            <v xml:space="preserve">Funding to help people with Autism, ADHD, Tourette's or a serious mental health condition access more opportunities.   </v>
          </cell>
          <cell r="G729">
            <v>2389.9899999999998</v>
          </cell>
          <cell r="H729">
            <v>44845.407513854203</v>
          </cell>
          <cell r="I729" t="str">
            <v>Mental Health</v>
          </cell>
          <cell r="K729" t="str">
            <v>Travel and transport</v>
          </cell>
          <cell r="N729" t="str">
            <v>Grants for You</v>
          </cell>
        </row>
        <row r="730">
          <cell r="A730">
            <v>910195</v>
          </cell>
          <cell r="C730" t="str">
            <v>GFYH/100067</v>
          </cell>
          <cell r="D730" t="str">
            <v>GL50 3HL</v>
          </cell>
          <cell r="E730" t="str">
            <v>Grants for Your Home</v>
          </cell>
          <cell r="F730" t="str">
            <v>Funding to help disabled people and people with mental health conditions living on a low-income with their housing needs</v>
          </cell>
          <cell r="G730">
            <v>1200</v>
          </cell>
          <cell r="H730">
            <v>44845.437458530098</v>
          </cell>
          <cell r="I730" t="str">
            <v>Financial Hardship</v>
          </cell>
          <cell r="J730" t="str">
            <v>Disability</v>
          </cell>
          <cell r="K730" t="str">
            <v>Furniture and appliances</v>
          </cell>
          <cell r="N730" t="str">
            <v>Grants for Your Home</v>
          </cell>
        </row>
        <row r="731">
          <cell r="A731">
            <v>910726</v>
          </cell>
          <cell r="C731" t="str">
            <v>GFYH/100070</v>
          </cell>
          <cell r="D731" t="str">
            <v>GL5 1NR</v>
          </cell>
          <cell r="E731" t="str">
            <v>Grants for Your Home</v>
          </cell>
          <cell r="F731" t="str">
            <v>Funding to help disabled people and people with mental health conditions living on a low-income with their housing needs</v>
          </cell>
          <cell r="G731">
            <v>2422.21</v>
          </cell>
          <cell r="H731">
            <v>44845.447735416703</v>
          </cell>
          <cell r="I731" t="str">
            <v>Financial Hardship</v>
          </cell>
          <cell r="J731" t="str">
            <v>Disability</v>
          </cell>
          <cell r="K731" t="str">
            <v>Furniture and appliances</v>
          </cell>
          <cell r="N731" t="str">
            <v>Grants for Your Home</v>
          </cell>
        </row>
        <row r="732">
          <cell r="A732">
            <v>908380</v>
          </cell>
          <cell r="C732" t="str">
            <v>GFY/102262</v>
          </cell>
          <cell r="D732" t="str">
            <v>GL51 7TP</v>
          </cell>
          <cell r="E732" t="str">
            <v>Grants for You</v>
          </cell>
          <cell r="F732" t="str">
            <v xml:space="preserve">Funding to help people with Autism, ADHD, Tourette's or a serious mental health condition access more opportunities.   </v>
          </cell>
          <cell r="G732">
            <v>799</v>
          </cell>
          <cell r="H732">
            <v>44845.448236145799</v>
          </cell>
          <cell r="I732" t="str">
            <v>Mental Health</v>
          </cell>
          <cell r="K732" t="str">
            <v>Devices and digital access</v>
          </cell>
          <cell r="N732" t="str">
            <v>Grants for You</v>
          </cell>
        </row>
        <row r="733">
          <cell r="A733">
            <v>910811</v>
          </cell>
          <cell r="C733" t="str">
            <v>GFYH/100071</v>
          </cell>
          <cell r="D733" t="str">
            <v>GL16 8BA</v>
          </cell>
          <cell r="E733" t="str">
            <v>Grants for Your Home</v>
          </cell>
          <cell r="F733" t="str">
            <v>Funding to help disabled people and people with mental health conditions living on a low-income with their housing needs</v>
          </cell>
          <cell r="G733">
            <v>1944</v>
          </cell>
          <cell r="H733">
            <v>44845.535702048597</v>
          </cell>
          <cell r="I733" t="str">
            <v>Financial Hardship</v>
          </cell>
          <cell r="J733" t="str">
            <v>Disability</v>
          </cell>
          <cell r="K733" t="str">
            <v>Furniture and appliances</v>
          </cell>
          <cell r="N733" t="str">
            <v>Grants for Your Home</v>
          </cell>
        </row>
        <row r="734">
          <cell r="A734">
            <v>911611</v>
          </cell>
          <cell r="C734" t="str">
            <v>GFYH/100074</v>
          </cell>
          <cell r="D734" t="str">
            <v>GL2 7HJ</v>
          </cell>
          <cell r="E734" t="str">
            <v>Grants for Your Home</v>
          </cell>
          <cell r="F734" t="str">
            <v>Funding to help disabled people and people with mental health conditions living on a low-income with their housing needs</v>
          </cell>
          <cell r="G734">
            <v>2445</v>
          </cell>
          <cell r="H734">
            <v>44845.777110069401</v>
          </cell>
          <cell r="I734" t="str">
            <v>Financial Hardship</v>
          </cell>
          <cell r="J734" t="str">
            <v>Disability</v>
          </cell>
          <cell r="K734" t="str">
            <v>Furniture and appliances</v>
          </cell>
          <cell r="N734" t="str">
            <v>Grants for Your Home</v>
          </cell>
        </row>
        <row r="735">
          <cell r="A735">
            <v>911516</v>
          </cell>
          <cell r="C735" t="str">
            <v>GFYH/100073</v>
          </cell>
          <cell r="D735" t="str">
            <v>GL5 4DT</v>
          </cell>
          <cell r="E735" t="str">
            <v>Grants for Your Home</v>
          </cell>
          <cell r="F735" t="str">
            <v>Funding to help disabled people and people with mental health conditions living on a low-income with their housing needs</v>
          </cell>
          <cell r="G735">
            <v>1075.2</v>
          </cell>
          <cell r="H735">
            <v>44845.781821759301</v>
          </cell>
          <cell r="I735" t="str">
            <v>Financial Hardship</v>
          </cell>
          <cell r="J735" t="str">
            <v>Disability</v>
          </cell>
          <cell r="K735" t="str">
            <v>Furniture and appliances</v>
          </cell>
          <cell r="N735" t="str">
            <v>Grants for Your Home</v>
          </cell>
        </row>
        <row r="736">
          <cell r="A736">
            <v>909486</v>
          </cell>
          <cell r="C736" t="str">
            <v>GFY/102304</v>
          </cell>
          <cell r="D736" t="str">
            <v>GL53 8EL</v>
          </cell>
          <cell r="E736" t="str">
            <v>Grants for You</v>
          </cell>
          <cell r="F736" t="str">
            <v xml:space="preserve">Funding to help people with Autism, ADHD, Tourette's or a serious mental health condition access more opportunities.   </v>
          </cell>
          <cell r="G736">
            <v>1099</v>
          </cell>
          <cell r="H736">
            <v>44846.428404317099</v>
          </cell>
          <cell r="I736" t="str">
            <v>Mental Health</v>
          </cell>
          <cell r="K736" t="str">
            <v>Devices and digital access</v>
          </cell>
          <cell r="N736" t="str">
            <v>Grants for You</v>
          </cell>
        </row>
        <row r="737">
          <cell r="A737">
            <v>909524</v>
          </cell>
          <cell r="C737" t="str">
            <v>GFY/102305</v>
          </cell>
          <cell r="D737" t="str">
            <v>GL50 4HG</v>
          </cell>
          <cell r="E737" t="str">
            <v>Grants for You</v>
          </cell>
          <cell r="F737" t="str">
            <v xml:space="preserve">Funding to help people with Autism, ADHD, Tourette's or a serious mental health condition access more opportunities.   </v>
          </cell>
          <cell r="G737">
            <v>710</v>
          </cell>
          <cell r="H737">
            <v>44846.451515428198</v>
          </cell>
          <cell r="I737" t="str">
            <v>Mental Health</v>
          </cell>
          <cell r="K737" t="str">
            <v>Devices and digital access</v>
          </cell>
          <cell r="N737" t="str">
            <v>Grants for You</v>
          </cell>
        </row>
        <row r="738">
          <cell r="A738">
            <v>909398</v>
          </cell>
          <cell r="C738" t="str">
            <v>GFY/102294</v>
          </cell>
          <cell r="D738" t="str">
            <v>GL2 5BQ</v>
          </cell>
          <cell r="E738" t="str">
            <v>Grants for You</v>
          </cell>
          <cell r="F738" t="str">
            <v xml:space="preserve">Funding to help people with Autism, ADHD, Tourette's or a serious mental health condition access more opportunities.   </v>
          </cell>
          <cell r="G738">
            <v>660</v>
          </cell>
          <cell r="H738">
            <v>44846.568830983801</v>
          </cell>
          <cell r="I738" t="str">
            <v>Mental Health</v>
          </cell>
          <cell r="K738" t="str">
            <v>Devices and digital access</v>
          </cell>
          <cell r="N738" t="str">
            <v>Grants for You</v>
          </cell>
        </row>
        <row r="739">
          <cell r="A739">
            <v>910620</v>
          </cell>
          <cell r="C739" t="str">
            <v>GFY/102350</v>
          </cell>
          <cell r="D739" t="str">
            <v>GL52 8NU</v>
          </cell>
          <cell r="E739" t="str">
            <v>Grants for You</v>
          </cell>
          <cell r="F739" t="str">
            <v xml:space="preserve">Funding to help people with Autism, ADHD, Tourette's or a serious mental health condition access more opportunities.   </v>
          </cell>
          <cell r="G739">
            <v>699</v>
          </cell>
          <cell r="H739">
            <v>44846.609731134296</v>
          </cell>
          <cell r="I739" t="str">
            <v>Mental Health</v>
          </cell>
          <cell r="K739" t="str">
            <v>Devices and digital access</v>
          </cell>
          <cell r="N739" t="str">
            <v>Grants for You</v>
          </cell>
        </row>
        <row r="740">
          <cell r="A740">
            <v>909721</v>
          </cell>
          <cell r="C740" t="str">
            <v>GFY/102313</v>
          </cell>
          <cell r="D740" t="str">
            <v>GL4 6PD</v>
          </cell>
          <cell r="E740" t="str">
            <v>Grants for You</v>
          </cell>
          <cell r="F740" t="str">
            <v xml:space="preserve">Funding to help people with Autism, ADHD, Tourette's or a serious mental health condition access more opportunities.   </v>
          </cell>
          <cell r="G740">
            <v>549</v>
          </cell>
          <cell r="H740">
            <v>44846.649292048598</v>
          </cell>
          <cell r="I740" t="str">
            <v>Mental Health</v>
          </cell>
          <cell r="K740" t="str">
            <v>Devices and digital access</v>
          </cell>
          <cell r="N740" t="str">
            <v>Grants for You</v>
          </cell>
        </row>
        <row r="741">
          <cell r="A741">
            <v>906529</v>
          </cell>
          <cell r="C741" t="str">
            <v>GFY/102205</v>
          </cell>
          <cell r="D741" t="str">
            <v>GL2 2JN</v>
          </cell>
          <cell r="E741" t="str">
            <v>Grants for You</v>
          </cell>
          <cell r="F741" t="str">
            <v xml:space="preserve">Funding to help people with Autism, ADHD, Tourette's or a serious mental health condition access more opportunities.   </v>
          </cell>
          <cell r="G741">
            <v>2495</v>
          </cell>
          <cell r="H741">
            <v>44846.742266898102</v>
          </cell>
          <cell r="I741" t="str">
            <v>Mental Health</v>
          </cell>
          <cell r="K741" t="str">
            <v>Travel and transport</v>
          </cell>
          <cell r="N741" t="str">
            <v>Grants for You</v>
          </cell>
        </row>
        <row r="742">
          <cell r="A742">
            <v>912496</v>
          </cell>
          <cell r="C742" t="str">
            <v>GFYH/100078</v>
          </cell>
          <cell r="D742" t="str">
            <v>GL6 6BD</v>
          </cell>
          <cell r="E742" t="str">
            <v>Grants for Your Home</v>
          </cell>
          <cell r="F742" t="str">
            <v>Funding to help disabled people and people with mental health conditions living on a low-income with their housing needs</v>
          </cell>
          <cell r="G742">
            <v>1335.99</v>
          </cell>
          <cell r="H742">
            <v>44847.388957025498</v>
          </cell>
          <cell r="I742" t="str">
            <v>Financial Hardship</v>
          </cell>
          <cell r="J742" t="str">
            <v>Disability</v>
          </cell>
          <cell r="K742" t="str">
            <v>Furniture and appliances</v>
          </cell>
          <cell r="N742" t="str">
            <v>Grants for Your Home</v>
          </cell>
        </row>
        <row r="743">
          <cell r="A743">
            <v>907277</v>
          </cell>
          <cell r="C743" t="str">
            <v>GFYH/100049</v>
          </cell>
          <cell r="D743" t="str">
            <v>GL11 4DX</v>
          </cell>
          <cell r="E743" t="str">
            <v>Grants for Your Home</v>
          </cell>
          <cell r="F743" t="str">
            <v>Funding to help disabled people and people with mental health conditions living on a low-income with their housing needs</v>
          </cell>
          <cell r="G743">
            <v>1898</v>
          </cell>
          <cell r="H743">
            <v>44847.4172575579</v>
          </cell>
          <cell r="I743" t="str">
            <v>Financial Hardship</v>
          </cell>
          <cell r="J743" t="str">
            <v>Disability</v>
          </cell>
          <cell r="K743" t="str">
            <v>Furniture and appliances</v>
          </cell>
          <cell r="N743" t="str">
            <v>Grants for Your Home</v>
          </cell>
        </row>
        <row r="744">
          <cell r="A744">
            <v>912874</v>
          </cell>
          <cell r="C744" t="str">
            <v>GFYH/100084</v>
          </cell>
          <cell r="D744" t="str">
            <v>GL5 1HU</v>
          </cell>
          <cell r="E744" t="str">
            <v>Grants for Your Home</v>
          </cell>
          <cell r="F744" t="str">
            <v>Funding to help disabled people and people with mental health conditions living on a low-income with their housing needs</v>
          </cell>
          <cell r="G744">
            <v>1198</v>
          </cell>
          <cell r="H744">
            <v>44847.605450729199</v>
          </cell>
          <cell r="I744" t="str">
            <v>Financial Hardship</v>
          </cell>
          <cell r="J744" t="str">
            <v>Disability</v>
          </cell>
          <cell r="K744" t="str">
            <v>Furniture and appliances</v>
          </cell>
          <cell r="N744" t="str">
            <v>Grants for Your Home</v>
          </cell>
        </row>
        <row r="745">
          <cell r="A745">
            <v>909729</v>
          </cell>
          <cell r="C745" t="str">
            <v>GFY/102314</v>
          </cell>
          <cell r="D745" t="str">
            <v>GL4 0LQ</v>
          </cell>
          <cell r="E745" t="str">
            <v>Grants for You</v>
          </cell>
          <cell r="F745" t="str">
            <v xml:space="preserve">Funding to help people with Autism, ADHD, Tourette's or a serious mental health condition access more opportunities.   </v>
          </cell>
          <cell r="G745">
            <v>409</v>
          </cell>
          <cell r="H745">
            <v>44847.616676469901</v>
          </cell>
          <cell r="I745" t="str">
            <v>Mental Health</v>
          </cell>
          <cell r="K745" t="str">
            <v>Devices and digital access</v>
          </cell>
          <cell r="N745" t="str">
            <v>Grants for You</v>
          </cell>
        </row>
        <row r="746">
          <cell r="A746">
            <v>909878</v>
          </cell>
          <cell r="C746" t="str">
            <v>GFY/102319</v>
          </cell>
          <cell r="D746" t="str">
            <v>GL53 0FN</v>
          </cell>
          <cell r="E746" t="str">
            <v>Grants for You</v>
          </cell>
          <cell r="F746" t="str">
            <v xml:space="preserve">Funding to help people with Autism, ADHD, Tourette's or a serious mental health condition access more opportunities.   </v>
          </cell>
          <cell r="G746">
            <v>410</v>
          </cell>
          <cell r="H746">
            <v>44847.628423611102</v>
          </cell>
          <cell r="I746" t="str">
            <v>Mental Health</v>
          </cell>
          <cell r="K746" t="str">
            <v>Devices and digital access</v>
          </cell>
          <cell r="N746" t="str">
            <v>Grants for You</v>
          </cell>
        </row>
        <row r="747">
          <cell r="A747">
            <v>909888</v>
          </cell>
          <cell r="C747" t="str">
            <v>GFY/102321</v>
          </cell>
          <cell r="D747" t="str">
            <v>GL52 8FJ</v>
          </cell>
          <cell r="E747" t="str">
            <v>Grants for You</v>
          </cell>
          <cell r="F747" t="str">
            <v xml:space="preserve">Funding to help people with Autism, ADHD, Tourette's or a serious mental health condition access more opportunities.   </v>
          </cell>
          <cell r="G747">
            <v>649</v>
          </cell>
          <cell r="H747">
            <v>44847.651818518498</v>
          </cell>
          <cell r="I747" t="str">
            <v>Mental Health</v>
          </cell>
          <cell r="K747" t="str">
            <v>Devices and digital access</v>
          </cell>
          <cell r="N747" t="str">
            <v>Grants for You</v>
          </cell>
        </row>
        <row r="748">
          <cell r="A748">
            <v>910539</v>
          </cell>
          <cell r="C748" t="str">
            <v>GFY/102345</v>
          </cell>
          <cell r="D748" t="str">
            <v>GL56 0NP</v>
          </cell>
          <cell r="E748" t="str">
            <v>Grants for You</v>
          </cell>
          <cell r="F748" t="str">
            <v xml:space="preserve">Funding to help people with Autism, ADHD, Tourette's or a serious mental health condition access more opportunities.   </v>
          </cell>
          <cell r="G748">
            <v>1029.99</v>
          </cell>
          <cell r="H748">
            <v>44848.480187465299</v>
          </cell>
          <cell r="I748" t="str">
            <v>Mental Health</v>
          </cell>
          <cell r="K748" t="str">
            <v>Education and training</v>
          </cell>
          <cell r="N748" t="str">
            <v>Grants for You</v>
          </cell>
        </row>
        <row r="749">
          <cell r="A749">
            <v>910137</v>
          </cell>
          <cell r="C749" t="str">
            <v>GFY/102329</v>
          </cell>
          <cell r="D749" t="str">
            <v>GL4 6JB</v>
          </cell>
          <cell r="E749" t="str">
            <v>Grants for You</v>
          </cell>
          <cell r="F749" t="str">
            <v xml:space="preserve">Funding to help people with Autism, ADHD, Tourette's or a serious mental health condition access more opportunities.   </v>
          </cell>
          <cell r="G749">
            <v>1567</v>
          </cell>
          <cell r="H749">
            <v>44848.538582372697</v>
          </cell>
          <cell r="I749" t="str">
            <v>Mental Health</v>
          </cell>
          <cell r="K749" t="str">
            <v>Devices and digital access</v>
          </cell>
          <cell r="N749" t="str">
            <v>Grants for You</v>
          </cell>
        </row>
        <row r="750">
          <cell r="A750">
            <v>910239</v>
          </cell>
          <cell r="C750" t="str">
            <v>GFY/102333</v>
          </cell>
          <cell r="D750" t="str">
            <v>GL1 5HG</v>
          </cell>
          <cell r="E750" t="str">
            <v>Grants for You</v>
          </cell>
          <cell r="F750" t="str">
            <v xml:space="preserve">Funding to help people with Autism, ADHD, Tourette's or a serious mental health condition access more opportunities.   </v>
          </cell>
          <cell r="G750">
            <v>529</v>
          </cell>
          <cell r="H750">
            <v>44848.557707951397</v>
          </cell>
          <cell r="I750" t="str">
            <v>Mental Health</v>
          </cell>
          <cell r="K750" t="str">
            <v>Devices and digital access</v>
          </cell>
          <cell r="N750" t="str">
            <v>Grants for You</v>
          </cell>
        </row>
        <row r="751">
          <cell r="A751">
            <v>910318</v>
          </cell>
          <cell r="C751" t="str">
            <v>GFY/102340</v>
          </cell>
          <cell r="D751" t="str">
            <v>GL1 5BL</v>
          </cell>
          <cell r="E751" t="str">
            <v>Grants for You</v>
          </cell>
          <cell r="F751" t="str">
            <v xml:space="preserve">Funding to help people with Autism, ADHD, Tourette's or a serious mental health condition access more opportunities.   </v>
          </cell>
          <cell r="G751">
            <v>1681</v>
          </cell>
          <cell r="H751">
            <v>44848.566434756904</v>
          </cell>
          <cell r="I751" t="str">
            <v>Mental Health</v>
          </cell>
          <cell r="K751" t="str">
            <v>Devices and digital access</v>
          </cell>
          <cell r="N751" t="str">
            <v>Grants for You</v>
          </cell>
        </row>
        <row r="752">
          <cell r="A752">
            <v>910579</v>
          </cell>
          <cell r="C752" t="str">
            <v>GFY/102346</v>
          </cell>
          <cell r="D752" t="str">
            <v>GL4 6NE</v>
          </cell>
          <cell r="E752" t="str">
            <v>Grants for You</v>
          </cell>
          <cell r="F752" t="str">
            <v xml:space="preserve">Funding to help people with Autism, ADHD, Tourette's or a serious mental health condition access more opportunities.   </v>
          </cell>
          <cell r="G752">
            <v>720</v>
          </cell>
          <cell r="H752">
            <v>44848.584014120403</v>
          </cell>
          <cell r="I752" t="str">
            <v>Mental Health</v>
          </cell>
          <cell r="K752" t="str">
            <v>Devices and digital access</v>
          </cell>
          <cell r="N752" t="str">
            <v>Grants for You</v>
          </cell>
        </row>
        <row r="753">
          <cell r="A753">
            <v>910792</v>
          </cell>
          <cell r="C753" t="str">
            <v>GFY/102353</v>
          </cell>
          <cell r="D753" t="str">
            <v>GL51 8BT</v>
          </cell>
          <cell r="E753" t="str">
            <v>Grants for You</v>
          </cell>
          <cell r="F753" t="str">
            <v xml:space="preserve">Funding to help people with Autism, ADHD, Tourette's or a serious mental health condition access more opportunities.   </v>
          </cell>
          <cell r="G753">
            <v>895</v>
          </cell>
          <cell r="H753">
            <v>44848.614329131902</v>
          </cell>
          <cell r="I753" t="str">
            <v>Mental Health</v>
          </cell>
          <cell r="K753" t="str">
            <v>Devices and digital access</v>
          </cell>
          <cell r="N753" t="str">
            <v>Grants for You</v>
          </cell>
        </row>
        <row r="754">
          <cell r="A754">
            <v>910857</v>
          </cell>
          <cell r="C754" t="str">
            <v>GFY/102358</v>
          </cell>
          <cell r="D754" t="str">
            <v>GL51 9TG</v>
          </cell>
          <cell r="E754" t="str">
            <v>Grants for You</v>
          </cell>
          <cell r="F754" t="str">
            <v xml:space="preserve">Funding to help people with Autism, ADHD, Tourette's or a serious mental health condition access more opportunities.   </v>
          </cell>
          <cell r="G754">
            <v>344</v>
          </cell>
          <cell r="H754">
            <v>44848.6251479977</v>
          </cell>
          <cell r="I754" t="str">
            <v>Mental Health</v>
          </cell>
          <cell r="K754" t="str">
            <v>Travel and transport</v>
          </cell>
          <cell r="N754" t="str">
            <v>Grants for You</v>
          </cell>
        </row>
        <row r="755">
          <cell r="A755">
            <v>911148</v>
          </cell>
          <cell r="C755" t="str">
            <v>GFY/102367</v>
          </cell>
          <cell r="D755" t="str">
            <v>GL52 2QF</v>
          </cell>
          <cell r="E755" t="str">
            <v>Grants for You</v>
          </cell>
          <cell r="F755" t="str">
            <v xml:space="preserve">Funding to help people with Autism, ADHD, Tourette's or a serious mental health condition access more opportunities.   </v>
          </cell>
          <cell r="G755">
            <v>999</v>
          </cell>
          <cell r="H755">
            <v>44848.6378560995</v>
          </cell>
          <cell r="I755" t="str">
            <v>Mental Health</v>
          </cell>
          <cell r="K755" t="str">
            <v>Holiday and activity costs</v>
          </cell>
          <cell r="N755" t="str">
            <v>Grants for You</v>
          </cell>
        </row>
        <row r="756">
          <cell r="A756">
            <v>906309</v>
          </cell>
          <cell r="C756" t="str">
            <v>GFY/102199</v>
          </cell>
          <cell r="D756" t="str">
            <v>GL15 6BY</v>
          </cell>
          <cell r="E756" t="str">
            <v>Grants for You</v>
          </cell>
          <cell r="F756" t="str">
            <v xml:space="preserve">Funding to help people with Autism, ADHD, Tourette's or a serious mental health condition access more opportunities.   </v>
          </cell>
          <cell r="G756">
            <v>985.42</v>
          </cell>
          <cell r="H756">
            <v>44852.426118981501</v>
          </cell>
          <cell r="I756" t="str">
            <v>Mental Health</v>
          </cell>
          <cell r="K756" t="str">
            <v>Equipment and home adaptations</v>
          </cell>
          <cell r="N756" t="str">
            <v>Grants for You</v>
          </cell>
        </row>
        <row r="757">
          <cell r="A757">
            <v>903621</v>
          </cell>
          <cell r="C757" t="str">
            <v>GFY/102119</v>
          </cell>
          <cell r="D757" t="str">
            <v>GL14 1DQ</v>
          </cell>
          <cell r="E757" t="str">
            <v>Grants for You</v>
          </cell>
          <cell r="F757" t="str">
            <v xml:space="preserve">Funding to help people with Autism, ADHD, Tourette's or a serious mental health condition access more opportunities.   </v>
          </cell>
          <cell r="G757">
            <v>308</v>
          </cell>
          <cell r="H757">
            <v>44852.484873576403</v>
          </cell>
          <cell r="I757" t="str">
            <v>Mental Health</v>
          </cell>
          <cell r="K757" t="str">
            <v>Devices and digital access</v>
          </cell>
          <cell r="N757" t="str">
            <v>Grants for You</v>
          </cell>
        </row>
        <row r="758">
          <cell r="A758">
            <v>909540</v>
          </cell>
          <cell r="C758" t="str">
            <v>GFY/102306</v>
          </cell>
          <cell r="D758" t="str">
            <v>GL50 4HG</v>
          </cell>
          <cell r="E758" t="str">
            <v>Grants for You</v>
          </cell>
          <cell r="F758" t="str">
            <v xml:space="preserve">Funding to help people with Autism, ADHD, Tourette's or a serious mental health condition access more opportunities.   </v>
          </cell>
          <cell r="G758">
            <v>770</v>
          </cell>
          <cell r="H758">
            <v>44852.516767048597</v>
          </cell>
          <cell r="I758" t="str">
            <v>Mental Health</v>
          </cell>
          <cell r="K758" t="str">
            <v>Devices and digital access</v>
          </cell>
          <cell r="N758" t="str">
            <v>Grants for You</v>
          </cell>
        </row>
        <row r="759">
          <cell r="A759">
            <v>909810</v>
          </cell>
          <cell r="C759" t="str">
            <v>GFY/102316</v>
          </cell>
          <cell r="D759" t="str">
            <v>GL1 2SZ</v>
          </cell>
          <cell r="E759" t="str">
            <v>Grants for You</v>
          </cell>
          <cell r="F759" t="str">
            <v xml:space="preserve">Funding to help people with Autism, ADHD, Tourette's or a serious mental health condition access more opportunities.   </v>
          </cell>
          <cell r="G759">
            <v>791</v>
          </cell>
          <cell r="H759">
            <v>44852.637841701398</v>
          </cell>
          <cell r="I759" t="str">
            <v>Mental Health</v>
          </cell>
          <cell r="K759" t="str">
            <v>Devices and digital access</v>
          </cell>
          <cell r="N759" t="str">
            <v>Grants for You</v>
          </cell>
        </row>
        <row r="760">
          <cell r="A760">
            <v>910480</v>
          </cell>
          <cell r="C760" t="str">
            <v>GFY/102343</v>
          </cell>
          <cell r="D760" t="str">
            <v>GL1 3JS</v>
          </cell>
          <cell r="E760" t="str">
            <v>Grants for You</v>
          </cell>
          <cell r="F760" t="str">
            <v xml:space="preserve">Funding to help people with Autism, ADHD, Tourette's or a serious mental health condition access more opportunities.   </v>
          </cell>
          <cell r="G760">
            <v>1225</v>
          </cell>
          <cell r="H760">
            <v>44852.648899224499</v>
          </cell>
          <cell r="I760" t="str">
            <v>Mental Health</v>
          </cell>
          <cell r="K760" t="str">
            <v>Devices and digital access</v>
          </cell>
          <cell r="N760" t="str">
            <v>Grants for You</v>
          </cell>
        </row>
        <row r="761">
          <cell r="A761">
            <v>907888</v>
          </cell>
          <cell r="C761" t="str">
            <v>GFY/102252</v>
          </cell>
          <cell r="D761" t="str">
            <v>GL8 8AU</v>
          </cell>
          <cell r="E761" t="str">
            <v>Grants for You</v>
          </cell>
          <cell r="F761" t="str">
            <v xml:space="preserve">Funding to help people with Autism, ADHD, Tourette's or a serious mental health condition access more opportunities.   </v>
          </cell>
          <cell r="G761">
            <v>1533</v>
          </cell>
          <cell r="H761">
            <v>44853.350293321797</v>
          </cell>
          <cell r="I761" t="str">
            <v>Mental Health</v>
          </cell>
          <cell r="K761" t="str">
            <v>Creative activities</v>
          </cell>
          <cell r="N761" t="str">
            <v>Grants for You</v>
          </cell>
        </row>
        <row r="762">
          <cell r="A762">
            <v>911808</v>
          </cell>
          <cell r="C762" t="str">
            <v>GFY/102376</v>
          </cell>
          <cell r="D762" t="str">
            <v>GL50 4BY</v>
          </cell>
          <cell r="E762" t="str">
            <v>Grants for You</v>
          </cell>
          <cell r="F762" t="str">
            <v xml:space="preserve">Funding to help people with Autism, ADHD, Tourette's or a serious mental health condition access more opportunities.   </v>
          </cell>
          <cell r="G762">
            <v>1010</v>
          </cell>
          <cell r="H762">
            <v>44853.558457638901</v>
          </cell>
          <cell r="I762" t="str">
            <v>Mental Health</v>
          </cell>
          <cell r="K762" t="str">
            <v>Creative activities</v>
          </cell>
          <cell r="N762" t="str">
            <v>Grants for You</v>
          </cell>
        </row>
        <row r="763">
          <cell r="A763">
            <v>908111</v>
          </cell>
          <cell r="C763" t="str">
            <v>GFY/102256</v>
          </cell>
          <cell r="D763" t="str">
            <v>GL1 4SY</v>
          </cell>
          <cell r="E763" t="str">
            <v>Grants for You</v>
          </cell>
          <cell r="F763" t="str">
            <v xml:space="preserve">Funding to help people with Autism, ADHD, Tourette's or a serious mental health condition access more opportunities.   </v>
          </cell>
          <cell r="G763">
            <v>3940</v>
          </cell>
          <cell r="H763">
            <v>44853.610652546296</v>
          </cell>
          <cell r="I763" t="str">
            <v>Mental Health</v>
          </cell>
          <cell r="K763" t="str">
            <v>Creative activities</v>
          </cell>
          <cell r="N763" t="str">
            <v>Grants for You</v>
          </cell>
        </row>
        <row r="764">
          <cell r="A764">
            <v>908557</v>
          </cell>
          <cell r="C764" t="str">
            <v>GFY/102266</v>
          </cell>
          <cell r="D764" t="str">
            <v>GL20 5HA</v>
          </cell>
          <cell r="E764" t="str">
            <v>Grants for You</v>
          </cell>
          <cell r="F764" t="str">
            <v xml:space="preserve">Funding to help people with Autism, ADHD, Tourette's or a serious mental health condition access more opportunities.   </v>
          </cell>
          <cell r="G764">
            <v>2320</v>
          </cell>
          <cell r="H764">
            <v>44854.447870370401</v>
          </cell>
          <cell r="I764" t="str">
            <v>Mental Health</v>
          </cell>
          <cell r="K764" t="str">
            <v>Travel and transport</v>
          </cell>
          <cell r="N764" t="str">
            <v>Grants for You</v>
          </cell>
        </row>
        <row r="765">
          <cell r="A765">
            <v>906377</v>
          </cell>
          <cell r="C765" t="str">
            <v>GFY/102202</v>
          </cell>
          <cell r="D765" t="str">
            <v>GL5 3NX</v>
          </cell>
          <cell r="E765" t="str">
            <v>Grants for You</v>
          </cell>
          <cell r="F765" t="str">
            <v xml:space="preserve">Funding to help people with Autism, ADHD, Tourette's or a serious mental health condition access more opportunities.   </v>
          </cell>
          <cell r="G765">
            <v>3489</v>
          </cell>
          <cell r="H765">
            <v>44854.610177546303</v>
          </cell>
          <cell r="I765" t="str">
            <v>Mental Health</v>
          </cell>
          <cell r="K765" t="str">
            <v>Travel and transport</v>
          </cell>
          <cell r="N765" t="str">
            <v>Grants for You</v>
          </cell>
        </row>
        <row r="766">
          <cell r="A766">
            <v>913041</v>
          </cell>
          <cell r="C766" t="str">
            <v>GFY/102412</v>
          </cell>
          <cell r="D766" t="str">
            <v>GL52 8BJ</v>
          </cell>
          <cell r="E766" t="str">
            <v>Grants for You</v>
          </cell>
          <cell r="F766" t="str">
            <v xml:space="preserve">Funding to help people with Autism, ADHD, Tourette's or a serious mental health condition access more opportunities.   </v>
          </cell>
          <cell r="G766">
            <v>1000</v>
          </cell>
          <cell r="H766">
            <v>44855.297806516202</v>
          </cell>
          <cell r="I766" t="str">
            <v>Mental Health</v>
          </cell>
          <cell r="K766" t="str">
            <v>Holiday and activity costs</v>
          </cell>
          <cell r="N766" t="str">
            <v>Grants for You</v>
          </cell>
        </row>
        <row r="767">
          <cell r="A767">
            <v>907019</v>
          </cell>
          <cell r="C767" t="str">
            <v>GFY/102220</v>
          </cell>
          <cell r="D767" t="str">
            <v>GL10 2DE</v>
          </cell>
          <cell r="E767" t="str">
            <v>Grants for You</v>
          </cell>
          <cell r="F767" t="str">
            <v xml:space="preserve">Funding to help people with Autism, ADHD, Tourette's or a serious mental health condition access more opportunities.   </v>
          </cell>
          <cell r="G767">
            <v>799</v>
          </cell>
          <cell r="H767">
            <v>44855.343786689802</v>
          </cell>
          <cell r="I767" t="str">
            <v>Mental Health</v>
          </cell>
          <cell r="K767" t="str">
            <v>Devices and digital access</v>
          </cell>
          <cell r="N767" t="str">
            <v>Grants for You</v>
          </cell>
        </row>
        <row r="768">
          <cell r="A768">
            <v>911972</v>
          </cell>
          <cell r="C768" t="str">
            <v>GFYH/100076</v>
          </cell>
          <cell r="D768" t="str">
            <v>GL5 1GR</v>
          </cell>
          <cell r="E768" t="str">
            <v>Grants for Your Home</v>
          </cell>
          <cell r="F768" t="str">
            <v>Funding to help disabled people and people with mental health conditions living on a low-income with their housing needs</v>
          </cell>
          <cell r="G768">
            <v>2149.1999999999998</v>
          </cell>
          <cell r="H768">
            <v>44858.535597222202</v>
          </cell>
          <cell r="I768" t="str">
            <v>Financial Hardship</v>
          </cell>
          <cell r="J768" t="str">
            <v>Disability</v>
          </cell>
          <cell r="K768" t="str">
            <v>Furniture and appliances</v>
          </cell>
          <cell r="N768" t="str">
            <v>Grants for Your Home</v>
          </cell>
        </row>
        <row r="769">
          <cell r="A769">
            <v>914026</v>
          </cell>
          <cell r="C769" t="str">
            <v>GFY/102462</v>
          </cell>
          <cell r="D769" t="str">
            <v>GL3 4YY</v>
          </cell>
          <cell r="E769" t="str">
            <v>Grants for You</v>
          </cell>
          <cell r="F769" t="str">
            <v xml:space="preserve">Funding to help people with Autism, ADHD, Tourette's or a serious mental health condition access more opportunities.   </v>
          </cell>
          <cell r="G769">
            <v>1173</v>
          </cell>
          <cell r="H769">
            <v>44859.424924270803</v>
          </cell>
          <cell r="I769" t="str">
            <v>Mental Health</v>
          </cell>
          <cell r="K769" t="str">
            <v>Devices and digital access</v>
          </cell>
          <cell r="N769" t="str">
            <v>Grants for You</v>
          </cell>
        </row>
        <row r="770">
          <cell r="A770">
            <v>913253</v>
          </cell>
          <cell r="C770" t="str">
            <v>GFY/102416</v>
          </cell>
          <cell r="D770" t="str">
            <v>GL2 8FH</v>
          </cell>
          <cell r="E770" t="str">
            <v>Grants for You</v>
          </cell>
          <cell r="F770" t="str">
            <v xml:space="preserve">Funding to help people with Autism, ADHD, Tourette's or a serious mental health condition access more opportunities.   </v>
          </cell>
          <cell r="G770">
            <v>689</v>
          </cell>
          <cell r="H770">
            <v>44859.538955636599</v>
          </cell>
          <cell r="I770" t="str">
            <v>Mental Health</v>
          </cell>
          <cell r="K770" t="str">
            <v>Devices and digital access</v>
          </cell>
          <cell r="N770" t="str">
            <v>Grants for You</v>
          </cell>
        </row>
        <row r="771">
          <cell r="A771">
            <v>913482</v>
          </cell>
          <cell r="C771" t="str">
            <v>GFY/102427</v>
          </cell>
          <cell r="D771" t="str">
            <v>GL7 1LD</v>
          </cell>
          <cell r="E771" t="str">
            <v>Grants for You</v>
          </cell>
          <cell r="F771" t="str">
            <v xml:space="preserve">Funding to help people with Autism, ADHD, Tourette's or a serious mental health condition access more opportunities.   </v>
          </cell>
          <cell r="G771">
            <v>499</v>
          </cell>
          <cell r="H771">
            <v>44859.559303969902</v>
          </cell>
          <cell r="I771" t="str">
            <v>Mental Health</v>
          </cell>
          <cell r="K771" t="str">
            <v>Devices and digital access</v>
          </cell>
          <cell r="N771" t="str">
            <v>Grants for You</v>
          </cell>
        </row>
        <row r="772">
          <cell r="A772">
            <v>913612</v>
          </cell>
          <cell r="C772" t="str">
            <v>GFY/102436</v>
          </cell>
          <cell r="D772" t="str">
            <v>GL12 7JS</v>
          </cell>
          <cell r="E772" t="str">
            <v>Grants for You</v>
          </cell>
          <cell r="F772" t="str">
            <v xml:space="preserve">Funding to help people with Autism, ADHD, Tourette's or a serious mental health condition access more opportunities.   </v>
          </cell>
          <cell r="G772">
            <v>423</v>
          </cell>
          <cell r="H772">
            <v>44859.594837349498</v>
          </cell>
          <cell r="I772" t="str">
            <v>Mental Health</v>
          </cell>
          <cell r="K772" t="str">
            <v>Devices and digital access</v>
          </cell>
          <cell r="N772" t="str">
            <v>Grants for You</v>
          </cell>
        </row>
        <row r="773">
          <cell r="A773">
            <v>912671</v>
          </cell>
          <cell r="C773" t="str">
            <v>GFY/102402</v>
          </cell>
          <cell r="D773" t="str">
            <v>GL10 2BT</v>
          </cell>
          <cell r="E773" t="str">
            <v>Grants for You</v>
          </cell>
          <cell r="F773" t="str">
            <v xml:space="preserve">Funding to help people with Autism, ADHD, Tourette's or a serious mental health condition access more opportunities.   </v>
          </cell>
          <cell r="G773">
            <v>1099</v>
          </cell>
          <cell r="H773">
            <v>44860.338902349496</v>
          </cell>
          <cell r="I773" t="str">
            <v>Mental Health</v>
          </cell>
          <cell r="K773" t="str">
            <v>Devices and digital access</v>
          </cell>
          <cell r="N773" t="str">
            <v>Grants for You</v>
          </cell>
        </row>
        <row r="774">
          <cell r="A774">
            <v>913655</v>
          </cell>
          <cell r="C774" t="str">
            <v>GFY/102437</v>
          </cell>
          <cell r="D774" t="str">
            <v>GL14 2XW</v>
          </cell>
          <cell r="E774" t="str">
            <v>Grants for You</v>
          </cell>
          <cell r="F774" t="str">
            <v xml:space="preserve">Funding to help people with Autism, ADHD, Tourette's or a serious mental health condition access more opportunities.   </v>
          </cell>
          <cell r="G774">
            <v>3990</v>
          </cell>
          <cell r="H774">
            <v>44860.389998229199</v>
          </cell>
          <cell r="I774" t="str">
            <v>Mental Health</v>
          </cell>
          <cell r="K774" t="str">
            <v>Travel and transport</v>
          </cell>
          <cell r="N774" t="str">
            <v>Grants for You</v>
          </cell>
        </row>
        <row r="775">
          <cell r="A775">
            <v>911368</v>
          </cell>
          <cell r="C775" t="str">
            <v>GFY/102370</v>
          </cell>
          <cell r="D775" t="str">
            <v>GL3 4FB</v>
          </cell>
          <cell r="E775" t="str">
            <v>Grants for You</v>
          </cell>
          <cell r="F775" t="str">
            <v xml:space="preserve">Funding to help people with Autism, ADHD, Tourette's or a serious mental health condition access more opportunities.   </v>
          </cell>
          <cell r="G775">
            <v>984</v>
          </cell>
          <cell r="H775">
            <v>44860.396351539399</v>
          </cell>
          <cell r="I775" t="str">
            <v>Mental Health</v>
          </cell>
          <cell r="K775" t="str">
            <v>Devices and digital access</v>
          </cell>
          <cell r="N775" t="str">
            <v>Grants for You</v>
          </cell>
        </row>
        <row r="776">
          <cell r="A776">
            <v>913738</v>
          </cell>
          <cell r="C776" t="str">
            <v>GFY/102447</v>
          </cell>
          <cell r="D776" t="str">
            <v>GL4 6TB</v>
          </cell>
          <cell r="E776" t="str">
            <v>Grants for You</v>
          </cell>
          <cell r="F776" t="str">
            <v xml:space="preserve">Funding to help people with Autism, ADHD, Tourette's or a serious mental health condition access more opportunities.   </v>
          </cell>
          <cell r="G776">
            <v>1465.42</v>
          </cell>
          <cell r="H776">
            <v>44860.414457986102</v>
          </cell>
          <cell r="I776" t="str">
            <v>Mental Health</v>
          </cell>
          <cell r="K776" t="str">
            <v>Devices and digital access</v>
          </cell>
          <cell r="N776" t="str">
            <v>Grants for You</v>
          </cell>
        </row>
        <row r="777">
          <cell r="A777">
            <v>897848</v>
          </cell>
          <cell r="C777" t="str">
            <v>GFY/101897</v>
          </cell>
          <cell r="D777" t="str">
            <v>GL1 1QY</v>
          </cell>
          <cell r="E777" t="str">
            <v>Grants for You</v>
          </cell>
          <cell r="F777" t="str">
            <v xml:space="preserve">Funding to help people with Autism, ADHD, Tourette's or a serious mental health condition access more opportunities.   </v>
          </cell>
          <cell r="G777">
            <v>980</v>
          </cell>
          <cell r="H777">
            <v>44860.625089155103</v>
          </cell>
          <cell r="I777" t="str">
            <v>Mental Health</v>
          </cell>
          <cell r="K777" t="str">
            <v>Travel and transport</v>
          </cell>
          <cell r="N777" t="str">
            <v>Grants for You</v>
          </cell>
        </row>
        <row r="778">
          <cell r="A778">
            <v>913294</v>
          </cell>
          <cell r="C778" t="str">
            <v>GFYH/100087</v>
          </cell>
          <cell r="D778" t="str">
            <v>GL13 9AP</v>
          </cell>
          <cell r="E778" t="str">
            <v>Grants for Your Home</v>
          </cell>
          <cell r="F778" t="str">
            <v>Funding to help disabled people and people with mental health conditions living on a low-income with their housing needs</v>
          </cell>
          <cell r="G778">
            <v>600</v>
          </cell>
          <cell r="H778">
            <v>44861.510924456001</v>
          </cell>
          <cell r="I778" t="str">
            <v>Financial Hardship</v>
          </cell>
          <cell r="J778" t="str">
            <v>Disability</v>
          </cell>
          <cell r="K778" t="str">
            <v>Furniture and appliances</v>
          </cell>
          <cell r="N778" t="str">
            <v>Grants for Your Home</v>
          </cell>
        </row>
        <row r="779">
          <cell r="A779">
            <v>913979</v>
          </cell>
          <cell r="C779" t="str">
            <v>GFYH/100089</v>
          </cell>
          <cell r="D779" t="str">
            <v>GL6 6AQ</v>
          </cell>
          <cell r="E779" t="str">
            <v>Grants for Your Home</v>
          </cell>
          <cell r="F779" t="str">
            <v>Funding to help disabled people and people with mental health conditions living on a low-income with their housing needs</v>
          </cell>
          <cell r="G779">
            <v>615</v>
          </cell>
          <cell r="H779">
            <v>44861.522914618101</v>
          </cell>
          <cell r="I779" t="str">
            <v>Financial Hardship</v>
          </cell>
          <cell r="J779" t="str">
            <v>Disability</v>
          </cell>
          <cell r="K779" t="str">
            <v>Furniture and appliances</v>
          </cell>
          <cell r="N779" t="str">
            <v>Grants for Your Home</v>
          </cell>
        </row>
        <row r="780">
          <cell r="A780">
            <v>913153</v>
          </cell>
          <cell r="C780" t="str">
            <v>GFYH/100085</v>
          </cell>
          <cell r="D780" t="str">
            <v>GL51 7TG</v>
          </cell>
          <cell r="E780" t="str">
            <v>Grants for Your Home</v>
          </cell>
          <cell r="F780" t="str">
            <v>Funding to help disabled people and people with mental health conditions living on a low-income with their housing needs</v>
          </cell>
          <cell r="G780">
            <v>2354</v>
          </cell>
          <cell r="H780">
            <v>44861.545796330996</v>
          </cell>
          <cell r="I780" t="str">
            <v>Financial Hardship</v>
          </cell>
          <cell r="J780" t="str">
            <v>Disability</v>
          </cell>
          <cell r="K780" t="str">
            <v>Furniture and appliances</v>
          </cell>
          <cell r="N780" t="str">
            <v>Grants for Your Home</v>
          </cell>
        </row>
        <row r="781">
          <cell r="A781">
            <v>914708</v>
          </cell>
          <cell r="C781" t="str">
            <v>GFYH/100092</v>
          </cell>
          <cell r="D781" t="str">
            <v>GL50 1XY</v>
          </cell>
          <cell r="E781" t="str">
            <v>Grants for Your Home</v>
          </cell>
          <cell r="F781" t="str">
            <v>Funding to help disabled people and people with mental health conditions living on a low-income with their housing needs</v>
          </cell>
          <cell r="G781">
            <v>2492</v>
          </cell>
          <cell r="H781">
            <v>44861.576789502302</v>
          </cell>
          <cell r="I781" t="str">
            <v>Financial Hardship</v>
          </cell>
          <cell r="J781" t="str">
            <v>Disability</v>
          </cell>
          <cell r="K781" t="str">
            <v>Furniture and appliances</v>
          </cell>
          <cell r="N781" t="str">
            <v>Grants for Your Home</v>
          </cell>
        </row>
        <row r="782">
          <cell r="A782">
            <v>915060</v>
          </cell>
          <cell r="C782" t="str">
            <v>GFYH/100095</v>
          </cell>
          <cell r="D782" t="str">
            <v>GL18 1EA</v>
          </cell>
          <cell r="E782" t="str">
            <v>Grants for Your Home</v>
          </cell>
          <cell r="F782" t="str">
            <v>Funding to help disabled people and people with mental health conditions living on a low-income with their housing needs</v>
          </cell>
          <cell r="G782">
            <v>2492.4</v>
          </cell>
          <cell r="H782">
            <v>44861.600948379601</v>
          </cell>
          <cell r="I782" t="str">
            <v>Financial Hardship</v>
          </cell>
          <cell r="J782" t="str">
            <v>Disability</v>
          </cell>
          <cell r="K782" t="str">
            <v>Furniture and appliances</v>
          </cell>
          <cell r="N782" t="str">
            <v>Grants for Your Home</v>
          </cell>
        </row>
        <row r="783">
          <cell r="A783">
            <v>915525</v>
          </cell>
          <cell r="C783" t="str">
            <v>GFYH/100099</v>
          </cell>
          <cell r="D783" t="str">
            <v>GL1 3HB</v>
          </cell>
          <cell r="E783" t="str">
            <v>Grants for Your Home</v>
          </cell>
          <cell r="F783" t="str">
            <v>Funding to help disabled people and people with mental health conditions living on a low-income with their housing needs</v>
          </cell>
          <cell r="G783">
            <v>819</v>
          </cell>
          <cell r="H783">
            <v>44861.623958020798</v>
          </cell>
          <cell r="I783" t="str">
            <v>Financial Hardship</v>
          </cell>
          <cell r="J783" t="str">
            <v>Disability</v>
          </cell>
          <cell r="K783" t="str">
            <v>Furniture and appliances</v>
          </cell>
          <cell r="N783" t="str">
            <v>Grants for Your Home</v>
          </cell>
        </row>
        <row r="784">
          <cell r="A784">
            <v>912689</v>
          </cell>
          <cell r="C784" t="str">
            <v>GFYH/100081</v>
          </cell>
          <cell r="D784" t="str">
            <v>GL7 1GW</v>
          </cell>
          <cell r="E784" t="str">
            <v>Grants for Your Home</v>
          </cell>
          <cell r="F784" t="str">
            <v>Funding to help disabled people and people with mental health conditions living on a low-income with their housing needs</v>
          </cell>
          <cell r="G784">
            <v>2500</v>
          </cell>
          <cell r="H784">
            <v>44861.637767511602</v>
          </cell>
          <cell r="I784" t="str">
            <v>Financial Hardship</v>
          </cell>
          <cell r="J784" t="str">
            <v>Disability</v>
          </cell>
          <cell r="K784" t="str">
            <v>Furniture and appliances</v>
          </cell>
          <cell r="N784" t="str">
            <v>Grants for Your Home</v>
          </cell>
        </row>
        <row r="785">
          <cell r="A785">
            <v>910132</v>
          </cell>
          <cell r="C785" t="str">
            <v>GFY/102328</v>
          </cell>
          <cell r="D785" t="str">
            <v>GL1 4NY</v>
          </cell>
          <cell r="E785" t="str">
            <v>Grants for You</v>
          </cell>
          <cell r="F785" t="str">
            <v xml:space="preserve">Funding to help people with Autism, ADHD, Tourette's or a serious mental health condition access more opportunities.   </v>
          </cell>
          <cell r="G785">
            <v>565</v>
          </cell>
          <cell r="H785">
            <v>44862.389691631899</v>
          </cell>
          <cell r="I785" t="str">
            <v>Mental Health</v>
          </cell>
          <cell r="K785" t="str">
            <v>Holiday and activity costs</v>
          </cell>
          <cell r="N785" t="str">
            <v>Grants for You</v>
          </cell>
        </row>
        <row r="786">
          <cell r="A786">
            <v>906731</v>
          </cell>
          <cell r="C786" t="str">
            <v>GFY/102211</v>
          </cell>
          <cell r="D786" t="str">
            <v>GL1 4JQ</v>
          </cell>
          <cell r="E786" t="str">
            <v>Grants for You</v>
          </cell>
          <cell r="F786" t="str">
            <v xml:space="preserve">Funding to help people with Autism, ADHD, Tourette's or a serious mental health condition access more opportunities.   </v>
          </cell>
          <cell r="G786">
            <v>1735</v>
          </cell>
          <cell r="H786">
            <v>44862.426639432902</v>
          </cell>
          <cell r="I786" t="str">
            <v>Mental Health</v>
          </cell>
          <cell r="K786" t="str">
            <v>Devices and digital access</v>
          </cell>
          <cell r="N786" t="str">
            <v>Grants for You</v>
          </cell>
        </row>
        <row r="787">
          <cell r="A787">
            <v>913539</v>
          </cell>
          <cell r="C787" t="str">
            <v>GFY/102431</v>
          </cell>
          <cell r="D787" t="str">
            <v>GL10 2JY</v>
          </cell>
          <cell r="E787" t="str">
            <v>Grants for You</v>
          </cell>
          <cell r="F787" t="str">
            <v xml:space="preserve">Funding to help people with Autism, ADHD, Tourette's or a serious mental health condition access more opportunities.   </v>
          </cell>
          <cell r="G787">
            <v>1440</v>
          </cell>
          <cell r="H787">
            <v>44862.485648530099</v>
          </cell>
          <cell r="I787" t="str">
            <v>Mental Health</v>
          </cell>
          <cell r="K787" t="str">
            <v>Holiday and activity costs</v>
          </cell>
          <cell r="N787" t="str">
            <v>Grants for You</v>
          </cell>
        </row>
        <row r="788">
          <cell r="A788">
            <v>910118</v>
          </cell>
          <cell r="C788" t="str">
            <v>GFY/102327</v>
          </cell>
          <cell r="D788" t="str">
            <v>GL1 4EG</v>
          </cell>
          <cell r="E788" t="str">
            <v>Grants for You</v>
          </cell>
          <cell r="F788" t="str">
            <v xml:space="preserve">Funding to help people with Autism, ADHD, Tourette's or a serious mental health condition access more opportunities.   </v>
          </cell>
          <cell r="G788">
            <v>546</v>
          </cell>
          <cell r="H788">
            <v>44862.525526006903</v>
          </cell>
          <cell r="I788" t="str">
            <v>Mental Health</v>
          </cell>
          <cell r="K788" t="str">
            <v>Devices and digital access</v>
          </cell>
          <cell r="N788" t="str">
            <v>Grants for You</v>
          </cell>
        </row>
        <row r="789">
          <cell r="A789">
            <v>910149</v>
          </cell>
          <cell r="C789" t="str">
            <v>GFY/102330</v>
          </cell>
          <cell r="D789" t="str">
            <v>GL1 4JJ</v>
          </cell>
          <cell r="E789" t="str">
            <v>Grants for You</v>
          </cell>
          <cell r="F789" t="str">
            <v xml:space="preserve">Funding to help people with Autism, ADHD, Tourette's or a serious mental health condition access more opportunities.   </v>
          </cell>
          <cell r="G789">
            <v>849</v>
          </cell>
          <cell r="H789">
            <v>44862.533133414297</v>
          </cell>
          <cell r="I789" t="str">
            <v>Mental Health</v>
          </cell>
          <cell r="K789" t="str">
            <v>Devices and digital access</v>
          </cell>
          <cell r="N789" t="str">
            <v>Grants for You</v>
          </cell>
        </row>
        <row r="790">
          <cell r="A790">
            <v>909870</v>
          </cell>
          <cell r="C790" t="str">
            <v>GFY/102318</v>
          </cell>
          <cell r="D790" t="str">
            <v>GL1 4PL</v>
          </cell>
          <cell r="E790" t="str">
            <v>Grants for You</v>
          </cell>
          <cell r="F790" t="str">
            <v xml:space="preserve">Funding to help people with Autism, ADHD, Tourette's or a serious mental health condition access more opportunities.   </v>
          </cell>
          <cell r="G790">
            <v>804</v>
          </cell>
          <cell r="H790">
            <v>44862.534950080997</v>
          </cell>
          <cell r="I790" t="str">
            <v>Mental Health</v>
          </cell>
          <cell r="K790" t="str">
            <v>Devices and digital access</v>
          </cell>
          <cell r="N790" t="str">
            <v>Grants for You</v>
          </cell>
        </row>
        <row r="791">
          <cell r="A791">
            <v>910273</v>
          </cell>
          <cell r="C791" t="str">
            <v>GFY/102336</v>
          </cell>
          <cell r="D791" t="str">
            <v>GL1 4NG</v>
          </cell>
          <cell r="E791" t="str">
            <v>Grants for You</v>
          </cell>
          <cell r="F791" t="str">
            <v xml:space="preserve">Funding to help people with Autism, ADHD, Tourette's or a serious mental health condition access more opportunities.   </v>
          </cell>
          <cell r="G791">
            <v>2178</v>
          </cell>
          <cell r="H791">
            <v>44862.543366435202</v>
          </cell>
          <cell r="I791" t="str">
            <v>Mental Health</v>
          </cell>
          <cell r="K791" t="str">
            <v>Devices and digital access</v>
          </cell>
          <cell r="N791" t="str">
            <v>Grants for You</v>
          </cell>
        </row>
        <row r="792">
          <cell r="A792">
            <v>910278</v>
          </cell>
          <cell r="C792" t="str">
            <v>GFY/102337</v>
          </cell>
          <cell r="D792" t="str">
            <v>GL1 4DB</v>
          </cell>
          <cell r="E792" t="str">
            <v>Grants for You</v>
          </cell>
          <cell r="F792" t="str">
            <v xml:space="preserve">Funding to help people with Autism, ADHD, Tourette's or a serious mental health condition access more opportunities.   </v>
          </cell>
          <cell r="G792">
            <v>2399</v>
          </cell>
          <cell r="H792">
            <v>44862.548215509298</v>
          </cell>
          <cell r="I792" t="str">
            <v>Mental Health</v>
          </cell>
          <cell r="K792" t="str">
            <v>Devices and digital access</v>
          </cell>
          <cell r="N792" t="str">
            <v>Grants for You</v>
          </cell>
        </row>
        <row r="793">
          <cell r="A793">
            <v>910363</v>
          </cell>
          <cell r="C793" t="str">
            <v>GFY/102341</v>
          </cell>
          <cell r="D793" t="str">
            <v>GL1 4SJ</v>
          </cell>
          <cell r="E793" t="str">
            <v>Grants for You</v>
          </cell>
          <cell r="F793" t="str">
            <v xml:space="preserve">Funding to help people with Autism, ADHD, Tourette's or a serious mental health condition access more opportunities.   </v>
          </cell>
          <cell r="G793">
            <v>1699</v>
          </cell>
          <cell r="H793">
            <v>44862.557277164298</v>
          </cell>
          <cell r="I793" t="str">
            <v>Mental Health</v>
          </cell>
          <cell r="K793" t="str">
            <v>Devices and digital access</v>
          </cell>
          <cell r="N793" t="str">
            <v>Grants for You</v>
          </cell>
        </row>
        <row r="794">
          <cell r="A794">
            <v>910382</v>
          </cell>
          <cell r="C794" t="str">
            <v>GFY/102342</v>
          </cell>
          <cell r="D794" t="str">
            <v>GL1 5AA</v>
          </cell>
          <cell r="E794" t="str">
            <v>Grants for You</v>
          </cell>
          <cell r="F794" t="str">
            <v xml:space="preserve">Funding to help people with Autism, ADHD, Tourette's or a serious mental health condition access more opportunities.   </v>
          </cell>
          <cell r="G794">
            <v>1699</v>
          </cell>
          <cell r="H794">
            <v>44862.5637241898</v>
          </cell>
          <cell r="I794" t="str">
            <v>Mental Health</v>
          </cell>
          <cell r="K794" t="str">
            <v>Devices and digital access</v>
          </cell>
          <cell r="N794" t="str">
            <v>Grants for You</v>
          </cell>
        </row>
        <row r="795">
          <cell r="A795">
            <v>911102</v>
          </cell>
          <cell r="C795" t="str">
            <v>GFY/102365</v>
          </cell>
          <cell r="D795" t="str">
            <v>GL1 4LP</v>
          </cell>
          <cell r="E795" t="str">
            <v>Grants for You</v>
          </cell>
          <cell r="F795" t="str">
            <v xml:space="preserve">Funding to help people with Autism, ADHD, Tourette's or a serious mental health condition access more opportunities.   </v>
          </cell>
          <cell r="G795">
            <v>1170</v>
          </cell>
          <cell r="H795">
            <v>44862.570765821802</v>
          </cell>
          <cell r="I795" t="str">
            <v>Mental Health</v>
          </cell>
          <cell r="K795" t="str">
            <v>Devices and digital access</v>
          </cell>
          <cell r="N795" t="str">
            <v>Grants for You</v>
          </cell>
        </row>
        <row r="796">
          <cell r="A796">
            <v>911246</v>
          </cell>
          <cell r="C796" t="str">
            <v>GFY/102368</v>
          </cell>
          <cell r="D796" t="str">
            <v>GL1 5AG</v>
          </cell>
          <cell r="E796" t="str">
            <v>Grants for You</v>
          </cell>
          <cell r="F796" t="str">
            <v xml:space="preserve">Funding to help people with Autism, ADHD, Tourette's or a serious mental health condition access more opportunities.   </v>
          </cell>
          <cell r="G796">
            <v>1400</v>
          </cell>
          <cell r="H796">
            <v>44862.574734571797</v>
          </cell>
          <cell r="I796" t="str">
            <v>Mental Health</v>
          </cell>
          <cell r="K796" t="str">
            <v>Devices and digital access</v>
          </cell>
          <cell r="N796" t="str">
            <v>Grants for You</v>
          </cell>
        </row>
        <row r="797">
          <cell r="A797">
            <v>911994</v>
          </cell>
          <cell r="C797" t="str">
            <v>GFY/102381</v>
          </cell>
          <cell r="D797" t="str">
            <v>GL7 3QD</v>
          </cell>
          <cell r="E797" t="str">
            <v>Grants for You</v>
          </cell>
          <cell r="F797" t="str">
            <v xml:space="preserve">Funding to help people with Autism, ADHD, Tourette's or a serious mental health condition access more opportunities.   </v>
          </cell>
          <cell r="G797">
            <v>659</v>
          </cell>
          <cell r="H797">
            <v>44862.584974421297</v>
          </cell>
          <cell r="I797" t="str">
            <v>Mental Health</v>
          </cell>
          <cell r="K797" t="str">
            <v>Clothing</v>
          </cell>
          <cell r="N797" t="str">
            <v>Grants for You</v>
          </cell>
        </row>
        <row r="798">
          <cell r="A798">
            <v>912829</v>
          </cell>
          <cell r="C798" t="str">
            <v>GFYH/100083</v>
          </cell>
          <cell r="D798" t="str">
            <v>GL2 7HA</v>
          </cell>
          <cell r="E798" t="str">
            <v>Grants for Your Home</v>
          </cell>
          <cell r="F798" t="str">
            <v>Funding to help disabled people and people with mental health conditions living on a low-income with their housing needs</v>
          </cell>
          <cell r="G798">
            <v>1245</v>
          </cell>
          <cell r="H798">
            <v>44866.441984803198</v>
          </cell>
          <cell r="I798" t="str">
            <v>Financial Hardship</v>
          </cell>
          <cell r="J798" t="str">
            <v>Disability</v>
          </cell>
          <cell r="K798" t="str">
            <v>Furniture and appliances</v>
          </cell>
          <cell r="N798" t="str">
            <v>Grants for Your Home</v>
          </cell>
        </row>
        <row r="799">
          <cell r="A799">
            <v>913821</v>
          </cell>
          <cell r="C799" t="str">
            <v>GFYH/100088</v>
          </cell>
          <cell r="D799" t="str">
            <v>GL1 1YF</v>
          </cell>
          <cell r="E799" t="str">
            <v>Grants for Your Home</v>
          </cell>
          <cell r="F799" t="str">
            <v>Funding to help disabled people and people with mental health conditions living on a low-income with their housing needs</v>
          </cell>
          <cell r="G799">
            <v>362</v>
          </cell>
          <cell r="H799">
            <v>44866.5010814005</v>
          </cell>
          <cell r="I799" t="str">
            <v>Financial Hardship</v>
          </cell>
          <cell r="J799" t="str">
            <v>Disability</v>
          </cell>
          <cell r="K799" t="str">
            <v>Furniture and appliances</v>
          </cell>
          <cell r="N799" t="str">
            <v>Grants for Your Home</v>
          </cell>
        </row>
        <row r="800">
          <cell r="A800">
            <v>915444</v>
          </cell>
          <cell r="C800" t="str">
            <v>GFYH/100097</v>
          </cell>
          <cell r="D800" t="str">
            <v>GL7 3ET</v>
          </cell>
          <cell r="E800" t="str">
            <v>Grants for Your Home</v>
          </cell>
          <cell r="F800" t="str">
            <v>Funding to help disabled people and people with mental health conditions living on a low-income with their housing needs</v>
          </cell>
          <cell r="G800">
            <v>1710</v>
          </cell>
          <cell r="H800">
            <v>44866.508127314803</v>
          </cell>
          <cell r="I800" t="str">
            <v>Financial Hardship</v>
          </cell>
          <cell r="J800" t="str">
            <v>Disability</v>
          </cell>
          <cell r="K800" t="str">
            <v>Furniture and appliances</v>
          </cell>
          <cell r="N800" t="str">
            <v>Grants for Your Home</v>
          </cell>
        </row>
        <row r="801">
          <cell r="A801">
            <v>914975</v>
          </cell>
          <cell r="C801" t="str">
            <v>GFYH/100094</v>
          </cell>
          <cell r="D801" t="str">
            <v>GL5 3TJ</v>
          </cell>
          <cell r="E801" t="str">
            <v>Grants for Your Home</v>
          </cell>
          <cell r="F801" t="str">
            <v>Funding to help disabled people and people with mental health conditions living on a low-income with their housing needs</v>
          </cell>
          <cell r="G801">
            <v>2280</v>
          </cell>
          <cell r="H801">
            <v>44866.517447025501</v>
          </cell>
          <cell r="I801" t="str">
            <v>Financial Hardship</v>
          </cell>
          <cell r="J801" t="str">
            <v>Disability</v>
          </cell>
          <cell r="K801" t="str">
            <v>Furniture and appliances</v>
          </cell>
          <cell r="N801" t="str">
            <v>Grants for Your Home</v>
          </cell>
        </row>
        <row r="802">
          <cell r="A802">
            <v>920496</v>
          </cell>
          <cell r="C802" t="str">
            <v>GFYH/100128</v>
          </cell>
          <cell r="D802" t="str">
            <v>GL5 4LT</v>
          </cell>
          <cell r="E802" t="str">
            <v>Grants for Your Home</v>
          </cell>
          <cell r="F802" t="str">
            <v>Funding to help disabled people and people with mental health conditions living on a low-income with their housing needs</v>
          </cell>
          <cell r="G802">
            <v>867</v>
          </cell>
          <cell r="H802">
            <v>44866.568285729198</v>
          </cell>
          <cell r="I802" t="str">
            <v>Financial Hardship</v>
          </cell>
          <cell r="J802" t="str">
            <v>Disability</v>
          </cell>
          <cell r="K802" t="str">
            <v>Furniture and appliances</v>
          </cell>
          <cell r="N802" t="str">
            <v>Grants for Your Home</v>
          </cell>
        </row>
        <row r="803">
          <cell r="A803">
            <v>920138</v>
          </cell>
          <cell r="C803" t="str">
            <v>GFYH/100126</v>
          </cell>
          <cell r="D803" t="str">
            <v>GL1 4BQ</v>
          </cell>
          <cell r="E803" t="str">
            <v>Grants for Your Home</v>
          </cell>
          <cell r="F803" t="str">
            <v>Funding to help disabled people and people with mental health conditions living on a low-income with their housing needs</v>
          </cell>
          <cell r="G803">
            <v>2403</v>
          </cell>
          <cell r="H803">
            <v>44866.5716082176</v>
          </cell>
          <cell r="I803" t="str">
            <v>Financial Hardship</v>
          </cell>
          <cell r="J803" t="str">
            <v>Disability</v>
          </cell>
          <cell r="K803" t="str">
            <v>Furniture and appliances</v>
          </cell>
          <cell r="N803" t="str">
            <v>Grants for Your Home</v>
          </cell>
        </row>
        <row r="804">
          <cell r="A804">
            <v>915606</v>
          </cell>
          <cell r="C804" t="str">
            <v>GFYH/100100</v>
          </cell>
          <cell r="D804" t="str">
            <v>GL11 4DT</v>
          </cell>
          <cell r="E804" t="str">
            <v>Grants for Your Home</v>
          </cell>
          <cell r="F804" t="str">
            <v>Funding to help disabled people and people with mental health conditions living on a low-income with their housing needs</v>
          </cell>
          <cell r="G804">
            <v>1980</v>
          </cell>
          <cell r="H804">
            <v>44866.584657025502</v>
          </cell>
          <cell r="I804" t="str">
            <v>Financial Hardship</v>
          </cell>
          <cell r="J804" t="str">
            <v>Disability</v>
          </cell>
          <cell r="K804" t="str">
            <v>Furniture and appliances</v>
          </cell>
          <cell r="N804" t="str">
            <v>Grants for Your Home</v>
          </cell>
        </row>
        <row r="805">
          <cell r="A805">
            <v>915785</v>
          </cell>
          <cell r="C805" t="str">
            <v>GFYH/100103</v>
          </cell>
          <cell r="D805" t="str">
            <v>GL6 8GD</v>
          </cell>
          <cell r="E805" t="str">
            <v>Grants for Your Home</v>
          </cell>
          <cell r="F805" t="str">
            <v>Funding to help disabled people and people with mental health conditions living on a low-income with their housing needs</v>
          </cell>
          <cell r="G805">
            <v>1610</v>
          </cell>
          <cell r="H805">
            <v>44866.600674108799</v>
          </cell>
          <cell r="I805" t="str">
            <v>Financial Hardship</v>
          </cell>
          <cell r="J805" t="str">
            <v>Disability</v>
          </cell>
          <cell r="K805" t="str">
            <v>Furniture and appliances</v>
          </cell>
          <cell r="N805" t="str">
            <v>Grants for Your Home</v>
          </cell>
        </row>
        <row r="806">
          <cell r="A806">
            <v>915955</v>
          </cell>
          <cell r="C806" t="str">
            <v>GFYH/100104</v>
          </cell>
          <cell r="D806" t="str">
            <v>GL51 6PA</v>
          </cell>
          <cell r="E806" t="str">
            <v>Grants for Your Home</v>
          </cell>
          <cell r="F806" t="str">
            <v>Funding to help disabled people and people with mental health conditions living on a low-income with their housing needs</v>
          </cell>
          <cell r="G806">
            <v>549.99</v>
          </cell>
          <cell r="H806">
            <v>44866.6145733796</v>
          </cell>
          <cell r="I806" t="str">
            <v>Financial Hardship</v>
          </cell>
          <cell r="J806" t="str">
            <v>Disability</v>
          </cell>
          <cell r="K806" t="str">
            <v>Furniture and appliances</v>
          </cell>
          <cell r="N806" t="str">
            <v>Grants for Your Home</v>
          </cell>
        </row>
        <row r="807">
          <cell r="A807">
            <v>916134</v>
          </cell>
          <cell r="C807" t="str">
            <v>GFYH/100106</v>
          </cell>
          <cell r="D807" t="str">
            <v>GL10 3UP</v>
          </cell>
          <cell r="E807" t="str">
            <v>Grants for Your Home</v>
          </cell>
          <cell r="F807" t="str">
            <v>Funding to help disabled people and people with mental health conditions living on a low-income with their housing needs</v>
          </cell>
          <cell r="G807">
            <v>2048</v>
          </cell>
          <cell r="H807">
            <v>44867.367480821798</v>
          </cell>
          <cell r="I807" t="str">
            <v>Financial Hardship</v>
          </cell>
          <cell r="J807" t="str">
            <v>Disability</v>
          </cell>
          <cell r="K807" t="str">
            <v>Furniture and appliances</v>
          </cell>
          <cell r="N807" t="str">
            <v>Grants for Your Home</v>
          </cell>
        </row>
        <row r="808">
          <cell r="A808">
            <v>916119</v>
          </cell>
          <cell r="C808" t="str">
            <v>GFYH/100105</v>
          </cell>
          <cell r="D808" t="str">
            <v>GL6 9JZ</v>
          </cell>
          <cell r="E808" t="str">
            <v>Grants for Your Home</v>
          </cell>
          <cell r="F808" t="str">
            <v>Funding to help disabled people and people with mental health conditions living on a low-income with their housing needs</v>
          </cell>
          <cell r="G808">
            <v>1503</v>
          </cell>
          <cell r="H808">
            <v>44867.392337303201</v>
          </cell>
          <cell r="I808" t="str">
            <v>Financial Hardship</v>
          </cell>
          <cell r="J808" t="str">
            <v>Disability</v>
          </cell>
          <cell r="K808" t="str">
            <v>Furniture and appliances</v>
          </cell>
          <cell r="N808" t="str">
            <v>Grants for Your Home</v>
          </cell>
        </row>
        <row r="809">
          <cell r="A809">
            <v>917306</v>
          </cell>
          <cell r="C809" t="str">
            <v>GFYH/100112</v>
          </cell>
          <cell r="D809" t="str">
            <v>GL1 2QY</v>
          </cell>
          <cell r="E809" t="str">
            <v>Grants for Your Home</v>
          </cell>
          <cell r="F809" t="str">
            <v>Funding to help disabled people and people with mental health conditions living on a low-income with their housing needs</v>
          </cell>
          <cell r="G809">
            <v>1720.95</v>
          </cell>
          <cell r="H809">
            <v>44867.400235150497</v>
          </cell>
          <cell r="I809" t="str">
            <v>Financial Hardship</v>
          </cell>
          <cell r="J809" t="str">
            <v>Disability</v>
          </cell>
          <cell r="K809" t="str">
            <v>Furniture and appliances</v>
          </cell>
          <cell r="N809" t="str">
            <v>Grants for Your Home</v>
          </cell>
        </row>
        <row r="810">
          <cell r="A810">
            <v>917518</v>
          </cell>
          <cell r="C810" t="str">
            <v>GFYH/100113</v>
          </cell>
          <cell r="D810" t="str">
            <v>GL5 1NR</v>
          </cell>
          <cell r="E810" t="str">
            <v>Grants for Your Home</v>
          </cell>
          <cell r="F810" t="str">
            <v>Funding to help disabled people and people with mental health conditions living on a low-income with their housing needs</v>
          </cell>
          <cell r="G810">
            <v>1607.6</v>
          </cell>
          <cell r="H810">
            <v>44867.467720868102</v>
          </cell>
          <cell r="I810" t="str">
            <v>Financial Hardship</v>
          </cell>
          <cell r="J810" t="str">
            <v>Disability</v>
          </cell>
          <cell r="K810" t="str">
            <v>Furniture and appliances</v>
          </cell>
          <cell r="N810" t="str">
            <v>Grants for Your Home</v>
          </cell>
        </row>
        <row r="811">
          <cell r="A811">
            <v>914004</v>
          </cell>
          <cell r="C811" t="str">
            <v>GFY/102459</v>
          </cell>
          <cell r="D811" t="str">
            <v>GL1 2PY</v>
          </cell>
          <cell r="E811" t="str">
            <v>Grants for You</v>
          </cell>
          <cell r="F811" t="str">
            <v xml:space="preserve">Funding to help people with Autism, ADHD, Tourette's or a serious mental health condition access more opportunities.   </v>
          </cell>
          <cell r="G811">
            <v>1000</v>
          </cell>
          <cell r="H811">
            <v>44867.494062847203</v>
          </cell>
          <cell r="I811" t="str">
            <v>Mental Health</v>
          </cell>
          <cell r="K811" t="str">
            <v>Holiday and activity costs</v>
          </cell>
          <cell r="N811" t="str">
            <v>Grants for You</v>
          </cell>
        </row>
        <row r="812">
          <cell r="A812">
            <v>914031</v>
          </cell>
          <cell r="C812" t="str">
            <v>GFY/102464</v>
          </cell>
          <cell r="D812" t="str">
            <v>GL12 7LA</v>
          </cell>
          <cell r="E812" t="str">
            <v>Grants for You</v>
          </cell>
          <cell r="F812" t="str">
            <v xml:space="preserve">Funding to help people with Autism, ADHD, Tourette's or a serious mental health condition access more opportunities.   </v>
          </cell>
          <cell r="G812">
            <v>281</v>
          </cell>
          <cell r="H812">
            <v>44867.525421643499</v>
          </cell>
          <cell r="I812" t="str">
            <v>Mental Health</v>
          </cell>
          <cell r="K812" t="str">
            <v>Devices and digital access</v>
          </cell>
          <cell r="N812" t="str">
            <v>Grants for You</v>
          </cell>
        </row>
        <row r="813">
          <cell r="A813">
            <v>913681</v>
          </cell>
          <cell r="C813" t="str">
            <v>GFY/102439</v>
          </cell>
          <cell r="D813" t="str">
            <v>GL1 5EB</v>
          </cell>
          <cell r="E813" t="str">
            <v>Grants for You</v>
          </cell>
          <cell r="F813" t="str">
            <v xml:space="preserve">Funding to help people with Autism, ADHD, Tourette's or a serious mental health condition access more opportunities.   </v>
          </cell>
          <cell r="G813">
            <v>708</v>
          </cell>
          <cell r="H813">
            <v>44867.594753391197</v>
          </cell>
          <cell r="I813" t="str">
            <v>Mental Health</v>
          </cell>
          <cell r="K813" t="str">
            <v>Devices and digital access</v>
          </cell>
          <cell r="N813" t="str">
            <v>Grants for You</v>
          </cell>
        </row>
        <row r="814">
          <cell r="A814">
            <v>914272</v>
          </cell>
          <cell r="C814" t="str">
            <v>GFY/102475</v>
          </cell>
          <cell r="D814" t="str">
            <v>GL1 4TA</v>
          </cell>
          <cell r="E814" t="str">
            <v>Grants for You</v>
          </cell>
          <cell r="F814" t="str">
            <v xml:space="preserve">Funding to help people with Autism, ADHD, Tourette's or a serious mental health condition access more opportunities.   </v>
          </cell>
          <cell r="G814">
            <v>1400</v>
          </cell>
          <cell r="H814">
            <v>44867.6276244213</v>
          </cell>
          <cell r="I814" t="str">
            <v>Mental Health</v>
          </cell>
          <cell r="K814" t="str">
            <v>Devices and digital access</v>
          </cell>
          <cell r="N814" t="str">
            <v>Grants for You</v>
          </cell>
        </row>
        <row r="815">
          <cell r="A815">
            <v>913740</v>
          </cell>
          <cell r="C815" t="str">
            <v>GFY/102449</v>
          </cell>
          <cell r="D815" t="str">
            <v>GL54 2RL</v>
          </cell>
          <cell r="E815" t="str">
            <v>Grants for You</v>
          </cell>
          <cell r="F815" t="str">
            <v xml:space="preserve">Funding to help people with Autism, ADHD, Tourette's or a serious mental health condition access more opportunities.   </v>
          </cell>
          <cell r="G815">
            <v>1098</v>
          </cell>
          <cell r="H815">
            <v>44867.659307870403</v>
          </cell>
          <cell r="I815" t="str">
            <v>Mental Health</v>
          </cell>
          <cell r="K815" t="str">
            <v>Devices and digital access</v>
          </cell>
          <cell r="N815" t="str">
            <v>Grants for You</v>
          </cell>
        </row>
        <row r="816">
          <cell r="A816">
            <v>914053</v>
          </cell>
          <cell r="C816" t="str">
            <v>GFY/102465</v>
          </cell>
          <cell r="D816" t="str">
            <v>GL4 6AQ</v>
          </cell>
          <cell r="E816" t="str">
            <v>Grants for You</v>
          </cell>
          <cell r="F816" t="str">
            <v xml:space="preserve">Funding to help people with Autism, ADHD, Tourette's or a serious mental health condition access more opportunities.   </v>
          </cell>
          <cell r="G816">
            <v>1295</v>
          </cell>
          <cell r="H816">
            <v>44867.676997650502</v>
          </cell>
          <cell r="I816" t="str">
            <v>Mental Health</v>
          </cell>
          <cell r="K816" t="str">
            <v>Devices and digital access</v>
          </cell>
          <cell r="N816" t="str">
            <v>Grants for You</v>
          </cell>
        </row>
        <row r="817">
          <cell r="A817">
            <v>914269</v>
          </cell>
          <cell r="C817" t="str">
            <v>GFY/102474</v>
          </cell>
          <cell r="D817" t="str">
            <v>GL1 5AZ</v>
          </cell>
          <cell r="E817" t="str">
            <v>Grants for You</v>
          </cell>
          <cell r="F817" t="str">
            <v xml:space="preserve">Funding to help people with Autism, ADHD, Tourette's or a serious mental health condition access more opportunities.   </v>
          </cell>
          <cell r="G817">
            <v>1550</v>
          </cell>
          <cell r="H817">
            <v>44867.682830705999</v>
          </cell>
          <cell r="I817" t="str">
            <v>Mental Health</v>
          </cell>
          <cell r="K817" t="str">
            <v>Devices and digital access</v>
          </cell>
          <cell r="N817" t="str">
            <v>Grants for You</v>
          </cell>
        </row>
        <row r="818">
          <cell r="A818">
            <v>917519</v>
          </cell>
          <cell r="C818" t="str">
            <v>GFYH/100114</v>
          </cell>
          <cell r="D818" t="str">
            <v>GL2 5XB</v>
          </cell>
          <cell r="E818" t="str">
            <v>Grants for Your Home</v>
          </cell>
          <cell r="F818" t="str">
            <v>Funding to help disabled people and people with mental health conditions living on a low-income with their housing needs</v>
          </cell>
          <cell r="G818">
            <v>2241.9499999999998</v>
          </cell>
          <cell r="H818">
            <v>44868.352548182898</v>
          </cell>
          <cell r="I818" t="str">
            <v>Financial Hardship</v>
          </cell>
          <cell r="J818" t="str">
            <v>Disability</v>
          </cell>
          <cell r="K818" t="str">
            <v>Furniture and appliances</v>
          </cell>
          <cell r="N818" t="str">
            <v>Grants for Your Home</v>
          </cell>
        </row>
        <row r="819">
          <cell r="A819">
            <v>917552</v>
          </cell>
          <cell r="C819" t="str">
            <v>GFYH/100115</v>
          </cell>
          <cell r="D819" t="str">
            <v>GL2 5AH</v>
          </cell>
          <cell r="E819" t="str">
            <v>Grants for Your Home</v>
          </cell>
          <cell r="F819" t="str">
            <v>Funding to help disabled people and people with mental health conditions living on a low-income with their housing needs</v>
          </cell>
          <cell r="G819">
            <v>2500</v>
          </cell>
          <cell r="H819">
            <v>44868.371540011598</v>
          </cell>
          <cell r="I819" t="str">
            <v>Financial Hardship</v>
          </cell>
          <cell r="J819" t="str">
            <v>Disability</v>
          </cell>
          <cell r="K819" t="str">
            <v>Furniture and appliances</v>
          </cell>
          <cell r="N819" t="str">
            <v>Grants for Your Home</v>
          </cell>
        </row>
        <row r="820">
          <cell r="A820">
            <v>914282</v>
          </cell>
          <cell r="C820" t="str">
            <v>GFY/102476</v>
          </cell>
          <cell r="D820" t="str">
            <v>GL16 7DH</v>
          </cell>
          <cell r="E820" t="str">
            <v>Grants for You</v>
          </cell>
          <cell r="F820" t="str">
            <v xml:space="preserve">Funding to help people with Autism, ADHD, Tourette's or a serious mental health condition access more opportunities.   </v>
          </cell>
          <cell r="G820">
            <v>1500</v>
          </cell>
          <cell r="H820">
            <v>44868.4055069444</v>
          </cell>
          <cell r="I820" t="str">
            <v>Mental Health</v>
          </cell>
          <cell r="K820" t="str">
            <v>Creative activities</v>
          </cell>
          <cell r="N820" t="str">
            <v>Grants for You</v>
          </cell>
        </row>
        <row r="821">
          <cell r="A821">
            <v>917638</v>
          </cell>
          <cell r="C821" t="str">
            <v>GFYH/100117</v>
          </cell>
          <cell r="D821" t="str">
            <v>GL8 8GA</v>
          </cell>
          <cell r="E821" t="str">
            <v>Grants for Your Home</v>
          </cell>
          <cell r="F821" t="str">
            <v>Funding to help disabled people and people with mental health conditions living on a low-income with their housing needs</v>
          </cell>
          <cell r="G821">
            <v>750</v>
          </cell>
          <cell r="H821">
            <v>44868.4653863079</v>
          </cell>
          <cell r="I821" t="str">
            <v>Financial Hardship</v>
          </cell>
          <cell r="J821" t="str">
            <v>Disability</v>
          </cell>
          <cell r="K821" t="str">
            <v>Furniture and appliances</v>
          </cell>
          <cell r="N821" t="str">
            <v>Grants for Your Home</v>
          </cell>
        </row>
        <row r="822">
          <cell r="A822">
            <v>914747</v>
          </cell>
          <cell r="C822" t="str">
            <v>GFY/102491</v>
          </cell>
          <cell r="D822" t="str">
            <v>GL52 5FW</v>
          </cell>
          <cell r="E822" t="str">
            <v>Grants for You</v>
          </cell>
          <cell r="F822" t="str">
            <v xml:space="preserve">Funding to help people with Autism, ADHD, Tourette's or a serious mental health condition access more opportunities.   </v>
          </cell>
          <cell r="G822">
            <v>920</v>
          </cell>
          <cell r="H822">
            <v>44868.471325729202</v>
          </cell>
          <cell r="I822" t="str">
            <v>Mental Health</v>
          </cell>
          <cell r="K822" t="str">
            <v>Devices and digital access</v>
          </cell>
          <cell r="N822" t="str">
            <v>Grants for You</v>
          </cell>
        </row>
        <row r="823">
          <cell r="A823">
            <v>922105</v>
          </cell>
          <cell r="C823" t="str">
            <v>GFY/102643</v>
          </cell>
          <cell r="D823" t="str">
            <v>GL2 5BP</v>
          </cell>
          <cell r="E823" t="str">
            <v>Grants for You</v>
          </cell>
          <cell r="F823" t="str">
            <v xml:space="preserve">Funding to help people with Autism, ADHD, Tourette's or a serious mental health condition access more opportunities.   </v>
          </cell>
          <cell r="G823">
            <v>3185</v>
          </cell>
          <cell r="H823">
            <v>44868.485684027801</v>
          </cell>
          <cell r="I823" t="str">
            <v>Mental Health</v>
          </cell>
          <cell r="K823" t="str">
            <v>Travel and transport</v>
          </cell>
          <cell r="N823" t="str">
            <v>Grants for You</v>
          </cell>
        </row>
        <row r="824">
          <cell r="A824">
            <v>912402</v>
          </cell>
          <cell r="C824" t="str">
            <v>GFY/102392</v>
          </cell>
          <cell r="D824" t="str">
            <v>GL4 6PT</v>
          </cell>
          <cell r="E824" t="str">
            <v>Grants for You</v>
          </cell>
          <cell r="F824" t="str">
            <v xml:space="preserve">Funding to help people with Autism, ADHD, Tourette's or a serious mental health condition access more opportunities.   </v>
          </cell>
          <cell r="G824">
            <v>1250</v>
          </cell>
          <cell r="H824">
            <v>44868.489845914402</v>
          </cell>
          <cell r="I824" t="str">
            <v>Mental Health</v>
          </cell>
          <cell r="K824" t="str">
            <v>Devices and digital access</v>
          </cell>
          <cell r="N824" t="str">
            <v>Grants for You</v>
          </cell>
        </row>
        <row r="825">
          <cell r="A825">
            <v>914889</v>
          </cell>
          <cell r="C825" t="str">
            <v>GFY/102493</v>
          </cell>
          <cell r="D825" t="str">
            <v>GL1 4SN</v>
          </cell>
          <cell r="E825" t="str">
            <v>Grants for You</v>
          </cell>
          <cell r="F825" t="str">
            <v xml:space="preserve">Funding to help people with Autism, ADHD, Tourette's or a serious mental health condition access more opportunities.   </v>
          </cell>
          <cell r="G825">
            <v>1400</v>
          </cell>
          <cell r="H825">
            <v>44868.500811307902</v>
          </cell>
          <cell r="I825" t="str">
            <v>Mental Health</v>
          </cell>
          <cell r="K825" t="str">
            <v>Devices and digital access</v>
          </cell>
          <cell r="N825" t="str">
            <v>Grants for You</v>
          </cell>
        </row>
        <row r="826">
          <cell r="A826">
            <v>917735</v>
          </cell>
          <cell r="C826" t="str">
            <v>GFYH/100118</v>
          </cell>
          <cell r="D826" t="str">
            <v>GL5 3DX</v>
          </cell>
          <cell r="E826" t="str">
            <v>Grants for Your Home</v>
          </cell>
          <cell r="F826" t="str">
            <v>Funding to help disabled people and people with mental health conditions living on a low-income with their housing needs</v>
          </cell>
          <cell r="G826">
            <v>977</v>
          </cell>
          <cell r="H826">
            <v>44868.507206678201</v>
          </cell>
          <cell r="I826" t="str">
            <v>Financial Hardship</v>
          </cell>
          <cell r="J826" t="str">
            <v>Disability</v>
          </cell>
          <cell r="K826" t="str">
            <v>Furniture and appliances</v>
          </cell>
          <cell r="N826" t="str">
            <v>Grants for Your Home</v>
          </cell>
        </row>
        <row r="827">
          <cell r="A827">
            <v>913882</v>
          </cell>
          <cell r="C827" t="str">
            <v>GFY/102453</v>
          </cell>
          <cell r="D827" t="str">
            <v>GL1 2AJ</v>
          </cell>
          <cell r="E827" t="str">
            <v>Grants for You</v>
          </cell>
          <cell r="F827" t="str">
            <v xml:space="preserve">Funding to help people with Autism, ADHD, Tourette's or a serious mental health condition access more opportunities.   </v>
          </cell>
          <cell r="G827">
            <v>1399</v>
          </cell>
          <cell r="H827">
            <v>44868.509128669</v>
          </cell>
          <cell r="I827" t="str">
            <v>Mental Health</v>
          </cell>
          <cell r="K827" t="str">
            <v>Devices and digital access</v>
          </cell>
          <cell r="N827" t="str">
            <v>Grants for You</v>
          </cell>
        </row>
        <row r="828">
          <cell r="A828">
            <v>917597</v>
          </cell>
          <cell r="C828" t="str">
            <v>GFYH/100116</v>
          </cell>
          <cell r="D828" t="str">
            <v>GL51 8AY</v>
          </cell>
          <cell r="E828" t="str">
            <v>Grants for Your Home</v>
          </cell>
          <cell r="F828" t="str">
            <v>Funding to help disabled people and people with mental health conditions living on a low-income with their housing needs</v>
          </cell>
          <cell r="G828">
            <v>2355</v>
          </cell>
          <cell r="H828">
            <v>44868.512736261597</v>
          </cell>
          <cell r="I828" t="str">
            <v>Financial Hardship</v>
          </cell>
          <cell r="J828" t="str">
            <v>Disability</v>
          </cell>
          <cell r="K828" t="str">
            <v>Furniture and appliances</v>
          </cell>
          <cell r="N828" t="str">
            <v>Grants for Your Home</v>
          </cell>
        </row>
        <row r="829">
          <cell r="A829">
            <v>915178</v>
          </cell>
          <cell r="C829" t="str">
            <v>GFY/102503</v>
          </cell>
          <cell r="D829" t="str">
            <v>GL4 4WT</v>
          </cell>
          <cell r="E829" t="str">
            <v>Grants for You</v>
          </cell>
          <cell r="F829" t="str">
            <v xml:space="preserve">Funding to help people with Autism, ADHD, Tourette's or a serious mental health condition access more opportunities.   </v>
          </cell>
          <cell r="G829">
            <v>1499</v>
          </cell>
          <cell r="H829">
            <v>44868.573298807903</v>
          </cell>
          <cell r="I829" t="str">
            <v>Mental Health</v>
          </cell>
          <cell r="K829" t="str">
            <v>Devices and digital access</v>
          </cell>
          <cell r="N829" t="str">
            <v>Grants for You</v>
          </cell>
        </row>
        <row r="830">
          <cell r="A830">
            <v>911830</v>
          </cell>
          <cell r="C830" t="str">
            <v>GFY/102379</v>
          </cell>
          <cell r="D830" t="str">
            <v>GL4 0QY</v>
          </cell>
          <cell r="E830" t="str">
            <v>Grants for You</v>
          </cell>
          <cell r="F830" t="str">
            <v xml:space="preserve">Funding to help people with Autism, ADHD, Tourette's or a serious mental health condition access more opportunities.   </v>
          </cell>
          <cell r="G830">
            <v>1149</v>
          </cell>
          <cell r="H830">
            <v>44868.5804743056</v>
          </cell>
          <cell r="I830" t="str">
            <v>Mental Health</v>
          </cell>
          <cell r="K830" t="str">
            <v>Devices and digital access</v>
          </cell>
          <cell r="N830" t="str">
            <v>Grants for You</v>
          </cell>
        </row>
        <row r="831">
          <cell r="A831">
            <v>910649</v>
          </cell>
          <cell r="C831" t="str">
            <v>GFYH/100069</v>
          </cell>
          <cell r="D831" t="str">
            <v>GL15 6LD</v>
          </cell>
          <cell r="E831" t="str">
            <v>Grants for Your Home</v>
          </cell>
          <cell r="F831" t="str">
            <v>Funding to help disabled people and people with mental health conditions living on a low-income with their housing needs</v>
          </cell>
          <cell r="G831">
            <v>1000</v>
          </cell>
          <cell r="H831">
            <v>44868.596166354197</v>
          </cell>
          <cell r="I831" t="str">
            <v>Financial Hardship</v>
          </cell>
          <cell r="J831" t="str">
            <v>Disability</v>
          </cell>
          <cell r="K831" t="str">
            <v>Furniture and appliances</v>
          </cell>
          <cell r="N831" t="str">
            <v>Grants for Your Home</v>
          </cell>
        </row>
        <row r="832">
          <cell r="A832">
            <v>918806</v>
          </cell>
          <cell r="C832" t="str">
            <v>GFYH/100124</v>
          </cell>
          <cell r="D832" t="str">
            <v>GL7 2QY</v>
          </cell>
          <cell r="E832" t="str">
            <v>Grants for Your Home</v>
          </cell>
          <cell r="F832" t="str">
            <v>Funding to help disabled people and people with mental health conditions living on a low-income with their housing needs</v>
          </cell>
          <cell r="G832">
            <v>977.99</v>
          </cell>
          <cell r="H832">
            <v>44868.611408483797</v>
          </cell>
          <cell r="I832" t="str">
            <v>Financial Hardship</v>
          </cell>
          <cell r="J832" t="str">
            <v>Disability</v>
          </cell>
          <cell r="K832" t="str">
            <v>Furniture and appliances</v>
          </cell>
          <cell r="N832" t="str">
            <v>Grants for Your Home</v>
          </cell>
        </row>
        <row r="833">
          <cell r="A833">
            <v>913339</v>
          </cell>
          <cell r="C833" t="str">
            <v>GFY/102423</v>
          </cell>
          <cell r="D833" t="str">
            <v>GL4 6AY</v>
          </cell>
          <cell r="E833" t="str">
            <v>Grants for You</v>
          </cell>
          <cell r="F833" t="str">
            <v xml:space="preserve">Funding to help people with Autism, ADHD, Tourette's or a serious mental health condition access more opportunities.   </v>
          </cell>
          <cell r="G833">
            <v>1614</v>
          </cell>
          <cell r="H833">
            <v>44868.614689965303</v>
          </cell>
          <cell r="I833" t="str">
            <v>Mental Health</v>
          </cell>
          <cell r="K833" t="str">
            <v>Devices and digital access</v>
          </cell>
          <cell r="N833" t="str">
            <v>Grants for You</v>
          </cell>
        </row>
        <row r="834">
          <cell r="A834">
            <v>915519</v>
          </cell>
          <cell r="C834" t="str">
            <v>GFY/102510</v>
          </cell>
          <cell r="D834" t="str">
            <v>GL4 6AY</v>
          </cell>
          <cell r="E834" t="str">
            <v>Grants for You</v>
          </cell>
          <cell r="F834" t="str">
            <v xml:space="preserve">Funding to help people with Autism, ADHD, Tourette's or a serious mental health condition access more opportunities.   </v>
          </cell>
          <cell r="G834">
            <v>1292</v>
          </cell>
          <cell r="H834">
            <v>44868.632707523102</v>
          </cell>
          <cell r="I834" t="str">
            <v>Mental Health</v>
          </cell>
          <cell r="K834" t="str">
            <v>Devices and digital access</v>
          </cell>
          <cell r="N834" t="str">
            <v>Grants for You</v>
          </cell>
        </row>
        <row r="835">
          <cell r="A835">
            <v>915667</v>
          </cell>
          <cell r="C835" t="str">
            <v>GFY/102512</v>
          </cell>
          <cell r="D835" t="str">
            <v>GL5 1NJ</v>
          </cell>
          <cell r="E835" t="str">
            <v>Grants for You</v>
          </cell>
          <cell r="F835" t="str">
            <v xml:space="preserve">Funding to help people with Autism, ADHD, Tourette's or a serious mental health condition access more opportunities.   </v>
          </cell>
          <cell r="G835">
            <v>1400</v>
          </cell>
          <cell r="H835">
            <v>44868.634981331001</v>
          </cell>
          <cell r="I835" t="str">
            <v>Mental Health</v>
          </cell>
          <cell r="K835" t="str">
            <v>Devices and digital access</v>
          </cell>
          <cell r="N835" t="str">
            <v>Grants for You</v>
          </cell>
        </row>
        <row r="836">
          <cell r="A836">
            <v>916023</v>
          </cell>
          <cell r="C836" t="str">
            <v>GFY/102525</v>
          </cell>
          <cell r="D836" t="str">
            <v>GL2 2BJ</v>
          </cell>
          <cell r="E836" t="str">
            <v>Grants for You</v>
          </cell>
          <cell r="F836" t="str">
            <v xml:space="preserve">Funding to help people with Autism, ADHD, Tourette's or a serious mental health condition access more opportunities.   </v>
          </cell>
          <cell r="G836">
            <v>1000</v>
          </cell>
          <cell r="H836">
            <v>44869.416122222203</v>
          </cell>
          <cell r="I836" t="str">
            <v>Mental Health</v>
          </cell>
          <cell r="K836" t="str">
            <v>Travel and transport</v>
          </cell>
          <cell r="N836" t="str">
            <v>Grants for You</v>
          </cell>
        </row>
        <row r="837">
          <cell r="A837">
            <v>916194</v>
          </cell>
          <cell r="C837" t="str">
            <v>GFY/102531</v>
          </cell>
          <cell r="D837" t="str">
            <v>GL52 8EA</v>
          </cell>
          <cell r="E837" t="str">
            <v>Grants for You</v>
          </cell>
          <cell r="F837" t="str">
            <v xml:space="preserve">Funding to help people with Autism, ADHD, Tourette's or a serious mental health condition access more opportunities.   </v>
          </cell>
          <cell r="G837">
            <v>849</v>
          </cell>
          <cell r="H837">
            <v>44869.513175578701</v>
          </cell>
          <cell r="I837" t="str">
            <v>Mental Health</v>
          </cell>
          <cell r="K837" t="str">
            <v>Creative activities</v>
          </cell>
          <cell r="N837" t="str">
            <v>Grants for You</v>
          </cell>
        </row>
        <row r="838">
          <cell r="A838">
            <v>913910</v>
          </cell>
          <cell r="C838" t="str">
            <v>GFY/102454</v>
          </cell>
          <cell r="D838" t="str">
            <v>GL50 3UB</v>
          </cell>
          <cell r="E838" t="str">
            <v>Grants for You</v>
          </cell>
          <cell r="F838" t="str">
            <v xml:space="preserve">Funding to help people with Autism, ADHD, Tourette's or a serious mental health condition access more opportunities.   </v>
          </cell>
          <cell r="G838">
            <v>259</v>
          </cell>
          <cell r="H838">
            <v>44869.624872719898</v>
          </cell>
          <cell r="I838" t="str">
            <v>Mental Health</v>
          </cell>
          <cell r="K838" t="str">
            <v>Devices and digital access</v>
          </cell>
          <cell r="N838" t="str">
            <v>Grants for You</v>
          </cell>
        </row>
        <row r="839">
          <cell r="A839">
            <v>915901</v>
          </cell>
          <cell r="C839" t="str">
            <v>GFY/102524</v>
          </cell>
          <cell r="D839" t="str">
            <v>GL51 9BT</v>
          </cell>
          <cell r="E839" t="str">
            <v>Grants for You</v>
          </cell>
          <cell r="F839" t="str">
            <v xml:space="preserve">Funding to help people with Autism, ADHD, Tourette's or a serious mental health condition access more opportunities.   </v>
          </cell>
          <cell r="G839">
            <v>1000</v>
          </cell>
          <cell r="H839">
            <v>44872.3895631134</v>
          </cell>
          <cell r="I839" t="str">
            <v>Mental Health</v>
          </cell>
          <cell r="K839" t="str">
            <v>Devices and digital access</v>
          </cell>
          <cell r="N839" t="str">
            <v>Grants for You</v>
          </cell>
        </row>
        <row r="840">
          <cell r="A840">
            <v>916583</v>
          </cell>
          <cell r="C840" t="str">
            <v>GFY/102541</v>
          </cell>
          <cell r="D840" t="str">
            <v>GL1 1LH</v>
          </cell>
          <cell r="E840" t="str">
            <v>Grants for You</v>
          </cell>
          <cell r="F840" t="str">
            <v xml:space="preserve">Funding to help people with Autism, ADHD, Tourette's or a serious mental health condition access more opportunities.   </v>
          </cell>
          <cell r="G840">
            <v>493</v>
          </cell>
          <cell r="H840">
            <v>44872.3948634259</v>
          </cell>
          <cell r="I840" t="str">
            <v>Mental Health</v>
          </cell>
          <cell r="K840" t="str">
            <v>Devices and digital access</v>
          </cell>
          <cell r="N840" t="str">
            <v>Grants for You</v>
          </cell>
        </row>
        <row r="841">
          <cell r="A841">
            <v>917394</v>
          </cell>
          <cell r="C841" t="str">
            <v>GFY/102549</v>
          </cell>
          <cell r="D841" t="str">
            <v>GL4 5GR</v>
          </cell>
          <cell r="E841" t="str">
            <v>Grants for You</v>
          </cell>
          <cell r="F841" t="str">
            <v xml:space="preserve">Funding to help people with Autism, ADHD, Tourette's or a serious mental health condition access more opportunities.   </v>
          </cell>
          <cell r="G841">
            <v>793</v>
          </cell>
          <cell r="H841">
            <v>44872.478284108802</v>
          </cell>
          <cell r="I841" t="str">
            <v>Mental Health</v>
          </cell>
          <cell r="K841" t="str">
            <v>Devices and digital access</v>
          </cell>
          <cell r="N841" t="str">
            <v>Grants for You</v>
          </cell>
        </row>
        <row r="842">
          <cell r="A842">
            <v>917297</v>
          </cell>
          <cell r="C842" t="str">
            <v>GFY/102548</v>
          </cell>
          <cell r="D842" t="str">
            <v>GL52 5LJ</v>
          </cell>
          <cell r="E842" t="str">
            <v>Grants for You</v>
          </cell>
          <cell r="F842" t="str">
            <v xml:space="preserve">Funding to help people with Autism, ADHD, Tourette's or a serious mental health condition access more opportunities.   </v>
          </cell>
          <cell r="G842">
            <v>1170</v>
          </cell>
          <cell r="H842">
            <v>44872.482409525503</v>
          </cell>
          <cell r="I842" t="str">
            <v>Mental Health</v>
          </cell>
          <cell r="K842" t="str">
            <v>Devices and digital access</v>
          </cell>
          <cell r="N842" t="str">
            <v>Grants for You</v>
          </cell>
        </row>
        <row r="843">
          <cell r="A843">
            <v>908471</v>
          </cell>
          <cell r="C843" t="str">
            <v>GFY/102263</v>
          </cell>
          <cell r="D843" t="str">
            <v>GL4 3YX</v>
          </cell>
          <cell r="E843" t="str">
            <v>Grants for You</v>
          </cell>
          <cell r="F843" t="str">
            <v xml:space="preserve">Funding to help people with Autism, ADHD, Tourette's or a serious mental health condition access more opportunities.   </v>
          </cell>
          <cell r="G843">
            <v>1999</v>
          </cell>
          <cell r="H843">
            <v>44872.5722332523</v>
          </cell>
          <cell r="I843" t="str">
            <v>Mental Health</v>
          </cell>
          <cell r="K843" t="str">
            <v>Travel and transport</v>
          </cell>
          <cell r="N843" t="str">
            <v>Grants for You</v>
          </cell>
        </row>
        <row r="844">
          <cell r="A844">
            <v>915793</v>
          </cell>
          <cell r="C844" t="str">
            <v>GFY/102519</v>
          </cell>
          <cell r="D844" t="str">
            <v>GL1 4RU</v>
          </cell>
          <cell r="E844" t="str">
            <v>Grants for You</v>
          </cell>
          <cell r="F844" t="str">
            <v xml:space="preserve">Funding to help people with Autism, ADHD, Tourette's or a serious mental health condition access more opportunities.   </v>
          </cell>
          <cell r="G844">
            <v>1100</v>
          </cell>
          <cell r="H844">
            <v>44872.572808715297</v>
          </cell>
          <cell r="I844" t="str">
            <v>Mental Health</v>
          </cell>
          <cell r="K844" t="str">
            <v>Travel and transport</v>
          </cell>
          <cell r="N844" t="str">
            <v>Grants for You</v>
          </cell>
        </row>
        <row r="845">
          <cell r="A845">
            <v>917694</v>
          </cell>
          <cell r="C845" t="str">
            <v>GFY/102554</v>
          </cell>
          <cell r="D845" t="str">
            <v>GL3 2AJ</v>
          </cell>
          <cell r="E845" t="str">
            <v>Grants for You</v>
          </cell>
          <cell r="F845" t="str">
            <v xml:space="preserve">Funding to help people with Autism, ADHD, Tourette's or a serious mental health condition access more opportunities.   </v>
          </cell>
          <cell r="G845">
            <v>670</v>
          </cell>
          <cell r="H845">
            <v>44872.572944213003</v>
          </cell>
          <cell r="I845" t="str">
            <v>Mental Health</v>
          </cell>
          <cell r="K845" t="str">
            <v>Devices and digital access</v>
          </cell>
          <cell r="N845" t="str">
            <v>Grants for You</v>
          </cell>
        </row>
        <row r="846">
          <cell r="A846">
            <v>917909</v>
          </cell>
          <cell r="C846" t="str">
            <v>GFY/102558</v>
          </cell>
          <cell r="D846" t="str">
            <v>GL54 2RN</v>
          </cell>
          <cell r="E846" t="str">
            <v>Grants for You</v>
          </cell>
          <cell r="F846" t="str">
            <v xml:space="preserve">Funding to help people with Autism, ADHD, Tourette's or a serious mental health condition access more opportunities.   </v>
          </cell>
          <cell r="G846">
            <v>500</v>
          </cell>
          <cell r="H846">
            <v>44872.632814965298</v>
          </cell>
          <cell r="I846" t="str">
            <v>Mental Health</v>
          </cell>
          <cell r="K846" t="str">
            <v>Travel and transport</v>
          </cell>
          <cell r="N846" t="str">
            <v>Grants for You</v>
          </cell>
        </row>
        <row r="847">
          <cell r="A847">
            <v>912377</v>
          </cell>
          <cell r="C847" t="str">
            <v>GFY/102391</v>
          </cell>
          <cell r="D847" t="str">
            <v>GL1 1LR</v>
          </cell>
          <cell r="E847" t="str">
            <v>Grants for You</v>
          </cell>
          <cell r="F847" t="str">
            <v xml:space="preserve">Funding to help people with Autism, ADHD, Tourette's or a serious mental health condition access more opportunities.   </v>
          </cell>
          <cell r="G847">
            <v>420</v>
          </cell>
          <cell r="H847">
            <v>44872.654153668998</v>
          </cell>
          <cell r="I847" t="str">
            <v>Mental Health</v>
          </cell>
          <cell r="K847" t="str">
            <v>Travel and transport</v>
          </cell>
          <cell r="N847" t="str">
            <v>Grants for You</v>
          </cell>
        </row>
        <row r="848">
          <cell r="A848">
            <v>900800</v>
          </cell>
          <cell r="C848" t="str">
            <v>GFY/102000</v>
          </cell>
          <cell r="D848" t="str">
            <v>GL17 0DH</v>
          </cell>
          <cell r="E848" t="str">
            <v>Grants for You</v>
          </cell>
          <cell r="F848" t="str">
            <v xml:space="preserve">Funding to help people with Autism, ADHD, Tourette's or a serious mental health condition access more opportunities.   </v>
          </cell>
          <cell r="G848">
            <v>1024</v>
          </cell>
          <cell r="H848">
            <v>44872.6598542477</v>
          </cell>
          <cell r="I848" t="str">
            <v>Mental Health</v>
          </cell>
          <cell r="K848" t="str">
            <v>Devices and digital access</v>
          </cell>
          <cell r="N848" t="str">
            <v>Grants for You</v>
          </cell>
        </row>
        <row r="849">
          <cell r="A849">
            <v>918097</v>
          </cell>
          <cell r="C849" t="str">
            <v>GFY/102566</v>
          </cell>
          <cell r="D849" t="str">
            <v>GL50 4GG</v>
          </cell>
          <cell r="E849" t="str">
            <v>Grants for You</v>
          </cell>
          <cell r="F849" t="str">
            <v xml:space="preserve">Funding to help people with Autism, ADHD, Tourette's or a serious mental health condition access more opportunities.   </v>
          </cell>
          <cell r="G849">
            <v>1050</v>
          </cell>
          <cell r="H849">
            <v>44873.375612962998</v>
          </cell>
          <cell r="I849" t="str">
            <v>Mental Health</v>
          </cell>
          <cell r="K849" t="str">
            <v>Devices and digital access</v>
          </cell>
          <cell r="N849" t="str">
            <v>Grants for You</v>
          </cell>
        </row>
        <row r="850">
          <cell r="A850">
            <v>917817</v>
          </cell>
          <cell r="C850" t="str">
            <v>GFY/102556</v>
          </cell>
          <cell r="D850" t="str">
            <v>GL51 3YH</v>
          </cell>
          <cell r="E850" t="str">
            <v>Grants for You</v>
          </cell>
          <cell r="F850" t="str">
            <v xml:space="preserve">Funding to help people with Autism, ADHD, Tourette's or a serious mental health condition access more opportunities.   </v>
          </cell>
          <cell r="G850">
            <v>455</v>
          </cell>
          <cell r="H850">
            <v>44873.402598067099</v>
          </cell>
          <cell r="I850" t="str">
            <v>Mental Health</v>
          </cell>
          <cell r="K850" t="str">
            <v>Creative activities</v>
          </cell>
          <cell r="N850" t="str">
            <v>Grants for You</v>
          </cell>
        </row>
        <row r="851">
          <cell r="A851">
            <v>913702</v>
          </cell>
          <cell r="C851" t="str">
            <v>GFY/102442</v>
          </cell>
          <cell r="D851" t="str">
            <v>GL4 4RD</v>
          </cell>
          <cell r="E851" t="str">
            <v>Grants for You</v>
          </cell>
          <cell r="F851" t="str">
            <v xml:space="preserve">Funding to help people with Autism, ADHD, Tourette's or a serious mental health condition access more opportunities.   </v>
          </cell>
          <cell r="G851">
            <v>618</v>
          </cell>
          <cell r="H851">
            <v>44873.434643749999</v>
          </cell>
          <cell r="I851" t="str">
            <v>Mental Health</v>
          </cell>
          <cell r="K851" t="str">
            <v>Devices and digital access</v>
          </cell>
          <cell r="N851" t="str">
            <v>Grants for You</v>
          </cell>
        </row>
        <row r="852">
          <cell r="A852">
            <v>918110</v>
          </cell>
          <cell r="C852" t="str">
            <v>GFY/102567</v>
          </cell>
          <cell r="D852" t="str">
            <v>GL1 1XQ</v>
          </cell>
          <cell r="E852" t="str">
            <v>Grants for You</v>
          </cell>
          <cell r="F852" t="str">
            <v xml:space="preserve">Funding to help people with Autism, ADHD, Tourette's or a serious mental health condition access more opportunities.   </v>
          </cell>
          <cell r="G852">
            <v>148</v>
          </cell>
          <cell r="H852">
            <v>44873.549685682898</v>
          </cell>
          <cell r="I852" t="str">
            <v>Mental Health</v>
          </cell>
          <cell r="K852" t="str">
            <v>Creative activities</v>
          </cell>
          <cell r="N852" t="str">
            <v>Grants for You</v>
          </cell>
        </row>
        <row r="853">
          <cell r="A853">
            <v>914368</v>
          </cell>
          <cell r="C853" t="str">
            <v>GFY/102481</v>
          </cell>
          <cell r="D853" t="str">
            <v>GL1 5BA</v>
          </cell>
          <cell r="E853" t="str">
            <v>Grants for You</v>
          </cell>
          <cell r="F853" t="str">
            <v xml:space="preserve">Funding to help people with Autism, ADHD, Tourette's or a serious mental health condition access more opportunities.   </v>
          </cell>
          <cell r="G853">
            <v>1400</v>
          </cell>
          <cell r="H853">
            <v>44873.558187419003</v>
          </cell>
          <cell r="I853" t="str">
            <v>Mental Health</v>
          </cell>
          <cell r="K853" t="str">
            <v>Devices and digital access</v>
          </cell>
          <cell r="N853" t="str">
            <v>Grants for You</v>
          </cell>
        </row>
        <row r="854">
          <cell r="A854">
            <v>918477</v>
          </cell>
          <cell r="C854" t="str">
            <v>GFY/102578</v>
          </cell>
          <cell r="D854" t="str">
            <v>GL51 8BL</v>
          </cell>
          <cell r="E854" t="str">
            <v>Grants for You</v>
          </cell>
          <cell r="F854" t="str">
            <v xml:space="preserve">Funding to help people with Autism, ADHD, Tourette's or a serious mental health condition access more opportunities.   </v>
          </cell>
          <cell r="G854">
            <v>2355</v>
          </cell>
          <cell r="H854">
            <v>44873.599208946798</v>
          </cell>
          <cell r="I854" t="str">
            <v>Mental Health</v>
          </cell>
          <cell r="K854" t="str">
            <v>Travel and transport</v>
          </cell>
          <cell r="N854" t="str">
            <v>Grants for You</v>
          </cell>
        </row>
        <row r="855">
          <cell r="A855">
            <v>918157</v>
          </cell>
          <cell r="C855" t="str">
            <v>GFY/102568</v>
          </cell>
          <cell r="D855" t="str">
            <v>GL2 4BQ</v>
          </cell>
          <cell r="E855" t="str">
            <v>Grants for You</v>
          </cell>
          <cell r="F855" t="str">
            <v xml:space="preserve">Funding to help people with Autism, ADHD, Tourette's or a serious mental health condition access more opportunities.   </v>
          </cell>
          <cell r="G855">
            <v>1214</v>
          </cell>
          <cell r="H855">
            <v>44873.599552696804</v>
          </cell>
          <cell r="I855" t="str">
            <v>Mental Health</v>
          </cell>
          <cell r="K855" t="str">
            <v>Devices and digital access</v>
          </cell>
          <cell r="N855" t="str">
            <v>Grants for You</v>
          </cell>
        </row>
        <row r="856">
          <cell r="A856">
            <v>918593</v>
          </cell>
          <cell r="C856" t="str">
            <v>GFY/102581</v>
          </cell>
          <cell r="D856" t="str">
            <v>GL51 0WA</v>
          </cell>
          <cell r="E856" t="str">
            <v>Grants for You</v>
          </cell>
          <cell r="F856" t="str">
            <v xml:space="preserve">Funding to help people with Autism, ADHD, Tourette's or a serious mental health condition access more opportunities.   </v>
          </cell>
          <cell r="G856">
            <v>710</v>
          </cell>
          <cell r="H856">
            <v>44873.632469479198</v>
          </cell>
          <cell r="I856" t="str">
            <v>Mental Health</v>
          </cell>
          <cell r="K856" t="str">
            <v>Devices and digital access</v>
          </cell>
          <cell r="N856" t="str">
            <v>Grants for You</v>
          </cell>
        </row>
        <row r="857">
          <cell r="A857">
            <v>914519</v>
          </cell>
          <cell r="C857" t="str">
            <v>GFY/102486</v>
          </cell>
          <cell r="D857" t="str">
            <v>GL15 6LT</v>
          </cell>
          <cell r="E857" t="str">
            <v>Grants for You</v>
          </cell>
          <cell r="F857" t="str">
            <v xml:space="preserve">Funding to help people with Autism, ADHD, Tourette's or a serious mental health condition access more opportunities.   </v>
          </cell>
          <cell r="G857">
            <v>719</v>
          </cell>
          <cell r="H857">
            <v>44873.642588344897</v>
          </cell>
          <cell r="I857" t="str">
            <v>Mental Health</v>
          </cell>
          <cell r="K857" t="str">
            <v>Creative activities</v>
          </cell>
          <cell r="N857" t="str">
            <v>Grants for You</v>
          </cell>
        </row>
        <row r="858">
          <cell r="A858">
            <v>918648</v>
          </cell>
          <cell r="C858" t="str">
            <v>GFY/102582</v>
          </cell>
          <cell r="D858" t="str">
            <v>GL51 7ND</v>
          </cell>
          <cell r="E858" t="str">
            <v>Grants for You</v>
          </cell>
          <cell r="F858" t="str">
            <v xml:space="preserve">Funding to help people with Autism, ADHD, Tourette's or a serious mental health condition access more opportunities.   </v>
          </cell>
          <cell r="G858">
            <v>758</v>
          </cell>
          <cell r="H858">
            <v>44873.650394942102</v>
          </cell>
          <cell r="I858" t="str">
            <v>Mental Health</v>
          </cell>
          <cell r="K858" t="str">
            <v>Devices and digital access</v>
          </cell>
          <cell r="N858" t="str">
            <v>Grants for You</v>
          </cell>
        </row>
        <row r="859">
          <cell r="A859">
            <v>915794</v>
          </cell>
          <cell r="C859" t="str">
            <v>GFY/102520</v>
          </cell>
          <cell r="D859" t="str">
            <v>GL5 1UN</v>
          </cell>
          <cell r="E859" t="str">
            <v>Grants for You</v>
          </cell>
          <cell r="F859" t="str">
            <v xml:space="preserve">Funding to help people with Autism, ADHD, Tourette's or a serious mental health condition access more opportunities.   </v>
          </cell>
          <cell r="G859">
            <v>1000</v>
          </cell>
          <cell r="H859">
            <v>44874.374174039403</v>
          </cell>
          <cell r="I859" t="str">
            <v>Mental Health</v>
          </cell>
          <cell r="K859" t="str">
            <v>Education and training</v>
          </cell>
          <cell r="N859" t="str">
            <v>Grants for You</v>
          </cell>
        </row>
        <row r="860">
          <cell r="A860">
            <v>915844</v>
          </cell>
          <cell r="C860" t="str">
            <v>GFY/102521</v>
          </cell>
          <cell r="D860" t="str">
            <v>GL2 5DR</v>
          </cell>
          <cell r="E860" t="str">
            <v>Grants for You</v>
          </cell>
          <cell r="F860" t="str">
            <v xml:space="preserve">Funding to help people with Autism, ADHD, Tourette's or a serious mental health condition access more opportunities.   </v>
          </cell>
          <cell r="G860">
            <v>3949</v>
          </cell>
          <cell r="H860">
            <v>44874.377718483804</v>
          </cell>
          <cell r="I860" t="str">
            <v>Mental Health</v>
          </cell>
          <cell r="K860" t="str">
            <v>Travel and transport</v>
          </cell>
          <cell r="N860" t="str">
            <v>Grants for You</v>
          </cell>
        </row>
        <row r="861">
          <cell r="A861">
            <v>918676</v>
          </cell>
          <cell r="C861" t="str">
            <v>GFY/102583</v>
          </cell>
          <cell r="D861" t="str">
            <v>GL53 8EL</v>
          </cell>
          <cell r="E861" t="str">
            <v>Grants for You</v>
          </cell>
          <cell r="F861" t="str">
            <v xml:space="preserve">Funding to help people with Autism, ADHD, Tourette's or a serious mental health condition access more opportunities.   </v>
          </cell>
          <cell r="G861">
            <v>1240</v>
          </cell>
          <cell r="H861">
            <v>44874.385551701402</v>
          </cell>
          <cell r="I861" t="str">
            <v>Mental Health</v>
          </cell>
          <cell r="K861" t="str">
            <v>Devices and digital access</v>
          </cell>
          <cell r="N861" t="str">
            <v>Grants for You</v>
          </cell>
        </row>
        <row r="862">
          <cell r="A862">
            <v>915864</v>
          </cell>
          <cell r="C862" t="str">
            <v>GFY/102522</v>
          </cell>
          <cell r="D862" t="str">
            <v>GL1 4AG</v>
          </cell>
          <cell r="E862" t="str">
            <v>Grants for You</v>
          </cell>
          <cell r="F862" t="str">
            <v xml:space="preserve">Funding to help people with Autism, ADHD, Tourette's or a serious mental health condition access more opportunities.   </v>
          </cell>
          <cell r="G862">
            <v>926</v>
          </cell>
          <cell r="H862">
            <v>44874.403277928199</v>
          </cell>
          <cell r="I862" t="str">
            <v>Mental Health</v>
          </cell>
          <cell r="K862" t="str">
            <v>Devices and digital access</v>
          </cell>
          <cell r="N862" t="str">
            <v>Grants for You</v>
          </cell>
        </row>
        <row r="863">
          <cell r="A863">
            <v>918798</v>
          </cell>
          <cell r="C863" t="str">
            <v>GFY/102585</v>
          </cell>
          <cell r="D863" t="str">
            <v>GL1 4NA</v>
          </cell>
          <cell r="E863" t="str">
            <v>Grants for You</v>
          </cell>
          <cell r="F863" t="str">
            <v xml:space="preserve">Funding to help people with Autism, ADHD, Tourette's or a serious mental health condition access more opportunities.   </v>
          </cell>
          <cell r="G863">
            <v>1349</v>
          </cell>
          <cell r="H863">
            <v>44874.487307060197</v>
          </cell>
          <cell r="I863" t="str">
            <v>Mental Health</v>
          </cell>
          <cell r="K863" t="str">
            <v>Devices and digital access</v>
          </cell>
          <cell r="N863" t="str">
            <v>Grants for You</v>
          </cell>
        </row>
        <row r="864">
          <cell r="A864">
            <v>917953</v>
          </cell>
          <cell r="C864" t="str">
            <v>GFY/102559</v>
          </cell>
          <cell r="D864" t="str">
            <v>GL53 9DZ</v>
          </cell>
          <cell r="E864" t="str">
            <v>Grants for You</v>
          </cell>
          <cell r="F864" t="str">
            <v xml:space="preserve">Funding to help people with Autism, ADHD, Tourette's or a serious mental health condition access more opportunities.   </v>
          </cell>
          <cell r="G864">
            <v>300</v>
          </cell>
          <cell r="H864">
            <v>44874.499655821797</v>
          </cell>
          <cell r="I864" t="str">
            <v>Mental Health</v>
          </cell>
          <cell r="K864" t="str">
            <v>Devices and digital access</v>
          </cell>
          <cell r="N864" t="str">
            <v>Grants for You</v>
          </cell>
        </row>
        <row r="865">
          <cell r="A865">
            <v>918979</v>
          </cell>
          <cell r="C865" t="str">
            <v>GFY/102588</v>
          </cell>
          <cell r="D865" t="str">
            <v>GL1 4DB</v>
          </cell>
          <cell r="E865" t="str">
            <v>Grants for You</v>
          </cell>
          <cell r="F865" t="str">
            <v xml:space="preserve">Funding to help people with Autism, ADHD, Tourette's or a serious mental health condition access more opportunities.   </v>
          </cell>
          <cell r="G865">
            <v>800</v>
          </cell>
          <cell r="H865">
            <v>44874.500137384297</v>
          </cell>
          <cell r="I865" t="str">
            <v>Mental Health</v>
          </cell>
          <cell r="K865" t="str">
            <v>Travel and transport</v>
          </cell>
          <cell r="N865" t="str">
            <v>Grants for You</v>
          </cell>
        </row>
        <row r="866">
          <cell r="A866">
            <v>919231</v>
          </cell>
          <cell r="C866" t="str">
            <v>GFY/102592</v>
          </cell>
          <cell r="D866" t="str">
            <v>GL2 5BL</v>
          </cell>
          <cell r="E866" t="str">
            <v>Grants for You</v>
          </cell>
          <cell r="F866" t="str">
            <v xml:space="preserve">Funding to help people with Autism, ADHD, Tourette's or a serious mental health condition access more opportunities.   </v>
          </cell>
          <cell r="G866">
            <v>690</v>
          </cell>
          <cell r="H866">
            <v>44874.6576591782</v>
          </cell>
          <cell r="I866" t="str">
            <v>Mental Health</v>
          </cell>
          <cell r="K866" t="str">
            <v>Devices and digital access</v>
          </cell>
          <cell r="N866" t="str">
            <v>Grants for You</v>
          </cell>
        </row>
        <row r="867">
          <cell r="A867">
            <v>919540</v>
          </cell>
          <cell r="C867" t="str">
            <v>GFY/102595</v>
          </cell>
          <cell r="D867" t="str">
            <v>GL1 3QN</v>
          </cell>
          <cell r="E867" t="str">
            <v>Grants for You</v>
          </cell>
          <cell r="F867" t="str">
            <v xml:space="preserve">Funding to help people with Autism, ADHD, Tourette's or a serious mental health condition access more opportunities.   </v>
          </cell>
          <cell r="G867">
            <v>919</v>
          </cell>
          <cell r="H867">
            <v>44875.511738807902</v>
          </cell>
          <cell r="I867" t="str">
            <v>Mental Health</v>
          </cell>
          <cell r="K867" t="str">
            <v>Devices and digital access</v>
          </cell>
          <cell r="N867" t="str">
            <v>Grants for You</v>
          </cell>
        </row>
        <row r="868">
          <cell r="A868">
            <v>914997</v>
          </cell>
          <cell r="C868" t="str">
            <v>GFY/102499</v>
          </cell>
          <cell r="D868" t="str">
            <v>GL1 4XG</v>
          </cell>
          <cell r="E868" t="str">
            <v>Grants for You</v>
          </cell>
          <cell r="F868" t="str">
            <v xml:space="preserve">Funding to help people with Autism, ADHD, Tourette's or a serious mental health condition access more opportunities.   </v>
          </cell>
          <cell r="G868">
            <v>1400</v>
          </cell>
          <cell r="H868">
            <v>44875.545234027799</v>
          </cell>
          <cell r="I868" t="str">
            <v>Mental Health</v>
          </cell>
          <cell r="K868" t="str">
            <v>Devices and digital access</v>
          </cell>
          <cell r="N868" t="str">
            <v>Grants for You</v>
          </cell>
        </row>
        <row r="869">
          <cell r="A869">
            <v>919401</v>
          </cell>
          <cell r="C869" t="str">
            <v>GFY/102593</v>
          </cell>
          <cell r="D869" t="str">
            <v>GL2 8FR</v>
          </cell>
          <cell r="E869" t="str">
            <v>Grants for You</v>
          </cell>
          <cell r="F869" t="str">
            <v xml:space="preserve">Funding to help people with Autism, ADHD, Tourette's or a serious mental health condition access more opportunities.   </v>
          </cell>
          <cell r="G869">
            <v>1500</v>
          </cell>
          <cell r="H869">
            <v>44875.580131713003</v>
          </cell>
          <cell r="I869" t="str">
            <v>Mental Health</v>
          </cell>
          <cell r="K869" t="str">
            <v>Devices and digital access</v>
          </cell>
          <cell r="N869" t="str">
            <v>Grants for You</v>
          </cell>
        </row>
        <row r="870">
          <cell r="A870">
            <v>919609</v>
          </cell>
          <cell r="C870" t="str">
            <v>GFY/102598</v>
          </cell>
          <cell r="D870" t="str">
            <v>GL5 2BE</v>
          </cell>
          <cell r="E870" t="str">
            <v>Grants for You</v>
          </cell>
          <cell r="F870" t="str">
            <v xml:space="preserve">Funding to help people with Autism, ADHD, Tourette's or a serious mental health condition access more opportunities.   </v>
          </cell>
          <cell r="G870">
            <v>1527</v>
          </cell>
          <cell r="H870">
            <v>44876.366977430604</v>
          </cell>
          <cell r="I870" t="str">
            <v>Mental Health</v>
          </cell>
          <cell r="K870" t="str">
            <v>Devices and digital access</v>
          </cell>
          <cell r="N870" t="str">
            <v>Grants for You</v>
          </cell>
        </row>
        <row r="871">
          <cell r="A871">
            <v>919586</v>
          </cell>
          <cell r="C871" t="str">
            <v>GFY/102597</v>
          </cell>
          <cell r="D871" t="str">
            <v>GL51 7JJ</v>
          </cell>
          <cell r="E871" t="str">
            <v>Grants for You</v>
          </cell>
          <cell r="F871" t="str">
            <v xml:space="preserve">Funding to help people with Autism, ADHD, Tourette's or a serious mental health condition access more opportunities.   </v>
          </cell>
          <cell r="G871">
            <v>766</v>
          </cell>
          <cell r="H871">
            <v>44876.370671099503</v>
          </cell>
          <cell r="I871" t="str">
            <v>Mental Health</v>
          </cell>
          <cell r="K871" t="str">
            <v>Devices and digital access</v>
          </cell>
          <cell r="N871" t="str">
            <v>Grants for You</v>
          </cell>
        </row>
        <row r="872">
          <cell r="A872">
            <v>919748</v>
          </cell>
          <cell r="C872" t="str">
            <v>GFY/102604</v>
          </cell>
          <cell r="D872" t="str">
            <v>GL1 1HG</v>
          </cell>
          <cell r="E872" t="str">
            <v>Grants for You</v>
          </cell>
          <cell r="F872" t="str">
            <v xml:space="preserve">Funding to help people with Autism, ADHD, Tourette's or a serious mental health condition access more opportunities.   </v>
          </cell>
          <cell r="G872">
            <v>1417</v>
          </cell>
          <cell r="H872">
            <v>44876.392227199103</v>
          </cell>
          <cell r="I872" t="str">
            <v>Mental Health</v>
          </cell>
          <cell r="K872" t="str">
            <v>Devices and digital access</v>
          </cell>
          <cell r="N872" t="str">
            <v>Grants for You</v>
          </cell>
        </row>
        <row r="873">
          <cell r="A873">
            <v>919865</v>
          </cell>
          <cell r="C873" t="str">
            <v>GFY/102607</v>
          </cell>
          <cell r="D873" t="str">
            <v>GL4 6NP</v>
          </cell>
          <cell r="E873" t="str">
            <v>Grants for You</v>
          </cell>
          <cell r="F873" t="str">
            <v xml:space="preserve">Funding to help people with Autism, ADHD, Tourette's or a serious mental health condition access more opportunities.   </v>
          </cell>
          <cell r="G873">
            <v>1768</v>
          </cell>
          <cell r="H873">
            <v>44876.4196997338</v>
          </cell>
          <cell r="I873" t="str">
            <v>Mental Health</v>
          </cell>
          <cell r="K873" t="str">
            <v>Devices and digital access</v>
          </cell>
          <cell r="N873" t="str">
            <v>Grants for You</v>
          </cell>
        </row>
        <row r="874">
          <cell r="A874">
            <v>920160</v>
          </cell>
          <cell r="C874" t="str">
            <v>GFY/102613</v>
          </cell>
          <cell r="D874" t="str">
            <v>GL1 3BJ</v>
          </cell>
          <cell r="E874" t="str">
            <v>Grants for You</v>
          </cell>
          <cell r="F874" t="str">
            <v xml:space="preserve">Funding to help people with Autism, ADHD, Tourette's or a serious mental health condition access more opportunities.   </v>
          </cell>
          <cell r="G874">
            <v>969</v>
          </cell>
          <cell r="H874">
            <v>44876.442129398201</v>
          </cell>
          <cell r="I874" t="str">
            <v>Mental Health</v>
          </cell>
          <cell r="K874" t="str">
            <v>Devices and digital access</v>
          </cell>
          <cell r="N874" t="str">
            <v>Grants for You</v>
          </cell>
        </row>
        <row r="875">
          <cell r="A875">
            <v>920519</v>
          </cell>
          <cell r="C875" t="str">
            <v>GFY/102619</v>
          </cell>
          <cell r="D875" t="str">
            <v>GL2 4PX</v>
          </cell>
          <cell r="E875" t="str">
            <v>Grants for You</v>
          </cell>
          <cell r="F875" t="str">
            <v xml:space="preserve">Funding to help people with Autism, ADHD, Tourette's or a serious mental health condition access more opportunities.   </v>
          </cell>
          <cell r="G875">
            <v>1495</v>
          </cell>
          <cell r="H875">
            <v>44876.575291087996</v>
          </cell>
          <cell r="I875" t="str">
            <v>Mental Health</v>
          </cell>
          <cell r="K875" t="str">
            <v>Travel and transport</v>
          </cell>
          <cell r="N875" t="str">
            <v>Grants for You</v>
          </cell>
        </row>
        <row r="876">
          <cell r="A876">
            <v>919610</v>
          </cell>
          <cell r="C876" t="str">
            <v>GFY/102599</v>
          </cell>
          <cell r="D876" t="str">
            <v>GL10 2DT</v>
          </cell>
          <cell r="E876" t="str">
            <v>Grants for You</v>
          </cell>
          <cell r="F876" t="str">
            <v xml:space="preserve">Funding to help people with Autism, ADHD, Tourette's or a serious mental health condition access more opportunities.   </v>
          </cell>
          <cell r="G876">
            <v>919</v>
          </cell>
          <cell r="H876">
            <v>44876.5892787384</v>
          </cell>
          <cell r="I876" t="str">
            <v>Mental Health</v>
          </cell>
          <cell r="K876" t="str">
            <v>Devices and digital access</v>
          </cell>
          <cell r="N876" t="str">
            <v>Grants for You</v>
          </cell>
        </row>
        <row r="877">
          <cell r="A877">
            <v>921928</v>
          </cell>
          <cell r="C877" t="str">
            <v>GFY/102636</v>
          </cell>
          <cell r="D877" t="str">
            <v>GL5 1ED</v>
          </cell>
          <cell r="E877" t="str">
            <v>Grants for You</v>
          </cell>
          <cell r="F877" t="str">
            <v xml:space="preserve">Funding to help people with Autism, ADHD, Tourette's or a serious mental health condition access more opportunities.   </v>
          </cell>
          <cell r="G877">
            <v>729</v>
          </cell>
          <cell r="H877">
            <v>44876.608429479202</v>
          </cell>
          <cell r="I877" t="str">
            <v>Mental Health</v>
          </cell>
          <cell r="K877" t="str">
            <v>Devices and digital access</v>
          </cell>
          <cell r="N877" t="str">
            <v>Grants for You</v>
          </cell>
        </row>
        <row r="878">
          <cell r="A878">
            <v>922097</v>
          </cell>
          <cell r="C878" t="str">
            <v>GFY/102642</v>
          </cell>
          <cell r="D878" t="str">
            <v>GL15 5HS</v>
          </cell>
          <cell r="E878" t="str">
            <v>Grants for You</v>
          </cell>
          <cell r="F878" t="str">
            <v xml:space="preserve">Funding to help people with Autism, ADHD, Tourette's or a serious mental health condition access more opportunities.   </v>
          </cell>
          <cell r="G878">
            <v>2120</v>
          </cell>
          <cell r="H878">
            <v>44876.622957210602</v>
          </cell>
          <cell r="I878" t="str">
            <v>Mental Health</v>
          </cell>
          <cell r="K878" t="str">
            <v>Devices and digital access</v>
          </cell>
          <cell r="N878" t="str">
            <v>Grants for You</v>
          </cell>
        </row>
        <row r="879">
          <cell r="A879">
            <v>918563</v>
          </cell>
          <cell r="C879" t="str">
            <v>GFY/102580</v>
          </cell>
          <cell r="D879" t="str">
            <v>GL50 4GG</v>
          </cell>
          <cell r="E879" t="str">
            <v>Grants for You</v>
          </cell>
          <cell r="F879" t="str">
            <v xml:space="preserve">Funding to help people with Autism, ADHD, Tourette's or a serious mental health condition access more opportunities.   </v>
          </cell>
          <cell r="G879">
            <v>2500</v>
          </cell>
          <cell r="H879">
            <v>44879.389448611102</v>
          </cell>
          <cell r="I879" t="str">
            <v>Mental Health</v>
          </cell>
          <cell r="K879" t="str">
            <v>Travel and transport</v>
          </cell>
          <cell r="N879" t="str">
            <v>Grants for You</v>
          </cell>
        </row>
        <row r="880">
          <cell r="A880">
            <v>921935</v>
          </cell>
          <cell r="C880" t="str">
            <v>GFY/102637</v>
          </cell>
          <cell r="D880" t="str">
            <v>GL14 3NG</v>
          </cell>
          <cell r="E880" t="str">
            <v>Grants for You</v>
          </cell>
          <cell r="F880" t="str">
            <v xml:space="preserve">Funding to help people with Autism, ADHD, Tourette's or a serious mental health condition access more opportunities.   </v>
          </cell>
          <cell r="G880">
            <v>2000</v>
          </cell>
          <cell r="H880">
            <v>44879.423383993097</v>
          </cell>
          <cell r="I880" t="str">
            <v>Mental Health</v>
          </cell>
          <cell r="K880" t="str">
            <v>Devices and digital access</v>
          </cell>
          <cell r="N880" t="str">
            <v>Grants for You</v>
          </cell>
        </row>
        <row r="881">
          <cell r="A881">
            <v>922386</v>
          </cell>
          <cell r="C881" t="str">
            <v>GFY/102649</v>
          </cell>
          <cell r="D881" t="str">
            <v>GL1 4JW</v>
          </cell>
          <cell r="E881" t="str">
            <v>Grants for You</v>
          </cell>
          <cell r="F881" t="str">
            <v xml:space="preserve">Funding to help people with Autism, ADHD, Tourette's or a serious mental health condition access more opportunities.   </v>
          </cell>
          <cell r="G881">
            <v>1000</v>
          </cell>
          <cell r="H881">
            <v>44879.433231678202</v>
          </cell>
          <cell r="I881" t="str">
            <v>Mental Health</v>
          </cell>
          <cell r="K881" t="str">
            <v>Devices and digital access</v>
          </cell>
          <cell r="N881" t="str">
            <v>Grants for You</v>
          </cell>
        </row>
        <row r="882">
          <cell r="A882">
            <v>908853</v>
          </cell>
          <cell r="C882" t="str">
            <v>GFY/102275</v>
          </cell>
          <cell r="D882" t="str">
            <v>GL1 1LN</v>
          </cell>
          <cell r="E882" t="str">
            <v>Grants for You</v>
          </cell>
          <cell r="F882" t="str">
            <v xml:space="preserve">Funding to help people with Autism, ADHD, Tourette's or a serious mental health condition access more opportunities.   </v>
          </cell>
          <cell r="G882">
            <v>2650</v>
          </cell>
          <cell r="H882">
            <v>44879.434994525502</v>
          </cell>
          <cell r="I882" t="str">
            <v>Mental Health</v>
          </cell>
          <cell r="K882" t="str">
            <v>Travel and transport</v>
          </cell>
          <cell r="N882" t="str">
            <v>Grants for You</v>
          </cell>
        </row>
        <row r="883">
          <cell r="A883">
            <v>921187</v>
          </cell>
          <cell r="C883" t="str">
            <v>GFY/102626</v>
          </cell>
          <cell r="D883" t="str">
            <v>GL4 5GZ</v>
          </cell>
          <cell r="E883" t="str">
            <v>Grants for You</v>
          </cell>
          <cell r="F883" t="str">
            <v xml:space="preserve">Funding to help people with Autism, ADHD, Tourette's or a serious mental health condition access more opportunities.   </v>
          </cell>
          <cell r="G883">
            <v>600</v>
          </cell>
          <cell r="H883">
            <v>44879.449874421298</v>
          </cell>
          <cell r="I883" t="str">
            <v>Mental Health</v>
          </cell>
          <cell r="K883" t="str">
            <v>Creative activities</v>
          </cell>
          <cell r="N883" t="str">
            <v>Grants for You</v>
          </cell>
        </row>
        <row r="884">
          <cell r="A884">
            <v>920175</v>
          </cell>
          <cell r="C884" t="str">
            <v>GFY/102614</v>
          </cell>
          <cell r="D884" t="str">
            <v>GL4 4AW</v>
          </cell>
          <cell r="E884" t="str">
            <v>Grants for You</v>
          </cell>
          <cell r="F884" t="str">
            <v xml:space="preserve">Funding to help people with Autism, ADHD, Tourette's or a serious mental health condition access more opportunities.   </v>
          </cell>
          <cell r="G884">
            <v>3619</v>
          </cell>
          <cell r="H884">
            <v>44879.480576701397</v>
          </cell>
          <cell r="I884" t="str">
            <v>Mental Health</v>
          </cell>
          <cell r="K884" t="str">
            <v>Travel and transport</v>
          </cell>
          <cell r="N884" t="str">
            <v>Grants for You</v>
          </cell>
        </row>
        <row r="885">
          <cell r="A885">
            <v>922858</v>
          </cell>
          <cell r="C885" t="str">
            <v>GFY/102657</v>
          </cell>
          <cell r="D885" t="str">
            <v>GL1 4EG</v>
          </cell>
          <cell r="E885" t="str">
            <v>Grants for You</v>
          </cell>
          <cell r="F885" t="str">
            <v xml:space="preserve">Funding to help people with Autism, ADHD, Tourette's or a serious mental health condition access more opportunities.   </v>
          </cell>
          <cell r="G885">
            <v>1651</v>
          </cell>
          <cell r="H885">
            <v>44879.481296145801</v>
          </cell>
          <cell r="I885" t="str">
            <v>Mental Health</v>
          </cell>
          <cell r="K885" t="str">
            <v>Devices and digital access</v>
          </cell>
          <cell r="N885" t="str">
            <v>Grants for You</v>
          </cell>
        </row>
        <row r="886">
          <cell r="A886">
            <v>914267</v>
          </cell>
          <cell r="C886" t="str">
            <v>GFY/102473</v>
          </cell>
          <cell r="D886" t="str">
            <v>GL11 4PT</v>
          </cell>
          <cell r="E886" t="str">
            <v>Grants for You</v>
          </cell>
          <cell r="F886" t="str">
            <v xml:space="preserve">Funding to help people with Autism, ADHD, Tourette's or a serious mental health condition access more opportunities.   </v>
          </cell>
          <cell r="G886">
            <v>1552</v>
          </cell>
          <cell r="H886">
            <v>44879.490509224503</v>
          </cell>
          <cell r="I886" t="str">
            <v>Mental Health</v>
          </cell>
          <cell r="K886" t="str">
            <v>Devices and digital access</v>
          </cell>
          <cell r="N886" t="str">
            <v>Grants for You</v>
          </cell>
        </row>
        <row r="887">
          <cell r="A887">
            <v>908525</v>
          </cell>
          <cell r="C887" t="str">
            <v>GFY/102265</v>
          </cell>
          <cell r="D887" t="str">
            <v>GL17 9HQ</v>
          </cell>
          <cell r="E887" t="str">
            <v>Grants for You</v>
          </cell>
          <cell r="F887" t="str">
            <v xml:space="preserve">Funding to help people with Autism, ADHD, Tourette's or a serious mental health condition access more opportunities.   </v>
          </cell>
          <cell r="G887">
            <v>640</v>
          </cell>
          <cell r="H887">
            <v>44879.509727083299</v>
          </cell>
          <cell r="I887" t="str">
            <v>Mental Health</v>
          </cell>
          <cell r="K887" t="str">
            <v>Holiday and activity costs</v>
          </cell>
          <cell r="N887" t="str">
            <v>Grants for You</v>
          </cell>
        </row>
        <row r="888">
          <cell r="A888">
            <v>923315</v>
          </cell>
          <cell r="C888" t="str">
            <v>GFY/102672</v>
          </cell>
          <cell r="D888" t="str">
            <v>GL16 8FJ</v>
          </cell>
          <cell r="E888" t="str">
            <v>Grants for You</v>
          </cell>
          <cell r="F888" t="str">
            <v xml:space="preserve">Funding to help people with Autism, ADHD, Tourette's or a serious mental health condition access more opportunities.   </v>
          </cell>
          <cell r="G888">
            <v>840</v>
          </cell>
          <cell r="H888">
            <v>44879.617284178203</v>
          </cell>
          <cell r="I888" t="str">
            <v>Mental Health</v>
          </cell>
          <cell r="K888" t="str">
            <v>Devices and digital access</v>
          </cell>
          <cell r="N888" t="str">
            <v>Grants for You</v>
          </cell>
        </row>
        <row r="889">
          <cell r="A889">
            <v>923322</v>
          </cell>
          <cell r="C889" t="str">
            <v>GFY/102673</v>
          </cell>
          <cell r="D889" t="str">
            <v>GL1 4NE</v>
          </cell>
          <cell r="E889" t="str">
            <v>Grants for You</v>
          </cell>
          <cell r="F889" t="str">
            <v xml:space="preserve">Funding to help people with Autism, ADHD, Tourette's or a serious mental health condition access more opportunities.   </v>
          </cell>
          <cell r="G889">
            <v>1316</v>
          </cell>
          <cell r="H889">
            <v>44880.366942048597</v>
          </cell>
          <cell r="I889" t="str">
            <v>Mental Health</v>
          </cell>
          <cell r="K889" t="str">
            <v>Devices and digital access</v>
          </cell>
          <cell r="N889" t="str">
            <v>Grants for You</v>
          </cell>
        </row>
        <row r="890">
          <cell r="A890">
            <v>918162</v>
          </cell>
          <cell r="C890" t="str">
            <v>GFYH/100121</v>
          </cell>
          <cell r="D890" t="str">
            <v>GL16 7DR</v>
          </cell>
          <cell r="E890" t="str">
            <v>Grants for Your Home</v>
          </cell>
          <cell r="F890" t="str">
            <v>Funding to help disabled people and people with mental health conditions living on a low-income with their housing needs</v>
          </cell>
          <cell r="G890">
            <v>1850</v>
          </cell>
          <cell r="H890">
            <v>44880.374556331</v>
          </cell>
          <cell r="I890" t="str">
            <v>Financial Hardship</v>
          </cell>
          <cell r="J890" t="str">
            <v>Disability</v>
          </cell>
          <cell r="K890" t="str">
            <v>Furniture and appliances</v>
          </cell>
          <cell r="N890" t="str">
            <v>Grants for Your Home</v>
          </cell>
        </row>
        <row r="891">
          <cell r="A891">
            <v>923688</v>
          </cell>
          <cell r="C891" t="str">
            <v>GFY/102682</v>
          </cell>
          <cell r="D891" t="str">
            <v>GL2 4PX</v>
          </cell>
          <cell r="E891" t="str">
            <v>Grants for You</v>
          </cell>
          <cell r="F891" t="str">
            <v xml:space="preserve">Funding to help people with Autism, ADHD, Tourette's or a serious mental health condition access more opportunities.   </v>
          </cell>
          <cell r="G891">
            <v>1388</v>
          </cell>
          <cell r="H891">
            <v>44880.380296840303</v>
          </cell>
          <cell r="I891" t="str">
            <v>Mental Health</v>
          </cell>
          <cell r="K891" t="str">
            <v>Devices and digital access</v>
          </cell>
          <cell r="N891" t="str">
            <v>Grants for You</v>
          </cell>
        </row>
        <row r="892">
          <cell r="A892">
            <v>918071</v>
          </cell>
          <cell r="C892" t="str">
            <v>GFYH/100120</v>
          </cell>
          <cell r="D892" t="str">
            <v>GL3 4GU</v>
          </cell>
          <cell r="E892" t="str">
            <v>Grants for Your Home</v>
          </cell>
          <cell r="F892" t="str">
            <v>Funding to help disabled people and people with mental health conditions living on a low-income with their housing needs</v>
          </cell>
          <cell r="G892">
            <v>1755</v>
          </cell>
          <cell r="H892">
            <v>44880.380476469902</v>
          </cell>
          <cell r="I892" t="str">
            <v>Financial Hardship</v>
          </cell>
          <cell r="J892" t="str">
            <v>Disability</v>
          </cell>
          <cell r="K892" t="str">
            <v>Furniture and appliances</v>
          </cell>
          <cell r="N892" t="str">
            <v>Grants for Your Home</v>
          </cell>
        </row>
        <row r="893">
          <cell r="A893">
            <v>918263</v>
          </cell>
          <cell r="C893" t="str">
            <v>GFYH/100122</v>
          </cell>
          <cell r="D893" t="str">
            <v>GL5 4SX</v>
          </cell>
          <cell r="E893" t="str">
            <v>Grants for Your Home</v>
          </cell>
          <cell r="F893" t="str">
            <v>Funding to help disabled people and people with mental health conditions living on a low-income with their housing needs</v>
          </cell>
          <cell r="G893">
            <v>1481</v>
          </cell>
          <cell r="H893">
            <v>44880.401303784703</v>
          </cell>
          <cell r="I893" t="str">
            <v>Financial Hardship</v>
          </cell>
          <cell r="J893" t="str">
            <v>Disability</v>
          </cell>
          <cell r="K893" t="str">
            <v>Furniture and appliances</v>
          </cell>
          <cell r="N893" t="str">
            <v>Grants for Your Home</v>
          </cell>
        </row>
        <row r="894">
          <cell r="A894">
            <v>914955</v>
          </cell>
          <cell r="C894" t="str">
            <v>GFYH/100093</v>
          </cell>
          <cell r="D894" t="str">
            <v>GL6 8AB</v>
          </cell>
          <cell r="E894" t="str">
            <v>Grants for Your Home</v>
          </cell>
          <cell r="F894" t="str">
            <v>Funding to help disabled people and people with mental health conditions living on a low-income with their housing needs</v>
          </cell>
          <cell r="G894">
            <v>2356</v>
          </cell>
          <cell r="H894">
            <v>44880.419299687499</v>
          </cell>
          <cell r="I894" t="str">
            <v>Financial Hardship</v>
          </cell>
          <cell r="J894" t="str">
            <v>Disability</v>
          </cell>
          <cell r="K894" t="str">
            <v>Furniture and appliances</v>
          </cell>
          <cell r="N894" t="str">
            <v>Grants for Your Home</v>
          </cell>
        </row>
        <row r="895">
          <cell r="A895">
            <v>918579</v>
          </cell>
          <cell r="C895" t="str">
            <v>GFYH/100123</v>
          </cell>
          <cell r="D895" t="str">
            <v>GL10 2LS</v>
          </cell>
          <cell r="E895" t="str">
            <v>Grants for Your Home</v>
          </cell>
          <cell r="F895" t="str">
            <v>Funding to help disabled people and people with mental health conditions living on a low-income with their housing needs</v>
          </cell>
          <cell r="G895">
            <v>1698.99</v>
          </cell>
          <cell r="H895">
            <v>44880.428719479198</v>
          </cell>
          <cell r="I895" t="str">
            <v>Financial Hardship</v>
          </cell>
          <cell r="J895" t="str">
            <v>Disability</v>
          </cell>
          <cell r="K895" t="str">
            <v>Furniture and appliances</v>
          </cell>
          <cell r="N895" t="str">
            <v>Grants for Your Home</v>
          </cell>
        </row>
        <row r="896">
          <cell r="A896">
            <v>918809</v>
          </cell>
          <cell r="C896" t="str">
            <v>GFYH/100125</v>
          </cell>
          <cell r="D896" t="str">
            <v>GL5 1DU</v>
          </cell>
          <cell r="E896" t="str">
            <v>Grants for Your Home</v>
          </cell>
          <cell r="F896" t="str">
            <v>Funding to help disabled people and people with mental health conditions living on a low-income with their housing needs</v>
          </cell>
          <cell r="G896">
            <v>1394.98</v>
          </cell>
          <cell r="H896">
            <v>44880.434584027797</v>
          </cell>
          <cell r="I896" t="str">
            <v>Financial Hardship</v>
          </cell>
          <cell r="J896" t="str">
            <v>Disability</v>
          </cell>
          <cell r="K896" t="str">
            <v>Furniture and appliances</v>
          </cell>
          <cell r="N896" t="str">
            <v>Grants for Your Home</v>
          </cell>
        </row>
        <row r="897">
          <cell r="A897">
            <v>920153</v>
          </cell>
          <cell r="C897" t="str">
            <v>GFYH/100127</v>
          </cell>
          <cell r="D897" t="str">
            <v>GL15 5FS</v>
          </cell>
          <cell r="E897" t="str">
            <v>Grants for Your Home</v>
          </cell>
          <cell r="F897" t="str">
            <v>Funding to help disabled people and people with mental health conditions living on a low-income with their housing needs</v>
          </cell>
          <cell r="G897">
            <v>1021</v>
          </cell>
          <cell r="H897">
            <v>44880.440113969897</v>
          </cell>
          <cell r="I897" t="str">
            <v>Financial Hardship</v>
          </cell>
          <cell r="J897" t="str">
            <v>Disability</v>
          </cell>
          <cell r="K897" t="str">
            <v>Furniture and appliances</v>
          </cell>
          <cell r="N897" t="str">
            <v>Grants for Your Home</v>
          </cell>
        </row>
        <row r="898">
          <cell r="A898">
            <v>921421</v>
          </cell>
          <cell r="C898" t="str">
            <v>GFYH/100129</v>
          </cell>
          <cell r="D898" t="str">
            <v>GL4 6AD</v>
          </cell>
          <cell r="E898" t="str">
            <v>Grants for Your Home</v>
          </cell>
          <cell r="F898" t="str">
            <v>Funding to help disabled people and people with mental health conditions living on a low-income with their housing needs</v>
          </cell>
          <cell r="G898">
            <v>2054.98</v>
          </cell>
          <cell r="H898">
            <v>44880.445434143498</v>
          </cell>
          <cell r="I898" t="str">
            <v>Financial Hardship</v>
          </cell>
          <cell r="J898" t="str">
            <v>Disability</v>
          </cell>
          <cell r="K898" t="str">
            <v>Furniture and appliances</v>
          </cell>
          <cell r="N898" t="str">
            <v>Grants for Your Home</v>
          </cell>
        </row>
        <row r="899">
          <cell r="A899">
            <v>921450</v>
          </cell>
          <cell r="C899" t="str">
            <v>GFYH/100130</v>
          </cell>
          <cell r="D899" t="str">
            <v>GL6 6RL</v>
          </cell>
          <cell r="E899" t="str">
            <v>Grants for Your Home</v>
          </cell>
          <cell r="F899" t="str">
            <v>Funding to help disabled people and people with mental health conditions living on a low-income with their housing needs</v>
          </cell>
          <cell r="G899">
            <v>830</v>
          </cell>
          <cell r="H899">
            <v>44880.459338692097</v>
          </cell>
          <cell r="I899" t="str">
            <v>Financial Hardship</v>
          </cell>
          <cell r="J899" t="str">
            <v>Disability</v>
          </cell>
          <cell r="K899" t="str">
            <v>Furniture and appliances</v>
          </cell>
          <cell r="N899" t="str">
            <v>Grants for Your Home</v>
          </cell>
        </row>
        <row r="900">
          <cell r="A900">
            <v>923369</v>
          </cell>
          <cell r="C900" t="str">
            <v>GFYH/100134</v>
          </cell>
          <cell r="D900" t="str">
            <v>GL10 2DS</v>
          </cell>
          <cell r="E900" t="str">
            <v>Grants for Your Home</v>
          </cell>
          <cell r="F900" t="str">
            <v>Funding to help disabled people and people with mental health conditions living on a low-income with their housing needs</v>
          </cell>
          <cell r="G900">
            <v>1165.95</v>
          </cell>
          <cell r="H900">
            <v>44880.475788344898</v>
          </cell>
          <cell r="I900" t="str">
            <v>Financial Hardship</v>
          </cell>
          <cell r="J900" t="str">
            <v>Disability</v>
          </cell>
          <cell r="K900" t="str">
            <v>Furniture and appliances</v>
          </cell>
          <cell r="N900" t="str">
            <v>Grants for Your Home</v>
          </cell>
        </row>
        <row r="901">
          <cell r="A901">
            <v>922355</v>
          </cell>
          <cell r="C901" t="str">
            <v>GFY/102646</v>
          </cell>
          <cell r="D901" t="str">
            <v>GL1 5BS</v>
          </cell>
          <cell r="E901" t="str">
            <v>Grants for You</v>
          </cell>
          <cell r="F901" t="str">
            <v xml:space="preserve">Funding to help people with Autism, ADHD, Tourette's or a serious mental health condition access more opportunities.   </v>
          </cell>
          <cell r="G901">
            <v>979</v>
          </cell>
          <cell r="H901">
            <v>44880.481095254603</v>
          </cell>
          <cell r="I901" t="str">
            <v>Mental Health</v>
          </cell>
          <cell r="K901" t="str">
            <v>Devices and digital access</v>
          </cell>
          <cell r="N901" t="str">
            <v>Grants for You</v>
          </cell>
        </row>
        <row r="902">
          <cell r="A902">
            <v>923809</v>
          </cell>
          <cell r="C902" t="str">
            <v>GFY/102688</v>
          </cell>
          <cell r="D902" t="str">
            <v>GL51 9BT</v>
          </cell>
          <cell r="E902" t="str">
            <v>Grants for You</v>
          </cell>
          <cell r="F902" t="str">
            <v xml:space="preserve">Funding to help people with Autism, ADHD, Tourette's or a serious mental health condition access more opportunities.   </v>
          </cell>
          <cell r="G902">
            <v>1000</v>
          </cell>
          <cell r="H902">
            <v>44880.491374189798</v>
          </cell>
          <cell r="I902" t="str">
            <v>Mental Health</v>
          </cell>
          <cell r="K902" t="str">
            <v>Devices and digital access</v>
          </cell>
          <cell r="N902" t="str">
            <v>Grants for You</v>
          </cell>
        </row>
        <row r="903">
          <cell r="A903">
            <v>923491</v>
          </cell>
          <cell r="C903" t="str">
            <v>GFYH/100136</v>
          </cell>
          <cell r="D903" t="str">
            <v>GL18 1AL</v>
          </cell>
          <cell r="E903" t="str">
            <v>Grants for Your Home</v>
          </cell>
          <cell r="F903" t="str">
            <v>Funding to help disabled people and people with mental health conditions living on a low-income with their housing needs</v>
          </cell>
          <cell r="G903">
            <v>890</v>
          </cell>
          <cell r="H903">
            <v>44880.509499155101</v>
          </cell>
          <cell r="I903" t="str">
            <v>Financial Hardship</v>
          </cell>
          <cell r="J903" t="str">
            <v>Disability</v>
          </cell>
          <cell r="K903" t="str">
            <v>Furniture and appliances</v>
          </cell>
          <cell r="N903" t="str">
            <v>Grants for Your Home</v>
          </cell>
        </row>
        <row r="904">
          <cell r="A904">
            <v>923840</v>
          </cell>
          <cell r="C904" t="str">
            <v>GFY/102690</v>
          </cell>
          <cell r="D904" t="str">
            <v>GL18 1RU</v>
          </cell>
          <cell r="E904" t="str">
            <v>Grants for You</v>
          </cell>
          <cell r="F904" t="str">
            <v xml:space="preserve">Funding to help people with Autism, ADHD, Tourette's or a serious mental health condition access more opportunities.   </v>
          </cell>
          <cell r="G904">
            <v>800</v>
          </cell>
          <cell r="H904">
            <v>44880.519135567098</v>
          </cell>
          <cell r="I904" t="str">
            <v>Mental Health</v>
          </cell>
          <cell r="K904" t="str">
            <v>Travel and transport</v>
          </cell>
          <cell r="N904" t="str">
            <v>Grants for You</v>
          </cell>
        </row>
        <row r="905">
          <cell r="A905">
            <v>923914</v>
          </cell>
          <cell r="C905" t="str">
            <v>GFY/102692</v>
          </cell>
          <cell r="D905" t="str">
            <v>GL1 4ER</v>
          </cell>
          <cell r="E905" t="str">
            <v>Grants for You</v>
          </cell>
          <cell r="F905" t="str">
            <v xml:space="preserve">Funding to help people with Autism, ADHD, Tourette's or a serious mental health condition access more opportunities.   </v>
          </cell>
          <cell r="G905">
            <v>1000</v>
          </cell>
          <cell r="H905">
            <v>44880.556961955997</v>
          </cell>
          <cell r="I905" t="str">
            <v>Mental Health</v>
          </cell>
          <cell r="K905" t="str">
            <v>Devices and digital access</v>
          </cell>
          <cell r="N905" t="str">
            <v>Grants for You</v>
          </cell>
        </row>
        <row r="906">
          <cell r="A906">
            <v>923617</v>
          </cell>
          <cell r="C906" t="str">
            <v>GFYH/100137</v>
          </cell>
          <cell r="D906" t="str">
            <v>GL11 5FG</v>
          </cell>
          <cell r="E906" t="str">
            <v>Grants for Your Home</v>
          </cell>
          <cell r="F906" t="str">
            <v>Funding to help disabled people and people with mental health conditions living on a low-income with their housing needs</v>
          </cell>
          <cell r="G906">
            <v>1999</v>
          </cell>
          <cell r="H906">
            <v>44880.567107835603</v>
          </cell>
          <cell r="I906" t="str">
            <v>Financial Hardship</v>
          </cell>
          <cell r="J906" t="str">
            <v>Disability</v>
          </cell>
          <cell r="K906" t="str">
            <v>Furniture and appliances</v>
          </cell>
          <cell r="N906" t="str">
            <v>Grants for Your Home</v>
          </cell>
        </row>
        <row r="907">
          <cell r="A907">
            <v>923701</v>
          </cell>
          <cell r="C907" t="str">
            <v>GFYH/100138</v>
          </cell>
          <cell r="D907" t="str">
            <v>GL5 1HU</v>
          </cell>
          <cell r="E907" t="str">
            <v>Grants for Your Home</v>
          </cell>
          <cell r="F907" t="str">
            <v>Funding to help disabled people and people with mental health conditions living on a low-income with their housing needs</v>
          </cell>
          <cell r="G907">
            <v>2101</v>
          </cell>
          <cell r="H907">
            <v>44880.572988078697</v>
          </cell>
          <cell r="I907" t="str">
            <v>Financial Hardship</v>
          </cell>
          <cell r="J907" t="str">
            <v>Disability</v>
          </cell>
          <cell r="K907" t="str">
            <v>Furniture and appliances</v>
          </cell>
          <cell r="N907" t="str">
            <v>Grants for Your Home</v>
          </cell>
        </row>
        <row r="908">
          <cell r="A908">
            <v>924336</v>
          </cell>
          <cell r="C908" t="str">
            <v>GFYH/100139</v>
          </cell>
          <cell r="D908" t="str">
            <v>GL5 3TJ</v>
          </cell>
          <cell r="E908" t="str">
            <v>Grants for Your Home</v>
          </cell>
          <cell r="F908" t="str">
            <v>Funding to help disabled people and people with mental health conditions living on a low-income with their housing needs</v>
          </cell>
          <cell r="G908">
            <v>2059</v>
          </cell>
          <cell r="H908">
            <v>44880.577232488402</v>
          </cell>
          <cell r="I908" t="str">
            <v>Financial Hardship</v>
          </cell>
          <cell r="J908" t="str">
            <v>Disability</v>
          </cell>
          <cell r="K908" t="str">
            <v>Furniture and appliances</v>
          </cell>
          <cell r="N908" t="str">
            <v>Grants for Your Home</v>
          </cell>
        </row>
        <row r="909">
          <cell r="A909">
            <v>924405</v>
          </cell>
          <cell r="C909" t="str">
            <v>GFYH/100140</v>
          </cell>
          <cell r="D909" t="str">
            <v>GL1 1HX</v>
          </cell>
          <cell r="E909" t="str">
            <v>Grants for Your Home</v>
          </cell>
          <cell r="F909" t="str">
            <v>Funding to help disabled people and people with mental health conditions living on a low-income with their housing needs</v>
          </cell>
          <cell r="G909">
            <v>1500</v>
          </cell>
          <cell r="H909">
            <v>44880.583115891197</v>
          </cell>
          <cell r="I909" t="str">
            <v>Financial Hardship</v>
          </cell>
          <cell r="J909" t="str">
            <v>Disability</v>
          </cell>
          <cell r="K909" t="str">
            <v>Furniture and appliances</v>
          </cell>
          <cell r="N909" t="str">
            <v>Grants for Your Home</v>
          </cell>
        </row>
        <row r="910">
          <cell r="A910">
            <v>924640</v>
          </cell>
          <cell r="C910" t="str">
            <v>GFYH/100141</v>
          </cell>
          <cell r="D910" t="str">
            <v>GL5 1DL</v>
          </cell>
          <cell r="E910" t="str">
            <v>Grants for Your Home</v>
          </cell>
          <cell r="F910" t="str">
            <v>Funding to help disabled people and people with mental health conditions living on a low-income with their housing needs</v>
          </cell>
          <cell r="G910">
            <v>1099</v>
          </cell>
          <cell r="H910">
            <v>44880.586747719899</v>
          </cell>
          <cell r="I910" t="str">
            <v>Financial Hardship</v>
          </cell>
          <cell r="J910" t="str">
            <v>Disability</v>
          </cell>
          <cell r="K910" t="str">
            <v>Furniture and appliances</v>
          </cell>
          <cell r="N910" t="str">
            <v>Grants for Your Home</v>
          </cell>
        </row>
        <row r="911">
          <cell r="A911">
            <v>924683</v>
          </cell>
          <cell r="C911" t="str">
            <v>GFYH/100142</v>
          </cell>
          <cell r="D911" t="str">
            <v>GL5 3TJ</v>
          </cell>
          <cell r="E911" t="str">
            <v>Grants for Your Home</v>
          </cell>
          <cell r="F911" t="str">
            <v>Funding to help disabled people and people with mental health conditions living on a low-income with their housing needs</v>
          </cell>
          <cell r="G911">
            <v>1904</v>
          </cell>
          <cell r="H911">
            <v>44880.5910989236</v>
          </cell>
          <cell r="I911" t="str">
            <v>Financial Hardship</v>
          </cell>
          <cell r="J911" t="str">
            <v>Disability</v>
          </cell>
          <cell r="K911" t="str">
            <v>Furniture and appliances</v>
          </cell>
          <cell r="N911" t="str">
            <v>Grants for Your Home</v>
          </cell>
        </row>
        <row r="912">
          <cell r="A912">
            <v>924207</v>
          </cell>
          <cell r="C912" t="str">
            <v>GFY/102702</v>
          </cell>
          <cell r="D912" t="str">
            <v>GL51 0QL</v>
          </cell>
          <cell r="E912" t="str">
            <v>Grants for You</v>
          </cell>
          <cell r="F912" t="str">
            <v xml:space="preserve">Funding to help people with Autism, ADHD, Tourette's or a serious mental health condition access more opportunities.   </v>
          </cell>
          <cell r="G912">
            <v>1010</v>
          </cell>
          <cell r="H912">
            <v>44880.591224305601</v>
          </cell>
          <cell r="I912" t="str">
            <v>Mental Health</v>
          </cell>
          <cell r="K912" t="str">
            <v>Devices and digital access</v>
          </cell>
          <cell r="N912" t="str">
            <v>Grants for You</v>
          </cell>
        </row>
        <row r="913">
          <cell r="A913">
            <v>924689</v>
          </cell>
          <cell r="C913" t="str">
            <v>GFYH/100143</v>
          </cell>
          <cell r="D913" t="str">
            <v>GL4 0LB</v>
          </cell>
          <cell r="E913" t="str">
            <v>Grants for Your Home</v>
          </cell>
          <cell r="F913" t="str">
            <v>Funding to help disabled people and people with mental health conditions living on a low-income with their housing needs</v>
          </cell>
          <cell r="G913">
            <v>470</v>
          </cell>
          <cell r="H913">
            <v>44880.5950471412</v>
          </cell>
          <cell r="I913" t="str">
            <v>Financial Hardship</v>
          </cell>
          <cell r="J913" t="str">
            <v>Disability</v>
          </cell>
          <cell r="K913" t="str">
            <v>Furniture and appliances</v>
          </cell>
          <cell r="N913" t="str">
            <v>Grants for Your Home</v>
          </cell>
        </row>
        <row r="914">
          <cell r="A914">
            <v>924882</v>
          </cell>
          <cell r="C914" t="str">
            <v>GFYH/100146</v>
          </cell>
          <cell r="D914" t="str">
            <v>GL4 6NQ</v>
          </cell>
          <cell r="E914" t="str">
            <v>Grants for Your Home</v>
          </cell>
          <cell r="F914" t="str">
            <v>Funding to help disabled people and people with mental health conditions living on a low-income with their housing needs</v>
          </cell>
          <cell r="G914">
            <v>1615</v>
          </cell>
          <cell r="H914">
            <v>44880.604131215303</v>
          </cell>
          <cell r="I914" t="str">
            <v>Financial Hardship</v>
          </cell>
          <cell r="J914" t="str">
            <v>Disability</v>
          </cell>
          <cell r="K914" t="str">
            <v>Furniture and appliances</v>
          </cell>
          <cell r="N914" t="str">
            <v>Grants for Your Home</v>
          </cell>
        </row>
        <row r="915">
          <cell r="A915">
            <v>924990</v>
          </cell>
          <cell r="C915" t="str">
            <v>GFYH/100147</v>
          </cell>
          <cell r="D915" t="str">
            <v>GL51 9AS</v>
          </cell>
          <cell r="E915" t="str">
            <v>Grants for Your Home</v>
          </cell>
          <cell r="F915" t="str">
            <v>Funding to help disabled people and people with mental health conditions living on a low-income with their housing needs</v>
          </cell>
          <cell r="G915">
            <v>2420</v>
          </cell>
          <cell r="H915">
            <v>44880.612768900501</v>
          </cell>
          <cell r="I915" t="str">
            <v>Financial Hardship</v>
          </cell>
          <cell r="J915" t="str">
            <v>Disability</v>
          </cell>
          <cell r="K915" t="str">
            <v>Furniture and appliances</v>
          </cell>
          <cell r="N915" t="str">
            <v>Grants for Your Home</v>
          </cell>
        </row>
        <row r="916">
          <cell r="A916">
            <v>924223</v>
          </cell>
          <cell r="C916" t="str">
            <v>GFY/102705</v>
          </cell>
          <cell r="D916" t="str">
            <v>GL15 6AZ</v>
          </cell>
          <cell r="E916" t="str">
            <v>Grants for You</v>
          </cell>
          <cell r="F916" t="str">
            <v xml:space="preserve">Funding to help people with Autism, ADHD, Tourette's or a serious mental health condition access more opportunities.   </v>
          </cell>
          <cell r="G916">
            <v>450</v>
          </cell>
          <cell r="H916">
            <v>44880.621695914298</v>
          </cell>
          <cell r="I916" t="str">
            <v>Mental Health</v>
          </cell>
          <cell r="K916" t="str">
            <v>Devices and digital access</v>
          </cell>
          <cell r="N916" t="str">
            <v>Grants for You</v>
          </cell>
        </row>
        <row r="917">
          <cell r="A917">
            <v>925351</v>
          </cell>
          <cell r="C917" t="str">
            <v>GFYH/100148</v>
          </cell>
          <cell r="D917" t="str">
            <v>GL50 4EF</v>
          </cell>
          <cell r="E917" t="str">
            <v>Grants for Your Home</v>
          </cell>
          <cell r="F917" t="str">
            <v>Funding to help disabled people and people with mental health conditions living on a low-income with their housing needs</v>
          </cell>
          <cell r="G917">
            <v>1938.58</v>
          </cell>
          <cell r="H917">
            <v>44881.359931053201</v>
          </cell>
          <cell r="I917" t="str">
            <v>Financial Hardship</v>
          </cell>
          <cell r="J917" t="str">
            <v>Disability</v>
          </cell>
          <cell r="K917" t="str">
            <v>Furniture and appliances</v>
          </cell>
          <cell r="N917" t="str">
            <v>Grants for Your Home</v>
          </cell>
        </row>
        <row r="918">
          <cell r="A918">
            <v>925678</v>
          </cell>
          <cell r="C918" t="str">
            <v>GFYH/100149</v>
          </cell>
          <cell r="D918" t="str">
            <v>GL16 8AN</v>
          </cell>
          <cell r="E918" t="str">
            <v>Grants for Your Home</v>
          </cell>
          <cell r="F918" t="str">
            <v>Funding to help disabled people and people with mental health conditions living on a low-income with their housing needs</v>
          </cell>
          <cell r="G918">
            <v>350</v>
          </cell>
          <cell r="H918">
            <v>44881.3788257755</v>
          </cell>
          <cell r="I918" t="str">
            <v>Financial Hardship</v>
          </cell>
          <cell r="J918" t="str">
            <v>Disability</v>
          </cell>
          <cell r="K918" t="str">
            <v>Furniture and appliances</v>
          </cell>
          <cell r="N918" t="str">
            <v>Grants for Your Home</v>
          </cell>
        </row>
        <row r="919">
          <cell r="A919">
            <v>915683</v>
          </cell>
          <cell r="C919" t="str">
            <v>GFY/102514</v>
          </cell>
          <cell r="D919" t="str">
            <v>GL16 8JR</v>
          </cell>
          <cell r="E919" t="str">
            <v>Grants for You</v>
          </cell>
          <cell r="F919" t="str">
            <v xml:space="preserve">Funding to help people with Autism, ADHD, Tourette's or a serious mental health condition access more opportunities.   </v>
          </cell>
          <cell r="G919">
            <v>840</v>
          </cell>
          <cell r="H919">
            <v>44881.380286458298</v>
          </cell>
          <cell r="I919" t="str">
            <v>Mental Health</v>
          </cell>
          <cell r="K919" t="str">
            <v>Clothing</v>
          </cell>
          <cell r="N919" t="str">
            <v>Grants for You</v>
          </cell>
        </row>
        <row r="920">
          <cell r="A920">
            <v>923924</v>
          </cell>
          <cell r="C920" t="str">
            <v>GFY/102693</v>
          </cell>
          <cell r="D920" t="str">
            <v>GL11 4BD</v>
          </cell>
          <cell r="E920" t="str">
            <v>Grants for You</v>
          </cell>
          <cell r="F920" t="str">
            <v xml:space="preserve">Funding to help people with Autism, ADHD, Tourette's or a serious mental health condition access more opportunities.   </v>
          </cell>
          <cell r="G920">
            <v>475</v>
          </cell>
          <cell r="H920">
            <v>44881.3808741088</v>
          </cell>
          <cell r="I920" t="str">
            <v>Mental Health</v>
          </cell>
          <cell r="K920" t="str">
            <v>Equipment and home adaptations</v>
          </cell>
          <cell r="N920" t="str">
            <v>Grants for You</v>
          </cell>
        </row>
        <row r="921">
          <cell r="A921">
            <v>924328</v>
          </cell>
          <cell r="C921" t="str">
            <v>GFY/102708</v>
          </cell>
          <cell r="D921" t="str">
            <v>GL4 6AZ</v>
          </cell>
          <cell r="E921" t="str">
            <v>Grants for You</v>
          </cell>
          <cell r="F921" t="str">
            <v xml:space="preserve">Funding to help people with Autism, ADHD, Tourette's or a serious mental health condition access more opportunities.   </v>
          </cell>
          <cell r="G921">
            <v>1294</v>
          </cell>
          <cell r="H921">
            <v>44881.392716122697</v>
          </cell>
          <cell r="I921" t="str">
            <v>Mental Health</v>
          </cell>
          <cell r="K921" t="str">
            <v>Devices and digital access</v>
          </cell>
          <cell r="N921" t="str">
            <v>Grants for You</v>
          </cell>
        </row>
        <row r="922">
          <cell r="A922">
            <v>925716</v>
          </cell>
          <cell r="C922" t="str">
            <v>GFYH/100150</v>
          </cell>
          <cell r="D922" t="str">
            <v>GL17 9RB</v>
          </cell>
          <cell r="E922" t="str">
            <v>Grants for Your Home</v>
          </cell>
          <cell r="F922" t="str">
            <v>Funding to help disabled people and people with mental health conditions living on a low-income with their housing needs</v>
          </cell>
          <cell r="G922">
            <v>1250</v>
          </cell>
          <cell r="H922">
            <v>44881.398425960702</v>
          </cell>
          <cell r="I922" t="str">
            <v>Financial Hardship</v>
          </cell>
          <cell r="J922" t="str">
            <v>Disability</v>
          </cell>
          <cell r="K922" t="str">
            <v>Furniture and appliances</v>
          </cell>
          <cell r="N922" t="str">
            <v>Grants for Your Home</v>
          </cell>
        </row>
        <row r="923">
          <cell r="A923">
            <v>913591</v>
          </cell>
          <cell r="C923" t="str">
            <v>GFY/102434</v>
          </cell>
          <cell r="D923" t="str">
            <v>GL52 5AP</v>
          </cell>
          <cell r="E923" t="str">
            <v>Grants for You</v>
          </cell>
          <cell r="F923" t="str">
            <v xml:space="preserve">Funding to help people with Autism, ADHD, Tourette's or a serious mental health condition access more opportunities.   </v>
          </cell>
          <cell r="G923">
            <v>1000</v>
          </cell>
          <cell r="H923">
            <v>44881.4067559838</v>
          </cell>
          <cell r="I923" t="str">
            <v>Mental Health</v>
          </cell>
          <cell r="K923" t="str">
            <v>Creative activities</v>
          </cell>
          <cell r="N923" t="str">
            <v>Grants for You</v>
          </cell>
        </row>
        <row r="924">
          <cell r="A924">
            <v>926029</v>
          </cell>
          <cell r="C924" t="str">
            <v>GFYH/100153</v>
          </cell>
          <cell r="D924" t="str">
            <v>GL5 4AL</v>
          </cell>
          <cell r="E924" t="str">
            <v>Grants for Your Home</v>
          </cell>
          <cell r="F924" t="str">
            <v>Funding to help disabled people and people with mental health conditions living on a low-income with their housing needs</v>
          </cell>
          <cell r="G924">
            <v>1204</v>
          </cell>
          <cell r="H924">
            <v>44881.413060497704</v>
          </cell>
          <cell r="I924" t="str">
            <v>Financial Hardship</v>
          </cell>
          <cell r="J924" t="str">
            <v>Disability</v>
          </cell>
          <cell r="K924" t="str">
            <v>Furniture and appliances</v>
          </cell>
          <cell r="N924" t="str">
            <v>Grants for Your Home</v>
          </cell>
        </row>
        <row r="925">
          <cell r="A925">
            <v>924483</v>
          </cell>
          <cell r="C925" t="str">
            <v>GFY/102719</v>
          </cell>
          <cell r="D925" t="str">
            <v>GL5 4UA</v>
          </cell>
          <cell r="E925" t="str">
            <v>Grants for You</v>
          </cell>
          <cell r="F925" t="str">
            <v xml:space="preserve">Funding to help people with Autism, ADHD, Tourette's or a serious mental health condition access more opportunities.   </v>
          </cell>
          <cell r="G925">
            <v>1149</v>
          </cell>
          <cell r="H925">
            <v>44881.418820254599</v>
          </cell>
          <cell r="I925" t="str">
            <v>Mental Health</v>
          </cell>
          <cell r="K925" t="str">
            <v>Devices and digital access</v>
          </cell>
          <cell r="N925" t="str">
            <v>Grants for You</v>
          </cell>
        </row>
        <row r="926">
          <cell r="A926">
            <v>926456</v>
          </cell>
          <cell r="C926" t="str">
            <v>GFYH/100154</v>
          </cell>
          <cell r="D926" t="str">
            <v>GL11 6LQ</v>
          </cell>
          <cell r="E926" t="str">
            <v>Grants for Your Home</v>
          </cell>
          <cell r="F926" t="str">
            <v>Funding to help disabled people and people with mental health conditions living on a low-income with their housing needs</v>
          </cell>
          <cell r="G926">
            <v>214</v>
          </cell>
          <cell r="H926">
            <v>44881.4190767361</v>
          </cell>
          <cell r="I926" t="str">
            <v>Financial Hardship</v>
          </cell>
          <cell r="J926" t="str">
            <v>Disability</v>
          </cell>
          <cell r="K926" t="str">
            <v>Furniture and appliances</v>
          </cell>
          <cell r="N926" t="str">
            <v>Grants for Your Home</v>
          </cell>
        </row>
        <row r="927">
          <cell r="A927">
            <v>926578</v>
          </cell>
          <cell r="C927" t="str">
            <v>GFYH/100155</v>
          </cell>
          <cell r="D927" t="str">
            <v>GL51 7JQ</v>
          </cell>
          <cell r="E927" t="str">
            <v>Grants for Your Home</v>
          </cell>
          <cell r="F927" t="str">
            <v>Funding to help disabled people and people with mental health conditions living on a low-income with their housing needs</v>
          </cell>
          <cell r="G927">
            <v>810</v>
          </cell>
          <cell r="H927">
            <v>44881.424713622699</v>
          </cell>
          <cell r="I927" t="str">
            <v>Financial Hardship</v>
          </cell>
          <cell r="J927" t="str">
            <v>Disability</v>
          </cell>
          <cell r="K927" t="str">
            <v>Furniture and appliances</v>
          </cell>
          <cell r="N927" t="str">
            <v>Grants for Your Home</v>
          </cell>
        </row>
        <row r="928">
          <cell r="A928">
            <v>924495</v>
          </cell>
          <cell r="C928" t="str">
            <v>GFY/102720</v>
          </cell>
          <cell r="D928" t="str">
            <v>GL51 0WF</v>
          </cell>
          <cell r="E928" t="str">
            <v>Grants for You</v>
          </cell>
          <cell r="F928" t="str">
            <v xml:space="preserve">Funding to help people with Autism, ADHD, Tourette's or a serious mental health condition access more opportunities.   </v>
          </cell>
          <cell r="G928">
            <v>750</v>
          </cell>
          <cell r="H928">
            <v>44881.428798993104</v>
          </cell>
          <cell r="I928" t="str">
            <v>Mental Health</v>
          </cell>
          <cell r="K928" t="str">
            <v>Devices and digital access</v>
          </cell>
          <cell r="N928" t="str">
            <v>Grants for You</v>
          </cell>
        </row>
        <row r="929">
          <cell r="A929">
            <v>926876</v>
          </cell>
          <cell r="C929" t="str">
            <v>GFYH/100156</v>
          </cell>
          <cell r="D929" t="str">
            <v>GL50 2JY</v>
          </cell>
          <cell r="E929" t="str">
            <v>Grants for Your Home</v>
          </cell>
          <cell r="F929" t="str">
            <v>Funding to help disabled people and people with mental health conditions living on a low-income with their housing needs</v>
          </cell>
          <cell r="G929">
            <v>1205</v>
          </cell>
          <cell r="H929">
            <v>44881.434430474503</v>
          </cell>
          <cell r="I929" t="str">
            <v>Financial Hardship</v>
          </cell>
          <cell r="J929" t="str">
            <v>Disability</v>
          </cell>
          <cell r="K929" t="str">
            <v>Furniture and appliances</v>
          </cell>
          <cell r="N929" t="str">
            <v>Grants for Your Home</v>
          </cell>
        </row>
        <row r="930">
          <cell r="A930">
            <v>925772</v>
          </cell>
          <cell r="C930" t="str">
            <v>GFYH/100151</v>
          </cell>
          <cell r="D930" t="str">
            <v>GL10 2DS</v>
          </cell>
          <cell r="E930" t="str">
            <v>Grants for Your Home</v>
          </cell>
          <cell r="F930" t="str">
            <v>Funding to help disabled people and people with mental health conditions living on a low-income with their housing needs</v>
          </cell>
          <cell r="G930">
            <v>1823.35</v>
          </cell>
          <cell r="H930">
            <v>44881.440011840299</v>
          </cell>
          <cell r="I930" t="str">
            <v>Financial Hardship</v>
          </cell>
          <cell r="J930" t="str">
            <v>Disability</v>
          </cell>
          <cell r="K930" t="str">
            <v>Furniture and appliances</v>
          </cell>
          <cell r="N930" t="str">
            <v>Grants for Your Home</v>
          </cell>
        </row>
        <row r="931">
          <cell r="A931">
            <v>924539</v>
          </cell>
          <cell r="C931" t="str">
            <v>GFY/102723</v>
          </cell>
          <cell r="D931" t="str">
            <v>GL1 4EP</v>
          </cell>
          <cell r="E931" t="str">
            <v>Grants for You</v>
          </cell>
          <cell r="F931" t="str">
            <v xml:space="preserve">Funding to help people with Autism, ADHD, Tourette's or a serious mental health condition access more opportunities.   </v>
          </cell>
          <cell r="G931">
            <v>1009</v>
          </cell>
          <cell r="H931">
            <v>44881.4718175116</v>
          </cell>
          <cell r="I931" t="str">
            <v>Mental Health</v>
          </cell>
          <cell r="K931" t="str">
            <v>Devices and digital access</v>
          </cell>
          <cell r="N931" t="str">
            <v>Grants for You</v>
          </cell>
        </row>
        <row r="932">
          <cell r="A932">
            <v>924399</v>
          </cell>
          <cell r="C932" t="str">
            <v>GFY/102713</v>
          </cell>
          <cell r="D932" t="str">
            <v>GL52 8FQ</v>
          </cell>
          <cell r="E932" t="str">
            <v>Grants for You</v>
          </cell>
          <cell r="F932" t="str">
            <v xml:space="preserve">Funding to help people with Autism, ADHD, Tourette's or a serious mental health condition access more opportunities.   </v>
          </cell>
          <cell r="G932">
            <v>764</v>
          </cell>
          <cell r="H932">
            <v>44881.498999039402</v>
          </cell>
          <cell r="I932" t="str">
            <v>Mental Health</v>
          </cell>
          <cell r="K932" t="str">
            <v>Devices and digital access</v>
          </cell>
          <cell r="N932" t="str">
            <v>Grants for You</v>
          </cell>
        </row>
        <row r="933">
          <cell r="A933">
            <v>924808</v>
          </cell>
          <cell r="C933" t="str">
            <v>GFY/102730</v>
          </cell>
          <cell r="D933" t="str">
            <v>GL52 8FQ</v>
          </cell>
          <cell r="E933" t="str">
            <v>Grants for You</v>
          </cell>
          <cell r="F933" t="str">
            <v xml:space="preserve">Funding to help people with Autism, ADHD, Tourette's or a serious mental health condition access more opportunities.   </v>
          </cell>
          <cell r="G933">
            <v>900</v>
          </cell>
          <cell r="H933">
            <v>44881.517065972199</v>
          </cell>
          <cell r="I933" t="str">
            <v>Mental Health</v>
          </cell>
          <cell r="K933" t="str">
            <v>Devices and digital access</v>
          </cell>
          <cell r="N933" t="str">
            <v>Grants for You</v>
          </cell>
        </row>
        <row r="934">
          <cell r="A934">
            <v>921831</v>
          </cell>
          <cell r="C934" t="str">
            <v>GFY/102632</v>
          </cell>
          <cell r="D934" t="str">
            <v>GL4 6JR</v>
          </cell>
          <cell r="E934" t="str">
            <v>Grants for You</v>
          </cell>
          <cell r="F934" t="str">
            <v xml:space="preserve">Funding to help people with Autism, ADHD, Tourette's or a serious mental health condition access more opportunities.   </v>
          </cell>
          <cell r="G934">
            <v>500</v>
          </cell>
          <cell r="H934">
            <v>44881.534675613402</v>
          </cell>
          <cell r="I934" t="str">
            <v>Mental Health</v>
          </cell>
          <cell r="K934" t="str">
            <v>Devices and digital access</v>
          </cell>
          <cell r="N934" t="str">
            <v>Grants for You</v>
          </cell>
        </row>
        <row r="935">
          <cell r="A935">
            <v>924652</v>
          </cell>
          <cell r="C935" t="str">
            <v>GFY/102728</v>
          </cell>
          <cell r="D935" t="str">
            <v>GL15 5BA</v>
          </cell>
          <cell r="E935" t="str">
            <v>Grants for You</v>
          </cell>
          <cell r="F935" t="str">
            <v xml:space="preserve">Funding to help people with Autism, ADHD, Tourette's or a serious mental health condition access more opportunities.   </v>
          </cell>
          <cell r="G935">
            <v>205</v>
          </cell>
          <cell r="H935">
            <v>44881.564299965299</v>
          </cell>
          <cell r="I935" t="str">
            <v>Mental Health</v>
          </cell>
          <cell r="K935" t="str">
            <v>Holiday and activity costs</v>
          </cell>
          <cell r="N935" t="str">
            <v>Grants for You</v>
          </cell>
        </row>
        <row r="936">
          <cell r="A936">
            <v>925016</v>
          </cell>
          <cell r="C936" t="str">
            <v>GFY/102738</v>
          </cell>
          <cell r="D936" t="str">
            <v>GL50 3RQ</v>
          </cell>
          <cell r="E936" t="str">
            <v>Grants for You</v>
          </cell>
          <cell r="F936" t="str">
            <v xml:space="preserve">Funding to help people with Autism, ADHD, Tourette's or a serious mental health condition access more opportunities.   </v>
          </cell>
          <cell r="G936">
            <v>850</v>
          </cell>
          <cell r="H936">
            <v>44881.5752935532</v>
          </cell>
          <cell r="I936" t="str">
            <v>Mental Health</v>
          </cell>
          <cell r="K936" t="str">
            <v>Travel and transport</v>
          </cell>
          <cell r="N936" t="str">
            <v>Grants for You</v>
          </cell>
        </row>
        <row r="937">
          <cell r="A937">
            <v>925012</v>
          </cell>
          <cell r="C937" t="str">
            <v>GFY/102737</v>
          </cell>
          <cell r="D937" t="str">
            <v>GL52 7WG</v>
          </cell>
          <cell r="E937" t="str">
            <v>Grants for You</v>
          </cell>
          <cell r="F937" t="str">
            <v xml:space="preserve">Funding to help people with Autism, ADHD, Tourette's or a serious mental health condition access more opportunities.   </v>
          </cell>
          <cell r="G937">
            <v>983</v>
          </cell>
          <cell r="H937">
            <v>44881.612451273097</v>
          </cell>
          <cell r="I937" t="str">
            <v>Mental Health</v>
          </cell>
          <cell r="K937" t="str">
            <v>Devices and digital access</v>
          </cell>
          <cell r="N937" t="str">
            <v>Grants for You</v>
          </cell>
        </row>
        <row r="938">
          <cell r="A938">
            <v>925066</v>
          </cell>
          <cell r="C938" t="str">
            <v>GFY/102743</v>
          </cell>
          <cell r="D938" t="str">
            <v>GL1 3QL</v>
          </cell>
          <cell r="E938" t="str">
            <v>Grants for You</v>
          </cell>
          <cell r="F938" t="str">
            <v xml:space="preserve">Funding to help people with Autism, ADHD, Tourette's or a serious mental health condition access more opportunities.   </v>
          </cell>
          <cell r="G938">
            <v>499</v>
          </cell>
          <cell r="H938">
            <v>44881.647252002302</v>
          </cell>
          <cell r="I938" t="str">
            <v>Mental Health</v>
          </cell>
          <cell r="K938" t="str">
            <v>Devices and digital access</v>
          </cell>
          <cell r="N938" t="str">
            <v>Grants for You</v>
          </cell>
        </row>
        <row r="939">
          <cell r="A939">
            <v>925086</v>
          </cell>
          <cell r="C939" t="str">
            <v>GFY/102748</v>
          </cell>
          <cell r="D939" t="str">
            <v>GL51 8AF</v>
          </cell>
          <cell r="E939" t="str">
            <v>Grants for You</v>
          </cell>
          <cell r="F939" t="str">
            <v xml:space="preserve">Funding to help people with Autism, ADHD, Tourette's or a serious mental health condition access more opportunities.   </v>
          </cell>
          <cell r="G939">
            <v>1000</v>
          </cell>
          <cell r="H939">
            <v>44882.383846064797</v>
          </cell>
          <cell r="I939" t="str">
            <v>Mental Health</v>
          </cell>
          <cell r="K939" t="str">
            <v>Devices and digital access</v>
          </cell>
          <cell r="N939" t="str">
            <v>Grants for You</v>
          </cell>
        </row>
        <row r="940">
          <cell r="A940">
            <v>925179</v>
          </cell>
          <cell r="C940" t="str">
            <v>GFY/102753</v>
          </cell>
          <cell r="D940" t="str">
            <v>GL1 4SJ</v>
          </cell>
          <cell r="E940" t="str">
            <v>Grants for You</v>
          </cell>
          <cell r="F940" t="str">
            <v xml:space="preserve">Funding to help people with Autism, ADHD, Tourette's or a serious mental health condition access more opportunities.   </v>
          </cell>
          <cell r="G940">
            <v>965</v>
          </cell>
          <cell r="H940">
            <v>44882.426473263899</v>
          </cell>
          <cell r="I940" t="str">
            <v>Mental Health</v>
          </cell>
          <cell r="K940" t="str">
            <v>Devices and digital access</v>
          </cell>
          <cell r="N940" t="str">
            <v>Grants for You</v>
          </cell>
        </row>
        <row r="941">
          <cell r="A941">
            <v>927540</v>
          </cell>
          <cell r="C941" t="str">
            <v>GFYH/100158</v>
          </cell>
          <cell r="D941" t="str">
            <v>GL11 4DT</v>
          </cell>
          <cell r="E941" t="str">
            <v>Grants for Your Home</v>
          </cell>
          <cell r="F941" t="str">
            <v>Funding to help disabled people and people with mental health conditions living on a low-income with their housing needs</v>
          </cell>
          <cell r="G941">
            <v>2500</v>
          </cell>
          <cell r="H941">
            <v>44882.570047604197</v>
          </cell>
          <cell r="I941" t="str">
            <v>Financial Hardship</v>
          </cell>
          <cell r="J941" t="str">
            <v>Disability</v>
          </cell>
          <cell r="K941" t="str">
            <v>Furniture and appliances</v>
          </cell>
          <cell r="N941" t="str">
            <v>Grants for Your Home</v>
          </cell>
        </row>
        <row r="942">
          <cell r="A942">
            <v>925555</v>
          </cell>
          <cell r="C942" t="str">
            <v>GFY/102765</v>
          </cell>
          <cell r="D942" t="str">
            <v>GL51 0WA</v>
          </cell>
          <cell r="E942" t="str">
            <v>Grants for You</v>
          </cell>
          <cell r="F942" t="str">
            <v xml:space="preserve">Funding to help people with Autism, ADHD, Tourette's or a serious mental health condition access more opportunities.   </v>
          </cell>
          <cell r="G942">
            <v>879</v>
          </cell>
          <cell r="H942">
            <v>44882.5708687847</v>
          </cell>
          <cell r="I942" t="str">
            <v>Mental Health</v>
          </cell>
          <cell r="K942" t="str">
            <v>Devices and digital access</v>
          </cell>
          <cell r="N942" t="str">
            <v>Grants for You</v>
          </cell>
        </row>
        <row r="943">
          <cell r="A943">
            <v>927548</v>
          </cell>
          <cell r="C943" t="str">
            <v>GFYH/100159</v>
          </cell>
          <cell r="D943" t="str">
            <v>GL11 4DS</v>
          </cell>
          <cell r="E943" t="str">
            <v>Grants for Your Home</v>
          </cell>
          <cell r="F943" t="str">
            <v>Funding to help disabled people and people with mental health conditions living on a low-income with their housing needs</v>
          </cell>
          <cell r="G943">
            <v>2347</v>
          </cell>
          <cell r="H943">
            <v>44882.583527893497</v>
          </cell>
          <cell r="I943" t="str">
            <v>Financial Hardship</v>
          </cell>
          <cell r="J943" t="str">
            <v>Disability</v>
          </cell>
          <cell r="K943" t="str">
            <v>Furniture and appliances</v>
          </cell>
          <cell r="N943" t="str">
            <v>Grants for Your Home</v>
          </cell>
        </row>
        <row r="944">
          <cell r="A944">
            <v>927642</v>
          </cell>
          <cell r="C944" t="str">
            <v>GFYH/100160</v>
          </cell>
          <cell r="D944" t="str">
            <v>GL50 2JY</v>
          </cell>
          <cell r="E944" t="str">
            <v>Grants for Your Home</v>
          </cell>
          <cell r="F944" t="str">
            <v>Funding to help disabled people and people with mental health conditions living on a low-income with their housing needs</v>
          </cell>
          <cell r="G944">
            <v>1522.99</v>
          </cell>
          <cell r="H944">
            <v>44882.592703240698</v>
          </cell>
          <cell r="I944" t="str">
            <v>Financial Hardship</v>
          </cell>
          <cell r="J944" t="str">
            <v>Disability</v>
          </cell>
          <cell r="K944" t="str">
            <v>Furniture and appliances</v>
          </cell>
          <cell r="N944" t="str">
            <v>Grants for Your Home</v>
          </cell>
        </row>
        <row r="945">
          <cell r="A945">
            <v>925652</v>
          </cell>
          <cell r="C945" t="str">
            <v>GFY/102771</v>
          </cell>
          <cell r="D945" t="str">
            <v>GL51 0QY</v>
          </cell>
          <cell r="E945" t="str">
            <v>Grants for You</v>
          </cell>
          <cell r="F945" t="str">
            <v xml:space="preserve">Funding to help people with Autism, ADHD, Tourette's or a serious mental health condition access more opportunities.   </v>
          </cell>
          <cell r="G945">
            <v>719</v>
          </cell>
          <cell r="H945">
            <v>44882.597680173603</v>
          </cell>
          <cell r="I945" t="str">
            <v>Mental Health</v>
          </cell>
          <cell r="K945" t="str">
            <v>Devices and digital access</v>
          </cell>
          <cell r="N945" t="str">
            <v>Grants for You</v>
          </cell>
        </row>
        <row r="946">
          <cell r="A946">
            <v>927792</v>
          </cell>
          <cell r="C946" t="str">
            <v>GFYH/100161</v>
          </cell>
          <cell r="D946" t="str">
            <v>GL6 0EG</v>
          </cell>
          <cell r="E946" t="str">
            <v>Grants for Your Home</v>
          </cell>
          <cell r="F946" t="str">
            <v>Funding to help disabled people and people with mental health conditions living on a low-income with their housing needs</v>
          </cell>
          <cell r="G946">
            <v>1938</v>
          </cell>
          <cell r="H946">
            <v>44882.612793981498</v>
          </cell>
          <cell r="I946" t="str">
            <v>Financial Hardship</v>
          </cell>
          <cell r="J946" t="str">
            <v>Disability</v>
          </cell>
          <cell r="K946" t="str">
            <v>Furniture and appliances</v>
          </cell>
          <cell r="N946" t="str">
            <v>Grants for Your Home</v>
          </cell>
        </row>
        <row r="947">
          <cell r="A947">
            <v>927943</v>
          </cell>
          <cell r="C947" t="str">
            <v>GFYH/100163</v>
          </cell>
          <cell r="D947" t="str">
            <v>GL10 3LX</v>
          </cell>
          <cell r="E947" t="str">
            <v>Grants for Your Home</v>
          </cell>
          <cell r="F947" t="str">
            <v>Funding to help disabled people and people with mental health conditions living on a low-income with their housing needs</v>
          </cell>
          <cell r="G947">
            <v>2459</v>
          </cell>
          <cell r="H947">
            <v>44882.6192900116</v>
          </cell>
          <cell r="I947" t="str">
            <v>Financial Hardship</v>
          </cell>
          <cell r="J947" t="str">
            <v>Disability</v>
          </cell>
          <cell r="K947" t="str">
            <v>Furniture and appliances</v>
          </cell>
          <cell r="N947" t="str">
            <v>Grants for Your Home</v>
          </cell>
        </row>
        <row r="948">
          <cell r="A948">
            <v>925932</v>
          </cell>
          <cell r="C948" t="str">
            <v>GFY/102779</v>
          </cell>
          <cell r="D948" t="str">
            <v>GL1 4EQ</v>
          </cell>
          <cell r="E948" t="str">
            <v>Grants for You</v>
          </cell>
          <cell r="F948" t="str">
            <v xml:space="preserve">Funding to help people with Autism, ADHD, Tourette's or a serious mental health condition access more opportunities.   </v>
          </cell>
          <cell r="G948">
            <v>1215</v>
          </cell>
          <cell r="H948">
            <v>44882.627388576402</v>
          </cell>
          <cell r="I948" t="str">
            <v>Mental Health</v>
          </cell>
          <cell r="K948" t="str">
            <v>Devices and digital access</v>
          </cell>
          <cell r="N948" t="str">
            <v>Grants for You</v>
          </cell>
        </row>
        <row r="949">
          <cell r="A949">
            <v>927959</v>
          </cell>
          <cell r="C949" t="str">
            <v>GFYH/100165</v>
          </cell>
          <cell r="D949" t="str">
            <v>GL10 2HN</v>
          </cell>
          <cell r="E949" t="str">
            <v>Grants for Your Home</v>
          </cell>
          <cell r="F949" t="str">
            <v>Funding to help disabled people and people with mental health conditions living on a low-income with their housing needs</v>
          </cell>
          <cell r="G949">
            <v>2431.9499999999998</v>
          </cell>
          <cell r="H949">
            <v>44882.631850381898</v>
          </cell>
          <cell r="I949" t="str">
            <v>Financial Hardship</v>
          </cell>
          <cell r="J949" t="str">
            <v>Disability</v>
          </cell>
          <cell r="K949" t="str">
            <v>Furniture and appliances</v>
          </cell>
          <cell r="N949" t="str">
            <v>Grants for Your Home</v>
          </cell>
        </row>
        <row r="950">
          <cell r="A950">
            <v>926054</v>
          </cell>
          <cell r="C950" t="str">
            <v>GFY/102785</v>
          </cell>
          <cell r="D950" t="str">
            <v>GL1 4HT</v>
          </cell>
          <cell r="E950" t="str">
            <v>Grants for You</v>
          </cell>
          <cell r="F950" t="str">
            <v xml:space="preserve">Funding to help people with Autism, ADHD, Tourette's or a serious mental health condition access more opportunities.   </v>
          </cell>
          <cell r="G950">
            <v>1735</v>
          </cell>
          <cell r="H950">
            <v>44882.633709641203</v>
          </cell>
          <cell r="I950" t="str">
            <v>Mental Health</v>
          </cell>
          <cell r="K950" t="str">
            <v>Devices and digital access</v>
          </cell>
          <cell r="N950" t="str">
            <v>Grants for You</v>
          </cell>
        </row>
        <row r="951">
          <cell r="A951">
            <v>926139</v>
          </cell>
          <cell r="C951" t="str">
            <v>GFY/102792</v>
          </cell>
          <cell r="D951" t="str">
            <v>GL2 4UX</v>
          </cell>
          <cell r="E951" t="str">
            <v>Grants for You</v>
          </cell>
          <cell r="F951" t="str">
            <v xml:space="preserve">Funding to help people with Autism, ADHD, Tourette's or a serious mental health condition access more opportunities.   </v>
          </cell>
          <cell r="G951">
            <v>1000</v>
          </cell>
          <cell r="H951">
            <v>44882.645212118099</v>
          </cell>
          <cell r="I951" t="str">
            <v>Mental Health</v>
          </cell>
          <cell r="K951" t="str">
            <v>Devices and digital access</v>
          </cell>
          <cell r="N951" t="str">
            <v>Grants for You</v>
          </cell>
        </row>
        <row r="952">
          <cell r="A952">
            <v>928034</v>
          </cell>
          <cell r="C952" t="str">
            <v>GFYH/100166</v>
          </cell>
          <cell r="D952" t="str">
            <v>GL51 3ES</v>
          </cell>
          <cell r="E952" t="str">
            <v>Grants for Your Home</v>
          </cell>
          <cell r="F952" t="str">
            <v>Funding to help disabled people and people with mental health conditions living on a low-income with their housing needs</v>
          </cell>
          <cell r="G952">
            <v>499</v>
          </cell>
          <cell r="H952">
            <v>44882.652939004598</v>
          </cell>
          <cell r="I952" t="str">
            <v>Financial Hardship</v>
          </cell>
          <cell r="J952" t="str">
            <v>Disability</v>
          </cell>
          <cell r="K952" t="str">
            <v>Furniture and appliances</v>
          </cell>
          <cell r="N952" t="str">
            <v>Grants for Your Home</v>
          </cell>
        </row>
        <row r="953">
          <cell r="A953">
            <v>924325</v>
          </cell>
          <cell r="C953" t="str">
            <v>GFY/102707</v>
          </cell>
          <cell r="D953" t="str">
            <v>GL4 6AZ</v>
          </cell>
          <cell r="E953" t="str">
            <v>Grants for You</v>
          </cell>
          <cell r="F953" t="str">
            <v xml:space="preserve">Funding to help people with Autism, ADHD, Tourette's or a serious mental health condition access more opportunities.   </v>
          </cell>
          <cell r="G953">
            <v>4000</v>
          </cell>
          <cell r="H953">
            <v>44882.6639264236</v>
          </cell>
          <cell r="I953" t="str">
            <v>Mental Health</v>
          </cell>
          <cell r="K953" t="str">
            <v>Devices and digital access</v>
          </cell>
          <cell r="N953" t="str">
            <v>Grants for You</v>
          </cell>
        </row>
        <row r="954">
          <cell r="A954">
            <v>914982</v>
          </cell>
          <cell r="C954" t="str">
            <v>GFY/102497</v>
          </cell>
          <cell r="D954" t="str">
            <v>GL2 7HA</v>
          </cell>
          <cell r="E954" t="str">
            <v>Grants for You</v>
          </cell>
          <cell r="F954" t="str">
            <v xml:space="preserve">Funding to help people with Autism, ADHD, Tourette's or a serious mental health condition access more opportunities.   </v>
          </cell>
          <cell r="G954">
            <v>410</v>
          </cell>
          <cell r="H954">
            <v>44883.3505806713</v>
          </cell>
          <cell r="I954" t="str">
            <v>Mental Health</v>
          </cell>
          <cell r="K954" t="str">
            <v>Devices and digital access</v>
          </cell>
          <cell r="N954" t="str">
            <v>Grants for You</v>
          </cell>
        </row>
        <row r="955">
          <cell r="A955">
            <v>903473</v>
          </cell>
          <cell r="C955" t="str">
            <v>GFY/102108</v>
          </cell>
          <cell r="D955" t="str">
            <v>GL1 4BX</v>
          </cell>
          <cell r="E955" t="str">
            <v>Grants for You</v>
          </cell>
          <cell r="F955" t="str">
            <v xml:space="preserve">Funding to help people with Autism, ADHD, Tourette's or a serious mental health condition access more opportunities.   </v>
          </cell>
          <cell r="G955">
            <v>2995</v>
          </cell>
          <cell r="H955">
            <v>44883.487845868098</v>
          </cell>
          <cell r="I955" t="str">
            <v>Mental Health</v>
          </cell>
          <cell r="K955" t="str">
            <v>Devices and digital access</v>
          </cell>
          <cell r="N955" t="str">
            <v>Grants for You</v>
          </cell>
        </row>
        <row r="956">
          <cell r="A956">
            <v>921365</v>
          </cell>
          <cell r="C956" t="str">
            <v>GFY/102628</v>
          </cell>
          <cell r="D956" t="str">
            <v>GL3 1LL</v>
          </cell>
          <cell r="E956" t="str">
            <v>Grants for You</v>
          </cell>
          <cell r="F956" t="str">
            <v xml:space="preserve">Funding to help people with Autism, ADHD, Tourette's or a serious mental health condition access more opportunities.   </v>
          </cell>
          <cell r="G956">
            <v>2399</v>
          </cell>
          <cell r="H956">
            <v>44886.398225925899</v>
          </cell>
          <cell r="I956" t="str">
            <v>Mental Health</v>
          </cell>
          <cell r="K956" t="str">
            <v>Devices and digital access</v>
          </cell>
          <cell r="N956" t="str">
            <v>Grants for You</v>
          </cell>
        </row>
        <row r="957">
          <cell r="A957">
            <v>923913</v>
          </cell>
          <cell r="C957" t="str">
            <v>GFY/102691</v>
          </cell>
          <cell r="D957" t="str">
            <v>GL1 4QD</v>
          </cell>
          <cell r="E957" t="str">
            <v>Grants for You</v>
          </cell>
          <cell r="F957" t="str">
            <v xml:space="preserve">Funding to help people with Autism, ADHD, Tourette's or a serious mental health condition access more opportunities.   </v>
          </cell>
          <cell r="G957">
            <v>3000</v>
          </cell>
          <cell r="H957">
            <v>44886.405917789401</v>
          </cell>
          <cell r="I957" t="str">
            <v>Mental Health</v>
          </cell>
          <cell r="K957" t="str">
            <v>Travel and transport</v>
          </cell>
          <cell r="N957" t="str">
            <v>Grants for You</v>
          </cell>
        </row>
        <row r="958">
          <cell r="A958">
            <v>922417</v>
          </cell>
          <cell r="C958" t="str">
            <v>GFY/102650</v>
          </cell>
          <cell r="D958" t="str">
            <v>GL1 4TW</v>
          </cell>
          <cell r="E958" t="str">
            <v>Grants for You</v>
          </cell>
          <cell r="F958" t="str">
            <v xml:space="preserve">Funding to help people with Autism, ADHD, Tourette's or a serious mental health condition access more opportunities.   </v>
          </cell>
          <cell r="G958">
            <v>2700</v>
          </cell>
          <cell r="H958">
            <v>44886.418556400502</v>
          </cell>
          <cell r="I958" t="str">
            <v>Mental Health</v>
          </cell>
          <cell r="K958" t="str">
            <v>Travel and transport</v>
          </cell>
          <cell r="N958" t="str">
            <v>Grants for You</v>
          </cell>
        </row>
        <row r="959">
          <cell r="A959">
            <v>922381</v>
          </cell>
          <cell r="C959" t="str">
            <v>GFY/102648</v>
          </cell>
          <cell r="D959" t="str">
            <v>GL4 6AY</v>
          </cell>
          <cell r="E959" t="str">
            <v>Grants for You</v>
          </cell>
          <cell r="F959" t="str">
            <v xml:space="preserve">Funding to help people with Autism, ADHD, Tourette's or a serious mental health condition access more opportunities.   </v>
          </cell>
          <cell r="G959">
            <v>3159</v>
          </cell>
          <cell r="H959">
            <v>44886.439031018497</v>
          </cell>
          <cell r="I959" t="str">
            <v>Mental Health</v>
          </cell>
          <cell r="K959" t="str">
            <v>Devices and digital access</v>
          </cell>
          <cell r="N959" t="str">
            <v>Grants for You</v>
          </cell>
        </row>
        <row r="960">
          <cell r="A960">
            <v>923158</v>
          </cell>
          <cell r="C960" t="str">
            <v>GFY/102666</v>
          </cell>
          <cell r="D960" t="str">
            <v>GL1 4TF</v>
          </cell>
          <cell r="E960" t="str">
            <v>Grants for You</v>
          </cell>
          <cell r="F960" t="str">
            <v xml:space="preserve">Funding to help people with Autism, ADHD, Tourette's or a serious mental health condition access more opportunities.   </v>
          </cell>
          <cell r="G960">
            <v>1978</v>
          </cell>
          <cell r="H960">
            <v>44886.449387928202</v>
          </cell>
          <cell r="I960" t="str">
            <v>Mental Health</v>
          </cell>
          <cell r="K960" t="str">
            <v>Devices and digital access</v>
          </cell>
          <cell r="N960" t="str">
            <v>Grants for You</v>
          </cell>
        </row>
        <row r="961">
          <cell r="A961">
            <v>925057</v>
          </cell>
          <cell r="C961" t="str">
            <v>GFY/102740</v>
          </cell>
          <cell r="D961" t="str">
            <v>GL4 6AZ</v>
          </cell>
          <cell r="E961" t="str">
            <v>Grants for You</v>
          </cell>
          <cell r="F961" t="str">
            <v xml:space="preserve">Funding to help people with Autism, ADHD, Tourette's or a serious mental health condition access more opportunities.   </v>
          </cell>
          <cell r="G961">
            <v>2425</v>
          </cell>
          <cell r="H961">
            <v>44886.467010532397</v>
          </cell>
          <cell r="I961" t="str">
            <v>Mental Health</v>
          </cell>
          <cell r="K961" t="str">
            <v>Devices and digital access</v>
          </cell>
          <cell r="N961" t="str">
            <v>Grants for You</v>
          </cell>
        </row>
        <row r="962">
          <cell r="A962">
            <v>915309</v>
          </cell>
          <cell r="C962" t="str">
            <v>GFY/102505</v>
          </cell>
          <cell r="D962" t="str">
            <v>GL10 2DQ</v>
          </cell>
          <cell r="E962" t="str">
            <v>Grants for You</v>
          </cell>
          <cell r="F962" t="str">
            <v xml:space="preserve">Funding to help people with Autism, ADHD, Tourette's or a serious mental health condition access more opportunities.   </v>
          </cell>
          <cell r="G962">
            <v>2748</v>
          </cell>
          <cell r="H962">
            <v>44886.4685354514</v>
          </cell>
          <cell r="I962" t="str">
            <v>Mental Health</v>
          </cell>
          <cell r="K962" t="str">
            <v>Devices and digital access</v>
          </cell>
          <cell r="N962" t="str">
            <v>Grants for You</v>
          </cell>
        </row>
        <row r="963">
          <cell r="A963">
            <v>925694</v>
          </cell>
          <cell r="C963" t="str">
            <v>GFY/102773</v>
          </cell>
          <cell r="D963" t="str">
            <v>GL1 5LW</v>
          </cell>
          <cell r="E963" t="str">
            <v>Grants for You</v>
          </cell>
          <cell r="F963" t="str">
            <v xml:space="preserve">Funding to help people with Autism, ADHD, Tourette's or a serious mental health condition access more opportunities.   </v>
          </cell>
          <cell r="G963">
            <v>2200</v>
          </cell>
          <cell r="H963">
            <v>44886.476981446802</v>
          </cell>
          <cell r="I963" t="str">
            <v>Mental Health</v>
          </cell>
          <cell r="K963" t="str">
            <v>Devices and digital access</v>
          </cell>
          <cell r="N963" t="str">
            <v>Grants for You</v>
          </cell>
        </row>
        <row r="964">
          <cell r="A964">
            <v>919868</v>
          </cell>
          <cell r="C964" t="str">
            <v>GFY/102608</v>
          </cell>
          <cell r="D964" t="str">
            <v>GL4 3YX</v>
          </cell>
          <cell r="E964" t="str">
            <v>Grants for You</v>
          </cell>
          <cell r="F964" t="str">
            <v xml:space="preserve">Funding to help people with Autism, ADHD, Tourette's or a serious mental health condition access more opportunities.   </v>
          </cell>
          <cell r="G964">
            <v>2399</v>
          </cell>
          <cell r="H964">
            <v>44886.509266898101</v>
          </cell>
          <cell r="I964" t="str">
            <v>Mental Health</v>
          </cell>
          <cell r="K964" t="str">
            <v>Devices and digital access</v>
          </cell>
          <cell r="N964" t="str">
            <v>Grants for You</v>
          </cell>
        </row>
        <row r="965">
          <cell r="A965">
            <v>924355</v>
          </cell>
          <cell r="C965" t="str">
            <v>GFY/102711</v>
          </cell>
          <cell r="D965" t="str">
            <v>GL1 2QY</v>
          </cell>
          <cell r="E965" t="str">
            <v>Grants for You</v>
          </cell>
          <cell r="F965" t="str">
            <v xml:space="preserve">Funding to help people with Autism, ADHD, Tourette's or a serious mental health condition access more opportunities.   </v>
          </cell>
          <cell r="G965">
            <v>3247</v>
          </cell>
          <cell r="H965">
            <v>44886.511362500001</v>
          </cell>
          <cell r="I965" t="str">
            <v>Mental Health</v>
          </cell>
          <cell r="K965" t="str">
            <v>Travel and transport</v>
          </cell>
          <cell r="N965" t="str">
            <v>Grants for You</v>
          </cell>
        </row>
        <row r="966">
          <cell r="A966">
            <v>923447</v>
          </cell>
          <cell r="C966" t="str">
            <v>GFY/102674</v>
          </cell>
          <cell r="D966" t="str">
            <v>GL4 0JZ</v>
          </cell>
          <cell r="E966" t="str">
            <v>Grants for You</v>
          </cell>
          <cell r="F966" t="str">
            <v xml:space="preserve">Funding to help people with Autism, ADHD, Tourette's or a serious mental health condition access more opportunities.   </v>
          </cell>
          <cell r="G966">
            <v>2176.98</v>
          </cell>
          <cell r="H966">
            <v>44886.644380520796</v>
          </cell>
          <cell r="I966" t="str">
            <v>Mental Health</v>
          </cell>
          <cell r="K966" t="str">
            <v>Travel and transport</v>
          </cell>
          <cell r="N966" t="str">
            <v>Grants for You</v>
          </cell>
        </row>
        <row r="967">
          <cell r="A967">
            <v>925077</v>
          </cell>
          <cell r="C967" t="str">
            <v>GFY/102746</v>
          </cell>
          <cell r="D967" t="str">
            <v>GL1 1HX</v>
          </cell>
          <cell r="E967" t="str">
            <v>Grants for You</v>
          </cell>
          <cell r="F967" t="str">
            <v xml:space="preserve">Funding to help people with Autism, ADHD, Tourette's or a serious mental health condition access more opportunities.   </v>
          </cell>
          <cell r="G967">
            <v>1213</v>
          </cell>
          <cell r="H967">
            <v>44887.360920949097</v>
          </cell>
          <cell r="I967" t="str">
            <v>Mental Health</v>
          </cell>
          <cell r="K967" t="str">
            <v>Devices and digital access</v>
          </cell>
          <cell r="N967" t="str">
            <v>Grants for You</v>
          </cell>
        </row>
        <row r="968">
          <cell r="A968">
            <v>920092</v>
          </cell>
          <cell r="C968" t="str">
            <v>GFY/102611</v>
          </cell>
          <cell r="D968" t="str">
            <v>GL1 2QG</v>
          </cell>
          <cell r="E968" t="str">
            <v>Grants for You</v>
          </cell>
          <cell r="F968" t="str">
            <v xml:space="preserve">Funding to help people with Autism, ADHD, Tourette's or a serious mental health condition access more opportunities.   </v>
          </cell>
          <cell r="G968">
            <v>1020</v>
          </cell>
          <cell r="H968">
            <v>44887.428626736102</v>
          </cell>
          <cell r="I968" t="str">
            <v>Mental Health</v>
          </cell>
          <cell r="K968" t="str">
            <v>Devices and digital access</v>
          </cell>
          <cell r="N968" t="str">
            <v>Grants for You</v>
          </cell>
        </row>
        <row r="969">
          <cell r="A969">
            <v>926181</v>
          </cell>
          <cell r="C969" t="str">
            <v>GFY/102797</v>
          </cell>
          <cell r="D969" t="str">
            <v>GL10 2BS</v>
          </cell>
          <cell r="E969" t="str">
            <v>Grants for You</v>
          </cell>
          <cell r="F969" t="str">
            <v xml:space="preserve">Funding to help people with Autism, ADHD, Tourette's or a serious mental health condition access more opportunities.   </v>
          </cell>
          <cell r="G969">
            <v>1331</v>
          </cell>
          <cell r="H969">
            <v>44887.496252199096</v>
          </cell>
          <cell r="I969" t="str">
            <v>Mental Health</v>
          </cell>
          <cell r="K969" t="str">
            <v>Devices and digital access</v>
          </cell>
          <cell r="N969" t="str">
            <v>Grants for You</v>
          </cell>
        </row>
        <row r="970">
          <cell r="A970">
            <v>926048</v>
          </cell>
          <cell r="C970" t="str">
            <v>GFY/102783</v>
          </cell>
          <cell r="D970" t="str">
            <v>GL10 3FJ</v>
          </cell>
          <cell r="E970" t="str">
            <v>Grants for You</v>
          </cell>
          <cell r="F970" t="str">
            <v xml:space="preserve">Funding to help people with Autism, ADHD, Tourette's or a serious mental health condition access more opportunities.   </v>
          </cell>
          <cell r="G970">
            <v>1448</v>
          </cell>
          <cell r="H970">
            <v>44887.5087067477</v>
          </cell>
          <cell r="I970" t="str">
            <v>Mental Health</v>
          </cell>
          <cell r="K970" t="str">
            <v>Devices and digital access</v>
          </cell>
          <cell r="N970" t="str">
            <v>Grants for You</v>
          </cell>
        </row>
        <row r="971">
          <cell r="A971">
            <v>926079</v>
          </cell>
          <cell r="C971" t="str">
            <v>GFY/102788</v>
          </cell>
          <cell r="D971" t="str">
            <v>GL2 2AW</v>
          </cell>
          <cell r="E971" t="str">
            <v>Grants for You</v>
          </cell>
          <cell r="F971" t="str">
            <v xml:space="preserve">Funding to help people with Autism, ADHD, Tourette's or a serious mental health condition access more opportunities.   </v>
          </cell>
          <cell r="G971">
            <v>1000</v>
          </cell>
          <cell r="H971">
            <v>44887.517876770798</v>
          </cell>
          <cell r="I971" t="str">
            <v>Mental Health</v>
          </cell>
          <cell r="K971" t="str">
            <v>Holiday and activity costs</v>
          </cell>
          <cell r="N971" t="str">
            <v>Grants for You</v>
          </cell>
        </row>
        <row r="972">
          <cell r="A972">
            <v>926737</v>
          </cell>
          <cell r="C972" t="str">
            <v>GFY/102815</v>
          </cell>
          <cell r="D972" t="str">
            <v>GL1 4QL</v>
          </cell>
          <cell r="E972" t="str">
            <v>Grants for You</v>
          </cell>
          <cell r="F972" t="str">
            <v xml:space="preserve">Funding to help people with Autism, ADHD, Tourette's or a serious mental health condition access more opportunities.   </v>
          </cell>
          <cell r="G972">
            <v>373</v>
          </cell>
          <cell r="H972">
            <v>44887.546924039401</v>
          </cell>
          <cell r="I972" t="str">
            <v>Mental Health</v>
          </cell>
          <cell r="K972" t="str">
            <v>Devices and digital access</v>
          </cell>
          <cell r="N972" t="str">
            <v>Grants for You</v>
          </cell>
        </row>
        <row r="973">
          <cell r="A973">
            <v>926777</v>
          </cell>
          <cell r="C973" t="str">
            <v>GFY/102818</v>
          </cell>
          <cell r="D973" t="str">
            <v>GL1 2PZ</v>
          </cell>
          <cell r="E973" t="str">
            <v>Grants for You</v>
          </cell>
          <cell r="F973" t="str">
            <v xml:space="preserve">Funding to help people with Autism, ADHD, Tourette's or a serious mental health condition access more opportunities.   </v>
          </cell>
          <cell r="G973">
            <v>620</v>
          </cell>
          <cell r="H973">
            <v>44887.5583710301</v>
          </cell>
          <cell r="I973" t="str">
            <v>Mental Health</v>
          </cell>
          <cell r="K973" t="str">
            <v>Devices and digital access</v>
          </cell>
          <cell r="N973" t="str">
            <v>Grants for You</v>
          </cell>
        </row>
        <row r="974">
          <cell r="A974">
            <v>927362</v>
          </cell>
          <cell r="C974" t="str">
            <v>GFY/102828</v>
          </cell>
          <cell r="D974" t="str">
            <v>GL1 2QQ</v>
          </cell>
          <cell r="E974" t="str">
            <v>Grants for You</v>
          </cell>
          <cell r="F974" t="str">
            <v xml:space="preserve">Funding to help people with Autism, ADHD, Tourette's or a serious mental health condition access more opportunities.   </v>
          </cell>
          <cell r="G974">
            <v>999</v>
          </cell>
          <cell r="H974">
            <v>44887.5776269329</v>
          </cell>
          <cell r="I974" t="str">
            <v>Mental Health</v>
          </cell>
          <cell r="K974" t="str">
            <v>Devices and digital access</v>
          </cell>
          <cell r="N974" t="str">
            <v>Grants for You</v>
          </cell>
        </row>
        <row r="975">
          <cell r="A975">
            <v>926177</v>
          </cell>
          <cell r="C975" t="str">
            <v>GFY/102795</v>
          </cell>
          <cell r="D975" t="str">
            <v>GL52 5LJ</v>
          </cell>
          <cell r="E975" t="str">
            <v>Grants for You</v>
          </cell>
          <cell r="F975" t="str">
            <v xml:space="preserve">Funding to help people with Autism, ADHD, Tourette's or a serious mental health condition access more opportunities.   </v>
          </cell>
          <cell r="G975">
            <v>1465</v>
          </cell>
          <cell r="H975">
            <v>44887.585589699098</v>
          </cell>
          <cell r="I975" t="str">
            <v>Mental Health</v>
          </cell>
          <cell r="K975" t="str">
            <v>Devices and digital access</v>
          </cell>
          <cell r="N975" t="str">
            <v>Grants for You</v>
          </cell>
        </row>
        <row r="976">
          <cell r="A976">
            <v>927650</v>
          </cell>
          <cell r="C976" t="str">
            <v>GFY/102836</v>
          </cell>
          <cell r="D976" t="str">
            <v>GL1 4BD</v>
          </cell>
          <cell r="E976" t="str">
            <v>Grants for You</v>
          </cell>
          <cell r="F976" t="str">
            <v xml:space="preserve">Funding to help people with Autism, ADHD, Tourette's or a serious mental health condition access more opportunities.   </v>
          </cell>
          <cell r="G976">
            <v>491</v>
          </cell>
          <cell r="H976">
            <v>44887.642039502301</v>
          </cell>
          <cell r="I976" t="str">
            <v>Mental Health</v>
          </cell>
          <cell r="K976" t="str">
            <v>Devices and digital access</v>
          </cell>
          <cell r="N976" t="str">
            <v>Grants for You</v>
          </cell>
        </row>
        <row r="977">
          <cell r="A977">
            <v>927645</v>
          </cell>
          <cell r="C977" t="str">
            <v>GFY/102835</v>
          </cell>
          <cell r="D977" t="str">
            <v>GL51 9FF</v>
          </cell>
          <cell r="E977" t="str">
            <v>Grants for You</v>
          </cell>
          <cell r="F977" t="str">
            <v xml:space="preserve">Funding to help people with Autism, ADHD, Tourette's or a serious mental health condition access more opportunities.   </v>
          </cell>
          <cell r="G977">
            <v>760</v>
          </cell>
          <cell r="H977">
            <v>44887.649226238398</v>
          </cell>
          <cell r="I977" t="str">
            <v>Mental Health</v>
          </cell>
          <cell r="K977" t="str">
            <v>Devices and digital access</v>
          </cell>
          <cell r="N977" t="str">
            <v>Grants for You</v>
          </cell>
        </row>
        <row r="978">
          <cell r="A978">
            <v>927849</v>
          </cell>
          <cell r="C978" t="str">
            <v>GFY/102845</v>
          </cell>
          <cell r="D978" t="str">
            <v>GL5 1TD</v>
          </cell>
          <cell r="E978" t="str">
            <v>Grants for You</v>
          </cell>
          <cell r="F978" t="str">
            <v xml:space="preserve">Funding to help people with Autism, ADHD, Tourette's or a serious mental health condition access more opportunities.   </v>
          </cell>
          <cell r="G978">
            <v>2100</v>
          </cell>
          <cell r="H978">
            <v>44887.660248877299</v>
          </cell>
          <cell r="I978" t="str">
            <v>Mental Health</v>
          </cell>
          <cell r="K978" t="str">
            <v>Devices and digital access</v>
          </cell>
          <cell r="N978" t="str">
            <v>Grants for You</v>
          </cell>
        </row>
        <row r="979">
          <cell r="A979">
            <v>928014</v>
          </cell>
          <cell r="C979" t="str">
            <v>GFY/102855</v>
          </cell>
          <cell r="D979" t="str">
            <v>GL4 6NP</v>
          </cell>
          <cell r="E979" t="str">
            <v>Grants for You</v>
          </cell>
          <cell r="F979" t="str">
            <v xml:space="preserve">Funding to help people with Autism, ADHD, Tourette's or a serious mental health condition access more opportunities.   </v>
          </cell>
          <cell r="G979">
            <v>1000</v>
          </cell>
          <cell r="H979">
            <v>44888.3837219907</v>
          </cell>
          <cell r="I979" t="str">
            <v>Mental Health</v>
          </cell>
          <cell r="K979" t="str">
            <v>Devices and digital access</v>
          </cell>
          <cell r="N979" t="str">
            <v>Grants for You</v>
          </cell>
        </row>
        <row r="980">
          <cell r="A980">
            <v>927966</v>
          </cell>
          <cell r="C980" t="str">
            <v>GFY/102851</v>
          </cell>
          <cell r="D980" t="str">
            <v>GL1 3AR</v>
          </cell>
          <cell r="E980" t="str">
            <v>Grants for You</v>
          </cell>
          <cell r="F980" t="str">
            <v xml:space="preserve">Funding to help people with Autism, ADHD, Tourette's or a serious mental health condition access more opportunities.   </v>
          </cell>
          <cell r="G980">
            <v>3818</v>
          </cell>
          <cell r="H980">
            <v>44888.407849768497</v>
          </cell>
          <cell r="I980" t="str">
            <v>Mental Health</v>
          </cell>
          <cell r="K980" t="str">
            <v>Devices and digital access</v>
          </cell>
          <cell r="N980" t="str">
            <v>Grants for You</v>
          </cell>
        </row>
        <row r="981">
          <cell r="A981">
            <v>927847</v>
          </cell>
          <cell r="C981" t="str">
            <v>GFY/102844</v>
          </cell>
          <cell r="D981" t="str">
            <v>GL4 4BS</v>
          </cell>
          <cell r="E981" t="str">
            <v>Grants for You</v>
          </cell>
          <cell r="F981" t="str">
            <v xml:space="preserve">Funding to help people with Autism, ADHD, Tourette's or a serious mental health condition access more opportunities.   </v>
          </cell>
          <cell r="G981">
            <v>450</v>
          </cell>
          <cell r="H981">
            <v>44888.433496145801</v>
          </cell>
          <cell r="I981" t="str">
            <v>Mental Health</v>
          </cell>
          <cell r="K981" t="str">
            <v>Devices and digital access</v>
          </cell>
          <cell r="N981" t="str">
            <v>Grants for You</v>
          </cell>
        </row>
        <row r="982">
          <cell r="A982">
            <v>928116</v>
          </cell>
          <cell r="C982" t="str">
            <v>GFY/102863</v>
          </cell>
          <cell r="D982" t="str">
            <v>GL1 4PA</v>
          </cell>
          <cell r="E982" t="str">
            <v>Grants for You</v>
          </cell>
          <cell r="F982" t="str">
            <v xml:space="preserve">Funding to help people with Autism, ADHD, Tourette's or a serious mental health condition access more opportunities.   </v>
          </cell>
          <cell r="G982">
            <v>1000</v>
          </cell>
          <cell r="H982">
            <v>44888.445316469901</v>
          </cell>
          <cell r="I982" t="str">
            <v>Mental Health</v>
          </cell>
          <cell r="K982" t="str">
            <v>Devices and digital access</v>
          </cell>
          <cell r="N982" t="str">
            <v>Grants for You</v>
          </cell>
        </row>
        <row r="983">
          <cell r="A983">
            <v>928110</v>
          </cell>
          <cell r="C983" t="str">
            <v>GFY/102861</v>
          </cell>
          <cell r="D983" t="str">
            <v>GL3 4WH</v>
          </cell>
          <cell r="E983" t="str">
            <v>Grants for You</v>
          </cell>
          <cell r="F983" t="str">
            <v xml:space="preserve">Funding to help people with Autism, ADHD, Tourette's or a serious mental health condition access more opportunities.   </v>
          </cell>
          <cell r="G983">
            <v>1000</v>
          </cell>
          <cell r="H983">
            <v>44888.455168553199</v>
          </cell>
          <cell r="I983" t="str">
            <v>Mental Health</v>
          </cell>
          <cell r="K983" t="str">
            <v>Creative activities</v>
          </cell>
          <cell r="N983" t="str">
            <v>Grants for You</v>
          </cell>
        </row>
        <row r="984">
          <cell r="A984">
            <v>928120</v>
          </cell>
          <cell r="C984" t="str">
            <v>GFY/102866</v>
          </cell>
          <cell r="D984" t="str">
            <v>GL1 4SZ</v>
          </cell>
          <cell r="E984" t="str">
            <v>Grants for You</v>
          </cell>
          <cell r="F984" t="str">
            <v xml:space="preserve">Funding to help people with Autism, ADHD, Tourette's or a serious mental health condition access more opportunities.   </v>
          </cell>
          <cell r="G984">
            <v>1000</v>
          </cell>
          <cell r="H984">
            <v>44888.463317905102</v>
          </cell>
          <cell r="I984" t="str">
            <v>Mental Health</v>
          </cell>
          <cell r="K984" t="str">
            <v>Devices and digital access</v>
          </cell>
          <cell r="N984" t="str">
            <v>Grants for You</v>
          </cell>
        </row>
        <row r="985">
          <cell r="A985">
            <v>928118</v>
          </cell>
          <cell r="C985" t="str">
            <v>GFY/102865</v>
          </cell>
          <cell r="D985" t="str">
            <v>GL52 8EP</v>
          </cell>
          <cell r="E985" t="str">
            <v>Grants for You</v>
          </cell>
          <cell r="F985" t="str">
            <v xml:space="preserve">Funding to help people with Autism, ADHD, Tourette's or a serious mental health condition access more opportunities.   </v>
          </cell>
          <cell r="G985">
            <v>874</v>
          </cell>
          <cell r="H985">
            <v>44888.469969363403</v>
          </cell>
          <cell r="I985" t="str">
            <v>Mental Health</v>
          </cell>
          <cell r="K985" t="str">
            <v>Devices and digital access</v>
          </cell>
          <cell r="N985" t="str">
            <v>Grants for You</v>
          </cell>
        </row>
        <row r="986">
          <cell r="A986">
            <v>928122</v>
          </cell>
          <cell r="C986" t="str">
            <v>GFY/102867</v>
          </cell>
          <cell r="D986" t="str">
            <v>GL5 1NR</v>
          </cell>
          <cell r="E986" t="str">
            <v>Grants for You</v>
          </cell>
          <cell r="F986" t="str">
            <v xml:space="preserve">Funding to help people with Autism, ADHD, Tourette's or a serious mental health condition access more opportunities.   </v>
          </cell>
          <cell r="G986">
            <v>659</v>
          </cell>
          <cell r="H986">
            <v>44888.480602430602</v>
          </cell>
          <cell r="I986" t="str">
            <v>Mental Health</v>
          </cell>
          <cell r="K986" t="str">
            <v>Devices and digital access</v>
          </cell>
          <cell r="N986" t="str">
            <v>Grants for You</v>
          </cell>
        </row>
        <row r="987">
          <cell r="A987">
            <v>928094</v>
          </cell>
          <cell r="C987" t="str">
            <v>GFY/102859</v>
          </cell>
          <cell r="D987" t="str">
            <v>GL1 2RL</v>
          </cell>
          <cell r="E987" t="str">
            <v>Grants for You</v>
          </cell>
          <cell r="F987" t="str">
            <v xml:space="preserve">Funding to help people with Autism, ADHD, Tourette's or a serious mental health condition access more opportunities.   </v>
          </cell>
          <cell r="G987">
            <v>403</v>
          </cell>
          <cell r="H987">
            <v>44888.488614780101</v>
          </cell>
          <cell r="I987" t="str">
            <v>Mental Health</v>
          </cell>
          <cell r="K987" t="str">
            <v>Devices and digital access</v>
          </cell>
          <cell r="N987" t="str">
            <v>Grants for You</v>
          </cell>
        </row>
        <row r="988">
          <cell r="A988">
            <v>928160</v>
          </cell>
          <cell r="C988" t="str">
            <v>GFY/102870</v>
          </cell>
          <cell r="D988" t="str">
            <v>GL4 6JE</v>
          </cell>
          <cell r="E988" t="str">
            <v>Grants for You</v>
          </cell>
          <cell r="F988" t="str">
            <v xml:space="preserve">Funding to help people with Autism, ADHD, Tourette's or a serious mental health condition access more opportunities.   </v>
          </cell>
          <cell r="G988">
            <v>1000</v>
          </cell>
          <cell r="H988">
            <v>44888.500735219903</v>
          </cell>
          <cell r="I988" t="str">
            <v>Mental Health</v>
          </cell>
          <cell r="K988" t="str">
            <v>Devices and digital access</v>
          </cell>
          <cell r="N988" t="str">
            <v>Grants for You</v>
          </cell>
        </row>
        <row r="989">
          <cell r="A989">
            <v>927863</v>
          </cell>
          <cell r="C989" t="str">
            <v>GFY/102846</v>
          </cell>
          <cell r="D989" t="str">
            <v>GL5 1DR</v>
          </cell>
          <cell r="E989" t="str">
            <v>Grants for You</v>
          </cell>
          <cell r="F989" t="str">
            <v xml:space="preserve">Funding to help people with Autism, ADHD, Tourette's or a serious mental health condition access more opportunities.   </v>
          </cell>
          <cell r="G989">
            <v>1970</v>
          </cell>
          <cell r="H989">
            <v>44888.522402048598</v>
          </cell>
          <cell r="I989" t="str">
            <v>Mental Health</v>
          </cell>
          <cell r="K989" t="str">
            <v>Devices and digital access</v>
          </cell>
          <cell r="N989" t="str">
            <v>Grants for You</v>
          </cell>
        </row>
        <row r="990">
          <cell r="A990">
            <v>928105</v>
          </cell>
          <cell r="C990" t="str">
            <v>GFY/102860</v>
          </cell>
          <cell r="D990" t="str">
            <v>GL3 1LL</v>
          </cell>
          <cell r="E990" t="str">
            <v>Grants for You</v>
          </cell>
          <cell r="F990" t="str">
            <v xml:space="preserve">Funding to help people with Autism, ADHD, Tourette's or a serious mental health condition access more opportunities.   </v>
          </cell>
          <cell r="G990">
            <v>1000</v>
          </cell>
          <cell r="H990">
            <v>44888.538913854201</v>
          </cell>
          <cell r="I990" t="str">
            <v>Mental Health</v>
          </cell>
          <cell r="K990" t="str">
            <v>Devices and digital access</v>
          </cell>
          <cell r="N990" t="str">
            <v>Grants for You</v>
          </cell>
        </row>
        <row r="991">
          <cell r="A991">
            <v>928234</v>
          </cell>
          <cell r="C991" t="str">
            <v>GFY/102877</v>
          </cell>
          <cell r="D991" t="str">
            <v>GL51 6GR</v>
          </cell>
          <cell r="E991" t="str">
            <v>Grants for You</v>
          </cell>
          <cell r="F991" t="str">
            <v xml:space="preserve">Funding to help people with Autism, ADHD, Tourette's or a serious mental health condition access more opportunities.   </v>
          </cell>
          <cell r="G991">
            <v>1200</v>
          </cell>
          <cell r="H991">
            <v>44888.559553090301</v>
          </cell>
          <cell r="I991" t="str">
            <v>Mental Health</v>
          </cell>
          <cell r="K991" t="str">
            <v>Devices and digital access</v>
          </cell>
          <cell r="N991" t="str">
            <v>Grants for You</v>
          </cell>
        </row>
        <row r="992">
          <cell r="A992">
            <v>928244</v>
          </cell>
          <cell r="C992" t="str">
            <v>GFY/102879</v>
          </cell>
          <cell r="D992" t="str">
            <v>GL3 4TA</v>
          </cell>
          <cell r="E992" t="str">
            <v>Grants for You</v>
          </cell>
          <cell r="F992" t="str">
            <v xml:space="preserve">Funding to help people with Autism, ADHD, Tourette's or a serious mental health condition access more opportunities.   </v>
          </cell>
          <cell r="G992">
            <v>985</v>
          </cell>
          <cell r="H992">
            <v>44888.567064155097</v>
          </cell>
          <cell r="I992" t="str">
            <v>Mental Health</v>
          </cell>
          <cell r="K992" t="str">
            <v>Devices and digital access</v>
          </cell>
          <cell r="N992" t="str">
            <v>Grants for You</v>
          </cell>
        </row>
        <row r="993">
          <cell r="A993">
            <v>928349</v>
          </cell>
          <cell r="C993" t="str">
            <v>GFY/102886</v>
          </cell>
          <cell r="D993" t="str">
            <v>GL4 5TQ</v>
          </cell>
          <cell r="E993" t="str">
            <v>Grants for You</v>
          </cell>
          <cell r="F993" t="str">
            <v xml:space="preserve">Funding to help people with Autism, ADHD, Tourette's or a serious mental health condition access more opportunities.   </v>
          </cell>
          <cell r="G993">
            <v>1760</v>
          </cell>
          <cell r="H993">
            <v>44888.578559838003</v>
          </cell>
          <cell r="I993" t="str">
            <v>Mental Health</v>
          </cell>
          <cell r="K993" t="str">
            <v>Devices and digital access</v>
          </cell>
          <cell r="N993" t="str">
            <v>Grants for You</v>
          </cell>
        </row>
        <row r="994">
          <cell r="A994">
            <v>928363</v>
          </cell>
          <cell r="C994" t="str">
            <v>GFY/102889</v>
          </cell>
          <cell r="D994" t="str">
            <v>GL1 4NJ</v>
          </cell>
          <cell r="E994" t="str">
            <v>Grants for You</v>
          </cell>
          <cell r="F994" t="str">
            <v xml:space="preserve">Funding to help people with Autism, ADHD, Tourette's or a serious mental health condition access more opportunities.   </v>
          </cell>
          <cell r="G994">
            <v>1000</v>
          </cell>
          <cell r="H994">
            <v>44888.591593252298</v>
          </cell>
          <cell r="I994" t="str">
            <v>Mental Health</v>
          </cell>
          <cell r="K994" t="str">
            <v>Devices and digital access</v>
          </cell>
          <cell r="N994" t="str">
            <v>Grants for You</v>
          </cell>
        </row>
        <row r="995">
          <cell r="A995">
            <v>928402</v>
          </cell>
          <cell r="C995" t="str">
            <v>GFY/102890</v>
          </cell>
          <cell r="D995" t="str">
            <v>GL1 4EN</v>
          </cell>
          <cell r="E995" t="str">
            <v>Grants for You</v>
          </cell>
          <cell r="F995" t="str">
            <v xml:space="preserve">Funding to help people with Autism, ADHD, Tourette's or a serious mental health condition access more opportunities.   </v>
          </cell>
          <cell r="G995">
            <v>1099</v>
          </cell>
          <cell r="H995">
            <v>44888.600870601898</v>
          </cell>
          <cell r="I995" t="str">
            <v>Mental Health</v>
          </cell>
          <cell r="K995" t="str">
            <v>Devices and digital access</v>
          </cell>
          <cell r="N995" t="str">
            <v>Grants for You</v>
          </cell>
        </row>
        <row r="996">
          <cell r="A996">
            <v>928419</v>
          </cell>
          <cell r="C996" t="str">
            <v>GFY/102893</v>
          </cell>
          <cell r="D996" t="str">
            <v>GL51 7RW</v>
          </cell>
          <cell r="E996" t="str">
            <v>Grants for You</v>
          </cell>
          <cell r="F996" t="str">
            <v xml:space="preserve">Funding to help people with Autism, ADHD, Tourette's or a serious mental health condition access more opportunities.   </v>
          </cell>
          <cell r="G996">
            <v>919</v>
          </cell>
          <cell r="H996">
            <v>44888.619502858797</v>
          </cell>
          <cell r="I996" t="str">
            <v>Mental Health</v>
          </cell>
          <cell r="K996" t="str">
            <v>Devices and digital access</v>
          </cell>
          <cell r="N996" t="str">
            <v>Grants for You</v>
          </cell>
        </row>
        <row r="997">
          <cell r="A997">
            <v>928522</v>
          </cell>
          <cell r="C997" t="str">
            <v>GFY/102895</v>
          </cell>
          <cell r="D997" t="str">
            <v>GL1 3QN</v>
          </cell>
          <cell r="E997" t="str">
            <v>Grants for You</v>
          </cell>
          <cell r="F997" t="str">
            <v xml:space="preserve">Funding to help people with Autism, ADHD, Tourette's or a serious mental health condition access more opportunities.   </v>
          </cell>
          <cell r="G997">
            <v>512</v>
          </cell>
          <cell r="H997">
            <v>44888.637991585601</v>
          </cell>
          <cell r="I997" t="str">
            <v>Mental Health</v>
          </cell>
          <cell r="K997" t="str">
            <v>Devices and digital access</v>
          </cell>
          <cell r="N997" t="str">
            <v>Grants for You</v>
          </cell>
        </row>
        <row r="998">
          <cell r="A998">
            <v>928624</v>
          </cell>
          <cell r="C998" t="str">
            <v>GFY/102897</v>
          </cell>
          <cell r="D998" t="str">
            <v>GL1 2TA</v>
          </cell>
          <cell r="E998" t="str">
            <v>Grants for You</v>
          </cell>
          <cell r="F998" t="str">
            <v xml:space="preserve">Funding to help people with Autism, ADHD, Tourette's or a serious mental health condition access more opportunities.   </v>
          </cell>
          <cell r="G998">
            <v>1649</v>
          </cell>
          <cell r="H998">
            <v>44888.6570145023</v>
          </cell>
          <cell r="I998" t="str">
            <v>Mental Health</v>
          </cell>
          <cell r="K998" t="str">
            <v>Devices and digital access</v>
          </cell>
          <cell r="N998" t="str">
            <v>Grants for You</v>
          </cell>
        </row>
        <row r="999">
          <cell r="A999">
            <v>924401</v>
          </cell>
          <cell r="C999" t="str">
            <v>GFY/102714</v>
          </cell>
          <cell r="D999" t="str">
            <v>GL7 1SU</v>
          </cell>
          <cell r="E999" t="str">
            <v>Grants for You</v>
          </cell>
          <cell r="F999" t="str">
            <v xml:space="preserve">Funding to help people with Autism, ADHD, Tourette's or a serious mental health condition access more opportunities.   </v>
          </cell>
          <cell r="G999">
            <v>3211</v>
          </cell>
          <cell r="H999">
            <v>44889.366734803203</v>
          </cell>
          <cell r="I999" t="str">
            <v>Mental Health</v>
          </cell>
          <cell r="K999" t="str">
            <v>Travel and transport</v>
          </cell>
          <cell r="N999" t="str">
            <v>Grants for You</v>
          </cell>
        </row>
        <row r="1000">
          <cell r="A1000">
            <v>928676</v>
          </cell>
          <cell r="C1000" t="str">
            <v>GFY/102903</v>
          </cell>
          <cell r="D1000" t="str">
            <v>GL52 8FQ</v>
          </cell>
          <cell r="E1000" t="str">
            <v>Grants for You</v>
          </cell>
          <cell r="F1000" t="str">
            <v xml:space="preserve">Funding to help people with Autism, ADHD, Tourette's or a serious mental health condition access more opportunities.   </v>
          </cell>
          <cell r="G1000">
            <v>915</v>
          </cell>
          <cell r="H1000">
            <v>44889.369401122698</v>
          </cell>
          <cell r="I1000" t="str">
            <v>Mental Health</v>
          </cell>
          <cell r="K1000" t="str">
            <v>Devices and digital access</v>
          </cell>
          <cell r="N1000" t="str">
            <v>Grants for You</v>
          </cell>
        </row>
        <row r="1001">
          <cell r="A1001">
            <v>928570</v>
          </cell>
          <cell r="C1001" t="str">
            <v>GFY/102896</v>
          </cell>
          <cell r="D1001" t="str">
            <v>GL10 2DQ</v>
          </cell>
          <cell r="E1001" t="str">
            <v>Grants for You</v>
          </cell>
          <cell r="F1001" t="str">
            <v xml:space="preserve">Funding to help people with Autism, ADHD, Tourette's or a serious mental health condition access more opportunities.   </v>
          </cell>
          <cell r="G1001">
            <v>3595</v>
          </cell>
          <cell r="H1001">
            <v>44889.394401770798</v>
          </cell>
          <cell r="I1001" t="str">
            <v>Mental Health</v>
          </cell>
          <cell r="K1001" t="str">
            <v>Travel and transport</v>
          </cell>
          <cell r="N1001" t="str">
            <v>Grants for You</v>
          </cell>
        </row>
        <row r="1002">
          <cell r="A1002">
            <v>928810</v>
          </cell>
          <cell r="C1002" t="str">
            <v>GFY/102906</v>
          </cell>
          <cell r="D1002" t="str">
            <v>GL1 3ED</v>
          </cell>
          <cell r="E1002" t="str">
            <v>Grants for You</v>
          </cell>
          <cell r="F1002" t="str">
            <v xml:space="preserve">Funding to help people with Autism, ADHD, Tourette's or a serious mental health condition access more opportunities.   </v>
          </cell>
          <cell r="G1002">
            <v>3000</v>
          </cell>
          <cell r="H1002">
            <v>44889.454277743098</v>
          </cell>
          <cell r="I1002" t="str">
            <v>Mental Health</v>
          </cell>
          <cell r="K1002" t="str">
            <v>Travel and transport</v>
          </cell>
          <cell r="N1002" t="str">
            <v>Grants for You</v>
          </cell>
        </row>
        <row r="1003">
          <cell r="A1003">
            <v>928413</v>
          </cell>
          <cell r="C1003" t="str">
            <v>GFY/102892</v>
          </cell>
          <cell r="D1003" t="str">
            <v>GL1 4JJ</v>
          </cell>
          <cell r="E1003" t="str">
            <v>Grants for You</v>
          </cell>
          <cell r="F1003" t="str">
            <v xml:space="preserve">Funding to help people with Autism, ADHD, Tourette's or a serious mental health condition access more opportunities.   </v>
          </cell>
          <cell r="G1003">
            <v>1000</v>
          </cell>
          <cell r="H1003">
            <v>44889.461662650501</v>
          </cell>
          <cell r="I1003" t="str">
            <v>Mental Health</v>
          </cell>
          <cell r="K1003" t="str">
            <v>Devices and digital access</v>
          </cell>
          <cell r="N1003" t="str">
            <v>Grants for You</v>
          </cell>
        </row>
        <row r="1004">
          <cell r="A1004">
            <v>928834</v>
          </cell>
          <cell r="C1004" t="str">
            <v>GFY/102907</v>
          </cell>
          <cell r="D1004" t="str">
            <v>GL52 5LA</v>
          </cell>
          <cell r="E1004" t="str">
            <v>Grants for You</v>
          </cell>
          <cell r="F1004" t="str">
            <v xml:space="preserve">Funding to help people with Autism, ADHD, Tourette's or a serious mental health condition access more opportunities.   </v>
          </cell>
          <cell r="G1004">
            <v>789</v>
          </cell>
          <cell r="H1004">
            <v>44889.469358599497</v>
          </cell>
          <cell r="I1004" t="str">
            <v>Mental Health</v>
          </cell>
          <cell r="K1004" t="str">
            <v>Travel and transport</v>
          </cell>
          <cell r="N1004" t="str">
            <v>Grants for You</v>
          </cell>
        </row>
        <row r="1005">
          <cell r="A1005">
            <v>927900</v>
          </cell>
          <cell r="C1005" t="str">
            <v>GFY/102848</v>
          </cell>
          <cell r="D1005" t="str">
            <v>GL52 7YU</v>
          </cell>
          <cell r="E1005" t="str">
            <v>Grants for You</v>
          </cell>
          <cell r="F1005" t="str">
            <v xml:space="preserve">Funding to help people with Autism, ADHD, Tourette's or a serious mental health condition access more opportunities.   </v>
          </cell>
          <cell r="G1005">
            <v>1508</v>
          </cell>
          <cell r="H1005">
            <v>44889.475260335603</v>
          </cell>
          <cell r="I1005" t="str">
            <v>Mental Health</v>
          </cell>
          <cell r="K1005" t="str">
            <v>Devices and digital access</v>
          </cell>
          <cell r="N1005" t="str">
            <v>Grants for You</v>
          </cell>
        </row>
        <row r="1006">
          <cell r="A1006">
            <v>925839</v>
          </cell>
          <cell r="C1006" t="str">
            <v>GFY/102776</v>
          </cell>
          <cell r="D1006" t="str">
            <v>GL4 0LT</v>
          </cell>
          <cell r="E1006" t="str">
            <v>Grants for You</v>
          </cell>
          <cell r="F1006" t="str">
            <v xml:space="preserve">Funding to help people with Autism, ADHD, Tourette's or a serious mental health condition access more opportunities.   </v>
          </cell>
          <cell r="G1006">
            <v>1164.2</v>
          </cell>
          <cell r="H1006">
            <v>44889.513231562501</v>
          </cell>
          <cell r="I1006" t="str">
            <v>Mental Health</v>
          </cell>
          <cell r="K1006" t="str">
            <v>Holiday and activity costs</v>
          </cell>
          <cell r="N1006" t="str">
            <v>Grants for You</v>
          </cell>
        </row>
        <row r="1007">
          <cell r="A1007">
            <v>928884</v>
          </cell>
          <cell r="C1007" t="str">
            <v>GFY/102911</v>
          </cell>
          <cell r="D1007" t="str">
            <v>GL1 5BA</v>
          </cell>
          <cell r="E1007" t="str">
            <v>Grants for You</v>
          </cell>
          <cell r="F1007" t="str">
            <v xml:space="preserve">Funding to help people with Autism, ADHD, Tourette's or a serious mental health condition access more opportunities.   </v>
          </cell>
          <cell r="G1007">
            <v>1000</v>
          </cell>
          <cell r="H1007">
            <v>44889.523071875003</v>
          </cell>
          <cell r="I1007" t="str">
            <v>Mental Health</v>
          </cell>
          <cell r="K1007" t="str">
            <v>Devices and digital access</v>
          </cell>
          <cell r="N1007" t="str">
            <v>Grants for You</v>
          </cell>
        </row>
        <row r="1008">
          <cell r="A1008">
            <v>928956</v>
          </cell>
          <cell r="C1008" t="str">
            <v>GFY/102916</v>
          </cell>
          <cell r="D1008" t="str">
            <v>GL6 0PG</v>
          </cell>
          <cell r="E1008" t="str">
            <v>Grants for You</v>
          </cell>
          <cell r="F1008" t="str">
            <v xml:space="preserve">Funding to help people with Autism, ADHD, Tourette's or a serious mental health condition access more opportunities.   </v>
          </cell>
          <cell r="G1008">
            <v>2995</v>
          </cell>
          <cell r="H1008">
            <v>44889.559778044</v>
          </cell>
          <cell r="I1008" t="str">
            <v>Mental Health</v>
          </cell>
          <cell r="K1008" t="str">
            <v>Travel and transport</v>
          </cell>
          <cell r="N1008" t="str">
            <v>Grants for You</v>
          </cell>
        </row>
        <row r="1009">
          <cell r="A1009">
            <v>929007</v>
          </cell>
          <cell r="C1009" t="str">
            <v>GFY/102920</v>
          </cell>
          <cell r="D1009" t="str">
            <v>GL4 0WA</v>
          </cell>
          <cell r="E1009" t="str">
            <v>Grants for You</v>
          </cell>
          <cell r="F1009" t="str">
            <v xml:space="preserve">Funding to help people with Autism, ADHD, Tourette's or a serious mental health condition access more opportunities.   </v>
          </cell>
          <cell r="G1009">
            <v>1330</v>
          </cell>
          <cell r="H1009">
            <v>44889.657119178199</v>
          </cell>
          <cell r="I1009" t="str">
            <v>Mental Health</v>
          </cell>
          <cell r="K1009" t="str">
            <v>Devices and digital access</v>
          </cell>
          <cell r="N1009" t="str">
            <v>Grants for You</v>
          </cell>
        </row>
        <row r="1010">
          <cell r="A1010">
            <v>929148</v>
          </cell>
          <cell r="C1010" t="str">
            <v>GFY/102926</v>
          </cell>
          <cell r="D1010" t="str">
            <v>GL1 1RD</v>
          </cell>
          <cell r="E1010" t="str">
            <v>Grants for You</v>
          </cell>
          <cell r="F1010" t="str">
            <v xml:space="preserve">Funding to help people with Autism, ADHD, Tourette's or a serious mental health condition access more opportunities.   </v>
          </cell>
          <cell r="G1010">
            <v>1407</v>
          </cell>
          <cell r="H1010">
            <v>44890.5556060995</v>
          </cell>
          <cell r="I1010" t="str">
            <v>Mental Health</v>
          </cell>
          <cell r="K1010" t="str">
            <v>Devices and digital access</v>
          </cell>
          <cell r="N1010" t="str">
            <v>Grants for You</v>
          </cell>
        </row>
        <row r="1011">
          <cell r="A1011">
            <v>929219</v>
          </cell>
          <cell r="C1011" t="str">
            <v>GFY/102929</v>
          </cell>
          <cell r="D1011" t="str">
            <v>GL50 4AL</v>
          </cell>
          <cell r="E1011" t="str">
            <v>Grants for You</v>
          </cell>
          <cell r="F1011" t="str">
            <v xml:space="preserve">Funding to help people with Autism, ADHD, Tourette's or a serious mental health condition access more opportunities.   </v>
          </cell>
          <cell r="G1011">
            <v>499</v>
          </cell>
          <cell r="H1011">
            <v>44890.580131446797</v>
          </cell>
          <cell r="I1011" t="str">
            <v>Mental Health</v>
          </cell>
          <cell r="K1011" t="str">
            <v>Devices and digital access</v>
          </cell>
          <cell r="N1011" t="str">
            <v>Grants for You</v>
          </cell>
        </row>
        <row r="1012">
          <cell r="A1012">
            <v>929263</v>
          </cell>
          <cell r="C1012" t="str">
            <v>GFY/102933</v>
          </cell>
          <cell r="D1012" t="str">
            <v>GL4 6UJ</v>
          </cell>
          <cell r="E1012" t="str">
            <v>Grants for You</v>
          </cell>
          <cell r="F1012" t="str">
            <v xml:space="preserve">Funding to help people with Autism, ADHD, Tourette's or a serious mental health condition access more opportunities.   </v>
          </cell>
          <cell r="G1012">
            <v>2500</v>
          </cell>
          <cell r="H1012">
            <v>44890.596003240702</v>
          </cell>
          <cell r="I1012" t="str">
            <v>Mental Health</v>
          </cell>
          <cell r="K1012" t="str">
            <v>Devices and digital access</v>
          </cell>
          <cell r="N1012" t="str">
            <v>Grants for You</v>
          </cell>
        </row>
        <row r="1013">
          <cell r="A1013">
            <v>922904</v>
          </cell>
          <cell r="C1013" t="str">
            <v>GFY/102658</v>
          </cell>
          <cell r="D1013" t="str">
            <v>GL1 4NB</v>
          </cell>
          <cell r="E1013" t="str">
            <v>Grants for You</v>
          </cell>
          <cell r="F1013" t="str">
            <v xml:space="preserve">Funding to help people with Autism, ADHD, Tourette's or a serious mental health condition access more opportunities.   </v>
          </cell>
          <cell r="G1013">
            <v>2500</v>
          </cell>
          <cell r="H1013">
            <v>44890.596646030099</v>
          </cell>
          <cell r="I1013" t="str">
            <v>Mental Health</v>
          </cell>
          <cell r="K1013" t="str">
            <v>Devices and digital access</v>
          </cell>
          <cell r="N1013" t="str">
            <v>Grants for You</v>
          </cell>
        </row>
        <row r="1014">
          <cell r="A1014">
            <v>928934</v>
          </cell>
          <cell r="C1014" t="str">
            <v>GFY/102914</v>
          </cell>
          <cell r="D1014" t="str">
            <v>GL7 1LH</v>
          </cell>
          <cell r="E1014" t="str">
            <v>Grants for You</v>
          </cell>
          <cell r="F1014" t="str">
            <v xml:space="preserve">Funding to help people with Autism, ADHD, Tourette's or a serious mental health condition access more opportunities.   </v>
          </cell>
          <cell r="G1014">
            <v>2507</v>
          </cell>
          <cell r="H1014">
            <v>44890.622945601899</v>
          </cell>
          <cell r="I1014" t="str">
            <v>Mental Health</v>
          </cell>
          <cell r="K1014" t="str">
            <v>Devices and digital access</v>
          </cell>
          <cell r="N1014" t="str">
            <v>Grants for You</v>
          </cell>
        </row>
        <row r="1015">
          <cell r="A1015">
            <v>929431</v>
          </cell>
          <cell r="C1015" t="str">
            <v>GFY/102936</v>
          </cell>
          <cell r="D1015" t="str">
            <v>GL52 8ED</v>
          </cell>
          <cell r="E1015" t="str">
            <v>Grants for You</v>
          </cell>
          <cell r="F1015" t="str">
            <v xml:space="preserve">Funding to help people with Autism, ADHD, Tourette's or a serious mental health condition access more opportunities.   </v>
          </cell>
          <cell r="G1015">
            <v>911</v>
          </cell>
          <cell r="H1015">
            <v>44890.633868981502</v>
          </cell>
          <cell r="I1015" t="str">
            <v>Mental Health</v>
          </cell>
          <cell r="K1015" t="str">
            <v>Devices and digital access</v>
          </cell>
          <cell r="N1015" t="str">
            <v>Grants for You</v>
          </cell>
        </row>
        <row r="1016">
          <cell r="A1016">
            <v>929436</v>
          </cell>
          <cell r="C1016" t="str">
            <v>GFY/102939</v>
          </cell>
          <cell r="D1016" t="str">
            <v>GL11 5UX</v>
          </cell>
          <cell r="E1016" t="str">
            <v>Grants for You</v>
          </cell>
          <cell r="F1016" t="str">
            <v xml:space="preserve">Funding to help people with Autism, ADHD, Tourette's or a serious mental health condition access more opportunities.   </v>
          </cell>
          <cell r="G1016">
            <v>1647</v>
          </cell>
          <cell r="H1016">
            <v>44890.646316006903</v>
          </cell>
          <cell r="I1016" t="str">
            <v>Mental Health</v>
          </cell>
          <cell r="K1016" t="str">
            <v>Devices and digital access</v>
          </cell>
          <cell r="N1016" t="str">
            <v>Grants for You</v>
          </cell>
        </row>
        <row r="1017">
          <cell r="A1017">
            <v>928052</v>
          </cell>
          <cell r="C1017" t="str">
            <v>GFYH/100167</v>
          </cell>
          <cell r="D1017" t="str">
            <v>GL1 2RL</v>
          </cell>
          <cell r="E1017" t="str">
            <v>Grants for Your Home</v>
          </cell>
          <cell r="F1017" t="str">
            <v>Funding to help disabled people and people with mental health conditions living on a low-income with their housing needs</v>
          </cell>
          <cell r="G1017">
            <v>1770.95</v>
          </cell>
          <cell r="H1017">
            <v>44894.446556713003</v>
          </cell>
          <cell r="I1017" t="str">
            <v>Financial Hardship</v>
          </cell>
          <cell r="J1017" t="str">
            <v>Disability</v>
          </cell>
          <cell r="K1017" t="str">
            <v>Furniture and appliances</v>
          </cell>
          <cell r="N1017" t="str">
            <v>Grants for Your Home</v>
          </cell>
        </row>
        <row r="1018">
          <cell r="A1018">
            <v>928095</v>
          </cell>
          <cell r="C1018" t="str">
            <v>GFYH/100168</v>
          </cell>
          <cell r="D1018" t="str">
            <v>GL52 6BQ</v>
          </cell>
          <cell r="E1018" t="str">
            <v>Grants for Your Home</v>
          </cell>
          <cell r="F1018" t="str">
            <v>Funding to help disabled people and people with mental health conditions living on a low-income with their housing needs</v>
          </cell>
          <cell r="G1018">
            <v>240</v>
          </cell>
          <cell r="H1018">
            <v>44894.461772951399</v>
          </cell>
          <cell r="I1018" t="str">
            <v>Financial Hardship</v>
          </cell>
          <cell r="J1018" t="str">
            <v>Disability</v>
          </cell>
          <cell r="K1018" t="str">
            <v>Furniture and appliances</v>
          </cell>
          <cell r="N1018" t="str">
            <v>Grants for Your Home</v>
          </cell>
        </row>
        <row r="1019">
          <cell r="A1019">
            <v>928272</v>
          </cell>
          <cell r="C1019" t="str">
            <v>GFYH/100169</v>
          </cell>
          <cell r="D1019" t="str">
            <v>GL52 6RW</v>
          </cell>
          <cell r="E1019" t="str">
            <v>Grants for Your Home</v>
          </cell>
          <cell r="F1019" t="str">
            <v>Funding to help disabled people and people with mental health conditions living on a low-income with their housing needs</v>
          </cell>
          <cell r="G1019">
            <v>480</v>
          </cell>
          <cell r="H1019">
            <v>44894.471747418997</v>
          </cell>
          <cell r="I1019" t="str">
            <v>Financial Hardship</v>
          </cell>
          <cell r="J1019" t="str">
            <v>Disability</v>
          </cell>
          <cell r="K1019" t="str">
            <v>Furniture and appliances</v>
          </cell>
          <cell r="N1019" t="str">
            <v>Grants for Your Home</v>
          </cell>
        </row>
        <row r="1020">
          <cell r="A1020">
            <v>928470</v>
          </cell>
          <cell r="C1020" t="str">
            <v>GFYH/100170</v>
          </cell>
          <cell r="D1020" t="str">
            <v>GL20 8LG</v>
          </cell>
          <cell r="E1020" t="str">
            <v>Grants for Your Home</v>
          </cell>
          <cell r="F1020" t="str">
            <v>Funding to help disabled people and people with mental health conditions living on a low-income with their housing needs</v>
          </cell>
          <cell r="G1020">
            <v>2291.83</v>
          </cell>
          <cell r="H1020">
            <v>44894.477187615703</v>
          </cell>
          <cell r="I1020" t="str">
            <v>Financial Hardship</v>
          </cell>
          <cell r="J1020" t="str">
            <v>Disability</v>
          </cell>
          <cell r="K1020" t="str">
            <v>Furniture and appliances</v>
          </cell>
          <cell r="N1020" t="str">
            <v>Grants for Your Home</v>
          </cell>
        </row>
        <row r="1021">
          <cell r="A1021">
            <v>928596</v>
          </cell>
          <cell r="C1021" t="str">
            <v>GFYH/100171</v>
          </cell>
          <cell r="D1021" t="str">
            <v>GL7 2QY</v>
          </cell>
          <cell r="E1021" t="str">
            <v>Grants for Your Home</v>
          </cell>
          <cell r="F1021" t="str">
            <v>Funding to help disabled people and people with mental health conditions living on a low-income with their housing needs</v>
          </cell>
          <cell r="G1021">
            <v>1030</v>
          </cell>
          <cell r="H1021">
            <v>44894.492204861097</v>
          </cell>
          <cell r="I1021" t="str">
            <v>Financial Hardship</v>
          </cell>
          <cell r="J1021" t="str">
            <v>Disability</v>
          </cell>
          <cell r="K1021" t="str">
            <v>Furniture and appliances</v>
          </cell>
          <cell r="N1021" t="str">
            <v>Grants for Your Home</v>
          </cell>
        </row>
        <row r="1022">
          <cell r="A1022">
            <v>928599</v>
          </cell>
          <cell r="C1022" t="str">
            <v>GFYH/100172</v>
          </cell>
          <cell r="D1022" t="str">
            <v>GL5 3NH</v>
          </cell>
          <cell r="E1022" t="str">
            <v>Grants for Your Home</v>
          </cell>
          <cell r="F1022" t="str">
            <v>Funding to help disabled people and people with mental health conditions living on a low-income with their housing needs</v>
          </cell>
          <cell r="G1022">
            <v>1218</v>
          </cell>
          <cell r="H1022">
            <v>44894.496978622701</v>
          </cell>
          <cell r="I1022" t="str">
            <v>Financial Hardship</v>
          </cell>
          <cell r="J1022" t="str">
            <v>Disability</v>
          </cell>
          <cell r="K1022" t="str">
            <v>Furniture and appliances</v>
          </cell>
          <cell r="N1022" t="str">
            <v>Grants for Your Home</v>
          </cell>
        </row>
        <row r="1023">
          <cell r="A1023">
            <v>928722</v>
          </cell>
          <cell r="C1023" t="str">
            <v>GFYH/100173</v>
          </cell>
          <cell r="D1023" t="str">
            <v>GL10 3RG</v>
          </cell>
          <cell r="E1023" t="str">
            <v>Grants for Your Home</v>
          </cell>
          <cell r="F1023" t="str">
            <v>Funding to help disabled people and people with mental health conditions living on a low-income with their housing needs</v>
          </cell>
          <cell r="G1023">
            <v>1205</v>
          </cell>
          <cell r="H1023">
            <v>44894.5050786227</v>
          </cell>
          <cell r="I1023" t="str">
            <v>Financial Hardship</v>
          </cell>
          <cell r="J1023" t="str">
            <v>Disability</v>
          </cell>
          <cell r="K1023" t="str">
            <v>Furniture and appliances</v>
          </cell>
          <cell r="N1023" t="str">
            <v>Grants for Your Home</v>
          </cell>
        </row>
        <row r="1024">
          <cell r="A1024">
            <v>929379</v>
          </cell>
          <cell r="C1024" t="str">
            <v>GFYH/100178</v>
          </cell>
          <cell r="D1024" t="str">
            <v>GL5 2RW</v>
          </cell>
          <cell r="E1024" t="str">
            <v>Grants for Your Home</v>
          </cell>
          <cell r="F1024" t="str">
            <v>Funding to help disabled people and people with mental health conditions living on a low-income with their housing needs</v>
          </cell>
          <cell r="G1024">
            <v>2222</v>
          </cell>
          <cell r="H1024">
            <v>44894.5130067477</v>
          </cell>
          <cell r="I1024" t="str">
            <v>Financial Hardship</v>
          </cell>
          <cell r="J1024" t="str">
            <v>Disability</v>
          </cell>
          <cell r="K1024" t="str">
            <v>Furniture and appliances</v>
          </cell>
          <cell r="N1024" t="str">
            <v>Grants for Your Home</v>
          </cell>
        </row>
        <row r="1025">
          <cell r="A1025">
            <v>929613</v>
          </cell>
          <cell r="C1025" t="str">
            <v>GFYH/100179</v>
          </cell>
          <cell r="D1025" t="str">
            <v>GL14 2NF</v>
          </cell>
          <cell r="E1025" t="str">
            <v>Grants for Your Home</v>
          </cell>
          <cell r="F1025" t="str">
            <v>Funding to help disabled people and people with mental health conditions living on a low-income with their housing needs</v>
          </cell>
          <cell r="G1025">
            <v>1560</v>
          </cell>
          <cell r="H1025">
            <v>44894.523457291703</v>
          </cell>
          <cell r="I1025" t="str">
            <v>Financial Hardship</v>
          </cell>
          <cell r="J1025" t="str">
            <v>Disability</v>
          </cell>
          <cell r="K1025" t="str">
            <v>Furniture and appliances</v>
          </cell>
          <cell r="N1025" t="str">
            <v>Grants for Your Home</v>
          </cell>
        </row>
        <row r="1026">
          <cell r="A1026">
            <v>928257</v>
          </cell>
          <cell r="C1026" t="str">
            <v>GFY/102880</v>
          </cell>
          <cell r="D1026" t="str">
            <v>GL50 4HG</v>
          </cell>
          <cell r="E1026" t="str">
            <v>Grants for You</v>
          </cell>
          <cell r="F1026" t="str">
            <v xml:space="preserve">Funding to help people with Autism, ADHD, Tourette's or a serious mental health condition access more opportunities.   </v>
          </cell>
          <cell r="G1026">
            <v>816</v>
          </cell>
          <cell r="H1026">
            <v>44894.572255208303</v>
          </cell>
          <cell r="I1026" t="str">
            <v>Mental Health</v>
          </cell>
          <cell r="K1026" t="str">
            <v>Devices and digital access</v>
          </cell>
          <cell r="N1026" t="str">
            <v>Grants for You</v>
          </cell>
        </row>
        <row r="1027">
          <cell r="A1027">
            <v>929662</v>
          </cell>
          <cell r="C1027" t="str">
            <v>GFYH/100180</v>
          </cell>
          <cell r="D1027" t="str">
            <v>GL5 4DR</v>
          </cell>
          <cell r="E1027" t="str">
            <v>Grants for Your Home</v>
          </cell>
          <cell r="F1027" t="str">
            <v>Funding to help disabled people and people with mental health conditions living on a low-income with their housing needs</v>
          </cell>
          <cell r="G1027">
            <v>2333.16</v>
          </cell>
          <cell r="H1027">
            <v>44894.577246643501</v>
          </cell>
          <cell r="I1027" t="str">
            <v>Financial Hardship</v>
          </cell>
          <cell r="J1027" t="str">
            <v>Disability</v>
          </cell>
          <cell r="K1027" t="str">
            <v>Furniture and appliances</v>
          </cell>
          <cell r="N1027" t="str">
            <v>Grants for Your Home</v>
          </cell>
        </row>
        <row r="1028">
          <cell r="A1028">
            <v>929777</v>
          </cell>
          <cell r="C1028" t="str">
            <v>GFY/102950</v>
          </cell>
          <cell r="D1028" t="str">
            <v>GL4 6TU</v>
          </cell>
          <cell r="E1028" t="str">
            <v>Grants for You</v>
          </cell>
          <cell r="F1028" t="str">
            <v xml:space="preserve">Funding to help people with Autism, ADHD, Tourette's or a serious mental health condition access more opportunities.   </v>
          </cell>
          <cell r="G1028">
            <v>769</v>
          </cell>
          <cell r="H1028">
            <v>44894.583826886599</v>
          </cell>
          <cell r="I1028" t="str">
            <v>Mental Health</v>
          </cell>
          <cell r="K1028" t="str">
            <v>Devices and digital access</v>
          </cell>
          <cell r="N1028" t="str">
            <v>Grants for You</v>
          </cell>
        </row>
        <row r="1029">
          <cell r="A1029">
            <v>929852</v>
          </cell>
          <cell r="C1029" t="str">
            <v>GFYH/100182</v>
          </cell>
          <cell r="D1029" t="str">
            <v>GL51 7DY</v>
          </cell>
          <cell r="E1029" t="str">
            <v>Grants for Your Home</v>
          </cell>
          <cell r="F1029" t="str">
            <v>Funding to help disabled people and people with mental health conditions living on a low-income with their housing needs</v>
          </cell>
          <cell r="G1029">
            <v>1115</v>
          </cell>
          <cell r="H1029">
            <v>44894.604848113398</v>
          </cell>
          <cell r="I1029" t="str">
            <v>Financial Hardship</v>
          </cell>
          <cell r="J1029" t="str">
            <v>Disability</v>
          </cell>
          <cell r="K1029" t="str">
            <v>Furniture and appliances</v>
          </cell>
          <cell r="N1029" t="str">
            <v>Grants for Your Home</v>
          </cell>
        </row>
        <row r="1030">
          <cell r="A1030">
            <v>931333</v>
          </cell>
          <cell r="C1030" t="str">
            <v>GFY/103033</v>
          </cell>
          <cell r="D1030" t="str">
            <v>GL51 0QL</v>
          </cell>
          <cell r="E1030" t="str">
            <v>Grants for You</v>
          </cell>
          <cell r="F1030" t="str">
            <v xml:space="preserve">Funding to help people with Autism, ADHD, Tourette's or a serious mental health condition access more opportunities.   </v>
          </cell>
          <cell r="G1030">
            <v>850</v>
          </cell>
          <cell r="H1030">
            <v>44894.617762002301</v>
          </cell>
          <cell r="I1030" t="str">
            <v>Mental Health</v>
          </cell>
          <cell r="K1030" t="str">
            <v>Devices and digital access</v>
          </cell>
          <cell r="N1030" t="str">
            <v>Grants for You</v>
          </cell>
        </row>
        <row r="1031">
          <cell r="A1031">
            <v>929751</v>
          </cell>
          <cell r="C1031" t="str">
            <v>GFYH/100181</v>
          </cell>
          <cell r="D1031" t="str">
            <v>GL17 0DH</v>
          </cell>
          <cell r="E1031" t="str">
            <v>Grants for Your Home</v>
          </cell>
          <cell r="F1031" t="str">
            <v>Funding to help disabled people and people with mental health conditions living on a low-income with their housing needs</v>
          </cell>
          <cell r="G1031">
            <v>2500</v>
          </cell>
          <cell r="H1031">
            <v>44894.619731516199</v>
          </cell>
          <cell r="I1031" t="str">
            <v>Financial Hardship</v>
          </cell>
          <cell r="J1031" t="str">
            <v>Disability</v>
          </cell>
          <cell r="K1031" t="str">
            <v>Furniture and appliances</v>
          </cell>
          <cell r="N1031" t="str">
            <v>Grants for Your Home</v>
          </cell>
        </row>
        <row r="1032">
          <cell r="A1032">
            <v>930117</v>
          </cell>
          <cell r="C1032" t="str">
            <v>GFYH/100184</v>
          </cell>
          <cell r="D1032" t="str">
            <v>GL11 4GA</v>
          </cell>
          <cell r="E1032" t="str">
            <v>Grants for Your Home</v>
          </cell>
          <cell r="F1032" t="str">
            <v>Funding to help disabled people and people with mental health conditions living on a low-income with their housing needs</v>
          </cell>
          <cell r="G1032">
            <v>2405</v>
          </cell>
          <cell r="H1032">
            <v>44894.621512349499</v>
          </cell>
          <cell r="I1032" t="str">
            <v>Financial Hardship</v>
          </cell>
          <cell r="J1032" t="str">
            <v>Disability</v>
          </cell>
          <cell r="K1032" t="str">
            <v>Furniture and appliances</v>
          </cell>
          <cell r="N1032" t="str">
            <v>Grants for Your Home</v>
          </cell>
        </row>
        <row r="1033">
          <cell r="A1033">
            <v>931176</v>
          </cell>
          <cell r="C1033" t="str">
            <v>GFY/103024</v>
          </cell>
          <cell r="D1033" t="str">
            <v>GL51 0FP</v>
          </cell>
          <cell r="E1033" t="str">
            <v>Grants for You</v>
          </cell>
          <cell r="F1033" t="str">
            <v xml:space="preserve">Funding to help people with Autism, ADHD, Tourette's or a serious mental health condition access more opportunities.   </v>
          </cell>
          <cell r="G1033">
            <v>440</v>
          </cell>
          <cell r="H1033">
            <v>44894.631925659698</v>
          </cell>
          <cell r="I1033" t="str">
            <v>Mental Health</v>
          </cell>
          <cell r="K1033" t="str">
            <v>Creative activities</v>
          </cell>
          <cell r="N1033" t="str">
            <v>Grants for You</v>
          </cell>
        </row>
        <row r="1034">
          <cell r="A1034">
            <v>930201</v>
          </cell>
          <cell r="C1034" t="str">
            <v>GFYH/100185</v>
          </cell>
          <cell r="D1034" t="str">
            <v>GL5 4ED</v>
          </cell>
          <cell r="E1034" t="str">
            <v>Grants for Your Home</v>
          </cell>
          <cell r="F1034" t="str">
            <v>Funding to help disabled people and people with mental health conditions living on a low-income with their housing needs</v>
          </cell>
          <cell r="G1034">
            <v>2343</v>
          </cell>
          <cell r="H1034">
            <v>44894.640553275502</v>
          </cell>
          <cell r="I1034" t="str">
            <v>Financial Hardship</v>
          </cell>
          <cell r="J1034" t="str">
            <v>Disability</v>
          </cell>
          <cell r="K1034" t="str">
            <v>Furniture and appliances</v>
          </cell>
          <cell r="N1034" t="str">
            <v>Grants for Your Home</v>
          </cell>
        </row>
        <row r="1035">
          <cell r="A1035">
            <v>929967</v>
          </cell>
          <cell r="C1035" t="str">
            <v>GFYH/100183</v>
          </cell>
          <cell r="D1035" t="str">
            <v>GL6 0HE</v>
          </cell>
          <cell r="E1035" t="str">
            <v>Grants for Your Home</v>
          </cell>
          <cell r="F1035" t="str">
            <v>Funding to help disabled people and people with mental health conditions living on a low-income with their housing needs</v>
          </cell>
          <cell r="G1035">
            <v>2448</v>
          </cell>
          <cell r="H1035">
            <v>44895.351046064803</v>
          </cell>
          <cell r="I1035" t="str">
            <v>Financial Hardship</v>
          </cell>
          <cell r="J1035" t="str">
            <v>Disability</v>
          </cell>
          <cell r="K1035" t="str">
            <v>Furniture and appliances</v>
          </cell>
          <cell r="N1035" t="str">
            <v>Grants for Your Home</v>
          </cell>
        </row>
        <row r="1036">
          <cell r="A1036">
            <v>930799</v>
          </cell>
          <cell r="C1036" t="str">
            <v>GFY/102998</v>
          </cell>
          <cell r="D1036" t="str">
            <v>GL52 5PB</v>
          </cell>
          <cell r="E1036" t="str">
            <v>Grants for You</v>
          </cell>
          <cell r="F1036" t="str">
            <v xml:space="preserve">Funding to help people with Autism, ADHD, Tourette's or a serious mental health condition access more opportunities.   </v>
          </cell>
          <cell r="G1036">
            <v>702.74</v>
          </cell>
          <cell r="H1036">
            <v>44895.351879363399</v>
          </cell>
          <cell r="I1036" t="str">
            <v>Mental Health</v>
          </cell>
          <cell r="K1036" t="str">
            <v>Equipment and home adaptations</v>
          </cell>
          <cell r="N1036" t="str">
            <v>Grants for You</v>
          </cell>
        </row>
        <row r="1037">
          <cell r="A1037">
            <v>923704</v>
          </cell>
          <cell r="C1037" t="str">
            <v>GFY/102683</v>
          </cell>
          <cell r="D1037" t="str">
            <v>GL1 5BA</v>
          </cell>
          <cell r="E1037" t="str">
            <v>Grants for You</v>
          </cell>
          <cell r="F1037" t="str">
            <v xml:space="preserve">Funding to help people with Autism, ADHD, Tourette's or a serious mental health condition access more opportunities.   </v>
          </cell>
          <cell r="G1037">
            <v>1000</v>
          </cell>
          <cell r="H1037">
            <v>44895.356669710702</v>
          </cell>
          <cell r="I1037" t="str">
            <v>Mental Health</v>
          </cell>
          <cell r="K1037" t="str">
            <v>Devices and digital access</v>
          </cell>
          <cell r="N1037" t="str">
            <v>Grants for You</v>
          </cell>
        </row>
        <row r="1038">
          <cell r="A1038">
            <v>930219</v>
          </cell>
          <cell r="C1038" t="str">
            <v>GFYH/100186</v>
          </cell>
          <cell r="D1038" t="str">
            <v>GL11 5NG</v>
          </cell>
          <cell r="E1038" t="str">
            <v>Grants for Your Home</v>
          </cell>
          <cell r="F1038" t="str">
            <v>Funding to help disabled people and people with mental health conditions living on a low-income with their housing needs</v>
          </cell>
          <cell r="G1038">
            <v>2095</v>
          </cell>
          <cell r="H1038">
            <v>44895.358645104199</v>
          </cell>
          <cell r="I1038" t="str">
            <v>Financial Hardship</v>
          </cell>
          <cell r="J1038" t="str">
            <v>Disability</v>
          </cell>
          <cell r="K1038" t="str">
            <v>Furniture and appliances</v>
          </cell>
          <cell r="N1038" t="str">
            <v>Grants for Your Home</v>
          </cell>
        </row>
        <row r="1039">
          <cell r="A1039">
            <v>930765</v>
          </cell>
          <cell r="C1039" t="str">
            <v>GFYH/100192</v>
          </cell>
          <cell r="D1039" t="str">
            <v>GL5 2AE</v>
          </cell>
          <cell r="E1039" t="str">
            <v>Grants for Your Home</v>
          </cell>
          <cell r="F1039" t="str">
            <v>Funding to help disabled people and people with mental health conditions living on a low-income with their housing needs</v>
          </cell>
          <cell r="G1039">
            <v>2374</v>
          </cell>
          <cell r="H1039">
            <v>44895.3645917014</v>
          </cell>
          <cell r="I1039" t="str">
            <v>Financial Hardship</v>
          </cell>
          <cell r="J1039" t="str">
            <v>Disability</v>
          </cell>
          <cell r="K1039" t="str">
            <v>Furniture and appliances</v>
          </cell>
          <cell r="N1039" t="str">
            <v>Grants for Your Home</v>
          </cell>
        </row>
        <row r="1040">
          <cell r="A1040">
            <v>929485</v>
          </cell>
          <cell r="C1040" t="str">
            <v>GFY/102944</v>
          </cell>
          <cell r="D1040" t="str">
            <v>GL15 6JJ</v>
          </cell>
          <cell r="E1040" t="str">
            <v>Grants for You</v>
          </cell>
          <cell r="F1040" t="str">
            <v xml:space="preserve">Funding to help people with Autism, ADHD, Tourette's or a serious mental health condition access more opportunities.   </v>
          </cell>
          <cell r="G1040">
            <v>1000</v>
          </cell>
          <cell r="H1040">
            <v>44895.373377546297</v>
          </cell>
          <cell r="I1040" t="str">
            <v>Mental Health</v>
          </cell>
          <cell r="K1040" t="str">
            <v>Devices and digital access</v>
          </cell>
          <cell r="N1040" t="str">
            <v>Grants for You</v>
          </cell>
        </row>
        <row r="1041">
          <cell r="A1041">
            <v>930771</v>
          </cell>
          <cell r="C1041" t="str">
            <v>GFYH/100193</v>
          </cell>
          <cell r="D1041" t="str">
            <v>GL12 7AN</v>
          </cell>
          <cell r="E1041" t="str">
            <v>Grants for Your Home</v>
          </cell>
          <cell r="F1041" t="str">
            <v>Funding to help disabled people and people with mental health conditions living on a low-income with their housing needs</v>
          </cell>
          <cell r="G1041">
            <v>2194</v>
          </cell>
          <cell r="H1041">
            <v>44895.379665046297</v>
          </cell>
          <cell r="I1041" t="str">
            <v>Financial Hardship</v>
          </cell>
          <cell r="J1041" t="str">
            <v>Disability</v>
          </cell>
          <cell r="K1041" t="str">
            <v>Furniture and appliances</v>
          </cell>
          <cell r="N1041" t="str">
            <v>Grants for Your Home</v>
          </cell>
        </row>
        <row r="1042">
          <cell r="A1042">
            <v>929433</v>
          </cell>
          <cell r="C1042" t="str">
            <v>GFY/102938</v>
          </cell>
          <cell r="D1042" t="str">
            <v>GL1 2QN</v>
          </cell>
          <cell r="E1042" t="str">
            <v>Grants for You</v>
          </cell>
          <cell r="F1042" t="str">
            <v xml:space="preserve">Funding to help people with Autism, ADHD, Tourette's or a serious mental health condition access more opportunities.   </v>
          </cell>
          <cell r="G1042">
            <v>1000</v>
          </cell>
          <cell r="H1042">
            <v>44895.382202511602</v>
          </cell>
          <cell r="I1042" t="str">
            <v>Mental Health</v>
          </cell>
          <cell r="K1042" t="str">
            <v>Devices and digital access</v>
          </cell>
          <cell r="N1042" t="str">
            <v>Grants for You</v>
          </cell>
        </row>
        <row r="1043">
          <cell r="A1043">
            <v>932157</v>
          </cell>
          <cell r="C1043" t="str">
            <v>GFYH/100194</v>
          </cell>
          <cell r="D1043" t="str">
            <v>GL5 1HY</v>
          </cell>
          <cell r="E1043" t="str">
            <v>Grants for Your Home</v>
          </cell>
          <cell r="F1043" t="str">
            <v>Funding to help disabled people and people with mental health conditions living on a low-income with their housing needs</v>
          </cell>
          <cell r="G1043">
            <v>2367</v>
          </cell>
          <cell r="H1043">
            <v>44895.386173726904</v>
          </cell>
          <cell r="I1043" t="str">
            <v>Financial Hardship</v>
          </cell>
          <cell r="J1043" t="str">
            <v>Disability</v>
          </cell>
          <cell r="K1043" t="str">
            <v>Furniture and appliances</v>
          </cell>
          <cell r="N1043" t="str">
            <v>Grants for Your Home</v>
          </cell>
        </row>
        <row r="1044">
          <cell r="A1044">
            <v>930113</v>
          </cell>
          <cell r="C1044" t="str">
            <v>GFY/102961</v>
          </cell>
          <cell r="D1044" t="str">
            <v>GL8 8AU</v>
          </cell>
          <cell r="E1044" t="str">
            <v>Grants for You</v>
          </cell>
          <cell r="F1044" t="str">
            <v xml:space="preserve">Funding to help people with Autism, ADHD, Tourette's or a serious mental health condition access more opportunities.   </v>
          </cell>
          <cell r="G1044">
            <v>1000</v>
          </cell>
          <cell r="H1044">
            <v>44895.404026354197</v>
          </cell>
          <cell r="I1044" t="str">
            <v>Mental Health</v>
          </cell>
          <cell r="K1044" t="str">
            <v>Devices and digital access</v>
          </cell>
          <cell r="N1044" t="str">
            <v>Grants for You</v>
          </cell>
        </row>
        <row r="1045">
          <cell r="A1045">
            <v>932170</v>
          </cell>
          <cell r="C1045" t="str">
            <v>GFYH/100195</v>
          </cell>
          <cell r="D1045" t="str">
            <v>GL12 7SE</v>
          </cell>
          <cell r="E1045" t="str">
            <v>Grants for Your Home</v>
          </cell>
          <cell r="F1045" t="str">
            <v>Funding to help disabled people and people with mental health conditions living on a low-income with their housing needs</v>
          </cell>
          <cell r="G1045">
            <v>1760</v>
          </cell>
          <cell r="H1045">
            <v>44895.4044665162</v>
          </cell>
          <cell r="I1045" t="str">
            <v>Financial Hardship</v>
          </cell>
          <cell r="J1045" t="str">
            <v>Disability</v>
          </cell>
          <cell r="K1045" t="str">
            <v>Furniture and appliances</v>
          </cell>
          <cell r="N1045" t="str">
            <v>Grants for Your Home</v>
          </cell>
        </row>
        <row r="1046">
          <cell r="A1046">
            <v>932723</v>
          </cell>
          <cell r="C1046" t="str">
            <v>GFYH/100197</v>
          </cell>
          <cell r="D1046" t="str">
            <v>GL10 2HP</v>
          </cell>
          <cell r="E1046" t="str">
            <v>Grants for Your Home</v>
          </cell>
          <cell r="F1046" t="str">
            <v>Funding to help disabled people and people with mental health conditions living on a low-income with their housing needs</v>
          </cell>
          <cell r="G1046">
            <v>675</v>
          </cell>
          <cell r="H1046">
            <v>44895.4618661227</v>
          </cell>
          <cell r="I1046" t="str">
            <v>Financial Hardship</v>
          </cell>
          <cell r="J1046" t="str">
            <v>Disability</v>
          </cell>
          <cell r="K1046" t="str">
            <v>Furniture and appliances</v>
          </cell>
          <cell r="N1046" t="str">
            <v>Grants for Your Home</v>
          </cell>
        </row>
        <row r="1047">
          <cell r="A1047">
            <v>932863</v>
          </cell>
          <cell r="C1047" t="str">
            <v>GFYH/100198</v>
          </cell>
          <cell r="D1047" t="str">
            <v>GL11 5EF</v>
          </cell>
          <cell r="E1047" t="str">
            <v>Grants for Your Home</v>
          </cell>
          <cell r="F1047" t="str">
            <v>Funding to help disabled people and people with mental health conditions living on a low-income with their housing needs</v>
          </cell>
          <cell r="G1047">
            <v>700</v>
          </cell>
          <cell r="H1047">
            <v>44895.466872800898</v>
          </cell>
          <cell r="I1047" t="str">
            <v>Financial Hardship</v>
          </cell>
          <cell r="J1047" t="str">
            <v>Disability</v>
          </cell>
          <cell r="K1047" t="str">
            <v>Furniture and appliances</v>
          </cell>
          <cell r="N1047" t="str">
            <v>Grants for Your Home</v>
          </cell>
        </row>
        <row r="1048">
          <cell r="A1048">
            <v>933051</v>
          </cell>
          <cell r="C1048" t="str">
            <v>GFYH/100199</v>
          </cell>
          <cell r="D1048" t="str">
            <v>GL7 1TB</v>
          </cell>
          <cell r="E1048" t="str">
            <v>Grants for Your Home</v>
          </cell>
          <cell r="F1048" t="str">
            <v>Funding to help disabled people and people with mental health conditions living on a low-income with their housing needs</v>
          </cell>
          <cell r="G1048">
            <v>515</v>
          </cell>
          <cell r="H1048">
            <v>44895.470765891201</v>
          </cell>
          <cell r="I1048" t="str">
            <v>Financial Hardship</v>
          </cell>
          <cell r="J1048" t="str">
            <v>Disability</v>
          </cell>
          <cell r="K1048" t="str">
            <v>Furniture and appliances</v>
          </cell>
          <cell r="N1048" t="str">
            <v>Grants for Your Home</v>
          </cell>
        </row>
        <row r="1049">
          <cell r="A1049">
            <v>933085</v>
          </cell>
          <cell r="C1049" t="str">
            <v>GFYH/100200</v>
          </cell>
          <cell r="D1049" t="str">
            <v>GL16 8EJ</v>
          </cell>
          <cell r="E1049" t="str">
            <v>Grants for Your Home</v>
          </cell>
          <cell r="F1049" t="str">
            <v>Funding to help disabled people and people with mental health conditions living on a low-income with their housing needs</v>
          </cell>
          <cell r="G1049">
            <v>2231</v>
          </cell>
          <cell r="H1049">
            <v>44895.480273379602</v>
          </cell>
          <cell r="I1049" t="str">
            <v>Financial Hardship</v>
          </cell>
          <cell r="J1049" t="str">
            <v>Disability</v>
          </cell>
          <cell r="K1049" t="str">
            <v>Furniture and appliances</v>
          </cell>
          <cell r="N1049" t="str">
            <v>Grants for Your Home</v>
          </cell>
        </row>
        <row r="1050">
          <cell r="A1050">
            <v>928348</v>
          </cell>
          <cell r="C1050" t="str">
            <v>GFY/102885</v>
          </cell>
          <cell r="D1050" t="str">
            <v>GL1 4LQ</v>
          </cell>
          <cell r="E1050" t="str">
            <v>Grants for You</v>
          </cell>
          <cell r="F1050" t="str">
            <v xml:space="preserve">Funding to help people with Autism, ADHD, Tourette's or a serious mental health condition access more opportunities.   </v>
          </cell>
          <cell r="G1050">
            <v>1000</v>
          </cell>
          <cell r="H1050">
            <v>44895.4910936343</v>
          </cell>
          <cell r="I1050" t="str">
            <v>Mental Health</v>
          </cell>
          <cell r="K1050" t="str">
            <v>Devices and digital access</v>
          </cell>
          <cell r="N1050" t="str">
            <v>Grants for You</v>
          </cell>
        </row>
        <row r="1051">
          <cell r="A1051">
            <v>930096</v>
          </cell>
          <cell r="C1051" t="str">
            <v>GFY/102960</v>
          </cell>
          <cell r="D1051" t="str">
            <v>GL11 6NG</v>
          </cell>
          <cell r="E1051" t="str">
            <v>Grants for You</v>
          </cell>
          <cell r="F1051" t="str">
            <v xml:space="preserve">Funding to help people with Autism, ADHD, Tourette's or a serious mental health condition access more opportunities.   </v>
          </cell>
          <cell r="G1051">
            <v>600</v>
          </cell>
          <cell r="H1051">
            <v>44895.552522800899</v>
          </cell>
          <cell r="I1051" t="str">
            <v>Mental Health</v>
          </cell>
          <cell r="K1051" t="str">
            <v>Devices and digital access</v>
          </cell>
          <cell r="N1051" t="str">
            <v>Grants for You</v>
          </cell>
        </row>
        <row r="1052">
          <cell r="A1052">
            <v>929722</v>
          </cell>
          <cell r="C1052" t="str">
            <v>GFY/102948</v>
          </cell>
          <cell r="D1052" t="str">
            <v>GL1 4NG</v>
          </cell>
          <cell r="E1052" t="str">
            <v>Grants for You</v>
          </cell>
          <cell r="F1052" t="str">
            <v xml:space="preserve">Funding to help people with Autism, ADHD, Tourette's or a serious mental health condition access more opportunities.   </v>
          </cell>
          <cell r="G1052">
            <v>1000</v>
          </cell>
          <cell r="H1052">
            <v>44895.582458414297</v>
          </cell>
          <cell r="I1052" t="str">
            <v>Mental Health</v>
          </cell>
          <cell r="K1052" t="str">
            <v>Devices and digital access</v>
          </cell>
          <cell r="N1052" t="str">
            <v>Grants for You</v>
          </cell>
        </row>
        <row r="1053">
          <cell r="A1053">
            <v>930116</v>
          </cell>
          <cell r="C1053" t="str">
            <v>GFY/102962</v>
          </cell>
          <cell r="D1053" t="str">
            <v>GL1 2BZ</v>
          </cell>
          <cell r="E1053" t="str">
            <v>Grants for You</v>
          </cell>
          <cell r="F1053" t="str">
            <v xml:space="preserve">Funding to help people with Autism, ADHD, Tourette's or a serious mental health condition access more opportunities.   </v>
          </cell>
          <cell r="G1053">
            <v>532</v>
          </cell>
          <cell r="H1053">
            <v>44895.610257442102</v>
          </cell>
          <cell r="I1053" t="str">
            <v>Mental Health</v>
          </cell>
          <cell r="K1053" t="str">
            <v>Travel and transport</v>
          </cell>
          <cell r="N1053" t="str">
            <v>Grants for You</v>
          </cell>
        </row>
        <row r="1054">
          <cell r="A1054">
            <v>930494</v>
          </cell>
          <cell r="C1054" t="str">
            <v>GFY/102979</v>
          </cell>
          <cell r="D1054" t="str">
            <v>GL51 9DD</v>
          </cell>
          <cell r="E1054" t="str">
            <v>Grants for You</v>
          </cell>
          <cell r="F1054" t="str">
            <v xml:space="preserve">Funding to help people with Autism, ADHD, Tourette's or a serious mental health condition access more opportunities.   </v>
          </cell>
          <cell r="G1054">
            <v>1000</v>
          </cell>
          <cell r="H1054">
            <v>44895.617186423602</v>
          </cell>
          <cell r="I1054" t="str">
            <v>Mental Health</v>
          </cell>
          <cell r="K1054" t="str">
            <v>Devices and digital access</v>
          </cell>
          <cell r="N1054" t="str">
            <v>Grants for You</v>
          </cell>
        </row>
        <row r="1055">
          <cell r="A1055">
            <v>930527</v>
          </cell>
          <cell r="C1055" t="str">
            <v>GFY/102982</v>
          </cell>
          <cell r="D1055" t="str">
            <v>GL52 6BA</v>
          </cell>
          <cell r="E1055" t="str">
            <v>Grants for You</v>
          </cell>
          <cell r="F1055" t="str">
            <v xml:space="preserve">Funding to help people with Autism, ADHD, Tourette's or a serious mental health condition access more opportunities.   </v>
          </cell>
          <cell r="G1055">
            <v>950</v>
          </cell>
          <cell r="H1055">
            <v>44895.628104201402</v>
          </cell>
          <cell r="I1055" t="str">
            <v>Mental Health</v>
          </cell>
          <cell r="K1055" t="str">
            <v>Devices and digital access</v>
          </cell>
          <cell r="N1055" t="str">
            <v>Grants for You</v>
          </cell>
        </row>
        <row r="1056">
          <cell r="A1056">
            <v>930620</v>
          </cell>
          <cell r="C1056" t="str">
            <v>GFY/102984</v>
          </cell>
          <cell r="D1056" t="str">
            <v>GL52 5LA</v>
          </cell>
          <cell r="E1056" t="str">
            <v>Grants for You</v>
          </cell>
          <cell r="F1056" t="str">
            <v xml:space="preserve">Funding to help people with Autism, ADHD, Tourette's or a serious mental health condition access more opportunities.   </v>
          </cell>
          <cell r="G1056">
            <v>1000</v>
          </cell>
          <cell r="H1056">
            <v>44895.6443861921</v>
          </cell>
          <cell r="I1056" t="str">
            <v>Mental Health</v>
          </cell>
          <cell r="K1056" t="str">
            <v>Travel and transport</v>
          </cell>
          <cell r="N1056" t="str">
            <v>Grants for You</v>
          </cell>
        </row>
        <row r="1057">
          <cell r="A1057">
            <v>930746</v>
          </cell>
          <cell r="C1057" t="str">
            <v>GFY/102995</v>
          </cell>
          <cell r="D1057" t="str">
            <v>GL15 5QW</v>
          </cell>
          <cell r="E1057" t="str">
            <v>Grants for You</v>
          </cell>
          <cell r="F1057" t="str">
            <v xml:space="preserve">Funding to help people with Autism, ADHD, Tourette's or a serious mental health condition access more opportunities.   </v>
          </cell>
          <cell r="G1057">
            <v>912</v>
          </cell>
          <cell r="H1057">
            <v>44895.661526192103</v>
          </cell>
          <cell r="I1057" t="str">
            <v>Mental Health</v>
          </cell>
          <cell r="K1057" t="str">
            <v>Devices and digital access</v>
          </cell>
          <cell r="N1057" t="str">
            <v>Grants for You</v>
          </cell>
        </row>
        <row r="1058">
          <cell r="A1058">
            <v>927131</v>
          </cell>
          <cell r="C1058" t="str">
            <v>GFY/102824</v>
          </cell>
          <cell r="D1058" t="str">
            <v>GL10 3LG</v>
          </cell>
          <cell r="E1058" t="str">
            <v>Grants for You</v>
          </cell>
          <cell r="F1058" t="str">
            <v xml:space="preserve">Funding to help people with Autism, ADHD, Tourette's or a serious mental health condition access more opportunities.   </v>
          </cell>
          <cell r="G1058">
            <v>1995</v>
          </cell>
          <cell r="H1058">
            <v>44895.7413310185</v>
          </cell>
          <cell r="I1058" t="str">
            <v>Mental Health</v>
          </cell>
          <cell r="K1058" t="str">
            <v>Travel and transport</v>
          </cell>
          <cell r="N1058" t="str">
            <v>Grants for You</v>
          </cell>
        </row>
        <row r="1059">
          <cell r="A1059">
            <v>925068</v>
          </cell>
          <cell r="C1059" t="str">
            <v>GFY/102744</v>
          </cell>
          <cell r="D1059" t="str">
            <v>GL2 2BF</v>
          </cell>
          <cell r="E1059" t="str">
            <v>Grants for You</v>
          </cell>
          <cell r="F1059" t="str">
            <v xml:space="preserve">Funding to help people with Autism, ADHD, Tourette's or a serious mental health condition access more opportunities.   </v>
          </cell>
          <cell r="G1059">
            <v>1399.99</v>
          </cell>
          <cell r="H1059">
            <v>44895.787005787002</v>
          </cell>
          <cell r="I1059" t="str">
            <v>Mental Health</v>
          </cell>
          <cell r="K1059" t="str">
            <v>Travel and transport</v>
          </cell>
          <cell r="N1059" t="str">
            <v>Grants for You</v>
          </cell>
        </row>
        <row r="1060">
          <cell r="A1060">
            <v>930861</v>
          </cell>
          <cell r="C1060" t="str">
            <v>GFY/103001</v>
          </cell>
          <cell r="D1060" t="str">
            <v>GL52 5LA</v>
          </cell>
          <cell r="E1060" t="str">
            <v>Grants for You</v>
          </cell>
          <cell r="F1060" t="str">
            <v xml:space="preserve">Funding to help people with Autism, ADHD, Tourette's or a serious mental health condition access more opportunities.   </v>
          </cell>
          <cell r="G1060">
            <v>875</v>
          </cell>
          <cell r="H1060">
            <v>44895.803082372702</v>
          </cell>
          <cell r="I1060" t="str">
            <v>Mental Health</v>
          </cell>
          <cell r="K1060" t="str">
            <v>Travel and transport</v>
          </cell>
          <cell r="N1060" t="str">
            <v>Grants for You</v>
          </cell>
        </row>
        <row r="1061">
          <cell r="A1061">
            <v>927114</v>
          </cell>
          <cell r="C1061" t="str">
            <v>GFY/102823</v>
          </cell>
          <cell r="D1061" t="str">
            <v>GL51 7JJ</v>
          </cell>
          <cell r="E1061" t="str">
            <v>Grants for You</v>
          </cell>
          <cell r="F1061" t="str">
            <v xml:space="preserve">Funding to help people with Autism, ADHD, Tourette's or a serious mental health condition access more opportunities.   </v>
          </cell>
          <cell r="G1061">
            <v>1000</v>
          </cell>
          <cell r="H1061">
            <v>44896.345978969897</v>
          </cell>
          <cell r="I1061" t="str">
            <v>Mental Health</v>
          </cell>
          <cell r="K1061" t="str">
            <v>Devices and digital access</v>
          </cell>
          <cell r="N1061" t="str">
            <v>Grants for You</v>
          </cell>
        </row>
        <row r="1062">
          <cell r="A1062">
            <v>928645</v>
          </cell>
          <cell r="C1062" t="str">
            <v>GFY/102900</v>
          </cell>
          <cell r="D1062" t="str">
            <v>GL51 0WF</v>
          </cell>
          <cell r="E1062" t="str">
            <v>Grants for You</v>
          </cell>
          <cell r="F1062" t="str">
            <v xml:space="preserve">Funding to help people with Autism, ADHD, Tourette's or a serious mental health condition access more opportunities.   </v>
          </cell>
          <cell r="G1062">
            <v>750</v>
          </cell>
          <cell r="H1062">
            <v>44896.407558067098</v>
          </cell>
          <cell r="I1062" t="str">
            <v>Mental Health</v>
          </cell>
          <cell r="K1062" t="str">
            <v>Devices and digital access</v>
          </cell>
          <cell r="N1062" t="str">
            <v>Grants for You</v>
          </cell>
        </row>
        <row r="1063">
          <cell r="A1063">
            <v>930909</v>
          </cell>
          <cell r="C1063" t="str">
            <v>GFY/103007</v>
          </cell>
          <cell r="D1063" t="str">
            <v>GL1 4TF</v>
          </cell>
          <cell r="E1063" t="str">
            <v>Grants for You</v>
          </cell>
          <cell r="F1063" t="str">
            <v xml:space="preserve">Funding to help people with Autism, ADHD, Tourette's or a serious mental health condition access more opportunities.   </v>
          </cell>
          <cell r="G1063">
            <v>1000</v>
          </cell>
          <cell r="H1063">
            <v>44896.4491317477</v>
          </cell>
          <cell r="I1063" t="str">
            <v>Mental Health</v>
          </cell>
          <cell r="K1063" t="str">
            <v>Devices and digital access</v>
          </cell>
          <cell r="N1063" t="str">
            <v>Grants for You</v>
          </cell>
        </row>
        <row r="1064">
          <cell r="A1064">
            <v>930974</v>
          </cell>
          <cell r="C1064" t="str">
            <v>GFY/103011</v>
          </cell>
          <cell r="D1064" t="str">
            <v>GL53 0FD</v>
          </cell>
          <cell r="E1064" t="str">
            <v>Grants for You</v>
          </cell>
          <cell r="F1064" t="str">
            <v xml:space="preserve">Funding to help people with Autism, ADHD, Tourette's or a serious mental health condition access more opportunities.   </v>
          </cell>
          <cell r="G1064">
            <v>400</v>
          </cell>
          <cell r="H1064">
            <v>44896.462165196797</v>
          </cell>
          <cell r="I1064" t="str">
            <v>Mental Health</v>
          </cell>
          <cell r="K1064" t="str">
            <v>Devices and digital access</v>
          </cell>
          <cell r="N1064" t="str">
            <v>Grants for You</v>
          </cell>
        </row>
        <row r="1065">
          <cell r="A1065">
            <v>930716</v>
          </cell>
          <cell r="C1065" t="str">
            <v>GFYH/100191</v>
          </cell>
          <cell r="D1065" t="str">
            <v>GL5 1EU</v>
          </cell>
          <cell r="E1065" t="str">
            <v>Grants for Your Home</v>
          </cell>
          <cell r="F1065" t="str">
            <v>Funding to help disabled people and people with mental health conditions living on a low-income with their housing needs</v>
          </cell>
          <cell r="G1065">
            <v>2054</v>
          </cell>
          <cell r="H1065">
            <v>44896.468106250002</v>
          </cell>
          <cell r="I1065" t="str">
            <v>Financial Hardship</v>
          </cell>
          <cell r="J1065" t="str">
            <v>Disability</v>
          </cell>
          <cell r="K1065" t="str">
            <v>Furniture and appliances</v>
          </cell>
          <cell r="N1065" t="str">
            <v>Grants for Your Home</v>
          </cell>
        </row>
        <row r="1066">
          <cell r="A1066">
            <v>933095</v>
          </cell>
          <cell r="C1066" t="str">
            <v>GFYH/100201</v>
          </cell>
          <cell r="D1066" t="str">
            <v>GL12 8EN</v>
          </cell>
          <cell r="E1066" t="str">
            <v>Grants for Your Home</v>
          </cell>
          <cell r="F1066" t="str">
            <v>Funding to help disabled people and people with mental health conditions living on a low-income with their housing needs</v>
          </cell>
          <cell r="G1066">
            <v>2410</v>
          </cell>
          <cell r="H1066">
            <v>44896.474112534699</v>
          </cell>
          <cell r="I1066" t="str">
            <v>Financial Hardship</v>
          </cell>
          <cell r="J1066" t="str">
            <v>Disability</v>
          </cell>
          <cell r="K1066" t="str">
            <v>Furniture and appliances</v>
          </cell>
          <cell r="N1066" t="str">
            <v>Grants for Your Home</v>
          </cell>
        </row>
        <row r="1067">
          <cell r="A1067">
            <v>931367</v>
          </cell>
          <cell r="C1067" t="str">
            <v>GFY/103034</v>
          </cell>
          <cell r="D1067" t="str">
            <v>GL20 5EL</v>
          </cell>
          <cell r="E1067" t="str">
            <v>Grants for You</v>
          </cell>
          <cell r="F1067" t="str">
            <v xml:space="preserve">Funding to help people with Autism, ADHD, Tourette's or a serious mental health condition access more opportunities.   </v>
          </cell>
          <cell r="G1067">
            <v>1000</v>
          </cell>
          <cell r="H1067">
            <v>44896.494754201398</v>
          </cell>
          <cell r="I1067" t="str">
            <v>Mental Health</v>
          </cell>
          <cell r="K1067" t="str">
            <v>Devices and digital access</v>
          </cell>
          <cell r="N1067" t="str">
            <v>Grants for You</v>
          </cell>
        </row>
        <row r="1068">
          <cell r="A1068">
            <v>924378</v>
          </cell>
          <cell r="C1068" t="str">
            <v>GFY/102712</v>
          </cell>
          <cell r="D1068" t="str">
            <v>GL51 0HA</v>
          </cell>
          <cell r="E1068" t="str">
            <v>Grants for You</v>
          </cell>
          <cell r="F1068" t="str">
            <v xml:space="preserve">Funding to help people with Autism, ADHD, Tourette's or a serious mental health condition access more opportunities.   </v>
          </cell>
          <cell r="G1068">
            <v>1499.99</v>
          </cell>
          <cell r="H1068">
            <v>44896.613372534703</v>
          </cell>
          <cell r="I1068" t="str">
            <v>Mental Health</v>
          </cell>
          <cell r="K1068" t="str">
            <v>Travel and transport</v>
          </cell>
          <cell r="N1068" t="str">
            <v>Grants for You</v>
          </cell>
        </row>
        <row r="1069">
          <cell r="A1069">
            <v>929128</v>
          </cell>
          <cell r="C1069" t="str">
            <v>GFY/102925</v>
          </cell>
          <cell r="D1069" t="str">
            <v>GL3 4NB</v>
          </cell>
          <cell r="E1069" t="str">
            <v>Grants for You</v>
          </cell>
          <cell r="F1069" t="str">
            <v xml:space="preserve">Funding to help people with Autism, ADHD, Tourette's or a serious mental health condition access more opportunities.   </v>
          </cell>
          <cell r="G1069">
            <v>615</v>
          </cell>
          <cell r="H1069">
            <v>44896.622181747698</v>
          </cell>
          <cell r="I1069" t="str">
            <v>Mental Health</v>
          </cell>
          <cell r="K1069" t="str">
            <v>Devices and digital access</v>
          </cell>
          <cell r="N1069" t="str">
            <v>Grants for You</v>
          </cell>
        </row>
        <row r="1070">
          <cell r="A1070">
            <v>934240</v>
          </cell>
          <cell r="C1070" t="str">
            <v>GFY/103101</v>
          </cell>
          <cell r="D1070" t="str">
            <v>GL20 5JQ</v>
          </cell>
          <cell r="E1070" t="str">
            <v>Grants for You</v>
          </cell>
          <cell r="F1070" t="str">
            <v xml:space="preserve">Funding to help people with Autism, ADHD, Tourette's or a serious mental health condition access more opportunities.   </v>
          </cell>
          <cell r="G1070">
            <v>2802</v>
          </cell>
          <cell r="H1070">
            <v>44897.542529513899</v>
          </cell>
          <cell r="I1070" t="str">
            <v>Mental Health</v>
          </cell>
          <cell r="K1070" t="str">
            <v>Travel and transport</v>
          </cell>
          <cell r="N1070" t="str">
            <v>Grants for You</v>
          </cell>
        </row>
        <row r="1071">
          <cell r="A1071">
            <v>928644</v>
          </cell>
          <cell r="C1071" t="str">
            <v>GFY/102899</v>
          </cell>
          <cell r="D1071" t="str">
            <v>GL51 7TX</v>
          </cell>
          <cell r="E1071" t="str">
            <v>Grants for You</v>
          </cell>
          <cell r="F1071" t="str">
            <v xml:space="preserve">Funding to help people with Autism, ADHD, Tourette's or a serious mental health condition access more opportunities.   </v>
          </cell>
          <cell r="G1071">
            <v>1661</v>
          </cell>
          <cell r="H1071">
            <v>44900.386161886599</v>
          </cell>
          <cell r="I1071" t="str">
            <v>Mental Health</v>
          </cell>
          <cell r="K1071" t="str">
            <v>Devices and digital access</v>
          </cell>
          <cell r="N1071" t="str">
            <v>Grants for You</v>
          </cell>
        </row>
        <row r="1072">
          <cell r="A1072">
            <v>933306</v>
          </cell>
          <cell r="C1072" t="str">
            <v>GFYH/100204</v>
          </cell>
          <cell r="D1072" t="str">
            <v>GL5 4PT</v>
          </cell>
          <cell r="E1072" t="str">
            <v>Grants for Your Home</v>
          </cell>
          <cell r="F1072" t="str">
            <v>Funding to help disabled people and people with mental health conditions living on a low-income with their housing needs</v>
          </cell>
          <cell r="G1072">
            <v>2495</v>
          </cell>
          <cell r="H1072">
            <v>44907.481627743102</v>
          </cell>
          <cell r="I1072" t="str">
            <v>Financial Hardship</v>
          </cell>
          <cell r="J1072" t="str">
            <v>Disability</v>
          </cell>
          <cell r="K1072" t="str">
            <v>Furniture and appliances</v>
          </cell>
          <cell r="N1072" t="str">
            <v>Grants for Your Home</v>
          </cell>
        </row>
        <row r="1073">
          <cell r="A1073">
            <v>933203</v>
          </cell>
          <cell r="C1073" t="str">
            <v>GFYH/100202</v>
          </cell>
          <cell r="D1073" t="str">
            <v>GL13 9BT</v>
          </cell>
          <cell r="E1073" t="str">
            <v>Grants for Your Home</v>
          </cell>
          <cell r="F1073" t="str">
            <v>Funding to help disabled people and people with mental health conditions living on a low-income with their housing needs</v>
          </cell>
          <cell r="G1073">
            <v>2483</v>
          </cell>
          <cell r="H1073">
            <v>44907.5289479977</v>
          </cell>
          <cell r="I1073" t="str">
            <v>Financial Hardship</v>
          </cell>
          <cell r="J1073" t="str">
            <v>Disability</v>
          </cell>
          <cell r="K1073" t="str">
            <v>Furniture and appliances</v>
          </cell>
          <cell r="N1073" t="str">
            <v>Grants for Your Home</v>
          </cell>
        </row>
        <row r="1074">
          <cell r="A1074">
            <v>922302</v>
          </cell>
          <cell r="C1074" t="str">
            <v>GFYH/100131</v>
          </cell>
          <cell r="D1074" t="str">
            <v>GL1 4PX</v>
          </cell>
          <cell r="E1074" t="str">
            <v>Grants for Your Home</v>
          </cell>
          <cell r="F1074" t="str">
            <v>Funding to help disabled people and people with mental health conditions living on a low-income with their housing needs</v>
          </cell>
          <cell r="G1074">
            <v>1654</v>
          </cell>
          <cell r="H1074">
            <v>44907.565583298601</v>
          </cell>
          <cell r="I1074" t="str">
            <v>Financial Hardship</v>
          </cell>
          <cell r="J1074" t="str">
            <v>Disability</v>
          </cell>
          <cell r="K1074" t="str">
            <v>Furniture and appliances</v>
          </cell>
          <cell r="N1074" t="str">
            <v>Grants for Your Home</v>
          </cell>
        </row>
        <row r="1075">
          <cell r="A1075">
            <v>933688</v>
          </cell>
          <cell r="C1075" t="str">
            <v>GFYH/100205</v>
          </cell>
          <cell r="D1075" t="str">
            <v>GL11 4AR</v>
          </cell>
          <cell r="E1075" t="str">
            <v>Grants for Your Home</v>
          </cell>
          <cell r="F1075" t="str">
            <v>Funding to help disabled people and people with mental health conditions living on a low-income with their housing needs</v>
          </cell>
          <cell r="G1075">
            <v>2485</v>
          </cell>
          <cell r="H1075">
            <v>44907.6154173264</v>
          </cell>
          <cell r="I1075" t="str">
            <v>Financial Hardship</v>
          </cell>
          <cell r="J1075" t="str">
            <v>Disability</v>
          </cell>
          <cell r="K1075" t="str">
            <v>Furniture and appliances</v>
          </cell>
          <cell r="N1075" t="str">
            <v>Grants for Your Home</v>
          </cell>
        </row>
        <row r="1076">
          <cell r="A1076">
            <v>933755</v>
          </cell>
          <cell r="C1076" t="str">
            <v>GFYH/100206</v>
          </cell>
          <cell r="D1076" t="str">
            <v>GL5 4TD</v>
          </cell>
          <cell r="E1076" t="str">
            <v>Grants for Your Home</v>
          </cell>
          <cell r="F1076" t="str">
            <v>Funding to help disabled people and people with mental health conditions living on a low-income with their housing needs</v>
          </cell>
          <cell r="G1076">
            <v>2430</v>
          </cell>
          <cell r="H1076">
            <v>44907.677363460702</v>
          </cell>
          <cell r="I1076" t="str">
            <v>Financial Hardship</v>
          </cell>
          <cell r="J1076" t="str">
            <v>Disability</v>
          </cell>
          <cell r="K1076" t="str">
            <v>Furniture and appliances</v>
          </cell>
          <cell r="N1076" t="str">
            <v>Grants for Your Home</v>
          </cell>
        </row>
        <row r="1077">
          <cell r="A1077">
            <v>933808</v>
          </cell>
          <cell r="C1077" t="str">
            <v>GFYH/100207</v>
          </cell>
          <cell r="D1077" t="str">
            <v>GL11 4DX</v>
          </cell>
          <cell r="E1077" t="str">
            <v>Grants for Your Home</v>
          </cell>
          <cell r="F1077" t="str">
            <v>Funding to help disabled people and people with mental health conditions living on a low-income with their housing needs</v>
          </cell>
          <cell r="G1077">
            <v>2499</v>
          </cell>
          <cell r="H1077">
            <v>44907.701162465302</v>
          </cell>
          <cell r="I1077" t="str">
            <v>Financial Hardship</v>
          </cell>
          <cell r="J1077" t="str">
            <v>Disability</v>
          </cell>
          <cell r="K1077" t="str">
            <v>Furniture and appliances</v>
          </cell>
          <cell r="N1077" t="str">
            <v>Grants for Your Home</v>
          </cell>
        </row>
        <row r="1078">
          <cell r="A1078">
            <v>927846</v>
          </cell>
          <cell r="C1078" t="str">
            <v>GFYH/100162</v>
          </cell>
          <cell r="D1078" t="str">
            <v>GL6 0DQ</v>
          </cell>
          <cell r="E1078" t="str">
            <v>Grants for Your Home</v>
          </cell>
          <cell r="F1078" t="str">
            <v>Funding to help disabled people and people with mental health conditions living on a low-income with their housing needs</v>
          </cell>
          <cell r="G1078">
            <v>2499</v>
          </cell>
          <cell r="H1078">
            <v>44907.729739780101</v>
          </cell>
          <cell r="I1078" t="str">
            <v>Financial Hardship</v>
          </cell>
          <cell r="J1078" t="str">
            <v>Disability</v>
          </cell>
          <cell r="K1078" t="str">
            <v>Furniture and appliances</v>
          </cell>
          <cell r="N1078" t="str">
            <v>Grants for Your Home</v>
          </cell>
        </row>
        <row r="1079">
          <cell r="A1079">
            <v>933952</v>
          </cell>
          <cell r="C1079" t="str">
            <v>GFYH/100208</v>
          </cell>
          <cell r="D1079" t="str">
            <v>GL5 4LW</v>
          </cell>
          <cell r="E1079" t="str">
            <v>Grants for Your Home</v>
          </cell>
          <cell r="F1079" t="str">
            <v>Funding to help disabled people and people with mental health conditions living on a low-income with their housing needs</v>
          </cell>
          <cell r="G1079">
            <v>348</v>
          </cell>
          <cell r="H1079">
            <v>44907.751266631902</v>
          </cell>
          <cell r="I1079" t="str">
            <v>Financial Hardship</v>
          </cell>
          <cell r="J1079" t="str">
            <v>Disability</v>
          </cell>
          <cell r="K1079" t="str">
            <v>Furniture and appliances</v>
          </cell>
          <cell r="N1079" t="str">
            <v>Grants for Your Home</v>
          </cell>
        </row>
        <row r="1080">
          <cell r="A1080">
            <v>934019</v>
          </cell>
          <cell r="C1080" t="str">
            <v>GFYH/100209</v>
          </cell>
          <cell r="D1080" t="str">
            <v>GL5 3JN</v>
          </cell>
          <cell r="E1080" t="str">
            <v>Grants for Your Home</v>
          </cell>
          <cell r="F1080" t="str">
            <v>Funding to help disabled people and people with mental health conditions living on a low-income with their housing needs</v>
          </cell>
          <cell r="G1080">
            <v>1443</v>
          </cell>
          <cell r="H1080">
            <v>44908.369901817103</v>
          </cell>
          <cell r="I1080" t="str">
            <v>Financial Hardship</v>
          </cell>
          <cell r="J1080" t="str">
            <v>Disability</v>
          </cell>
          <cell r="K1080" t="str">
            <v>Furniture and appliances</v>
          </cell>
          <cell r="N1080" t="str">
            <v>Grants for Your Home</v>
          </cell>
        </row>
        <row r="1081">
          <cell r="A1081">
            <v>934029</v>
          </cell>
          <cell r="C1081" t="str">
            <v>GFYH/100210</v>
          </cell>
          <cell r="D1081" t="str">
            <v>GL6 8JT</v>
          </cell>
          <cell r="E1081" t="str">
            <v>Grants for Your Home</v>
          </cell>
          <cell r="F1081" t="str">
            <v>Funding to help disabled people and people with mental health conditions living on a low-income with their housing needs</v>
          </cell>
          <cell r="G1081">
            <v>1050</v>
          </cell>
          <cell r="H1081">
            <v>44908.4268695602</v>
          </cell>
          <cell r="I1081" t="str">
            <v>Financial Hardship</v>
          </cell>
          <cell r="J1081" t="str">
            <v>Disability</v>
          </cell>
          <cell r="K1081" t="str">
            <v>Furniture and appliances</v>
          </cell>
          <cell r="N1081" t="str">
            <v>Grants for Your Home</v>
          </cell>
        </row>
        <row r="1082">
          <cell r="A1082">
            <v>934044</v>
          </cell>
          <cell r="C1082" t="str">
            <v>GFYH/100211</v>
          </cell>
          <cell r="D1082" t="str">
            <v>GL2 7JY</v>
          </cell>
          <cell r="E1082" t="str">
            <v>Grants for Your Home</v>
          </cell>
          <cell r="F1082" t="str">
            <v>Funding to help disabled people and people with mental health conditions living on a low-income with their housing needs</v>
          </cell>
          <cell r="G1082">
            <v>2477</v>
          </cell>
          <cell r="H1082">
            <v>44908.4407987616</v>
          </cell>
          <cell r="I1082" t="str">
            <v>Financial Hardship</v>
          </cell>
          <cell r="J1082" t="str">
            <v>Disability</v>
          </cell>
          <cell r="K1082" t="str">
            <v>Furniture and appliances</v>
          </cell>
          <cell r="N1082" t="str">
            <v>Grants for Your Home</v>
          </cell>
        </row>
        <row r="1083">
          <cell r="A1083">
            <v>925923</v>
          </cell>
          <cell r="C1083" t="str">
            <v>GFYH/100152</v>
          </cell>
          <cell r="D1083" t="str">
            <v>GL7 3BU</v>
          </cell>
          <cell r="E1083" t="str">
            <v>Grants for Your Home</v>
          </cell>
          <cell r="F1083" t="str">
            <v>Funding to help disabled people and people with mental health conditions living on a low-income with their housing needs</v>
          </cell>
          <cell r="G1083">
            <v>995</v>
          </cell>
          <cell r="H1083">
            <v>44908.447692013899</v>
          </cell>
          <cell r="I1083" t="str">
            <v>Financial Hardship</v>
          </cell>
          <cell r="J1083" t="str">
            <v>Disability</v>
          </cell>
          <cell r="K1083" t="str">
            <v>Furniture and appliances</v>
          </cell>
          <cell r="N1083" t="str">
            <v>Grants for Your Home</v>
          </cell>
        </row>
        <row r="1084">
          <cell r="A1084">
            <v>935956</v>
          </cell>
          <cell r="C1084" t="str">
            <v>GFYH/100212</v>
          </cell>
          <cell r="D1084" t="str">
            <v>GL52 5PN</v>
          </cell>
          <cell r="E1084" t="str">
            <v>Grants for Your Home</v>
          </cell>
          <cell r="F1084" t="str">
            <v>Funding to help disabled people and people with mental health conditions living on a low-income with their housing needs</v>
          </cell>
          <cell r="G1084">
            <v>1220</v>
          </cell>
          <cell r="H1084">
            <v>44908.468888229203</v>
          </cell>
          <cell r="I1084" t="str">
            <v>Financial Hardship</v>
          </cell>
          <cell r="J1084" t="str">
            <v>Disability</v>
          </cell>
          <cell r="K1084" t="str">
            <v>Furniture and appliances</v>
          </cell>
          <cell r="N1084" t="str">
            <v>Grants for Your Home</v>
          </cell>
        </row>
        <row r="1085">
          <cell r="A1085">
            <v>936588</v>
          </cell>
          <cell r="C1085" t="str">
            <v>GFYH/100213</v>
          </cell>
          <cell r="D1085" t="str">
            <v>GL2 5AF</v>
          </cell>
          <cell r="E1085" t="str">
            <v>Grants for Your Home</v>
          </cell>
          <cell r="F1085" t="str">
            <v>Funding to help disabled people and people with mental health conditions living on a low-income with their housing needs</v>
          </cell>
          <cell r="G1085">
            <v>1430</v>
          </cell>
          <cell r="H1085">
            <v>44908.489825543998</v>
          </cell>
          <cell r="I1085" t="str">
            <v>Financial Hardship</v>
          </cell>
          <cell r="J1085" t="str">
            <v>Disability</v>
          </cell>
          <cell r="K1085" t="str">
            <v>Furniture and appliances</v>
          </cell>
          <cell r="N1085" t="str">
            <v>Grants for Your Home</v>
          </cell>
        </row>
        <row r="1086">
          <cell r="A1086">
            <v>930329</v>
          </cell>
          <cell r="C1086" t="str">
            <v>GFY/102970</v>
          </cell>
          <cell r="D1086" t="str">
            <v>GL7 1LH</v>
          </cell>
          <cell r="E1086" t="str">
            <v>Grants for You</v>
          </cell>
          <cell r="F1086" t="str">
            <v xml:space="preserve">Funding to help people with Autism, ADHD, Tourette's or a serious mental health condition access more opportunities.   </v>
          </cell>
          <cell r="G1086">
            <v>1000</v>
          </cell>
          <cell r="H1086">
            <v>44908.533998645798</v>
          </cell>
          <cell r="I1086" t="str">
            <v>Mental Health</v>
          </cell>
          <cell r="K1086" t="str">
            <v>Devices and digital access</v>
          </cell>
          <cell r="N1086" t="str">
            <v>Grants for You</v>
          </cell>
        </row>
        <row r="1087">
          <cell r="A1087">
            <v>933263</v>
          </cell>
          <cell r="C1087" t="str">
            <v>GFYH/100203</v>
          </cell>
          <cell r="D1087" t="str">
            <v>GL51 3PX</v>
          </cell>
          <cell r="E1087" t="str">
            <v>Grants for Your Home</v>
          </cell>
          <cell r="F1087" t="str">
            <v>Funding to help disabled people and people with mental health conditions living on a low-income with their housing needs</v>
          </cell>
          <cell r="G1087">
            <v>1998</v>
          </cell>
          <cell r="H1087">
            <v>44908.635333645798</v>
          </cell>
          <cell r="I1087" t="str">
            <v>Financial Hardship</v>
          </cell>
          <cell r="J1087" t="str">
            <v>Disability</v>
          </cell>
          <cell r="K1087" t="str">
            <v>Furniture and appliances</v>
          </cell>
          <cell r="N1087" t="str">
            <v>Grants for Your Home</v>
          </cell>
        </row>
        <row r="1088">
          <cell r="A1088">
            <v>938042</v>
          </cell>
          <cell r="C1088" t="str">
            <v>GFYH/100214</v>
          </cell>
          <cell r="D1088" t="str">
            <v>GL51 8HF</v>
          </cell>
          <cell r="E1088" t="str">
            <v>Grants for Your Home</v>
          </cell>
          <cell r="F1088" t="str">
            <v>Funding to help disabled people and people with mental health conditions living on a low-income with their housing needs</v>
          </cell>
          <cell r="G1088">
            <v>1514</v>
          </cell>
          <cell r="H1088">
            <v>44910.397971099497</v>
          </cell>
          <cell r="I1088" t="str">
            <v>Financial Hardship</v>
          </cell>
          <cell r="J1088" t="str">
            <v>Disability</v>
          </cell>
          <cell r="K1088" t="str">
            <v>Furniture and appliances</v>
          </cell>
          <cell r="N1088" t="str">
            <v>Grants for Your Home</v>
          </cell>
        </row>
        <row r="1089">
          <cell r="A1089">
            <v>938132</v>
          </cell>
          <cell r="C1089" t="str">
            <v>GFYH/100215</v>
          </cell>
          <cell r="D1089" t="str">
            <v>GL5 4LP</v>
          </cell>
          <cell r="E1089" t="str">
            <v>Grants for Your Home</v>
          </cell>
          <cell r="F1089" t="str">
            <v>Funding to help disabled people and people with mental health conditions living on a low-income with their housing needs</v>
          </cell>
          <cell r="G1089">
            <v>2492</v>
          </cell>
          <cell r="H1089">
            <v>44910.544757673597</v>
          </cell>
          <cell r="I1089" t="str">
            <v>Financial Hardship</v>
          </cell>
          <cell r="J1089" t="str">
            <v>Disability</v>
          </cell>
          <cell r="K1089" t="str">
            <v>Furniture and appliances</v>
          </cell>
          <cell r="N1089" t="str">
            <v>Grants for Your Home</v>
          </cell>
        </row>
        <row r="1090">
          <cell r="A1090">
            <v>938329</v>
          </cell>
          <cell r="C1090" t="str">
            <v>GFYH/100216</v>
          </cell>
          <cell r="D1090" t="str">
            <v>GL51 7TN</v>
          </cell>
          <cell r="E1090" t="str">
            <v>Grants for Your Home</v>
          </cell>
          <cell r="F1090" t="str">
            <v>Funding to help disabled people and people with mental health conditions living on a low-income with their housing needs</v>
          </cell>
          <cell r="G1090">
            <v>794</v>
          </cell>
          <cell r="H1090">
            <v>44910.575167789299</v>
          </cell>
          <cell r="I1090" t="str">
            <v>Financial Hardship</v>
          </cell>
          <cell r="J1090" t="str">
            <v>Disability</v>
          </cell>
          <cell r="K1090" t="str">
            <v>Furniture and appliances</v>
          </cell>
          <cell r="N1090" t="str">
            <v>Grants for Your Home</v>
          </cell>
        </row>
        <row r="1091">
          <cell r="A1091">
            <v>939206</v>
          </cell>
          <cell r="C1091" t="str">
            <v>GFYH/100217</v>
          </cell>
          <cell r="D1091" t="str">
            <v>GL7 2QY</v>
          </cell>
          <cell r="E1091" t="str">
            <v>Grants for Your Home</v>
          </cell>
          <cell r="F1091" t="str">
            <v>Funding to help disabled people and people with mental health conditions living on a low-income with their housing needs</v>
          </cell>
          <cell r="G1091">
            <v>1881</v>
          </cell>
          <cell r="H1091">
            <v>44914.543807604197</v>
          </cell>
          <cell r="I1091" t="str">
            <v>Financial Hardship</v>
          </cell>
          <cell r="J1091" t="str">
            <v>Disability</v>
          </cell>
          <cell r="K1091" t="str">
            <v>Furniture and appliances</v>
          </cell>
          <cell r="N1091" t="str">
            <v>Grants for Your Home</v>
          </cell>
        </row>
        <row r="1092">
          <cell r="A1092">
            <v>906480</v>
          </cell>
          <cell r="C1092" t="str">
            <v>GFY/102204</v>
          </cell>
          <cell r="D1092" t="str">
            <v>GL7 1JY</v>
          </cell>
          <cell r="E1092" t="str">
            <v>Grants for You</v>
          </cell>
          <cell r="F1092" t="str">
            <v xml:space="preserve">Funding to help people with Autism, ADHD, Tourette's or a serious mental health condition access more opportunities.   </v>
          </cell>
          <cell r="G1092">
            <v>499</v>
          </cell>
          <cell r="H1092">
            <v>44915.646655821802</v>
          </cell>
          <cell r="I1092" t="str">
            <v>Mental Health</v>
          </cell>
          <cell r="K1092" t="str">
            <v>Devices and digital access</v>
          </cell>
          <cell r="N1092" t="str">
            <v>Grants for You</v>
          </cell>
        </row>
        <row r="1093">
          <cell r="A1093">
            <v>940416</v>
          </cell>
          <cell r="C1093" t="str">
            <v>GFYH/100218</v>
          </cell>
          <cell r="D1093" t="str">
            <v>GL50 3JF</v>
          </cell>
          <cell r="E1093" t="str">
            <v>Grants for Your Home</v>
          </cell>
          <cell r="F1093" t="str">
            <v>Funding to help disabled people and people with mental health conditions living on a low-income with their housing needs</v>
          </cell>
          <cell r="G1093">
            <v>1540</v>
          </cell>
          <cell r="H1093">
            <v>44917.413352002302</v>
          </cell>
          <cell r="I1093" t="str">
            <v>Financial Hardship</v>
          </cell>
          <cell r="J1093" t="str">
            <v>Disability</v>
          </cell>
          <cell r="K1093" t="str">
            <v>Furniture and appliances</v>
          </cell>
          <cell r="N1093" t="str">
            <v>Grants for Your Home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4D32-329F-4DCD-B44C-1A257F1EFAF0}">
  <dimension ref="A1:AF109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1.28515625" style="14" customWidth="1"/>
    <col min="2" max="2" width="28.5703125" style="14" bestFit="1" customWidth="1"/>
    <col min="3" max="3" width="119.5703125" style="14" customWidth="1"/>
    <col min="4" max="4" width="17.28515625" style="15" customWidth="1"/>
    <col min="5" max="5" width="17.28515625" style="14" customWidth="1"/>
    <col min="6" max="6" width="17.140625" style="16" bestFit="1" customWidth="1"/>
    <col min="7" max="7" width="26.42578125" style="14" bestFit="1" customWidth="1"/>
    <col min="8" max="8" width="39.85546875" style="14" customWidth="1"/>
    <col min="9" max="9" width="30.42578125" style="14" bestFit="1" customWidth="1"/>
    <col min="10" max="10" width="27.5703125" style="14" bestFit="1" customWidth="1"/>
    <col min="11" max="11" width="47.5703125" style="14" bestFit="1" customWidth="1"/>
    <col min="12" max="12" width="45" style="14" bestFit="1" customWidth="1"/>
    <col min="13" max="13" width="35.42578125" style="14" bestFit="1" customWidth="1"/>
    <col min="14" max="14" width="37.7109375" style="17" customWidth="1"/>
    <col min="15" max="15" width="47.140625" style="17" customWidth="1"/>
    <col min="16" max="16" width="52.28515625" style="17" customWidth="1"/>
    <col min="17" max="17" width="40" style="17" customWidth="1"/>
    <col min="18" max="18" width="43.85546875" style="17" customWidth="1"/>
    <col min="19" max="19" width="47.140625" style="17" customWidth="1"/>
    <col min="20" max="20" width="26.7109375" style="14" customWidth="1"/>
    <col min="21" max="21" width="24.140625" style="18" customWidth="1"/>
    <col min="22" max="22" width="34.85546875" style="18" customWidth="1"/>
    <col min="23" max="23" width="37" style="18" customWidth="1"/>
    <col min="24" max="24" width="26" style="18" bestFit="1" customWidth="1"/>
    <col min="25" max="25" width="35.28515625" style="18" bestFit="1" customWidth="1"/>
    <col min="26" max="26" width="26" style="18" bestFit="1" customWidth="1"/>
    <col min="27" max="27" width="40.5703125" style="18" customWidth="1"/>
    <col min="28" max="28" width="33.5703125" style="18" customWidth="1"/>
    <col min="29" max="29" width="32.85546875" style="18" customWidth="1"/>
    <col min="30" max="30" width="33.28515625" style="18" bestFit="1" customWidth="1"/>
    <col min="31" max="31" width="31" style="18" customWidth="1"/>
    <col min="32" max="32" width="32.7109375" style="14" bestFit="1" customWidth="1"/>
    <col min="33" max="16384" width="8.85546875" style="14"/>
  </cols>
  <sheetData>
    <row r="1" spans="1:32" s="7" customFormat="1" ht="4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</row>
    <row r="2" spans="1:32" s="13" customFormat="1" ht="21.75" customHeight="1" x14ac:dyDescent="0.25">
      <c r="A2" s="8" t="str">
        <f>IF([1]source_data!G4="","",IF(AND([1]source_data!C4&lt;&gt;"",[1]tailored_settings!$B$10="Publish"),CONCATENATE([1]tailored_settings!$B$2&amp;[1]source_data!C4),IF(AND([1]source_data!C4&lt;&gt;"",[1]tailored_settings!$B$10="Do not publish"),CONCATENATE([1]tailored_settings!$B$2&amp;TEXT(ROW(A2)-1,"0000")&amp;"_"&amp;TEXT(F2,"yyyy-mm")),CONCATENATE([1]tailored_settings!$B$2&amp;TEXT(ROW(A2)-1,"0000")&amp;"_"&amp;TEXT(F2,"yyyy-mm")))))</f>
        <v>360G-BarnwoodTrust-0001_2022-06</v>
      </c>
      <c r="B2" s="8" t="str">
        <f>IF([1]source_data!G4="","",IF([1]source_data!E4&lt;&gt;"",[1]source_data!E4,CONCATENATE("Grant to "&amp;G2)))</f>
        <v>Grants for You</v>
      </c>
      <c r="C2" s="8" t="str">
        <f>IF([1]source_data!G4="","",IF([1]source_data!F4="","",[1]source_data!F4))</f>
        <v xml:space="preserve">Funding to help people with Autism, ADHD, Tourette's or a serious mental health condition access more opportunities.   </v>
      </c>
      <c r="D2" s="9">
        <f>IF([1]source_data!G4="","",IF([1]source_data!G4="","",[1]source_data!G4))</f>
        <v>1863.96</v>
      </c>
      <c r="E2" s="8" t="str">
        <f>IF([1]source_data!G4="","",[1]tailored_settings!$B$3)</f>
        <v>GBP</v>
      </c>
      <c r="F2" s="10">
        <f>IF([1]source_data!G4="","",IF([1]source_data!H4="","",[1]source_data!H4))</f>
        <v>44713.310407951401</v>
      </c>
      <c r="G2" s="8" t="str">
        <f>IF([1]source_data!G4="","",[1]tailored_settings!$B$5)</f>
        <v>Individual Recipient</v>
      </c>
      <c r="H2" s="8" t="str">
        <f>IF([1]source_data!G4="","",IF(AND([1]source_data!A4&lt;&gt;"",[1]tailored_settings!$B$11="Publish"),CONCATENATE([1]tailored_settings!$B$2&amp;[1]source_data!A4),IF(AND([1]source_data!A4&lt;&gt;"",[1]tailored_settings!$B$11="Do not publish"),CONCATENATE([1]tailored_settings!$B$4&amp;TEXT(ROW(A2)-1,"0000")&amp;"_"&amp;TEXT(F2,"yyyy-mm")),CONCATENATE([1]tailored_settings!$B$4&amp;TEXT(ROW(A2)-1,"0000")&amp;"_"&amp;TEXT(F2,"yyyy-mm")))))</f>
        <v>360G-BarnwoodTrust-IND-0001_2022-06</v>
      </c>
      <c r="I2" s="8" t="str">
        <f>IF([1]source_data!G4="","",[1]tailored_settings!$B$7)</f>
        <v>Barnwood Trust</v>
      </c>
      <c r="J2" s="8" t="str">
        <f>IF([1]source_data!G4="","",[1]tailored_settings!$B$6)</f>
        <v>GB-CHC-1162855</v>
      </c>
      <c r="K2" s="8" t="str">
        <f>IF([1]source_data!G4="","",IF([1]source_data!I4="","",VLOOKUP([1]source_data!I4,[1]codelists!A:C,2,FALSE)))</f>
        <v>GTIR040</v>
      </c>
      <c r="L2" s="8" t="str">
        <f>IF([1]source_data!G4="","",IF([1]source_data!J4="","",VLOOKUP([1]source_data!J4,[1]codelists!A:C,2,FALSE)))</f>
        <v/>
      </c>
      <c r="M2" s="8" t="str">
        <f>IF([1]source_data!G4="","",IF([1]source_data!K4="","",IF([1]source_data!M4&lt;&gt;"",CONCATENATE(VLOOKUP([1]source_data!K4,[1]codelists!A:C,2,FALSE)&amp;";"&amp;VLOOKUP([1]source_data!L4,[1]codelists!A:C,2,FALSE)&amp;";"&amp;VLOOKUP([1]source_data!M4,[1]codelists!A:C,2,FALSE)),IF([1]source_data!L4&lt;&gt;"",CONCATENATE(VLOOKUP([1]source_data!K4,[1]codelists!A:C,2,FALSE)&amp;";"&amp;VLOOKUP([1]source_data!L4,[1]codelists!A:C,2,FALSE)),IF([1]source_data!K4&lt;&gt;"",CONCATENATE(VLOOKUP([1]source_data!K4,[1]codelists!A:C,2,FALSE)))))))</f>
        <v>GTIP040</v>
      </c>
      <c r="N2" s="11" t="str">
        <f>IF([1]source_data!G4="","",IF([1]source_data!D4="","",VLOOKUP([1]source_data!D4,[1]geo_data!A:I,9,FALSE)))</f>
        <v>Cam East</v>
      </c>
      <c r="O2" s="11" t="str">
        <f>IF([1]source_data!G4="","",IF([1]source_data!D4="","",VLOOKUP([1]source_data!D4,[1]geo_data!A:I,8,FALSE)))</f>
        <v>E05010972</v>
      </c>
      <c r="P2" s="11" t="str">
        <f>IF([1]source_data!G4="","",IF(LEFT(O2,3)="E05","WD",IF(LEFT(O2,3)="S13","WD",IF(LEFT(O2,3)="W05","WD",IF(LEFT(O2,3)="W06","UA",IF(LEFT(O2,3)="S12","CA",IF(LEFT(O2,3)="E06","UA",IF(LEFT(O2,3)="E07","NMD",IF(LEFT(O2,3)="E08","MD",IF(LEFT(O2,3)="E09","LONB"))))))))))</f>
        <v>WD</v>
      </c>
      <c r="Q2" s="11" t="str">
        <f>IF([1]source_data!G4="","",IF([1]source_data!D4="","",VLOOKUP([1]source_data!D4,[1]geo_data!A:I,7,FALSE)))</f>
        <v>Stroud</v>
      </c>
      <c r="R2" s="11" t="str">
        <f>IF([1]source_data!G4="","",IF([1]source_data!D4="","",VLOOKUP([1]source_data!D4,[1]geo_data!A:I,6,FALSE)))</f>
        <v>E07000082</v>
      </c>
      <c r="S2" s="11" t="str">
        <f>IF([1]source_data!G4="","",IF(LEFT(R2,3)="E05","WD",IF(LEFT(R2,3)="S13","WD",IF(LEFT(R2,3)="W05","WD",IF(LEFT(R2,3)="W06","UA",IF(LEFT(R2,3)="S12","CA",IF(LEFT(R2,3)="E06","UA",IF(LEFT(R2,3)="E07","NMD",IF(LEFT(R2,3)="E08","MD",IF(LEFT(R2,3)="E09","LONB"))))))))))</f>
        <v>NMD</v>
      </c>
      <c r="T2" s="8" t="str">
        <f>IF([1]source_data!G4="","",IF([1]source_data!N4="","",[1]source_data!N4))</f>
        <v>Grants for You</v>
      </c>
      <c r="U2" s="12">
        <f ca="1">IF([1]source_data!G4="","",[1]tailored_settings!$B$8)</f>
        <v>45009</v>
      </c>
      <c r="V2" s="8" t="str">
        <f>IF([1]source_data!I4="","",[1]tailored_settings!$B$9)</f>
        <v>https://www.barnwoodtrust.org/</v>
      </c>
      <c r="W2" s="8" t="str">
        <f>IF([1]source_data!G4="","",IF([1]source_data!I4="","",[1]codelists!$A$1))</f>
        <v>Grant to Individuals Reason codelist</v>
      </c>
      <c r="X2" s="8" t="str">
        <f>IF([1]source_data!G4="","",IF([1]source_data!I4="","",[1]source_data!I4))</f>
        <v>Mental Health</v>
      </c>
      <c r="Y2" s="8" t="str">
        <f>IF([1]source_data!G4="","",IF([1]source_data!J4="","",[1]codelists!$A$1))</f>
        <v/>
      </c>
      <c r="Z2" s="8" t="str">
        <f>IF([1]source_data!G4="","",IF([1]source_data!J4="","",[1]source_data!J4))</f>
        <v/>
      </c>
      <c r="AA2" s="8" t="str">
        <f>IF([1]source_data!G4="","",IF([1]source_data!K4="","",[1]codelists!$A$16))</f>
        <v>Grant to Individuals Purpose codelist</v>
      </c>
      <c r="AB2" s="8" t="str">
        <f>IF([1]source_data!G4="","",IF([1]source_data!K4="","",[1]source_data!K4))</f>
        <v>Devices and digital access</v>
      </c>
      <c r="AC2" s="8" t="str">
        <f>IF([1]source_data!G4="","",IF([1]source_data!L4="","",[1]codelists!$A$16))</f>
        <v/>
      </c>
      <c r="AD2" s="8" t="str">
        <f>IF([1]source_data!G4="","",IF([1]source_data!L4="","",[1]source_data!L4))</f>
        <v/>
      </c>
      <c r="AE2" s="8" t="str">
        <f>IF([1]source_data!G4="","",IF([1]source_data!M4="","",[1]codelists!$A$16))</f>
        <v/>
      </c>
      <c r="AF2" s="8" t="str">
        <f>IF([1]source_data!G4="","",IF([1]source_data!M4="","",[1]source_data!M4))</f>
        <v/>
      </c>
    </row>
    <row r="3" spans="1:32" s="13" customFormat="1" ht="15.75" x14ac:dyDescent="0.25">
      <c r="A3" s="8" t="str">
        <f>IF([1]source_data!G5="","",IF(AND([1]source_data!C5&lt;&gt;"",[1]tailored_settings!$B$10="Publish"),CONCATENATE([1]tailored_settings!$B$2&amp;[1]source_data!C5),IF(AND([1]source_data!C5&lt;&gt;"",[1]tailored_settings!$B$10="Do not publish"),CONCATENATE([1]tailored_settings!$B$2&amp;TEXT(ROW(A3)-1,"0000")&amp;"_"&amp;TEXT(F3,"yyyy-mm")),CONCATENATE([1]tailored_settings!$B$2&amp;TEXT(ROW(A3)-1,"0000")&amp;"_"&amp;TEXT(F3,"yyyy-mm")))))</f>
        <v>360G-BarnwoodTrust-0002_2022-06</v>
      </c>
      <c r="B3" s="8" t="str">
        <f>IF([1]source_data!G5="","",IF([1]source_data!E5&lt;&gt;"",[1]source_data!E5,CONCATENATE("Grant to "&amp;G3)))</f>
        <v>Grants for You</v>
      </c>
      <c r="C3" s="8" t="str">
        <f>IF([1]source_data!G5="","",IF([1]source_data!F5="","",[1]source_data!F5))</f>
        <v xml:space="preserve">Funding to help people with Autism, ADHD, Tourette's or a serious mental health condition access more opportunities.   </v>
      </c>
      <c r="D3" s="9">
        <f>IF([1]source_data!G5="","",IF([1]source_data!G5="","",[1]source_data!G5))</f>
        <v>290</v>
      </c>
      <c r="E3" s="8" t="str">
        <f>IF([1]source_data!G5="","",[1]tailored_settings!$B$3)</f>
        <v>GBP</v>
      </c>
      <c r="F3" s="10">
        <f>IF([1]source_data!G5="","",IF([1]source_data!H5="","",[1]source_data!H5))</f>
        <v>44719.322995520801</v>
      </c>
      <c r="G3" s="8" t="str">
        <f>IF([1]source_data!G5="","",[1]tailored_settings!$B$5)</f>
        <v>Individual Recipient</v>
      </c>
      <c r="H3" s="8" t="str">
        <f>IF([1]source_data!G5="","",IF(AND([1]source_data!A5&lt;&gt;"",[1]tailored_settings!$B$11="Publish"),CONCATENATE([1]tailored_settings!$B$2&amp;[1]source_data!A5),IF(AND([1]source_data!A5&lt;&gt;"",[1]tailored_settings!$B$11="Do not publish"),CONCATENATE([1]tailored_settings!$B$4&amp;TEXT(ROW(A3)-1,"0000")&amp;"_"&amp;TEXT(F3,"yyyy-mm")),CONCATENATE([1]tailored_settings!$B$4&amp;TEXT(ROW(A3)-1,"0000")&amp;"_"&amp;TEXT(F3,"yyyy-mm")))))</f>
        <v>360G-BarnwoodTrust-IND-0002_2022-06</v>
      </c>
      <c r="I3" s="8" t="str">
        <f>IF([1]source_data!G5="","",[1]tailored_settings!$B$7)</f>
        <v>Barnwood Trust</v>
      </c>
      <c r="J3" s="8" t="str">
        <f>IF([1]source_data!G5="","",[1]tailored_settings!$B$6)</f>
        <v>GB-CHC-1162855</v>
      </c>
      <c r="K3" s="8" t="str">
        <f>IF([1]source_data!G5="","",IF([1]source_data!I5="","",VLOOKUP([1]source_data!I5,[1]codelists!A:C,2,FALSE)))</f>
        <v>GTIR040</v>
      </c>
      <c r="L3" s="8" t="str">
        <f>IF([1]source_data!G5="","",IF([1]source_data!J5="","",VLOOKUP([1]source_data!J5,[1]codelists!A:C,2,FALSE)))</f>
        <v/>
      </c>
      <c r="M3" s="8" t="str">
        <f>IF([1]source_data!G5="","",IF([1]source_data!K5="","",IF([1]source_data!M5&lt;&gt;"",CONCATENATE(VLOOKUP([1]source_data!K5,[1]codelists!A:C,2,FALSE)&amp;";"&amp;VLOOKUP([1]source_data!L5,[1]codelists!A:C,2,FALSE)&amp;";"&amp;VLOOKUP([1]source_data!M5,[1]codelists!A:C,2,FALSE)),IF([1]source_data!L5&lt;&gt;"",CONCATENATE(VLOOKUP([1]source_data!K5,[1]codelists!A:C,2,FALSE)&amp;";"&amp;VLOOKUP([1]source_data!L5,[1]codelists!A:C,2,FALSE)),IF([1]source_data!K5&lt;&gt;"",CONCATENATE(VLOOKUP([1]source_data!K5,[1]codelists!A:C,2,FALSE)))))))</f>
        <v>GTIP040</v>
      </c>
      <c r="N3" s="11" t="str">
        <f>IF([1]source_data!G5="","",IF([1]source_data!D5="","",VLOOKUP([1]source_data!D5,[1]geo_data!A:I,9,FALSE)))</f>
        <v>Dursley</v>
      </c>
      <c r="O3" s="11" t="str">
        <f>IF([1]source_data!G5="","",IF([1]source_data!D5="","",VLOOKUP([1]source_data!D5,[1]geo_data!A:I,8,FALSE)))</f>
        <v>E05010976</v>
      </c>
      <c r="P3" s="11" t="str">
        <f>IF([1]source_data!G5="","",IF(LEFT(O3,3)="E05","WD",IF(LEFT(O3,3)="S13","WD",IF(LEFT(O3,3)="W05","WD",IF(LEFT(O3,3)="W06","UA",IF(LEFT(O3,3)="S12","CA",IF(LEFT(O3,3)="E06","UA",IF(LEFT(O3,3)="E07","NMD",IF(LEFT(O3,3)="E08","MD",IF(LEFT(O3,3)="E09","LONB"))))))))))</f>
        <v>WD</v>
      </c>
      <c r="Q3" s="11" t="str">
        <f>IF([1]source_data!G5="","",IF([1]source_data!D5="","",VLOOKUP([1]source_data!D5,[1]geo_data!A:I,7,FALSE)))</f>
        <v>Stroud</v>
      </c>
      <c r="R3" s="11" t="str">
        <f>IF([1]source_data!G5="","",IF([1]source_data!D5="","",VLOOKUP([1]source_data!D5,[1]geo_data!A:I,6,FALSE)))</f>
        <v>E07000082</v>
      </c>
      <c r="S3" s="11" t="str">
        <f>IF([1]source_data!G5="","",IF(LEFT(R3,3)="E05","WD",IF(LEFT(R3,3)="S13","WD",IF(LEFT(R3,3)="W05","WD",IF(LEFT(R3,3)="W06","UA",IF(LEFT(R3,3)="S12","CA",IF(LEFT(R3,3)="E06","UA",IF(LEFT(R3,3)="E07","NMD",IF(LEFT(R3,3)="E08","MD",IF(LEFT(R3,3)="E09","LONB"))))))))))</f>
        <v>NMD</v>
      </c>
      <c r="T3" s="8" t="str">
        <f>IF([1]source_data!G5="","",IF([1]source_data!N5="","",[1]source_data!N5))</f>
        <v>Grants for You</v>
      </c>
      <c r="U3" s="12">
        <f ca="1">IF([1]source_data!G5="","",[1]tailored_settings!$B$8)</f>
        <v>45009</v>
      </c>
      <c r="V3" s="8" t="str">
        <f>IF([1]source_data!I5="","",[1]tailored_settings!$B$9)</f>
        <v>https://www.barnwoodtrust.org/</v>
      </c>
      <c r="W3" s="8" t="str">
        <f>IF([1]source_data!G5="","",IF([1]source_data!I5="","",[1]codelists!$A$1))</f>
        <v>Grant to Individuals Reason codelist</v>
      </c>
      <c r="X3" s="8" t="str">
        <f>IF([1]source_data!G5="","",IF([1]source_data!I5="","",[1]source_data!I5))</f>
        <v>Mental Health</v>
      </c>
      <c r="Y3" s="8" t="str">
        <f>IF([1]source_data!G5="","",IF([1]source_data!J5="","",[1]codelists!$A$1))</f>
        <v/>
      </c>
      <c r="Z3" s="8" t="str">
        <f>IF([1]source_data!G5="","",IF([1]source_data!J5="","",[1]source_data!J5))</f>
        <v/>
      </c>
      <c r="AA3" s="8" t="str">
        <f>IF([1]source_data!G5="","",IF([1]source_data!K5="","",[1]codelists!$A$16))</f>
        <v>Grant to Individuals Purpose codelist</v>
      </c>
      <c r="AB3" s="8" t="str">
        <f>IF([1]source_data!G5="","",IF([1]source_data!K5="","",[1]source_data!K5))</f>
        <v>Devices and digital access</v>
      </c>
      <c r="AC3" s="8" t="str">
        <f>IF([1]source_data!G5="","",IF([1]source_data!L5="","",[1]codelists!$A$16))</f>
        <v/>
      </c>
      <c r="AD3" s="8" t="str">
        <f>IF([1]source_data!G5="","",IF([1]source_data!L5="","",[1]source_data!L5))</f>
        <v/>
      </c>
      <c r="AE3" s="8" t="str">
        <f>IF([1]source_data!G5="","",IF([1]source_data!M5="","",[1]codelists!$A$16))</f>
        <v/>
      </c>
      <c r="AF3" s="8" t="str">
        <f>IF([1]source_data!G5="","",IF([1]source_data!M5="","",[1]source_data!M5))</f>
        <v/>
      </c>
    </row>
    <row r="4" spans="1:32" s="13" customFormat="1" ht="15.75" x14ac:dyDescent="0.25">
      <c r="A4" s="8" t="str">
        <f>IF([1]source_data!G6="","",IF(AND([1]source_data!C6&lt;&gt;"",[1]tailored_settings!$B$10="Publish"),CONCATENATE([1]tailored_settings!$B$2&amp;[1]source_data!C6),IF(AND([1]source_data!C6&lt;&gt;"",[1]tailored_settings!$B$10="Do not publish"),CONCATENATE([1]tailored_settings!$B$2&amp;TEXT(ROW(A4)-1,"0000")&amp;"_"&amp;TEXT(F4,"yyyy-mm")),CONCATENATE([1]tailored_settings!$B$2&amp;TEXT(ROW(A4)-1,"0000")&amp;"_"&amp;TEXT(F4,"yyyy-mm")))))</f>
        <v>360G-BarnwoodTrust-0003_2022-06</v>
      </c>
      <c r="B4" s="8" t="str">
        <f>IF([1]source_data!G6="","",IF([1]source_data!E6&lt;&gt;"",[1]source_data!E6,CONCATENATE("Grant to "&amp;G4)))</f>
        <v>Grants for You</v>
      </c>
      <c r="C4" s="8" t="str">
        <f>IF([1]source_data!G6="","",IF([1]source_data!F6="","",[1]source_data!F6))</f>
        <v xml:space="preserve">Funding to help people with Autism, ADHD, Tourette's or a serious mental health condition access more opportunities.   </v>
      </c>
      <c r="D4" s="9">
        <f>IF([1]source_data!G6="","",IF([1]source_data!G6="","",[1]source_data!G6))</f>
        <v>1000</v>
      </c>
      <c r="E4" s="8" t="str">
        <f>IF([1]source_data!G6="","",[1]tailored_settings!$B$3)</f>
        <v>GBP</v>
      </c>
      <c r="F4" s="10">
        <f>IF([1]source_data!G6="","",IF([1]source_data!H6="","",[1]source_data!H6))</f>
        <v>44720.434272719896</v>
      </c>
      <c r="G4" s="8" t="str">
        <f>IF([1]source_data!G6="","",[1]tailored_settings!$B$5)</f>
        <v>Individual Recipient</v>
      </c>
      <c r="H4" s="8" t="str">
        <f>IF([1]source_data!G6="","",IF(AND([1]source_data!A6&lt;&gt;"",[1]tailored_settings!$B$11="Publish"),CONCATENATE([1]tailored_settings!$B$2&amp;[1]source_data!A6),IF(AND([1]source_data!A6&lt;&gt;"",[1]tailored_settings!$B$11="Do not publish"),CONCATENATE([1]tailored_settings!$B$4&amp;TEXT(ROW(A4)-1,"0000")&amp;"_"&amp;TEXT(F4,"yyyy-mm")),CONCATENATE([1]tailored_settings!$B$4&amp;TEXT(ROW(A4)-1,"0000")&amp;"_"&amp;TEXT(F4,"yyyy-mm")))))</f>
        <v>360G-BarnwoodTrust-IND-0003_2022-06</v>
      </c>
      <c r="I4" s="8" t="str">
        <f>IF([1]source_data!G6="","",[1]tailored_settings!$B$7)</f>
        <v>Barnwood Trust</v>
      </c>
      <c r="J4" s="8" t="str">
        <f>IF([1]source_data!G6="","",[1]tailored_settings!$B$6)</f>
        <v>GB-CHC-1162855</v>
      </c>
      <c r="K4" s="8" t="str">
        <f>IF([1]source_data!G6="","",IF([1]source_data!I6="","",VLOOKUP([1]source_data!I6,[1]codelists!A:C,2,FALSE)))</f>
        <v>GTIR040</v>
      </c>
      <c r="L4" s="8" t="str">
        <f>IF([1]source_data!G6="","",IF([1]source_data!J6="","",VLOOKUP([1]source_data!J6,[1]codelists!A:C,2,FALSE)))</f>
        <v/>
      </c>
      <c r="M4" s="8" t="str">
        <f>IF([1]source_data!G6="","",IF([1]source_data!K6="","",IF([1]source_data!M6&lt;&gt;"",CONCATENATE(VLOOKUP([1]source_data!K6,[1]codelists!A:C,2,FALSE)&amp;";"&amp;VLOOKUP([1]source_data!L6,[1]codelists!A:C,2,FALSE)&amp;";"&amp;VLOOKUP([1]source_data!M6,[1]codelists!A:C,2,FALSE)),IF([1]source_data!L6&lt;&gt;"",CONCATENATE(VLOOKUP([1]source_data!K6,[1]codelists!A:C,2,FALSE)&amp;";"&amp;VLOOKUP([1]source_data!L6,[1]codelists!A:C,2,FALSE)),IF([1]source_data!K6&lt;&gt;"",CONCATENATE(VLOOKUP([1]source_data!K6,[1]codelists!A:C,2,FALSE)))))))</f>
        <v>GTIP110</v>
      </c>
      <c r="N4" s="11" t="str">
        <f>IF([1]source_data!G6="","",IF([1]source_data!D6="","",VLOOKUP([1]source_data!D6,[1]geo_data!A:I,9,FALSE)))</f>
        <v>Lydney East</v>
      </c>
      <c r="O4" s="11" t="str">
        <f>IF([1]source_data!G6="","",IF([1]source_data!D6="","",VLOOKUP([1]source_data!D6,[1]geo_data!A:I,8,FALSE)))</f>
        <v>E05012165</v>
      </c>
      <c r="P4" s="11" t="str">
        <f>IF([1]source_data!G6="","",IF(LEFT(O4,3)="E05","WD",IF(LEFT(O4,3)="S13","WD",IF(LEFT(O4,3)="W05","WD",IF(LEFT(O4,3)="W06","UA",IF(LEFT(O4,3)="S12","CA",IF(LEFT(O4,3)="E06","UA",IF(LEFT(O4,3)="E07","NMD",IF(LEFT(O4,3)="E08","MD",IF(LEFT(O4,3)="E09","LONB"))))))))))</f>
        <v>WD</v>
      </c>
      <c r="Q4" s="11" t="str">
        <f>IF([1]source_data!G6="","",IF([1]source_data!D6="","",VLOOKUP([1]source_data!D6,[1]geo_data!A:I,7,FALSE)))</f>
        <v>Forest of Dean</v>
      </c>
      <c r="R4" s="11" t="str">
        <f>IF([1]source_data!G6="","",IF([1]source_data!D6="","",VLOOKUP([1]source_data!D6,[1]geo_data!A:I,6,FALSE)))</f>
        <v>E07000080</v>
      </c>
      <c r="S4" s="11" t="str">
        <f>IF([1]source_data!G6="","",IF(LEFT(R4,3)="E05","WD",IF(LEFT(R4,3)="S13","WD",IF(LEFT(R4,3)="W05","WD",IF(LEFT(R4,3)="W06","UA",IF(LEFT(R4,3)="S12","CA",IF(LEFT(R4,3)="E06","UA",IF(LEFT(R4,3)="E07","NMD",IF(LEFT(R4,3)="E08","MD",IF(LEFT(R4,3)="E09","LONB"))))))))))</f>
        <v>NMD</v>
      </c>
      <c r="T4" s="8" t="str">
        <f>IF([1]source_data!G6="","",IF([1]source_data!N6="","",[1]source_data!N6))</f>
        <v>Grants for You</v>
      </c>
      <c r="U4" s="12">
        <f ca="1">IF([1]source_data!G6="","",[1]tailored_settings!$B$8)</f>
        <v>45009</v>
      </c>
      <c r="V4" s="8" t="str">
        <f>IF([1]source_data!I6="","",[1]tailored_settings!$B$9)</f>
        <v>https://www.barnwoodtrust.org/</v>
      </c>
      <c r="W4" s="8" t="str">
        <f>IF([1]source_data!G6="","",IF([1]source_data!I6="","",[1]codelists!$A$1))</f>
        <v>Grant to Individuals Reason codelist</v>
      </c>
      <c r="X4" s="8" t="str">
        <f>IF([1]source_data!G6="","",IF([1]source_data!I6="","",[1]source_data!I6))</f>
        <v>Mental Health</v>
      </c>
      <c r="Y4" s="8" t="str">
        <f>IF([1]source_data!G6="","",IF([1]source_data!J6="","",[1]codelists!$A$1))</f>
        <v/>
      </c>
      <c r="Z4" s="8" t="str">
        <f>IF([1]source_data!G6="","",IF([1]source_data!J6="","",[1]source_data!J6))</f>
        <v/>
      </c>
      <c r="AA4" s="8" t="str">
        <f>IF([1]source_data!G6="","",IF([1]source_data!K6="","",[1]codelists!$A$16))</f>
        <v>Grant to Individuals Purpose codelist</v>
      </c>
      <c r="AB4" s="8" t="str">
        <f>IF([1]source_data!G6="","",IF([1]source_data!K6="","",[1]source_data!K6))</f>
        <v>Holiday and activity costs</v>
      </c>
      <c r="AC4" s="8" t="str">
        <f>IF([1]source_data!G6="","",IF([1]source_data!L6="","",[1]codelists!$A$16))</f>
        <v/>
      </c>
      <c r="AD4" s="8" t="str">
        <f>IF([1]source_data!G6="","",IF([1]source_data!L6="","",[1]source_data!L6))</f>
        <v/>
      </c>
      <c r="AE4" s="8" t="str">
        <f>IF([1]source_data!G6="","",IF([1]source_data!M6="","",[1]codelists!$A$16))</f>
        <v/>
      </c>
      <c r="AF4" s="8" t="str">
        <f>IF([1]source_data!G6="","",IF([1]source_data!M6="","",[1]source_data!M6))</f>
        <v/>
      </c>
    </row>
    <row r="5" spans="1:32" s="13" customFormat="1" ht="15.75" x14ac:dyDescent="0.25">
      <c r="A5" s="8" t="str">
        <f>IF([1]source_data!G7="","",IF(AND([1]source_data!C7&lt;&gt;"",[1]tailored_settings!$B$10="Publish"),CONCATENATE([1]tailored_settings!$B$2&amp;[1]source_data!C7),IF(AND([1]source_data!C7&lt;&gt;"",[1]tailored_settings!$B$10="Do not publish"),CONCATENATE([1]tailored_settings!$B$2&amp;TEXT(ROW(A5)-1,"0000")&amp;"_"&amp;TEXT(F5,"yyyy-mm")),CONCATENATE([1]tailored_settings!$B$2&amp;TEXT(ROW(A5)-1,"0000")&amp;"_"&amp;TEXT(F5,"yyyy-mm")))))</f>
        <v>360G-BarnwoodTrust-0004_2022-06</v>
      </c>
      <c r="B5" s="8" t="str">
        <f>IF([1]source_data!G7="","",IF([1]source_data!E7&lt;&gt;"",[1]source_data!E7,CONCATENATE("Grant to "&amp;G5)))</f>
        <v>Grants for You</v>
      </c>
      <c r="C5" s="8" t="str">
        <f>IF([1]source_data!G7="","",IF([1]source_data!F7="","",[1]source_data!F7))</f>
        <v xml:space="preserve">Funding to help people with Autism, ADHD, Tourette's or a serious mental health condition access more opportunities.   </v>
      </c>
      <c r="D5" s="9">
        <f>IF([1]source_data!G7="","",IF([1]source_data!G7="","",[1]source_data!G7))</f>
        <v>1000</v>
      </c>
      <c r="E5" s="8" t="str">
        <f>IF([1]source_data!G7="","",[1]tailored_settings!$B$3)</f>
        <v>GBP</v>
      </c>
      <c r="F5" s="10">
        <f>IF([1]source_data!G7="","",IF([1]source_data!H7="","",[1]source_data!H7))</f>
        <v>44720.589130092601</v>
      </c>
      <c r="G5" s="8" t="str">
        <f>IF([1]source_data!G7="","",[1]tailored_settings!$B$5)</f>
        <v>Individual Recipient</v>
      </c>
      <c r="H5" s="8" t="str">
        <f>IF([1]source_data!G7="","",IF(AND([1]source_data!A7&lt;&gt;"",[1]tailored_settings!$B$11="Publish"),CONCATENATE([1]tailored_settings!$B$2&amp;[1]source_data!A7),IF(AND([1]source_data!A7&lt;&gt;"",[1]tailored_settings!$B$11="Do not publish"),CONCATENATE([1]tailored_settings!$B$4&amp;TEXT(ROW(A5)-1,"0000")&amp;"_"&amp;TEXT(F5,"yyyy-mm")),CONCATENATE([1]tailored_settings!$B$4&amp;TEXT(ROW(A5)-1,"0000")&amp;"_"&amp;TEXT(F5,"yyyy-mm")))))</f>
        <v>360G-BarnwoodTrust-IND-0004_2022-06</v>
      </c>
      <c r="I5" s="8" t="str">
        <f>IF([1]source_data!G7="","",[1]tailored_settings!$B$7)</f>
        <v>Barnwood Trust</v>
      </c>
      <c r="J5" s="8" t="str">
        <f>IF([1]source_data!G7="","",[1]tailored_settings!$B$6)</f>
        <v>GB-CHC-1162855</v>
      </c>
      <c r="K5" s="8" t="str">
        <f>IF([1]source_data!G7="","",IF([1]source_data!I7="","",VLOOKUP([1]source_data!I7,[1]codelists!A:C,2,FALSE)))</f>
        <v>GTIR040</v>
      </c>
      <c r="L5" s="8" t="str">
        <f>IF([1]source_data!G7="","",IF([1]source_data!J7="","",VLOOKUP([1]source_data!J7,[1]codelists!A:C,2,FALSE)))</f>
        <v/>
      </c>
      <c r="M5" s="8" t="str">
        <f>IF([1]source_data!G7="","",IF([1]source_data!K7="","",IF([1]source_data!M7&lt;&gt;"",CONCATENATE(VLOOKUP([1]source_data!K7,[1]codelists!A:C,2,FALSE)&amp;";"&amp;VLOOKUP([1]source_data!L7,[1]codelists!A:C,2,FALSE)&amp;";"&amp;VLOOKUP([1]source_data!M7,[1]codelists!A:C,2,FALSE)),IF([1]source_data!L7&lt;&gt;"",CONCATENATE(VLOOKUP([1]source_data!K7,[1]codelists!A:C,2,FALSE)&amp;";"&amp;VLOOKUP([1]source_data!L7,[1]codelists!A:C,2,FALSE)),IF([1]source_data!K7&lt;&gt;"",CONCATENATE(VLOOKUP([1]source_data!K7,[1]codelists!A:C,2,FALSE)))))))</f>
        <v>GTIP030</v>
      </c>
      <c r="N5" s="11" t="str">
        <f>IF([1]source_data!G7="","",IF([1]source_data!D7="","",VLOOKUP([1]source_data!D7,[1]geo_data!A:I,9,FALSE)))</f>
        <v>Dursley</v>
      </c>
      <c r="O5" s="11" t="str">
        <f>IF([1]source_data!G7="","",IF([1]source_data!D7="","",VLOOKUP([1]source_data!D7,[1]geo_data!A:I,8,FALSE)))</f>
        <v>E05010976</v>
      </c>
      <c r="P5" s="11" t="str">
        <f>IF([1]source_data!G7="","",IF(LEFT(O5,3)="E05","WD",IF(LEFT(O5,3)="S13","WD",IF(LEFT(O5,3)="W05","WD",IF(LEFT(O5,3)="W06","UA",IF(LEFT(O5,3)="S12","CA",IF(LEFT(O5,3)="E06","UA",IF(LEFT(O5,3)="E07","NMD",IF(LEFT(O5,3)="E08","MD",IF(LEFT(O5,3)="E09","LONB"))))))))))</f>
        <v>WD</v>
      </c>
      <c r="Q5" s="11" t="str">
        <f>IF([1]source_data!G7="","",IF([1]source_data!D7="","",VLOOKUP([1]source_data!D7,[1]geo_data!A:I,7,FALSE)))</f>
        <v>Stroud</v>
      </c>
      <c r="R5" s="11" t="str">
        <f>IF([1]source_data!G7="","",IF([1]source_data!D7="","",VLOOKUP([1]source_data!D7,[1]geo_data!A:I,6,FALSE)))</f>
        <v>E07000082</v>
      </c>
      <c r="S5" s="11" t="str">
        <f>IF([1]source_data!G7="","",IF(LEFT(R5,3)="E05","WD",IF(LEFT(R5,3)="S13","WD",IF(LEFT(R5,3)="W05","WD",IF(LEFT(R5,3)="W06","UA",IF(LEFT(R5,3)="S12","CA",IF(LEFT(R5,3)="E06","UA",IF(LEFT(R5,3)="E07","NMD",IF(LEFT(R5,3)="E08","MD",IF(LEFT(R5,3)="E09","LONB"))))))))))</f>
        <v>NMD</v>
      </c>
      <c r="T5" s="8" t="str">
        <f>IF([1]source_data!G7="","",IF([1]source_data!N7="","",[1]source_data!N7))</f>
        <v>Grants for You</v>
      </c>
      <c r="U5" s="12">
        <f ca="1">IF([1]source_data!G7="","",[1]tailored_settings!$B$8)</f>
        <v>45009</v>
      </c>
      <c r="V5" s="8" t="str">
        <f>IF([1]source_data!I7="","",[1]tailored_settings!$B$9)</f>
        <v>https://www.barnwoodtrust.org/</v>
      </c>
      <c r="W5" s="8" t="str">
        <f>IF([1]source_data!G7="","",IF([1]source_data!I7="","",[1]codelists!$A$1))</f>
        <v>Grant to Individuals Reason codelist</v>
      </c>
      <c r="X5" s="8" t="str">
        <f>IF([1]source_data!G7="","",IF([1]source_data!I7="","",[1]source_data!I7))</f>
        <v>Mental Health</v>
      </c>
      <c r="Y5" s="8" t="str">
        <f>IF([1]source_data!G7="","",IF([1]source_data!J7="","",[1]codelists!$A$1))</f>
        <v/>
      </c>
      <c r="Z5" s="8" t="str">
        <f>IF([1]source_data!G7="","",IF([1]source_data!J7="","",[1]source_data!J7))</f>
        <v/>
      </c>
      <c r="AA5" s="8" t="str">
        <f>IF([1]source_data!G7="","",IF([1]source_data!K7="","",[1]codelists!$A$16))</f>
        <v>Grant to Individuals Purpose codelist</v>
      </c>
      <c r="AB5" s="8" t="str">
        <f>IF([1]source_data!G7="","",IF([1]source_data!K7="","",[1]source_data!K7))</f>
        <v>Equipment and home adaptations</v>
      </c>
      <c r="AC5" s="8" t="str">
        <f>IF([1]source_data!G7="","",IF([1]source_data!L7="","",[1]codelists!$A$16))</f>
        <v/>
      </c>
      <c r="AD5" s="8" t="str">
        <f>IF([1]source_data!G7="","",IF([1]source_data!L7="","",[1]source_data!L7))</f>
        <v/>
      </c>
      <c r="AE5" s="8" t="str">
        <f>IF([1]source_data!G7="","",IF([1]source_data!M7="","",[1]codelists!$A$16))</f>
        <v/>
      </c>
      <c r="AF5" s="8" t="str">
        <f>IF([1]source_data!G7="","",IF([1]source_data!M7="","",[1]source_data!M7))</f>
        <v/>
      </c>
    </row>
    <row r="6" spans="1:32" s="13" customFormat="1" ht="15.75" x14ac:dyDescent="0.25">
      <c r="A6" s="8" t="str">
        <f>IF([1]source_data!G8="","",IF(AND([1]source_data!C8&lt;&gt;"",[1]tailored_settings!$B$10="Publish"),CONCATENATE([1]tailored_settings!$B$2&amp;[1]source_data!C8),IF(AND([1]source_data!C8&lt;&gt;"",[1]tailored_settings!$B$10="Do not publish"),CONCATENATE([1]tailored_settings!$B$2&amp;TEXT(ROW(A6)-1,"0000")&amp;"_"&amp;TEXT(F6,"yyyy-mm")),CONCATENATE([1]tailored_settings!$B$2&amp;TEXT(ROW(A6)-1,"0000")&amp;"_"&amp;TEXT(F6,"yyyy-mm")))))</f>
        <v>360G-BarnwoodTrust-0005_2022-06</v>
      </c>
      <c r="B6" s="8" t="str">
        <f>IF([1]source_data!G8="","",IF([1]source_data!E8&lt;&gt;"",[1]source_data!E8,CONCATENATE("Grant to "&amp;G6)))</f>
        <v>Grants for You</v>
      </c>
      <c r="C6" s="8" t="str">
        <f>IF([1]source_data!G8="","",IF([1]source_data!F8="","",[1]source_data!F8))</f>
        <v xml:space="preserve">Funding to help people with Autism, ADHD, Tourette's or a serious mental health condition access more opportunities.   </v>
      </c>
      <c r="D6" s="9">
        <f>IF([1]source_data!G8="","",IF([1]source_data!G8="","",[1]source_data!G8))</f>
        <v>650</v>
      </c>
      <c r="E6" s="8" t="str">
        <f>IF([1]source_data!G8="","",[1]tailored_settings!$B$3)</f>
        <v>GBP</v>
      </c>
      <c r="F6" s="10">
        <f>IF([1]source_data!G8="","",IF([1]source_data!H8="","",[1]source_data!H8))</f>
        <v>44725.478479016201</v>
      </c>
      <c r="G6" s="8" t="str">
        <f>IF([1]source_data!G8="","",[1]tailored_settings!$B$5)</f>
        <v>Individual Recipient</v>
      </c>
      <c r="H6" s="8" t="str">
        <f>IF([1]source_data!G8="","",IF(AND([1]source_data!A8&lt;&gt;"",[1]tailored_settings!$B$11="Publish"),CONCATENATE([1]tailored_settings!$B$2&amp;[1]source_data!A8),IF(AND([1]source_data!A8&lt;&gt;"",[1]tailored_settings!$B$11="Do not publish"),CONCATENATE([1]tailored_settings!$B$4&amp;TEXT(ROW(A6)-1,"0000")&amp;"_"&amp;TEXT(F6,"yyyy-mm")),CONCATENATE([1]tailored_settings!$B$4&amp;TEXT(ROW(A6)-1,"0000")&amp;"_"&amp;TEXT(F6,"yyyy-mm")))))</f>
        <v>360G-BarnwoodTrust-IND-0005_2022-06</v>
      </c>
      <c r="I6" s="8" t="str">
        <f>IF([1]source_data!G8="","",[1]tailored_settings!$B$7)</f>
        <v>Barnwood Trust</v>
      </c>
      <c r="J6" s="8" t="str">
        <f>IF([1]source_data!G8="","",[1]tailored_settings!$B$6)</f>
        <v>GB-CHC-1162855</v>
      </c>
      <c r="K6" s="8" t="str">
        <f>IF([1]source_data!G8="","",IF([1]source_data!I8="","",VLOOKUP([1]source_data!I8,[1]codelists!A:C,2,FALSE)))</f>
        <v>GTIR040</v>
      </c>
      <c r="L6" s="8" t="str">
        <f>IF([1]source_data!G8="","",IF([1]source_data!J8="","",VLOOKUP([1]source_data!J8,[1]codelists!A:C,2,FALSE)))</f>
        <v/>
      </c>
      <c r="M6" s="8" t="str">
        <f>IF([1]source_data!G8="","",IF([1]source_data!K8="","",IF([1]source_data!M8&lt;&gt;"",CONCATENATE(VLOOKUP([1]source_data!K8,[1]codelists!A:C,2,FALSE)&amp;";"&amp;VLOOKUP([1]source_data!L8,[1]codelists!A:C,2,FALSE)&amp;";"&amp;VLOOKUP([1]source_data!M8,[1]codelists!A:C,2,FALSE)),IF([1]source_data!L8&lt;&gt;"",CONCATENATE(VLOOKUP([1]source_data!K8,[1]codelists!A:C,2,FALSE)&amp;";"&amp;VLOOKUP([1]source_data!L8,[1]codelists!A:C,2,FALSE)),IF([1]source_data!K8&lt;&gt;"",CONCATENATE(VLOOKUP([1]source_data!K8,[1]codelists!A:C,2,FALSE)))))))</f>
        <v>GTIP040</v>
      </c>
      <c r="N6" s="11" t="str">
        <f>IF([1]source_data!G8="","",IF([1]source_data!D8="","",VLOOKUP([1]source_data!D8,[1]geo_data!A:I,9,FALSE)))</f>
        <v>Newland &amp; Sling</v>
      </c>
      <c r="O6" s="11" t="str">
        <f>IF([1]source_data!G8="","",IF([1]source_data!D8="","",VLOOKUP([1]source_data!D8,[1]geo_data!A:I,8,FALSE)))</f>
        <v>E05012170</v>
      </c>
      <c r="P6" s="11" t="str">
        <f>IF([1]source_data!G8="","",IF(LEFT(O6,3)="E05","WD",IF(LEFT(O6,3)="S13","WD",IF(LEFT(O6,3)="W05","WD",IF(LEFT(O6,3)="W06","UA",IF(LEFT(O6,3)="S12","CA",IF(LEFT(O6,3)="E06","UA",IF(LEFT(O6,3)="E07","NMD",IF(LEFT(O6,3)="E08","MD",IF(LEFT(O6,3)="E09","LONB"))))))))))</f>
        <v>WD</v>
      </c>
      <c r="Q6" s="11" t="str">
        <f>IF([1]source_data!G8="","",IF([1]source_data!D8="","",VLOOKUP([1]source_data!D8,[1]geo_data!A:I,7,FALSE)))</f>
        <v>Forest of Dean</v>
      </c>
      <c r="R6" s="11" t="str">
        <f>IF([1]source_data!G8="","",IF([1]source_data!D8="","",VLOOKUP([1]source_data!D8,[1]geo_data!A:I,6,FALSE)))</f>
        <v>E07000080</v>
      </c>
      <c r="S6" s="11" t="str">
        <f>IF([1]source_data!G8="","",IF(LEFT(R6,3)="E05","WD",IF(LEFT(R6,3)="S13","WD",IF(LEFT(R6,3)="W05","WD",IF(LEFT(R6,3)="W06","UA",IF(LEFT(R6,3)="S12","CA",IF(LEFT(R6,3)="E06","UA",IF(LEFT(R6,3)="E07","NMD",IF(LEFT(R6,3)="E08","MD",IF(LEFT(R6,3)="E09","LONB"))))))))))</f>
        <v>NMD</v>
      </c>
      <c r="T6" s="8" t="str">
        <f>IF([1]source_data!G8="","",IF([1]source_data!N8="","",[1]source_data!N8))</f>
        <v>Grants for You</v>
      </c>
      <c r="U6" s="12">
        <f ca="1">IF([1]source_data!G8="","",[1]tailored_settings!$B$8)</f>
        <v>45009</v>
      </c>
      <c r="V6" s="8" t="str">
        <f>IF([1]source_data!I8="","",[1]tailored_settings!$B$9)</f>
        <v>https://www.barnwoodtrust.org/</v>
      </c>
      <c r="W6" s="8" t="str">
        <f>IF([1]source_data!G8="","",IF([1]source_data!I8="","",[1]codelists!$A$1))</f>
        <v>Grant to Individuals Reason codelist</v>
      </c>
      <c r="X6" s="8" t="str">
        <f>IF([1]source_data!G8="","",IF([1]source_data!I8="","",[1]source_data!I8))</f>
        <v>Mental Health</v>
      </c>
      <c r="Y6" s="8" t="str">
        <f>IF([1]source_data!G8="","",IF([1]source_data!J8="","",[1]codelists!$A$1))</f>
        <v/>
      </c>
      <c r="Z6" s="8" t="str">
        <f>IF([1]source_data!G8="","",IF([1]source_data!J8="","",[1]source_data!J8))</f>
        <v/>
      </c>
      <c r="AA6" s="8" t="str">
        <f>IF([1]source_data!G8="","",IF([1]source_data!K8="","",[1]codelists!$A$16))</f>
        <v>Grant to Individuals Purpose codelist</v>
      </c>
      <c r="AB6" s="8" t="str">
        <f>IF([1]source_data!G8="","",IF([1]source_data!K8="","",[1]source_data!K8))</f>
        <v>Devices and digital access</v>
      </c>
      <c r="AC6" s="8" t="str">
        <f>IF([1]source_data!G8="","",IF([1]source_data!L8="","",[1]codelists!$A$16))</f>
        <v/>
      </c>
      <c r="AD6" s="8" t="str">
        <f>IF([1]source_data!G8="","",IF([1]source_data!L8="","",[1]source_data!L8))</f>
        <v/>
      </c>
      <c r="AE6" s="8" t="str">
        <f>IF([1]source_data!G8="","",IF([1]source_data!M8="","",[1]codelists!$A$16))</f>
        <v/>
      </c>
      <c r="AF6" s="8" t="str">
        <f>IF([1]source_data!G8="","",IF([1]source_data!M8="","",[1]source_data!M8))</f>
        <v/>
      </c>
    </row>
    <row r="7" spans="1:32" s="13" customFormat="1" ht="15.75" x14ac:dyDescent="0.25">
      <c r="A7" s="8" t="str">
        <f>IF([1]source_data!G9="","",IF(AND([1]source_data!C9&lt;&gt;"",[1]tailored_settings!$B$10="Publish"),CONCATENATE([1]tailored_settings!$B$2&amp;[1]source_data!C9),IF(AND([1]source_data!C9&lt;&gt;"",[1]tailored_settings!$B$10="Do not publish"),CONCATENATE([1]tailored_settings!$B$2&amp;TEXT(ROW(A7)-1,"0000")&amp;"_"&amp;TEXT(F7,"yyyy-mm")),CONCATENATE([1]tailored_settings!$B$2&amp;TEXT(ROW(A7)-1,"0000")&amp;"_"&amp;TEXT(F7,"yyyy-mm")))))</f>
        <v>360G-BarnwoodTrust-0006_2022-06</v>
      </c>
      <c r="B7" s="8" t="str">
        <f>IF([1]source_data!G9="","",IF([1]source_data!E9&lt;&gt;"",[1]source_data!E9,CONCATENATE("Grant to "&amp;G7)))</f>
        <v>Grants for You</v>
      </c>
      <c r="C7" s="8" t="str">
        <f>IF([1]source_data!G9="","",IF([1]source_data!F9="","",[1]source_data!F9))</f>
        <v xml:space="preserve">Funding to help people with Autism, ADHD, Tourette's or a serious mental health condition access more opportunities.   </v>
      </c>
      <c r="D7" s="9">
        <f>IF([1]source_data!G9="","",IF([1]source_data!G9="","",[1]source_data!G9))</f>
        <v>1055</v>
      </c>
      <c r="E7" s="8" t="str">
        <f>IF([1]source_data!G9="","",[1]tailored_settings!$B$3)</f>
        <v>GBP</v>
      </c>
      <c r="F7" s="10">
        <f>IF([1]source_data!G9="","",IF([1]source_data!H9="","",[1]source_data!H9))</f>
        <v>44725.479860034699</v>
      </c>
      <c r="G7" s="8" t="str">
        <f>IF([1]source_data!G9="","",[1]tailored_settings!$B$5)</f>
        <v>Individual Recipient</v>
      </c>
      <c r="H7" s="8" t="str">
        <f>IF([1]source_data!G9="","",IF(AND([1]source_data!A9&lt;&gt;"",[1]tailored_settings!$B$11="Publish"),CONCATENATE([1]tailored_settings!$B$2&amp;[1]source_data!A9),IF(AND([1]source_data!A9&lt;&gt;"",[1]tailored_settings!$B$11="Do not publish"),CONCATENATE([1]tailored_settings!$B$4&amp;TEXT(ROW(A7)-1,"0000")&amp;"_"&amp;TEXT(F7,"yyyy-mm")),CONCATENATE([1]tailored_settings!$B$4&amp;TEXT(ROW(A7)-1,"0000")&amp;"_"&amp;TEXT(F7,"yyyy-mm")))))</f>
        <v>360G-BarnwoodTrust-IND-0006_2022-06</v>
      </c>
      <c r="I7" s="8" t="str">
        <f>IF([1]source_data!G9="","",[1]tailored_settings!$B$7)</f>
        <v>Barnwood Trust</v>
      </c>
      <c r="J7" s="8" t="str">
        <f>IF([1]source_data!G9="","",[1]tailored_settings!$B$6)</f>
        <v>GB-CHC-1162855</v>
      </c>
      <c r="K7" s="8" t="str">
        <f>IF([1]source_data!G9="","",IF([1]source_data!I9="","",VLOOKUP([1]source_data!I9,[1]codelists!A:C,2,FALSE)))</f>
        <v>GTIR040</v>
      </c>
      <c r="L7" s="8" t="str">
        <f>IF([1]source_data!G9="","",IF([1]source_data!J9="","",VLOOKUP([1]source_data!J9,[1]codelists!A:C,2,FALSE)))</f>
        <v/>
      </c>
      <c r="M7" s="8" t="str">
        <f>IF([1]source_data!G9="","",IF([1]source_data!K9="","",IF([1]source_data!M9&lt;&gt;"",CONCATENATE(VLOOKUP([1]source_data!K9,[1]codelists!A:C,2,FALSE)&amp;";"&amp;VLOOKUP([1]source_data!L9,[1]codelists!A:C,2,FALSE)&amp;";"&amp;VLOOKUP([1]source_data!M9,[1]codelists!A:C,2,FALSE)),IF([1]source_data!L9&lt;&gt;"",CONCATENATE(VLOOKUP([1]source_data!K9,[1]codelists!A:C,2,FALSE)&amp;";"&amp;VLOOKUP([1]source_data!L9,[1]codelists!A:C,2,FALSE)),IF([1]source_data!K9&lt;&gt;"",CONCATENATE(VLOOKUP([1]source_data!K9,[1]codelists!A:C,2,FALSE)))))))</f>
        <v>GTIP040</v>
      </c>
      <c r="N7" s="11" t="str">
        <f>IF([1]source_data!G9="","",IF([1]source_data!D9="","",VLOOKUP([1]source_data!D9,[1]geo_data!A:I,9,FALSE)))</f>
        <v>Cinderford West</v>
      </c>
      <c r="O7" s="11" t="str">
        <f>IF([1]source_data!G9="","",IF([1]source_data!D9="","",VLOOKUP([1]source_data!D9,[1]geo_data!A:I,8,FALSE)))</f>
        <v>E05012159</v>
      </c>
      <c r="P7" s="11" t="str">
        <f>IF([1]source_data!G9="","",IF(LEFT(O7,3)="E05","WD",IF(LEFT(O7,3)="S13","WD",IF(LEFT(O7,3)="W05","WD",IF(LEFT(O7,3)="W06","UA",IF(LEFT(O7,3)="S12","CA",IF(LEFT(O7,3)="E06","UA",IF(LEFT(O7,3)="E07","NMD",IF(LEFT(O7,3)="E08","MD",IF(LEFT(O7,3)="E09","LONB"))))))))))</f>
        <v>WD</v>
      </c>
      <c r="Q7" s="11" t="str">
        <f>IF([1]source_data!G9="","",IF([1]source_data!D9="","",VLOOKUP([1]source_data!D9,[1]geo_data!A:I,7,FALSE)))</f>
        <v>Forest of Dean</v>
      </c>
      <c r="R7" s="11" t="str">
        <f>IF([1]source_data!G9="","",IF([1]source_data!D9="","",VLOOKUP([1]source_data!D9,[1]geo_data!A:I,6,FALSE)))</f>
        <v>E07000080</v>
      </c>
      <c r="S7" s="11" t="str">
        <f>IF([1]source_data!G9="","",IF(LEFT(R7,3)="E05","WD",IF(LEFT(R7,3)="S13","WD",IF(LEFT(R7,3)="W05","WD",IF(LEFT(R7,3)="W06","UA",IF(LEFT(R7,3)="S12","CA",IF(LEFT(R7,3)="E06","UA",IF(LEFT(R7,3)="E07","NMD",IF(LEFT(R7,3)="E08","MD",IF(LEFT(R7,3)="E09","LONB"))))))))))</f>
        <v>NMD</v>
      </c>
      <c r="T7" s="8" t="str">
        <f>IF([1]source_data!G9="","",IF([1]source_data!N9="","",[1]source_data!N9))</f>
        <v>Grants for You</v>
      </c>
      <c r="U7" s="12">
        <f ca="1">IF([1]source_data!G9="","",[1]tailored_settings!$B$8)</f>
        <v>45009</v>
      </c>
      <c r="V7" s="8" t="str">
        <f>IF([1]source_data!I9="","",[1]tailored_settings!$B$9)</f>
        <v>https://www.barnwoodtrust.org/</v>
      </c>
      <c r="W7" s="8" t="str">
        <f>IF([1]source_data!G9="","",IF([1]source_data!I9="","",[1]codelists!$A$1))</f>
        <v>Grant to Individuals Reason codelist</v>
      </c>
      <c r="X7" s="8" t="str">
        <f>IF([1]source_data!G9="","",IF([1]source_data!I9="","",[1]source_data!I9))</f>
        <v>Mental Health</v>
      </c>
      <c r="Y7" s="8" t="str">
        <f>IF([1]source_data!G9="","",IF([1]source_data!J9="","",[1]codelists!$A$1))</f>
        <v/>
      </c>
      <c r="Z7" s="8" t="str">
        <f>IF([1]source_data!G9="","",IF([1]source_data!J9="","",[1]source_data!J9))</f>
        <v/>
      </c>
      <c r="AA7" s="8" t="str">
        <f>IF([1]source_data!G9="","",IF([1]source_data!K9="","",[1]codelists!$A$16))</f>
        <v>Grant to Individuals Purpose codelist</v>
      </c>
      <c r="AB7" s="8" t="str">
        <f>IF([1]source_data!G9="","",IF([1]source_data!K9="","",[1]source_data!K9))</f>
        <v>Devices and digital access</v>
      </c>
      <c r="AC7" s="8" t="str">
        <f>IF([1]source_data!G9="","",IF([1]source_data!L9="","",[1]codelists!$A$16))</f>
        <v/>
      </c>
      <c r="AD7" s="8" t="str">
        <f>IF([1]source_data!G9="","",IF([1]source_data!L9="","",[1]source_data!L9))</f>
        <v/>
      </c>
      <c r="AE7" s="8" t="str">
        <f>IF([1]source_data!G9="","",IF([1]source_data!M9="","",[1]codelists!$A$16))</f>
        <v/>
      </c>
      <c r="AF7" s="8" t="str">
        <f>IF([1]source_data!G9="","",IF([1]source_data!M9="","",[1]source_data!M9))</f>
        <v/>
      </c>
    </row>
    <row r="8" spans="1:32" s="13" customFormat="1" ht="15.75" x14ac:dyDescent="0.25">
      <c r="A8" s="8" t="str">
        <f>IF([1]source_data!G10="","",IF(AND([1]source_data!C10&lt;&gt;"",[1]tailored_settings!$B$10="Publish"),CONCATENATE([1]tailored_settings!$B$2&amp;[1]source_data!C10),IF(AND([1]source_data!C10&lt;&gt;"",[1]tailored_settings!$B$10="Do not publish"),CONCATENATE([1]tailored_settings!$B$2&amp;TEXT(ROW(A8)-1,"0000")&amp;"_"&amp;TEXT(F8,"yyyy-mm")),CONCATENATE([1]tailored_settings!$B$2&amp;TEXT(ROW(A8)-1,"0000")&amp;"_"&amp;TEXT(F8,"yyyy-mm")))))</f>
        <v>360G-BarnwoodTrust-0007_2022-06</v>
      </c>
      <c r="B8" s="8" t="str">
        <f>IF([1]source_data!G10="","",IF([1]source_data!E10&lt;&gt;"",[1]source_data!E10,CONCATENATE("Grant to "&amp;G8)))</f>
        <v>Grants for You</v>
      </c>
      <c r="C8" s="8" t="str">
        <f>IF([1]source_data!G10="","",IF([1]source_data!F10="","",[1]source_data!F10))</f>
        <v xml:space="preserve">Funding to help people with Autism, ADHD, Tourette's or a serious mental health condition access more opportunities.   </v>
      </c>
      <c r="D8" s="9">
        <f>IF([1]source_data!G10="","",IF([1]source_data!G10="","",[1]source_data!G10))</f>
        <v>900</v>
      </c>
      <c r="E8" s="8" t="str">
        <f>IF([1]source_data!G10="","",[1]tailored_settings!$B$3)</f>
        <v>GBP</v>
      </c>
      <c r="F8" s="10">
        <f>IF([1]source_data!G10="","",IF([1]source_data!H10="","",[1]source_data!H10))</f>
        <v>44725.570771064798</v>
      </c>
      <c r="G8" s="8" t="str">
        <f>IF([1]source_data!G10="","",[1]tailored_settings!$B$5)</f>
        <v>Individual Recipient</v>
      </c>
      <c r="H8" s="8" t="str">
        <f>IF([1]source_data!G10="","",IF(AND([1]source_data!A10&lt;&gt;"",[1]tailored_settings!$B$11="Publish"),CONCATENATE([1]tailored_settings!$B$2&amp;[1]source_data!A10),IF(AND([1]source_data!A10&lt;&gt;"",[1]tailored_settings!$B$11="Do not publish"),CONCATENATE([1]tailored_settings!$B$4&amp;TEXT(ROW(A8)-1,"0000")&amp;"_"&amp;TEXT(F8,"yyyy-mm")),CONCATENATE([1]tailored_settings!$B$4&amp;TEXT(ROW(A8)-1,"0000")&amp;"_"&amp;TEXT(F8,"yyyy-mm")))))</f>
        <v>360G-BarnwoodTrust-IND-0007_2022-06</v>
      </c>
      <c r="I8" s="8" t="str">
        <f>IF([1]source_data!G10="","",[1]tailored_settings!$B$7)</f>
        <v>Barnwood Trust</v>
      </c>
      <c r="J8" s="8" t="str">
        <f>IF([1]source_data!G10="","",[1]tailored_settings!$B$6)</f>
        <v>GB-CHC-1162855</v>
      </c>
      <c r="K8" s="8" t="str">
        <f>IF([1]source_data!G10="","",IF([1]source_data!I10="","",VLOOKUP([1]source_data!I10,[1]codelists!A:C,2,FALSE)))</f>
        <v>GTIR040</v>
      </c>
      <c r="L8" s="8" t="str">
        <f>IF([1]source_data!G10="","",IF([1]source_data!J10="","",VLOOKUP([1]source_data!J10,[1]codelists!A:C,2,FALSE)))</f>
        <v/>
      </c>
      <c r="M8" s="8" t="str">
        <f>IF([1]source_data!G10="","",IF([1]source_data!K10="","",IF([1]source_data!M10&lt;&gt;"",CONCATENATE(VLOOKUP([1]source_data!K10,[1]codelists!A:C,2,FALSE)&amp;";"&amp;VLOOKUP([1]source_data!L10,[1]codelists!A:C,2,FALSE)&amp;";"&amp;VLOOKUP([1]source_data!M10,[1]codelists!A:C,2,FALSE)),IF([1]source_data!L10&lt;&gt;"",CONCATENATE(VLOOKUP([1]source_data!K10,[1]codelists!A:C,2,FALSE)&amp;";"&amp;VLOOKUP([1]source_data!L10,[1]codelists!A:C,2,FALSE)),IF([1]source_data!K10&lt;&gt;"",CONCATENATE(VLOOKUP([1]source_data!K10,[1]codelists!A:C,2,FALSE)))))))</f>
        <v>GTIP040</v>
      </c>
      <c r="N8" s="11" t="str">
        <f>IF([1]source_data!G10="","",IF([1]source_data!D10="","",VLOOKUP([1]source_data!D10,[1]geo_data!A:I,9,FALSE)))</f>
        <v>Innsworth</v>
      </c>
      <c r="O8" s="11" t="str">
        <f>IF([1]source_data!G10="","",IF([1]source_data!D10="","",VLOOKUP([1]source_data!D10,[1]geo_data!A:I,8,FALSE)))</f>
        <v>E05012074</v>
      </c>
      <c r="P8" s="11" t="str">
        <f>IF([1]source_data!G10="","",IF(LEFT(O8,3)="E05","WD",IF(LEFT(O8,3)="S13","WD",IF(LEFT(O8,3)="W05","WD",IF(LEFT(O8,3)="W06","UA",IF(LEFT(O8,3)="S12","CA",IF(LEFT(O8,3)="E06","UA",IF(LEFT(O8,3)="E07","NMD",IF(LEFT(O8,3)="E08","MD",IF(LEFT(O8,3)="E09","LONB"))))))))))</f>
        <v>WD</v>
      </c>
      <c r="Q8" s="11" t="str">
        <f>IF([1]source_data!G10="","",IF([1]source_data!D10="","",VLOOKUP([1]source_data!D10,[1]geo_data!A:I,7,FALSE)))</f>
        <v>Tewkesbury</v>
      </c>
      <c r="R8" s="11" t="str">
        <f>IF([1]source_data!G10="","",IF([1]source_data!D10="","",VLOOKUP([1]source_data!D10,[1]geo_data!A:I,6,FALSE)))</f>
        <v>E07000083</v>
      </c>
      <c r="S8" s="11" t="str">
        <f>IF([1]source_data!G10="","",IF(LEFT(R8,3)="E05","WD",IF(LEFT(R8,3)="S13","WD",IF(LEFT(R8,3)="W05","WD",IF(LEFT(R8,3)="W06","UA",IF(LEFT(R8,3)="S12","CA",IF(LEFT(R8,3)="E06","UA",IF(LEFT(R8,3)="E07","NMD",IF(LEFT(R8,3)="E08","MD",IF(LEFT(R8,3)="E09","LONB"))))))))))</f>
        <v>NMD</v>
      </c>
      <c r="T8" s="8" t="str">
        <f>IF([1]source_data!G10="","",IF([1]source_data!N10="","",[1]source_data!N10))</f>
        <v>Grants for You</v>
      </c>
      <c r="U8" s="12">
        <f ca="1">IF([1]source_data!G10="","",[1]tailored_settings!$B$8)</f>
        <v>45009</v>
      </c>
      <c r="V8" s="8" t="str">
        <f>IF([1]source_data!I10="","",[1]tailored_settings!$B$9)</f>
        <v>https://www.barnwoodtrust.org/</v>
      </c>
      <c r="W8" s="8" t="str">
        <f>IF([1]source_data!G10="","",IF([1]source_data!I10="","",[1]codelists!$A$1))</f>
        <v>Grant to Individuals Reason codelist</v>
      </c>
      <c r="X8" s="8" t="str">
        <f>IF([1]source_data!G10="","",IF([1]source_data!I10="","",[1]source_data!I10))</f>
        <v>Mental Health</v>
      </c>
      <c r="Y8" s="8" t="str">
        <f>IF([1]source_data!G10="","",IF([1]source_data!J10="","",[1]codelists!$A$1))</f>
        <v/>
      </c>
      <c r="Z8" s="8" t="str">
        <f>IF([1]source_data!G10="","",IF([1]source_data!J10="","",[1]source_data!J10))</f>
        <v/>
      </c>
      <c r="AA8" s="8" t="str">
        <f>IF([1]source_data!G10="","",IF([1]source_data!K10="","",[1]codelists!$A$16))</f>
        <v>Grant to Individuals Purpose codelist</v>
      </c>
      <c r="AB8" s="8" t="str">
        <f>IF([1]source_data!G10="","",IF([1]source_data!K10="","",[1]source_data!K10))</f>
        <v>Devices and digital access</v>
      </c>
      <c r="AC8" s="8" t="str">
        <f>IF([1]source_data!G10="","",IF([1]source_data!L10="","",[1]codelists!$A$16))</f>
        <v/>
      </c>
      <c r="AD8" s="8" t="str">
        <f>IF([1]source_data!G10="","",IF([1]source_data!L10="","",[1]source_data!L10))</f>
        <v/>
      </c>
      <c r="AE8" s="8" t="str">
        <f>IF([1]source_data!G10="","",IF([1]source_data!M10="","",[1]codelists!$A$16))</f>
        <v/>
      </c>
      <c r="AF8" s="8" t="str">
        <f>IF([1]source_data!G10="","",IF([1]source_data!M10="","",[1]source_data!M10))</f>
        <v/>
      </c>
    </row>
    <row r="9" spans="1:32" s="13" customFormat="1" ht="15.75" x14ac:dyDescent="0.25">
      <c r="A9" s="8" t="str">
        <f>IF([1]source_data!G11="","",IF(AND([1]source_data!C11&lt;&gt;"",[1]tailored_settings!$B$10="Publish"),CONCATENATE([1]tailored_settings!$B$2&amp;[1]source_data!C11),IF(AND([1]source_data!C11&lt;&gt;"",[1]tailored_settings!$B$10="Do not publish"),CONCATENATE([1]tailored_settings!$B$2&amp;TEXT(ROW(A9)-1,"0000")&amp;"_"&amp;TEXT(F9,"yyyy-mm")),CONCATENATE([1]tailored_settings!$B$2&amp;TEXT(ROW(A9)-1,"0000")&amp;"_"&amp;TEXT(F9,"yyyy-mm")))))</f>
        <v>360G-BarnwoodTrust-0008_2022-06</v>
      </c>
      <c r="B9" s="8" t="str">
        <f>IF([1]source_data!G11="","",IF([1]source_data!E11&lt;&gt;"",[1]source_data!E11,CONCATENATE("Grant to "&amp;G9)))</f>
        <v>Grants for You</v>
      </c>
      <c r="C9" s="8" t="str">
        <f>IF([1]source_data!G11="","",IF([1]source_data!F11="","",[1]source_data!F11))</f>
        <v xml:space="preserve">Funding to help people with Autism, ADHD, Tourette's or a serious mental health condition access more opportunities.   </v>
      </c>
      <c r="D9" s="9">
        <f>IF([1]source_data!G11="","",IF([1]source_data!G11="","",[1]source_data!G11))</f>
        <v>140</v>
      </c>
      <c r="E9" s="8" t="str">
        <f>IF([1]source_data!G11="","",[1]tailored_settings!$B$3)</f>
        <v>GBP</v>
      </c>
      <c r="F9" s="10">
        <f>IF([1]source_data!G11="","",IF([1]source_data!H11="","",[1]source_data!H11))</f>
        <v>44725.570826851901</v>
      </c>
      <c r="G9" s="8" t="str">
        <f>IF([1]source_data!G11="","",[1]tailored_settings!$B$5)</f>
        <v>Individual Recipient</v>
      </c>
      <c r="H9" s="8" t="str">
        <f>IF([1]source_data!G11="","",IF(AND([1]source_data!A11&lt;&gt;"",[1]tailored_settings!$B$11="Publish"),CONCATENATE([1]tailored_settings!$B$2&amp;[1]source_data!A11),IF(AND([1]source_data!A11&lt;&gt;"",[1]tailored_settings!$B$11="Do not publish"),CONCATENATE([1]tailored_settings!$B$4&amp;TEXT(ROW(A9)-1,"0000")&amp;"_"&amp;TEXT(F9,"yyyy-mm")),CONCATENATE([1]tailored_settings!$B$4&amp;TEXT(ROW(A9)-1,"0000")&amp;"_"&amp;TEXT(F9,"yyyy-mm")))))</f>
        <v>360G-BarnwoodTrust-IND-0008_2022-06</v>
      </c>
      <c r="I9" s="8" t="str">
        <f>IF([1]source_data!G11="","",[1]tailored_settings!$B$7)</f>
        <v>Barnwood Trust</v>
      </c>
      <c r="J9" s="8" t="str">
        <f>IF([1]source_data!G11="","",[1]tailored_settings!$B$6)</f>
        <v>GB-CHC-1162855</v>
      </c>
      <c r="K9" s="8" t="str">
        <f>IF([1]source_data!G11="","",IF([1]source_data!I11="","",VLOOKUP([1]source_data!I11,[1]codelists!A:C,2,FALSE)))</f>
        <v>GTIR040</v>
      </c>
      <c r="L9" s="8" t="str">
        <f>IF([1]source_data!G11="","",IF([1]source_data!J11="","",VLOOKUP([1]source_data!J11,[1]codelists!A:C,2,FALSE)))</f>
        <v/>
      </c>
      <c r="M9" s="8" t="str">
        <f>IF([1]source_data!G11="","",IF([1]source_data!K11="","",IF([1]source_data!M11&lt;&gt;"",CONCATENATE(VLOOKUP([1]source_data!K11,[1]codelists!A:C,2,FALSE)&amp;";"&amp;VLOOKUP([1]source_data!L11,[1]codelists!A:C,2,FALSE)&amp;";"&amp;VLOOKUP([1]source_data!M11,[1]codelists!A:C,2,FALSE)),IF([1]source_data!L11&lt;&gt;"",CONCATENATE(VLOOKUP([1]source_data!K11,[1]codelists!A:C,2,FALSE)&amp;";"&amp;VLOOKUP([1]source_data!L11,[1]codelists!A:C,2,FALSE)),IF([1]source_data!K11&lt;&gt;"",CONCATENATE(VLOOKUP([1]source_data!K11,[1]codelists!A:C,2,FALSE)))))))</f>
        <v>GTIP100</v>
      </c>
      <c r="N9" s="11" t="str">
        <f>IF([1]source_data!G11="","",IF([1]source_data!D11="","",VLOOKUP([1]source_data!D11,[1]geo_data!A:I,9,FALSE)))</f>
        <v>Mitcheldean, Ruardean &amp; Drybrook</v>
      </c>
      <c r="O9" s="11" t="str">
        <f>IF([1]source_data!G11="","",IF([1]source_data!D11="","",VLOOKUP([1]source_data!D11,[1]geo_data!A:I,8,FALSE)))</f>
        <v>E05012168</v>
      </c>
      <c r="P9" s="11" t="str">
        <f>IF([1]source_data!G11="","",IF(LEFT(O9,3)="E05","WD",IF(LEFT(O9,3)="S13","WD",IF(LEFT(O9,3)="W05","WD",IF(LEFT(O9,3)="W06","UA",IF(LEFT(O9,3)="S12","CA",IF(LEFT(O9,3)="E06","UA",IF(LEFT(O9,3)="E07","NMD",IF(LEFT(O9,3)="E08","MD",IF(LEFT(O9,3)="E09","LONB"))))))))))</f>
        <v>WD</v>
      </c>
      <c r="Q9" s="11" t="str">
        <f>IF([1]source_data!G11="","",IF([1]source_data!D11="","",VLOOKUP([1]source_data!D11,[1]geo_data!A:I,7,FALSE)))</f>
        <v>Forest of Dean</v>
      </c>
      <c r="R9" s="11" t="str">
        <f>IF([1]source_data!G11="","",IF([1]source_data!D11="","",VLOOKUP([1]source_data!D11,[1]geo_data!A:I,6,FALSE)))</f>
        <v>E07000080</v>
      </c>
      <c r="S9" s="11" t="str">
        <f>IF([1]source_data!G11="","",IF(LEFT(R9,3)="E05","WD",IF(LEFT(R9,3)="S13","WD",IF(LEFT(R9,3)="W05","WD",IF(LEFT(R9,3)="W06","UA",IF(LEFT(R9,3)="S12","CA",IF(LEFT(R9,3)="E06","UA",IF(LEFT(R9,3)="E07","NMD",IF(LEFT(R9,3)="E08","MD",IF(LEFT(R9,3)="E09","LONB"))))))))))</f>
        <v>NMD</v>
      </c>
      <c r="T9" s="8" t="str">
        <f>IF([1]source_data!G11="","",IF([1]source_data!N11="","",[1]source_data!N11))</f>
        <v>Grants for You</v>
      </c>
      <c r="U9" s="12">
        <f ca="1">IF([1]source_data!G11="","",[1]tailored_settings!$B$8)</f>
        <v>45009</v>
      </c>
      <c r="V9" s="8" t="str">
        <f>IF([1]source_data!I11="","",[1]tailored_settings!$B$9)</f>
        <v>https://www.barnwoodtrust.org/</v>
      </c>
      <c r="W9" s="8" t="str">
        <f>IF([1]source_data!G11="","",IF([1]source_data!I11="","",[1]codelists!$A$1))</f>
        <v>Grant to Individuals Reason codelist</v>
      </c>
      <c r="X9" s="8" t="str">
        <f>IF([1]source_data!G11="","",IF([1]source_data!I11="","",[1]source_data!I11))</f>
        <v>Mental Health</v>
      </c>
      <c r="Y9" s="8" t="str">
        <f>IF([1]source_data!G11="","",IF([1]source_data!J11="","",[1]codelists!$A$1))</f>
        <v/>
      </c>
      <c r="Z9" s="8" t="str">
        <f>IF([1]source_data!G11="","",IF([1]source_data!J11="","",[1]source_data!J11))</f>
        <v/>
      </c>
      <c r="AA9" s="8" t="str">
        <f>IF([1]source_data!G11="","",IF([1]source_data!K11="","",[1]codelists!$A$16))</f>
        <v>Grant to Individuals Purpose codelist</v>
      </c>
      <c r="AB9" s="8" t="str">
        <f>IF([1]source_data!G11="","",IF([1]source_data!K11="","",[1]source_data!K11))</f>
        <v>Travel and transport</v>
      </c>
      <c r="AC9" s="8" t="str">
        <f>IF([1]source_data!G11="","",IF([1]source_data!L11="","",[1]codelists!$A$16))</f>
        <v/>
      </c>
      <c r="AD9" s="8" t="str">
        <f>IF([1]source_data!G11="","",IF([1]source_data!L11="","",[1]source_data!L11))</f>
        <v/>
      </c>
      <c r="AE9" s="8" t="str">
        <f>IF([1]source_data!G11="","",IF([1]source_data!M11="","",[1]codelists!$A$16))</f>
        <v/>
      </c>
      <c r="AF9" s="8" t="str">
        <f>IF([1]source_data!G11="","",IF([1]source_data!M11="","",[1]source_data!M11))</f>
        <v/>
      </c>
    </row>
    <row r="10" spans="1:32" s="13" customFormat="1" ht="15.75" x14ac:dyDescent="0.25">
      <c r="A10" s="8" t="str">
        <f>IF([1]source_data!G12="","",IF(AND([1]source_data!C12&lt;&gt;"",[1]tailored_settings!$B$10="Publish"),CONCATENATE([1]tailored_settings!$B$2&amp;[1]source_data!C12),IF(AND([1]source_data!C12&lt;&gt;"",[1]tailored_settings!$B$10="Do not publish"),CONCATENATE([1]tailored_settings!$B$2&amp;TEXT(ROW(A10)-1,"0000")&amp;"_"&amp;TEXT(F10,"yyyy-mm")),CONCATENATE([1]tailored_settings!$B$2&amp;TEXT(ROW(A10)-1,"0000")&amp;"_"&amp;TEXT(F10,"yyyy-mm")))))</f>
        <v>360G-BarnwoodTrust-0009_2022-06</v>
      </c>
      <c r="B10" s="8" t="str">
        <f>IF([1]source_data!G12="","",IF([1]source_data!E12&lt;&gt;"",[1]source_data!E12,CONCATENATE("Grant to "&amp;G10)))</f>
        <v>Grants for You</v>
      </c>
      <c r="C10" s="8" t="str">
        <f>IF([1]source_data!G12="","",IF([1]source_data!F12="","",[1]source_data!F12))</f>
        <v xml:space="preserve">Funding to help people with Autism, ADHD, Tourette's or a serious mental health condition access more opportunities.   </v>
      </c>
      <c r="D10" s="9">
        <f>IF([1]source_data!G12="","",IF([1]source_data!G12="","",[1]source_data!G12))</f>
        <v>1300</v>
      </c>
      <c r="E10" s="8" t="str">
        <f>IF([1]source_data!G12="","",[1]tailored_settings!$B$3)</f>
        <v>GBP</v>
      </c>
      <c r="F10" s="10">
        <f>IF([1]source_data!G12="","",IF([1]source_data!H12="","",[1]source_data!H12))</f>
        <v>44725.581843865701</v>
      </c>
      <c r="G10" s="8" t="str">
        <f>IF([1]source_data!G12="","",[1]tailored_settings!$B$5)</f>
        <v>Individual Recipient</v>
      </c>
      <c r="H10" s="8" t="str">
        <f>IF([1]source_data!G12="","",IF(AND([1]source_data!A12&lt;&gt;"",[1]tailored_settings!$B$11="Publish"),CONCATENATE([1]tailored_settings!$B$2&amp;[1]source_data!A12),IF(AND([1]source_data!A12&lt;&gt;"",[1]tailored_settings!$B$11="Do not publish"),CONCATENATE([1]tailored_settings!$B$4&amp;TEXT(ROW(A10)-1,"0000")&amp;"_"&amp;TEXT(F10,"yyyy-mm")),CONCATENATE([1]tailored_settings!$B$4&amp;TEXT(ROW(A10)-1,"0000")&amp;"_"&amp;TEXT(F10,"yyyy-mm")))))</f>
        <v>360G-BarnwoodTrust-IND-0009_2022-06</v>
      </c>
      <c r="I10" s="8" t="str">
        <f>IF([1]source_data!G12="","",[1]tailored_settings!$B$7)</f>
        <v>Barnwood Trust</v>
      </c>
      <c r="J10" s="8" t="str">
        <f>IF([1]source_data!G12="","",[1]tailored_settings!$B$6)</f>
        <v>GB-CHC-1162855</v>
      </c>
      <c r="K10" s="8" t="str">
        <f>IF([1]source_data!G12="","",IF([1]source_data!I12="","",VLOOKUP([1]source_data!I12,[1]codelists!A:C,2,FALSE)))</f>
        <v>GTIR040</v>
      </c>
      <c r="L10" s="8" t="str">
        <f>IF([1]source_data!G12="","",IF([1]source_data!J12="","",VLOOKUP([1]source_data!J12,[1]codelists!A:C,2,FALSE)))</f>
        <v/>
      </c>
      <c r="M10" s="8" t="str">
        <f>IF([1]source_data!G12="","",IF([1]source_data!K12="","",IF([1]source_data!M12&lt;&gt;"",CONCATENATE(VLOOKUP([1]source_data!K12,[1]codelists!A:C,2,FALSE)&amp;";"&amp;VLOOKUP([1]source_data!L12,[1]codelists!A:C,2,FALSE)&amp;";"&amp;VLOOKUP([1]source_data!M12,[1]codelists!A:C,2,FALSE)),IF([1]source_data!L12&lt;&gt;"",CONCATENATE(VLOOKUP([1]source_data!K12,[1]codelists!A:C,2,FALSE)&amp;";"&amp;VLOOKUP([1]source_data!L12,[1]codelists!A:C,2,FALSE)),IF([1]source_data!K12&lt;&gt;"",CONCATENATE(VLOOKUP([1]source_data!K12,[1]codelists!A:C,2,FALSE)))))))</f>
        <v>GTIP030</v>
      </c>
      <c r="N10" s="11" t="str">
        <f>IF([1]source_data!G12="","",IF([1]source_data!D12="","",VLOOKUP([1]source_data!D12,[1]geo_data!A:I,9,FALSE)))</f>
        <v>Lydney East</v>
      </c>
      <c r="O10" s="11" t="str">
        <f>IF([1]source_data!G12="","",IF([1]source_data!D12="","",VLOOKUP([1]source_data!D12,[1]geo_data!A:I,8,FALSE)))</f>
        <v>E05012165</v>
      </c>
      <c r="P10" s="11" t="str">
        <f>IF([1]source_data!G12="","",IF(LEFT(O10,3)="E05","WD",IF(LEFT(O10,3)="S13","WD",IF(LEFT(O10,3)="W05","WD",IF(LEFT(O10,3)="W06","UA",IF(LEFT(O10,3)="S12","CA",IF(LEFT(O10,3)="E06","UA",IF(LEFT(O10,3)="E07","NMD",IF(LEFT(O10,3)="E08","MD",IF(LEFT(O10,3)="E09","LONB"))))))))))</f>
        <v>WD</v>
      </c>
      <c r="Q10" s="11" t="str">
        <f>IF([1]source_data!G12="","",IF([1]source_data!D12="","",VLOOKUP([1]source_data!D12,[1]geo_data!A:I,7,FALSE)))</f>
        <v>Forest of Dean</v>
      </c>
      <c r="R10" s="11" t="str">
        <f>IF([1]source_data!G12="","",IF([1]source_data!D12="","",VLOOKUP([1]source_data!D12,[1]geo_data!A:I,6,FALSE)))</f>
        <v>E07000080</v>
      </c>
      <c r="S10" s="11" t="str">
        <f>IF([1]source_data!G12="","",IF(LEFT(R10,3)="E05","WD",IF(LEFT(R10,3)="S13","WD",IF(LEFT(R10,3)="W05","WD",IF(LEFT(R10,3)="W06","UA",IF(LEFT(R10,3)="S12","CA",IF(LEFT(R10,3)="E06","UA",IF(LEFT(R10,3)="E07","NMD",IF(LEFT(R10,3)="E08","MD",IF(LEFT(R10,3)="E09","LONB"))))))))))</f>
        <v>NMD</v>
      </c>
      <c r="T10" s="8" t="str">
        <f>IF([1]source_data!G12="","",IF([1]source_data!N12="","",[1]source_data!N12))</f>
        <v>Grants for You</v>
      </c>
      <c r="U10" s="12">
        <f ca="1">IF([1]source_data!G12="","",[1]tailored_settings!$B$8)</f>
        <v>45009</v>
      </c>
      <c r="V10" s="8" t="str">
        <f>IF([1]source_data!I12="","",[1]tailored_settings!$B$9)</f>
        <v>https://www.barnwoodtrust.org/</v>
      </c>
      <c r="W10" s="8" t="str">
        <f>IF([1]source_data!G12="","",IF([1]source_data!I12="","",[1]codelists!$A$1))</f>
        <v>Grant to Individuals Reason codelist</v>
      </c>
      <c r="X10" s="8" t="str">
        <f>IF([1]source_data!G12="","",IF([1]source_data!I12="","",[1]source_data!I12))</f>
        <v>Mental Health</v>
      </c>
      <c r="Y10" s="8" t="str">
        <f>IF([1]source_data!G12="","",IF([1]source_data!J12="","",[1]codelists!$A$1))</f>
        <v/>
      </c>
      <c r="Z10" s="8" t="str">
        <f>IF([1]source_data!G12="","",IF([1]source_data!J12="","",[1]source_data!J12))</f>
        <v/>
      </c>
      <c r="AA10" s="8" t="str">
        <f>IF([1]source_data!G12="","",IF([1]source_data!K12="","",[1]codelists!$A$16))</f>
        <v>Grant to Individuals Purpose codelist</v>
      </c>
      <c r="AB10" s="8" t="str">
        <f>IF([1]source_data!G12="","",IF([1]source_data!K12="","",[1]source_data!K12))</f>
        <v>Equipment and home adaptations</v>
      </c>
      <c r="AC10" s="8" t="str">
        <f>IF([1]source_data!G12="","",IF([1]source_data!L12="","",[1]codelists!$A$16))</f>
        <v/>
      </c>
      <c r="AD10" s="8" t="str">
        <f>IF([1]source_data!G12="","",IF([1]source_data!L12="","",[1]source_data!L12))</f>
        <v/>
      </c>
      <c r="AE10" s="8" t="str">
        <f>IF([1]source_data!G12="","",IF([1]source_data!M12="","",[1]codelists!$A$16))</f>
        <v/>
      </c>
      <c r="AF10" s="8" t="str">
        <f>IF([1]source_data!G12="","",IF([1]source_data!M12="","",[1]source_data!M12))</f>
        <v/>
      </c>
    </row>
    <row r="11" spans="1:32" s="13" customFormat="1" ht="15.75" x14ac:dyDescent="0.25">
      <c r="A11" s="8" t="str">
        <f>IF([1]source_data!G13="","",IF(AND([1]source_data!C13&lt;&gt;"",[1]tailored_settings!$B$10="Publish"),CONCATENATE([1]tailored_settings!$B$2&amp;[1]source_data!C13),IF(AND([1]source_data!C13&lt;&gt;"",[1]tailored_settings!$B$10="Do not publish"),CONCATENATE([1]tailored_settings!$B$2&amp;TEXT(ROW(A11)-1,"0000")&amp;"_"&amp;TEXT(F11,"yyyy-mm")),CONCATENATE([1]tailored_settings!$B$2&amp;TEXT(ROW(A11)-1,"0000")&amp;"_"&amp;TEXT(F11,"yyyy-mm")))))</f>
        <v>360G-BarnwoodTrust-0010_2022-06</v>
      </c>
      <c r="B11" s="8" t="str">
        <f>IF([1]source_data!G13="","",IF([1]source_data!E13&lt;&gt;"",[1]source_data!E13,CONCATENATE("Grant to "&amp;G11)))</f>
        <v>Grants for You</v>
      </c>
      <c r="C11" s="8" t="str">
        <f>IF([1]source_data!G13="","",IF([1]source_data!F13="","",[1]source_data!F13))</f>
        <v xml:space="preserve">Funding to help people with Autism, ADHD, Tourette's or a serious mental health condition access more opportunities.   </v>
      </c>
      <c r="D11" s="9">
        <f>IF([1]source_data!G13="","",IF([1]source_data!G13="","",[1]source_data!G13))</f>
        <v>300</v>
      </c>
      <c r="E11" s="8" t="str">
        <f>IF([1]source_data!G13="","",[1]tailored_settings!$B$3)</f>
        <v>GBP</v>
      </c>
      <c r="F11" s="10">
        <f>IF([1]source_data!G13="","",IF([1]source_data!H13="","",[1]source_data!H13))</f>
        <v>44725.614282094903</v>
      </c>
      <c r="G11" s="8" t="str">
        <f>IF([1]source_data!G13="","",[1]tailored_settings!$B$5)</f>
        <v>Individual Recipient</v>
      </c>
      <c r="H11" s="8" t="str">
        <f>IF([1]source_data!G13="","",IF(AND([1]source_data!A13&lt;&gt;"",[1]tailored_settings!$B$11="Publish"),CONCATENATE([1]tailored_settings!$B$2&amp;[1]source_data!A13),IF(AND([1]source_data!A13&lt;&gt;"",[1]tailored_settings!$B$11="Do not publish"),CONCATENATE([1]tailored_settings!$B$4&amp;TEXT(ROW(A11)-1,"0000")&amp;"_"&amp;TEXT(F11,"yyyy-mm")),CONCATENATE([1]tailored_settings!$B$4&amp;TEXT(ROW(A11)-1,"0000")&amp;"_"&amp;TEXT(F11,"yyyy-mm")))))</f>
        <v>360G-BarnwoodTrust-IND-0010_2022-06</v>
      </c>
      <c r="I11" s="8" t="str">
        <f>IF([1]source_data!G13="","",[1]tailored_settings!$B$7)</f>
        <v>Barnwood Trust</v>
      </c>
      <c r="J11" s="8" t="str">
        <f>IF([1]source_data!G13="","",[1]tailored_settings!$B$6)</f>
        <v>GB-CHC-1162855</v>
      </c>
      <c r="K11" s="8" t="str">
        <f>IF([1]source_data!G13="","",IF([1]source_data!I13="","",VLOOKUP([1]source_data!I13,[1]codelists!A:C,2,FALSE)))</f>
        <v>GTIR040</v>
      </c>
      <c r="L11" s="8" t="str">
        <f>IF([1]source_data!G13="","",IF([1]source_data!J13="","",VLOOKUP([1]source_data!J13,[1]codelists!A:C,2,FALSE)))</f>
        <v/>
      </c>
      <c r="M11" s="8" t="str">
        <f>IF([1]source_data!G13="","",IF([1]source_data!K13="","",IF([1]source_data!M13&lt;&gt;"",CONCATENATE(VLOOKUP([1]source_data!K13,[1]codelists!A:C,2,FALSE)&amp;";"&amp;VLOOKUP([1]source_data!L13,[1]codelists!A:C,2,FALSE)&amp;";"&amp;VLOOKUP([1]source_data!M13,[1]codelists!A:C,2,FALSE)),IF([1]source_data!L13&lt;&gt;"",CONCATENATE(VLOOKUP([1]source_data!K13,[1]codelists!A:C,2,FALSE)&amp;";"&amp;VLOOKUP([1]source_data!L13,[1]codelists!A:C,2,FALSE)),IF([1]source_data!K13&lt;&gt;"",CONCATENATE(VLOOKUP([1]source_data!K13,[1]codelists!A:C,2,FALSE)))))))</f>
        <v>GTIP040</v>
      </c>
      <c r="N11" s="11" t="str">
        <f>IF([1]source_data!G13="","",IF([1]source_data!D13="","",VLOOKUP([1]source_data!D13,[1]geo_data!A:I,9,FALSE)))</f>
        <v>Coleford</v>
      </c>
      <c r="O11" s="11" t="str">
        <f>IF([1]source_data!G13="","",IF([1]source_data!D13="","",VLOOKUP([1]source_data!D13,[1]geo_data!A:I,8,FALSE)))</f>
        <v>E05012160</v>
      </c>
      <c r="P11" s="11" t="str">
        <f>IF([1]source_data!G13="","",IF(LEFT(O11,3)="E05","WD",IF(LEFT(O11,3)="S13","WD",IF(LEFT(O11,3)="W05","WD",IF(LEFT(O11,3)="W06","UA",IF(LEFT(O11,3)="S12","CA",IF(LEFT(O11,3)="E06","UA",IF(LEFT(O11,3)="E07","NMD",IF(LEFT(O11,3)="E08","MD",IF(LEFT(O11,3)="E09","LONB"))))))))))</f>
        <v>WD</v>
      </c>
      <c r="Q11" s="11" t="str">
        <f>IF([1]source_data!G13="","",IF([1]source_data!D13="","",VLOOKUP([1]source_data!D13,[1]geo_data!A:I,7,FALSE)))</f>
        <v>Forest of Dean</v>
      </c>
      <c r="R11" s="11" t="str">
        <f>IF([1]source_data!G13="","",IF([1]source_data!D13="","",VLOOKUP([1]source_data!D13,[1]geo_data!A:I,6,FALSE)))</f>
        <v>E07000080</v>
      </c>
      <c r="S11" s="11" t="str">
        <f>IF([1]source_data!G13="","",IF(LEFT(R11,3)="E05","WD",IF(LEFT(R11,3)="S13","WD",IF(LEFT(R11,3)="W05","WD",IF(LEFT(R11,3)="W06","UA",IF(LEFT(R11,3)="S12","CA",IF(LEFT(R11,3)="E06","UA",IF(LEFT(R11,3)="E07","NMD",IF(LEFT(R11,3)="E08","MD",IF(LEFT(R11,3)="E09","LONB"))))))))))</f>
        <v>NMD</v>
      </c>
      <c r="T11" s="8" t="str">
        <f>IF([1]source_data!G13="","",IF([1]source_data!N13="","",[1]source_data!N13))</f>
        <v>Grants for You</v>
      </c>
      <c r="U11" s="12">
        <f ca="1">IF([1]source_data!G13="","",[1]tailored_settings!$B$8)</f>
        <v>45009</v>
      </c>
      <c r="V11" s="8" t="str">
        <f>IF([1]source_data!I13="","",[1]tailored_settings!$B$9)</f>
        <v>https://www.barnwoodtrust.org/</v>
      </c>
      <c r="W11" s="8" t="str">
        <f>IF([1]source_data!G13="","",IF([1]source_data!I13="","",[1]codelists!$A$1))</f>
        <v>Grant to Individuals Reason codelist</v>
      </c>
      <c r="X11" s="8" t="str">
        <f>IF([1]source_data!G13="","",IF([1]source_data!I13="","",[1]source_data!I13))</f>
        <v>Mental Health</v>
      </c>
      <c r="Y11" s="8" t="str">
        <f>IF([1]source_data!G13="","",IF([1]source_data!J13="","",[1]codelists!$A$1))</f>
        <v/>
      </c>
      <c r="Z11" s="8" t="str">
        <f>IF([1]source_data!G13="","",IF([1]source_data!J13="","",[1]source_data!J13))</f>
        <v/>
      </c>
      <c r="AA11" s="8" t="str">
        <f>IF([1]source_data!G13="","",IF([1]source_data!K13="","",[1]codelists!$A$16))</f>
        <v>Grant to Individuals Purpose codelist</v>
      </c>
      <c r="AB11" s="8" t="str">
        <f>IF([1]source_data!G13="","",IF([1]source_data!K13="","",[1]source_data!K13))</f>
        <v>Devices and digital access</v>
      </c>
      <c r="AC11" s="8" t="str">
        <f>IF([1]source_data!G13="","",IF([1]source_data!L13="","",[1]codelists!$A$16))</f>
        <v/>
      </c>
      <c r="AD11" s="8" t="str">
        <f>IF([1]source_data!G13="","",IF([1]source_data!L13="","",[1]source_data!L13))</f>
        <v/>
      </c>
      <c r="AE11" s="8" t="str">
        <f>IF([1]source_data!G13="","",IF([1]source_data!M13="","",[1]codelists!$A$16))</f>
        <v/>
      </c>
      <c r="AF11" s="8" t="str">
        <f>IF([1]source_data!G13="","",IF([1]source_data!M13="","",[1]source_data!M13))</f>
        <v/>
      </c>
    </row>
    <row r="12" spans="1:32" s="13" customFormat="1" ht="15.75" x14ac:dyDescent="0.25">
      <c r="A12" s="8" t="str">
        <f>IF([1]source_data!G14="","",IF(AND([1]source_data!C14&lt;&gt;"",[1]tailored_settings!$B$10="Publish"),CONCATENATE([1]tailored_settings!$B$2&amp;[1]source_data!C14),IF(AND([1]source_data!C14&lt;&gt;"",[1]tailored_settings!$B$10="Do not publish"),CONCATENATE([1]tailored_settings!$B$2&amp;TEXT(ROW(A12)-1,"0000")&amp;"_"&amp;TEXT(F12,"yyyy-mm")),CONCATENATE([1]tailored_settings!$B$2&amp;TEXT(ROW(A12)-1,"0000")&amp;"_"&amp;TEXT(F12,"yyyy-mm")))))</f>
        <v>360G-BarnwoodTrust-0011_2022-06</v>
      </c>
      <c r="B12" s="8" t="str">
        <f>IF([1]source_data!G14="","",IF([1]source_data!E14&lt;&gt;"",[1]source_data!E14,CONCATENATE("Grant to "&amp;G12)))</f>
        <v>Grants for You</v>
      </c>
      <c r="C12" s="8" t="str">
        <f>IF([1]source_data!G14="","",IF([1]source_data!F14="","",[1]source_data!F14))</f>
        <v xml:space="preserve">Funding to help people with Autism, ADHD, Tourette's or a serious mental health condition access more opportunities.   </v>
      </c>
      <c r="D12" s="9">
        <f>IF([1]source_data!G14="","",IF([1]source_data!G14="","",[1]source_data!G14))</f>
        <v>3000</v>
      </c>
      <c r="E12" s="8" t="str">
        <f>IF([1]source_data!G14="","",[1]tailored_settings!$B$3)</f>
        <v>GBP</v>
      </c>
      <c r="F12" s="10">
        <f>IF([1]source_data!G14="","",IF([1]source_data!H14="","",[1]source_data!H14))</f>
        <v>44726.469000266203</v>
      </c>
      <c r="G12" s="8" t="str">
        <f>IF([1]source_data!G14="","",[1]tailored_settings!$B$5)</f>
        <v>Individual Recipient</v>
      </c>
      <c r="H12" s="8" t="str">
        <f>IF([1]source_data!G14="","",IF(AND([1]source_data!A14&lt;&gt;"",[1]tailored_settings!$B$11="Publish"),CONCATENATE([1]tailored_settings!$B$2&amp;[1]source_data!A14),IF(AND([1]source_data!A14&lt;&gt;"",[1]tailored_settings!$B$11="Do not publish"),CONCATENATE([1]tailored_settings!$B$4&amp;TEXT(ROW(A12)-1,"0000")&amp;"_"&amp;TEXT(F12,"yyyy-mm")),CONCATENATE([1]tailored_settings!$B$4&amp;TEXT(ROW(A12)-1,"0000")&amp;"_"&amp;TEXT(F12,"yyyy-mm")))))</f>
        <v>360G-BarnwoodTrust-IND-0011_2022-06</v>
      </c>
      <c r="I12" s="8" t="str">
        <f>IF([1]source_data!G14="","",[1]tailored_settings!$B$7)</f>
        <v>Barnwood Trust</v>
      </c>
      <c r="J12" s="8" t="str">
        <f>IF([1]source_data!G14="","",[1]tailored_settings!$B$6)</f>
        <v>GB-CHC-1162855</v>
      </c>
      <c r="K12" s="8" t="str">
        <f>IF([1]source_data!G14="","",IF([1]source_data!I14="","",VLOOKUP([1]source_data!I14,[1]codelists!A:C,2,FALSE)))</f>
        <v>GTIR040</v>
      </c>
      <c r="L12" s="8" t="str">
        <f>IF([1]source_data!G14="","",IF([1]source_data!J14="","",VLOOKUP([1]source_data!J14,[1]codelists!A:C,2,FALSE)))</f>
        <v/>
      </c>
      <c r="M12" s="8" t="str">
        <f>IF([1]source_data!G14="","",IF([1]source_data!K14="","",IF([1]source_data!M14&lt;&gt;"",CONCATENATE(VLOOKUP([1]source_data!K14,[1]codelists!A:C,2,FALSE)&amp;";"&amp;VLOOKUP([1]source_data!L14,[1]codelists!A:C,2,FALSE)&amp;";"&amp;VLOOKUP([1]source_data!M14,[1]codelists!A:C,2,FALSE)),IF([1]source_data!L14&lt;&gt;"",CONCATENATE(VLOOKUP([1]source_data!K14,[1]codelists!A:C,2,FALSE)&amp;";"&amp;VLOOKUP([1]source_data!L14,[1]codelists!A:C,2,FALSE)),IF([1]source_data!K14&lt;&gt;"",CONCATENATE(VLOOKUP([1]source_data!K14,[1]codelists!A:C,2,FALSE)))))))</f>
        <v>GTIP100</v>
      </c>
      <c r="N12" s="11" t="str">
        <f>IF([1]source_data!G14="","",IF([1]source_data!D14="","",VLOOKUP([1]source_data!D14,[1]geo_data!A:I,9,FALSE)))</f>
        <v>The Beeches</v>
      </c>
      <c r="O12" s="11" t="str">
        <f>IF([1]source_data!G14="","",IF([1]source_data!D14="","",VLOOKUP([1]source_data!D14,[1]geo_data!A:I,8,FALSE)))</f>
        <v>E05010725</v>
      </c>
      <c r="P12" s="11" t="str">
        <f>IF([1]source_data!G14="","",IF(LEFT(O12,3)="E05","WD",IF(LEFT(O12,3)="S13","WD",IF(LEFT(O12,3)="W05","WD",IF(LEFT(O12,3)="W06","UA",IF(LEFT(O12,3)="S12","CA",IF(LEFT(O12,3)="E06","UA",IF(LEFT(O12,3)="E07","NMD",IF(LEFT(O12,3)="E08","MD",IF(LEFT(O12,3)="E09","LONB"))))))))))</f>
        <v>WD</v>
      </c>
      <c r="Q12" s="11" t="str">
        <f>IF([1]source_data!G14="","",IF([1]source_data!D14="","",VLOOKUP([1]source_data!D14,[1]geo_data!A:I,7,FALSE)))</f>
        <v>Cotswold</v>
      </c>
      <c r="R12" s="11" t="str">
        <f>IF([1]source_data!G14="","",IF([1]source_data!D14="","",VLOOKUP([1]source_data!D14,[1]geo_data!A:I,6,FALSE)))</f>
        <v>E07000079</v>
      </c>
      <c r="S12" s="11" t="str">
        <f>IF([1]source_data!G14="","",IF(LEFT(R12,3)="E05","WD",IF(LEFT(R12,3)="S13","WD",IF(LEFT(R12,3)="W05","WD",IF(LEFT(R12,3)="W06","UA",IF(LEFT(R12,3)="S12","CA",IF(LEFT(R12,3)="E06","UA",IF(LEFT(R12,3)="E07","NMD",IF(LEFT(R12,3)="E08","MD",IF(LEFT(R12,3)="E09","LONB"))))))))))</f>
        <v>NMD</v>
      </c>
      <c r="T12" s="8" t="str">
        <f>IF([1]source_data!G14="","",IF([1]source_data!N14="","",[1]source_data!N14))</f>
        <v>Grants for You</v>
      </c>
      <c r="U12" s="12">
        <f ca="1">IF([1]source_data!G14="","",[1]tailored_settings!$B$8)</f>
        <v>45009</v>
      </c>
      <c r="V12" s="8" t="str">
        <f>IF([1]source_data!I14="","",[1]tailored_settings!$B$9)</f>
        <v>https://www.barnwoodtrust.org/</v>
      </c>
      <c r="W12" s="8" t="str">
        <f>IF([1]source_data!G14="","",IF([1]source_data!I14="","",[1]codelists!$A$1))</f>
        <v>Grant to Individuals Reason codelist</v>
      </c>
      <c r="X12" s="8" t="str">
        <f>IF([1]source_data!G14="","",IF([1]source_data!I14="","",[1]source_data!I14))</f>
        <v>Mental Health</v>
      </c>
      <c r="Y12" s="8" t="str">
        <f>IF([1]source_data!G14="","",IF([1]source_data!J14="","",[1]codelists!$A$1))</f>
        <v/>
      </c>
      <c r="Z12" s="8" t="str">
        <f>IF([1]source_data!G14="","",IF([1]source_data!J14="","",[1]source_data!J14))</f>
        <v/>
      </c>
      <c r="AA12" s="8" t="str">
        <f>IF([1]source_data!G14="","",IF([1]source_data!K14="","",[1]codelists!$A$16))</f>
        <v>Grant to Individuals Purpose codelist</v>
      </c>
      <c r="AB12" s="8" t="str">
        <f>IF([1]source_data!G14="","",IF([1]source_data!K14="","",[1]source_data!K14))</f>
        <v>Travel and transport</v>
      </c>
      <c r="AC12" s="8" t="str">
        <f>IF([1]source_data!G14="","",IF([1]source_data!L14="","",[1]codelists!$A$16))</f>
        <v/>
      </c>
      <c r="AD12" s="8" t="str">
        <f>IF([1]source_data!G14="","",IF([1]source_data!L14="","",[1]source_data!L14))</f>
        <v/>
      </c>
      <c r="AE12" s="8" t="str">
        <f>IF([1]source_data!G14="","",IF([1]source_data!M14="","",[1]codelists!$A$16))</f>
        <v/>
      </c>
      <c r="AF12" s="8" t="str">
        <f>IF([1]source_data!G14="","",IF([1]source_data!M14="","",[1]source_data!M14))</f>
        <v/>
      </c>
    </row>
    <row r="13" spans="1:32" s="13" customFormat="1" ht="15.75" x14ac:dyDescent="0.25">
      <c r="A13" s="8" t="str">
        <f>IF([1]source_data!G15="","",IF(AND([1]source_data!C15&lt;&gt;"",[1]tailored_settings!$B$10="Publish"),CONCATENATE([1]tailored_settings!$B$2&amp;[1]source_data!C15),IF(AND([1]source_data!C15&lt;&gt;"",[1]tailored_settings!$B$10="Do not publish"),CONCATENATE([1]tailored_settings!$B$2&amp;TEXT(ROW(A13)-1,"0000")&amp;"_"&amp;TEXT(F13,"yyyy-mm")),CONCATENATE([1]tailored_settings!$B$2&amp;TEXT(ROW(A13)-1,"0000")&amp;"_"&amp;TEXT(F13,"yyyy-mm")))))</f>
        <v>360G-BarnwoodTrust-0012_2022-06</v>
      </c>
      <c r="B13" s="8" t="str">
        <f>IF([1]source_data!G15="","",IF([1]source_data!E15&lt;&gt;"",[1]source_data!E15,CONCATENATE("Grant to "&amp;G13)))</f>
        <v>Grants for You</v>
      </c>
      <c r="C13" s="8" t="str">
        <f>IF([1]source_data!G15="","",IF([1]source_data!F15="","",[1]source_data!F15))</f>
        <v xml:space="preserve">Funding to help people with Autism, ADHD, Tourette's or a serious mental health condition access more opportunities.   </v>
      </c>
      <c r="D13" s="9">
        <f>IF([1]source_data!G15="","",IF([1]source_data!G15="","",[1]source_data!G15))</f>
        <v>777.5</v>
      </c>
      <c r="E13" s="8" t="str">
        <f>IF([1]source_data!G15="","",[1]tailored_settings!$B$3)</f>
        <v>GBP</v>
      </c>
      <c r="F13" s="10">
        <f>IF([1]source_data!G15="","",IF([1]source_data!H15="","",[1]source_data!H15))</f>
        <v>44726.578414317097</v>
      </c>
      <c r="G13" s="8" t="str">
        <f>IF([1]source_data!G15="","",[1]tailored_settings!$B$5)</f>
        <v>Individual Recipient</v>
      </c>
      <c r="H13" s="8" t="str">
        <f>IF([1]source_data!G15="","",IF(AND([1]source_data!A15&lt;&gt;"",[1]tailored_settings!$B$11="Publish"),CONCATENATE([1]tailored_settings!$B$2&amp;[1]source_data!A15),IF(AND([1]source_data!A15&lt;&gt;"",[1]tailored_settings!$B$11="Do not publish"),CONCATENATE([1]tailored_settings!$B$4&amp;TEXT(ROW(A13)-1,"0000")&amp;"_"&amp;TEXT(F13,"yyyy-mm")),CONCATENATE([1]tailored_settings!$B$4&amp;TEXT(ROW(A13)-1,"0000")&amp;"_"&amp;TEXT(F13,"yyyy-mm")))))</f>
        <v>360G-BarnwoodTrust-IND-0012_2022-06</v>
      </c>
      <c r="I13" s="8" t="str">
        <f>IF([1]source_data!G15="","",[1]tailored_settings!$B$7)</f>
        <v>Barnwood Trust</v>
      </c>
      <c r="J13" s="8" t="str">
        <f>IF([1]source_data!G15="","",[1]tailored_settings!$B$6)</f>
        <v>GB-CHC-1162855</v>
      </c>
      <c r="K13" s="8" t="str">
        <f>IF([1]source_data!G15="","",IF([1]source_data!I15="","",VLOOKUP([1]source_data!I15,[1]codelists!A:C,2,FALSE)))</f>
        <v>GTIR040</v>
      </c>
      <c r="L13" s="8" t="str">
        <f>IF([1]source_data!G15="","",IF([1]source_data!J15="","",VLOOKUP([1]source_data!J15,[1]codelists!A:C,2,FALSE)))</f>
        <v/>
      </c>
      <c r="M13" s="8" t="str">
        <f>IF([1]source_data!G15="","",IF([1]source_data!K15="","",IF([1]source_data!M15&lt;&gt;"",CONCATENATE(VLOOKUP([1]source_data!K15,[1]codelists!A:C,2,FALSE)&amp;";"&amp;VLOOKUP([1]source_data!L15,[1]codelists!A:C,2,FALSE)&amp;";"&amp;VLOOKUP([1]source_data!M15,[1]codelists!A:C,2,FALSE)),IF([1]source_data!L15&lt;&gt;"",CONCATENATE(VLOOKUP([1]source_data!K15,[1]codelists!A:C,2,FALSE)&amp;";"&amp;VLOOKUP([1]source_data!L15,[1]codelists!A:C,2,FALSE)),IF([1]source_data!K15&lt;&gt;"",CONCATENATE(VLOOKUP([1]source_data!K15,[1]codelists!A:C,2,FALSE)))))))</f>
        <v>GTIP100</v>
      </c>
      <c r="N13" s="11" t="str">
        <f>IF([1]source_data!G15="","",IF([1]source_data!D15="","",VLOOKUP([1]source_data!D15,[1]geo_data!A:I,9,FALSE)))</f>
        <v>Abbeydale</v>
      </c>
      <c r="O13" s="11" t="str">
        <f>IF([1]source_data!G15="","",IF([1]source_data!D15="","",VLOOKUP([1]source_data!D15,[1]geo_data!A:I,8,FALSE)))</f>
        <v>E05010950</v>
      </c>
      <c r="P13" s="11" t="str">
        <f>IF([1]source_data!G15="","",IF(LEFT(O13,3)="E05","WD",IF(LEFT(O13,3)="S13","WD",IF(LEFT(O13,3)="W05","WD",IF(LEFT(O13,3)="W06","UA",IF(LEFT(O13,3)="S12","CA",IF(LEFT(O13,3)="E06","UA",IF(LEFT(O13,3)="E07","NMD",IF(LEFT(O13,3)="E08","MD",IF(LEFT(O13,3)="E09","LONB"))))))))))</f>
        <v>WD</v>
      </c>
      <c r="Q13" s="11" t="str">
        <f>IF([1]source_data!G15="","",IF([1]source_data!D15="","",VLOOKUP([1]source_data!D15,[1]geo_data!A:I,7,FALSE)))</f>
        <v>Gloucester</v>
      </c>
      <c r="R13" s="11" t="str">
        <f>IF([1]source_data!G15="","",IF([1]source_data!D15="","",VLOOKUP([1]source_data!D15,[1]geo_data!A:I,6,FALSE)))</f>
        <v>E07000081</v>
      </c>
      <c r="S13" s="11" t="str">
        <f>IF([1]source_data!G15="","",IF(LEFT(R13,3)="E05","WD",IF(LEFT(R13,3)="S13","WD",IF(LEFT(R13,3)="W05","WD",IF(LEFT(R13,3)="W06","UA",IF(LEFT(R13,3)="S12","CA",IF(LEFT(R13,3)="E06","UA",IF(LEFT(R13,3)="E07","NMD",IF(LEFT(R13,3)="E08","MD",IF(LEFT(R13,3)="E09","LONB"))))))))))</f>
        <v>NMD</v>
      </c>
      <c r="T13" s="8" t="str">
        <f>IF([1]source_data!G15="","",IF([1]source_data!N15="","",[1]source_data!N15))</f>
        <v>Grants for You</v>
      </c>
      <c r="U13" s="12">
        <f ca="1">IF([1]source_data!G15="","",[1]tailored_settings!$B$8)</f>
        <v>45009</v>
      </c>
      <c r="V13" s="8" t="str">
        <f>IF([1]source_data!I15="","",[1]tailored_settings!$B$9)</f>
        <v>https://www.barnwoodtrust.org/</v>
      </c>
      <c r="W13" s="8" t="str">
        <f>IF([1]source_data!G15="","",IF([1]source_data!I15="","",[1]codelists!$A$1))</f>
        <v>Grant to Individuals Reason codelist</v>
      </c>
      <c r="X13" s="8" t="str">
        <f>IF([1]source_data!G15="","",IF([1]source_data!I15="","",[1]source_data!I15))</f>
        <v>Mental Health</v>
      </c>
      <c r="Y13" s="8" t="str">
        <f>IF([1]source_data!G15="","",IF([1]source_data!J15="","",[1]codelists!$A$1))</f>
        <v/>
      </c>
      <c r="Z13" s="8" t="str">
        <f>IF([1]source_data!G15="","",IF([1]source_data!J15="","",[1]source_data!J15))</f>
        <v/>
      </c>
      <c r="AA13" s="8" t="str">
        <f>IF([1]source_data!G15="","",IF([1]source_data!K15="","",[1]codelists!$A$16))</f>
        <v>Grant to Individuals Purpose codelist</v>
      </c>
      <c r="AB13" s="8" t="str">
        <f>IF([1]source_data!G15="","",IF([1]source_data!K15="","",[1]source_data!K15))</f>
        <v>Travel and transport</v>
      </c>
      <c r="AC13" s="8" t="str">
        <f>IF([1]source_data!G15="","",IF([1]source_data!L15="","",[1]codelists!$A$16))</f>
        <v/>
      </c>
      <c r="AD13" s="8" t="str">
        <f>IF([1]source_data!G15="","",IF([1]source_data!L15="","",[1]source_data!L15))</f>
        <v/>
      </c>
      <c r="AE13" s="8" t="str">
        <f>IF([1]source_data!G15="","",IF([1]source_data!M15="","",[1]codelists!$A$16))</f>
        <v/>
      </c>
      <c r="AF13" s="8" t="str">
        <f>IF([1]source_data!G15="","",IF([1]source_data!M15="","",[1]source_data!M15))</f>
        <v/>
      </c>
    </row>
    <row r="14" spans="1:32" s="13" customFormat="1" ht="15.75" x14ac:dyDescent="0.25">
      <c r="A14" s="8" t="str">
        <f>IF([1]source_data!G16="","",IF(AND([1]source_data!C16&lt;&gt;"",[1]tailored_settings!$B$10="Publish"),CONCATENATE([1]tailored_settings!$B$2&amp;[1]source_data!C16),IF(AND([1]source_data!C16&lt;&gt;"",[1]tailored_settings!$B$10="Do not publish"),CONCATENATE([1]tailored_settings!$B$2&amp;TEXT(ROW(A14)-1,"0000")&amp;"_"&amp;TEXT(F14,"yyyy-mm")),CONCATENATE([1]tailored_settings!$B$2&amp;TEXT(ROW(A14)-1,"0000")&amp;"_"&amp;TEXT(F14,"yyyy-mm")))))</f>
        <v>360G-BarnwoodTrust-0013_2022-06</v>
      </c>
      <c r="B14" s="8" t="str">
        <f>IF([1]source_data!G16="","",IF([1]source_data!E16&lt;&gt;"",[1]source_data!E16,CONCATENATE("Grant to "&amp;G14)))</f>
        <v>Grants for You</v>
      </c>
      <c r="C14" s="8" t="str">
        <f>IF([1]source_data!G16="","",IF([1]source_data!F16="","",[1]source_data!F16))</f>
        <v xml:space="preserve">Funding to help people with Autism, ADHD, Tourette's or a serious mental health condition access more opportunities.   </v>
      </c>
      <c r="D14" s="9">
        <f>IF([1]source_data!G16="","",IF([1]source_data!G16="","",[1]source_data!G16))</f>
        <v>300</v>
      </c>
      <c r="E14" s="8" t="str">
        <f>IF([1]source_data!G16="","",[1]tailored_settings!$B$3)</f>
        <v>GBP</v>
      </c>
      <c r="F14" s="10">
        <f>IF([1]source_data!G16="","",IF([1]source_data!H16="","",[1]source_data!H16))</f>
        <v>44726.592714618098</v>
      </c>
      <c r="G14" s="8" t="str">
        <f>IF([1]source_data!G16="","",[1]tailored_settings!$B$5)</f>
        <v>Individual Recipient</v>
      </c>
      <c r="H14" s="8" t="str">
        <f>IF([1]source_data!G16="","",IF(AND([1]source_data!A16&lt;&gt;"",[1]tailored_settings!$B$11="Publish"),CONCATENATE([1]tailored_settings!$B$2&amp;[1]source_data!A16),IF(AND([1]source_data!A16&lt;&gt;"",[1]tailored_settings!$B$11="Do not publish"),CONCATENATE([1]tailored_settings!$B$4&amp;TEXT(ROW(A14)-1,"0000")&amp;"_"&amp;TEXT(F14,"yyyy-mm")),CONCATENATE([1]tailored_settings!$B$4&amp;TEXT(ROW(A14)-1,"0000")&amp;"_"&amp;TEXT(F14,"yyyy-mm")))))</f>
        <v>360G-BarnwoodTrust-IND-0013_2022-06</v>
      </c>
      <c r="I14" s="8" t="str">
        <f>IF([1]source_data!G16="","",[1]tailored_settings!$B$7)</f>
        <v>Barnwood Trust</v>
      </c>
      <c r="J14" s="8" t="str">
        <f>IF([1]source_data!G16="","",[1]tailored_settings!$B$6)</f>
        <v>GB-CHC-1162855</v>
      </c>
      <c r="K14" s="8" t="str">
        <f>IF([1]source_data!G16="","",IF([1]source_data!I16="","",VLOOKUP([1]source_data!I16,[1]codelists!A:C,2,FALSE)))</f>
        <v>GTIR040</v>
      </c>
      <c r="L14" s="8" t="str">
        <f>IF([1]source_data!G16="","",IF([1]source_data!J16="","",VLOOKUP([1]source_data!J16,[1]codelists!A:C,2,FALSE)))</f>
        <v/>
      </c>
      <c r="M14" s="8" t="str">
        <f>IF([1]source_data!G16="","",IF([1]source_data!K16="","",IF([1]source_data!M16&lt;&gt;"",CONCATENATE(VLOOKUP([1]source_data!K16,[1]codelists!A:C,2,FALSE)&amp;";"&amp;VLOOKUP([1]source_data!L16,[1]codelists!A:C,2,FALSE)&amp;";"&amp;VLOOKUP([1]source_data!M16,[1]codelists!A:C,2,FALSE)),IF([1]source_data!L16&lt;&gt;"",CONCATENATE(VLOOKUP([1]source_data!K16,[1]codelists!A:C,2,FALSE)&amp;";"&amp;VLOOKUP([1]source_data!L16,[1]codelists!A:C,2,FALSE)),IF([1]source_data!K16&lt;&gt;"",CONCATENATE(VLOOKUP([1]source_data!K16,[1]codelists!A:C,2,FALSE)))))))</f>
        <v>GTIP080</v>
      </c>
      <c r="N14" s="11" t="str">
        <f>IF([1]source_data!G16="","",IF([1]source_data!D16="","",VLOOKUP([1]source_data!D16,[1]geo_data!A:I,9,FALSE)))</f>
        <v>The Stanleys</v>
      </c>
      <c r="O14" s="11" t="str">
        <f>IF([1]source_data!G16="","",IF([1]source_data!D16="","",VLOOKUP([1]source_data!D16,[1]geo_data!A:I,8,FALSE)))</f>
        <v>E05010992</v>
      </c>
      <c r="P14" s="11" t="str">
        <f>IF([1]source_data!G16="","",IF(LEFT(O14,3)="E05","WD",IF(LEFT(O14,3)="S13","WD",IF(LEFT(O14,3)="W05","WD",IF(LEFT(O14,3)="W06","UA",IF(LEFT(O14,3)="S12","CA",IF(LEFT(O14,3)="E06","UA",IF(LEFT(O14,3)="E07","NMD",IF(LEFT(O14,3)="E08","MD",IF(LEFT(O14,3)="E09","LONB"))))))))))</f>
        <v>WD</v>
      </c>
      <c r="Q14" s="11" t="str">
        <f>IF([1]source_data!G16="","",IF([1]source_data!D16="","",VLOOKUP([1]source_data!D16,[1]geo_data!A:I,7,FALSE)))</f>
        <v>Stroud</v>
      </c>
      <c r="R14" s="11" t="str">
        <f>IF([1]source_data!G16="","",IF([1]source_data!D16="","",VLOOKUP([1]source_data!D16,[1]geo_data!A:I,6,FALSE)))</f>
        <v>E07000082</v>
      </c>
      <c r="S14" s="11" t="str">
        <f>IF([1]source_data!G16="","",IF(LEFT(R14,3)="E05","WD",IF(LEFT(R14,3)="S13","WD",IF(LEFT(R14,3)="W05","WD",IF(LEFT(R14,3)="W06","UA",IF(LEFT(R14,3)="S12","CA",IF(LEFT(R14,3)="E06","UA",IF(LEFT(R14,3)="E07","NMD",IF(LEFT(R14,3)="E08","MD",IF(LEFT(R14,3)="E09","LONB"))))))))))</f>
        <v>NMD</v>
      </c>
      <c r="T14" s="8" t="str">
        <f>IF([1]source_data!G16="","",IF([1]source_data!N16="","",[1]source_data!N16))</f>
        <v>Grants for You</v>
      </c>
      <c r="U14" s="12">
        <f ca="1">IF([1]source_data!G16="","",[1]tailored_settings!$B$8)</f>
        <v>45009</v>
      </c>
      <c r="V14" s="8" t="str">
        <f>IF([1]source_data!I16="","",[1]tailored_settings!$B$9)</f>
        <v>https://www.barnwoodtrust.org/</v>
      </c>
      <c r="W14" s="8" t="str">
        <f>IF([1]source_data!G16="","",IF([1]source_data!I16="","",[1]codelists!$A$1))</f>
        <v>Grant to Individuals Reason codelist</v>
      </c>
      <c r="X14" s="8" t="str">
        <f>IF([1]source_data!G16="","",IF([1]source_data!I16="","",[1]source_data!I16))</f>
        <v>Mental Health</v>
      </c>
      <c r="Y14" s="8" t="str">
        <f>IF([1]source_data!G16="","",IF([1]source_data!J16="","",[1]codelists!$A$1))</f>
        <v/>
      </c>
      <c r="Z14" s="8" t="str">
        <f>IF([1]source_data!G16="","",IF([1]source_data!J16="","",[1]source_data!J16))</f>
        <v/>
      </c>
      <c r="AA14" s="8" t="str">
        <f>IF([1]source_data!G16="","",IF([1]source_data!K16="","",[1]codelists!$A$16))</f>
        <v>Grant to Individuals Purpose codelist</v>
      </c>
      <c r="AB14" s="8" t="str">
        <f>IF([1]source_data!G16="","",IF([1]source_data!K16="","",[1]source_data!K16))</f>
        <v>Clothing</v>
      </c>
      <c r="AC14" s="8" t="str">
        <f>IF([1]source_data!G16="","",IF([1]source_data!L16="","",[1]codelists!$A$16))</f>
        <v/>
      </c>
      <c r="AD14" s="8" t="str">
        <f>IF([1]source_data!G16="","",IF([1]source_data!L16="","",[1]source_data!L16))</f>
        <v/>
      </c>
      <c r="AE14" s="8" t="str">
        <f>IF([1]source_data!G16="","",IF([1]source_data!M16="","",[1]codelists!$A$16))</f>
        <v/>
      </c>
      <c r="AF14" s="8" t="str">
        <f>IF([1]source_data!G16="","",IF([1]source_data!M16="","",[1]source_data!M16))</f>
        <v/>
      </c>
    </row>
    <row r="15" spans="1:32" s="13" customFormat="1" ht="15.75" x14ac:dyDescent="0.25">
      <c r="A15" s="8" t="str">
        <f>IF([1]source_data!G17="","",IF(AND([1]source_data!C17&lt;&gt;"",[1]tailored_settings!$B$10="Publish"),CONCATENATE([1]tailored_settings!$B$2&amp;[1]source_data!C17),IF(AND([1]source_data!C17&lt;&gt;"",[1]tailored_settings!$B$10="Do not publish"),CONCATENATE([1]tailored_settings!$B$2&amp;TEXT(ROW(A15)-1,"0000")&amp;"_"&amp;TEXT(F15,"yyyy-mm")),CONCATENATE([1]tailored_settings!$B$2&amp;TEXT(ROW(A15)-1,"0000")&amp;"_"&amp;TEXT(F15,"yyyy-mm")))))</f>
        <v>360G-BarnwoodTrust-0014_2022-06</v>
      </c>
      <c r="B15" s="8" t="str">
        <f>IF([1]source_data!G17="","",IF([1]source_data!E17&lt;&gt;"",[1]source_data!E17,CONCATENATE("Grant to "&amp;G15)))</f>
        <v>Grants for You</v>
      </c>
      <c r="C15" s="8" t="str">
        <f>IF([1]source_data!G17="","",IF([1]source_data!F17="","",[1]source_data!F17))</f>
        <v xml:space="preserve">Funding to help people with Autism, ADHD, Tourette's or a serious mental health condition access more opportunities.   </v>
      </c>
      <c r="D15" s="9">
        <f>IF([1]source_data!G17="","",IF([1]source_data!G17="","",[1]source_data!G17))</f>
        <v>1000</v>
      </c>
      <c r="E15" s="8" t="str">
        <f>IF([1]source_data!G17="","",[1]tailored_settings!$B$3)</f>
        <v>GBP</v>
      </c>
      <c r="F15" s="10">
        <f>IF([1]source_data!G17="","",IF([1]source_data!H17="","",[1]source_data!H17))</f>
        <v>44726.623189467602</v>
      </c>
      <c r="G15" s="8" t="str">
        <f>IF([1]source_data!G17="","",[1]tailored_settings!$B$5)</f>
        <v>Individual Recipient</v>
      </c>
      <c r="H15" s="8" t="str">
        <f>IF([1]source_data!G17="","",IF(AND([1]source_data!A17&lt;&gt;"",[1]tailored_settings!$B$11="Publish"),CONCATENATE([1]tailored_settings!$B$2&amp;[1]source_data!A17),IF(AND([1]source_data!A17&lt;&gt;"",[1]tailored_settings!$B$11="Do not publish"),CONCATENATE([1]tailored_settings!$B$4&amp;TEXT(ROW(A15)-1,"0000")&amp;"_"&amp;TEXT(F15,"yyyy-mm")),CONCATENATE([1]tailored_settings!$B$4&amp;TEXT(ROW(A15)-1,"0000")&amp;"_"&amp;TEXT(F15,"yyyy-mm")))))</f>
        <v>360G-BarnwoodTrust-IND-0014_2022-06</v>
      </c>
      <c r="I15" s="8" t="str">
        <f>IF([1]source_data!G17="","",[1]tailored_settings!$B$7)</f>
        <v>Barnwood Trust</v>
      </c>
      <c r="J15" s="8" t="str">
        <f>IF([1]source_data!G17="","",[1]tailored_settings!$B$6)</f>
        <v>GB-CHC-1162855</v>
      </c>
      <c r="K15" s="8" t="str">
        <f>IF([1]source_data!G17="","",IF([1]source_data!I17="","",VLOOKUP([1]source_data!I17,[1]codelists!A:C,2,FALSE)))</f>
        <v>GTIR040</v>
      </c>
      <c r="L15" s="8" t="str">
        <f>IF([1]source_data!G17="","",IF([1]source_data!J17="","",VLOOKUP([1]source_data!J17,[1]codelists!A:C,2,FALSE)))</f>
        <v/>
      </c>
      <c r="M15" s="8" t="str">
        <f>IF([1]source_data!G17="","",IF([1]source_data!K17="","",IF([1]source_data!M17&lt;&gt;"",CONCATENATE(VLOOKUP([1]source_data!K17,[1]codelists!A:C,2,FALSE)&amp;";"&amp;VLOOKUP([1]source_data!L17,[1]codelists!A:C,2,FALSE)&amp;";"&amp;VLOOKUP([1]source_data!M17,[1]codelists!A:C,2,FALSE)),IF([1]source_data!L17&lt;&gt;"",CONCATENATE(VLOOKUP([1]source_data!K17,[1]codelists!A:C,2,FALSE)&amp;";"&amp;VLOOKUP([1]source_data!L17,[1]codelists!A:C,2,FALSE)),IF([1]source_data!K17&lt;&gt;"",CONCATENATE(VLOOKUP([1]source_data!K17,[1]codelists!A:C,2,FALSE)))))))</f>
        <v>GTIP030</v>
      </c>
      <c r="N15" s="11" t="str">
        <f>IF([1]source_data!G17="","",IF([1]source_data!D17="","",VLOOKUP([1]source_data!D17,[1]geo_data!A:I,9,FALSE)))</f>
        <v>Coleford</v>
      </c>
      <c r="O15" s="11" t="str">
        <f>IF([1]source_data!G17="","",IF([1]source_data!D17="","",VLOOKUP([1]source_data!D17,[1]geo_data!A:I,8,FALSE)))</f>
        <v>E05012160</v>
      </c>
      <c r="P15" s="11" t="str">
        <f>IF([1]source_data!G17="","",IF(LEFT(O15,3)="E05","WD",IF(LEFT(O15,3)="S13","WD",IF(LEFT(O15,3)="W05","WD",IF(LEFT(O15,3)="W06","UA",IF(LEFT(O15,3)="S12","CA",IF(LEFT(O15,3)="E06","UA",IF(LEFT(O15,3)="E07","NMD",IF(LEFT(O15,3)="E08","MD",IF(LEFT(O15,3)="E09","LONB"))))))))))</f>
        <v>WD</v>
      </c>
      <c r="Q15" s="11" t="str">
        <f>IF([1]source_data!G17="","",IF([1]source_data!D17="","",VLOOKUP([1]source_data!D17,[1]geo_data!A:I,7,FALSE)))</f>
        <v>Forest of Dean</v>
      </c>
      <c r="R15" s="11" t="str">
        <f>IF([1]source_data!G17="","",IF([1]source_data!D17="","",VLOOKUP([1]source_data!D17,[1]geo_data!A:I,6,FALSE)))</f>
        <v>E07000080</v>
      </c>
      <c r="S15" s="11" t="str">
        <f>IF([1]source_data!G17="","",IF(LEFT(R15,3)="E05","WD",IF(LEFT(R15,3)="S13","WD",IF(LEFT(R15,3)="W05","WD",IF(LEFT(R15,3)="W06","UA",IF(LEFT(R15,3)="S12","CA",IF(LEFT(R15,3)="E06","UA",IF(LEFT(R15,3)="E07","NMD",IF(LEFT(R15,3)="E08","MD",IF(LEFT(R15,3)="E09","LONB"))))))))))</f>
        <v>NMD</v>
      </c>
      <c r="T15" s="8" t="str">
        <f>IF([1]source_data!G17="","",IF([1]source_data!N17="","",[1]source_data!N17))</f>
        <v>Grants for You</v>
      </c>
      <c r="U15" s="12">
        <f ca="1">IF([1]source_data!G17="","",[1]tailored_settings!$B$8)</f>
        <v>45009</v>
      </c>
      <c r="V15" s="8" t="str">
        <f>IF([1]source_data!I17="","",[1]tailored_settings!$B$9)</f>
        <v>https://www.barnwoodtrust.org/</v>
      </c>
      <c r="W15" s="8" t="str">
        <f>IF([1]source_data!G17="","",IF([1]source_data!I17="","",[1]codelists!$A$1))</f>
        <v>Grant to Individuals Reason codelist</v>
      </c>
      <c r="X15" s="8" t="str">
        <f>IF([1]source_data!G17="","",IF([1]source_data!I17="","",[1]source_data!I17))</f>
        <v>Mental Health</v>
      </c>
      <c r="Y15" s="8" t="str">
        <f>IF([1]source_data!G17="","",IF([1]source_data!J17="","",[1]codelists!$A$1))</f>
        <v/>
      </c>
      <c r="Z15" s="8" t="str">
        <f>IF([1]source_data!G17="","",IF([1]source_data!J17="","",[1]source_data!J17))</f>
        <v/>
      </c>
      <c r="AA15" s="8" t="str">
        <f>IF([1]source_data!G17="","",IF([1]source_data!K17="","",[1]codelists!$A$16))</f>
        <v>Grant to Individuals Purpose codelist</v>
      </c>
      <c r="AB15" s="8" t="str">
        <f>IF([1]source_data!G17="","",IF([1]source_data!K17="","",[1]source_data!K17))</f>
        <v>Equipment and home adaptations</v>
      </c>
      <c r="AC15" s="8" t="str">
        <f>IF([1]source_data!G17="","",IF([1]source_data!L17="","",[1]codelists!$A$16))</f>
        <v/>
      </c>
      <c r="AD15" s="8" t="str">
        <f>IF([1]source_data!G17="","",IF([1]source_data!L17="","",[1]source_data!L17))</f>
        <v/>
      </c>
      <c r="AE15" s="8" t="str">
        <f>IF([1]source_data!G17="","",IF([1]source_data!M17="","",[1]codelists!$A$16))</f>
        <v/>
      </c>
      <c r="AF15" s="8" t="str">
        <f>IF([1]source_data!G17="","",IF([1]source_data!M17="","",[1]source_data!M17))</f>
        <v/>
      </c>
    </row>
    <row r="16" spans="1:32" s="13" customFormat="1" ht="15.75" x14ac:dyDescent="0.25">
      <c r="A16" s="8" t="str">
        <f>IF([1]source_data!G18="","",IF(AND([1]source_data!C18&lt;&gt;"",[1]tailored_settings!$B$10="Publish"),CONCATENATE([1]tailored_settings!$B$2&amp;[1]source_data!C18),IF(AND([1]source_data!C18&lt;&gt;"",[1]tailored_settings!$B$10="Do not publish"),CONCATENATE([1]tailored_settings!$B$2&amp;TEXT(ROW(A16)-1,"0000")&amp;"_"&amp;TEXT(F16,"yyyy-mm")),CONCATENATE([1]tailored_settings!$B$2&amp;TEXT(ROW(A16)-1,"0000")&amp;"_"&amp;TEXT(F16,"yyyy-mm")))))</f>
        <v>360G-BarnwoodTrust-0015_2022-06</v>
      </c>
      <c r="B16" s="8" t="str">
        <f>IF([1]source_data!G18="","",IF([1]source_data!E18&lt;&gt;"",[1]source_data!E18,CONCATENATE("Grant to "&amp;G16)))</f>
        <v>Grants for You</v>
      </c>
      <c r="C16" s="8" t="str">
        <f>IF([1]source_data!G18="","",IF([1]source_data!F18="","",[1]source_data!F18))</f>
        <v xml:space="preserve">Funding to help people with Autism, ADHD, Tourette's or a serious mental health condition access more opportunities.   </v>
      </c>
      <c r="D16" s="9">
        <f>IF([1]source_data!G18="","",IF([1]source_data!G18="","",[1]source_data!G18))</f>
        <v>1500</v>
      </c>
      <c r="E16" s="8" t="str">
        <f>IF([1]source_data!G18="","",[1]tailored_settings!$B$3)</f>
        <v>GBP</v>
      </c>
      <c r="F16" s="10">
        <f>IF([1]source_data!G18="","",IF([1]source_data!H18="","",[1]source_data!H18))</f>
        <v>44726.643723344903</v>
      </c>
      <c r="G16" s="8" t="str">
        <f>IF([1]source_data!G18="","",[1]tailored_settings!$B$5)</f>
        <v>Individual Recipient</v>
      </c>
      <c r="H16" s="8" t="str">
        <f>IF([1]source_data!G18="","",IF(AND([1]source_data!A18&lt;&gt;"",[1]tailored_settings!$B$11="Publish"),CONCATENATE([1]tailored_settings!$B$2&amp;[1]source_data!A18),IF(AND([1]source_data!A18&lt;&gt;"",[1]tailored_settings!$B$11="Do not publish"),CONCATENATE([1]tailored_settings!$B$4&amp;TEXT(ROW(A16)-1,"0000")&amp;"_"&amp;TEXT(F16,"yyyy-mm")),CONCATENATE([1]tailored_settings!$B$4&amp;TEXT(ROW(A16)-1,"0000")&amp;"_"&amp;TEXT(F16,"yyyy-mm")))))</f>
        <v>360G-BarnwoodTrust-IND-0015_2022-06</v>
      </c>
      <c r="I16" s="8" t="str">
        <f>IF([1]source_data!G18="","",[1]tailored_settings!$B$7)</f>
        <v>Barnwood Trust</v>
      </c>
      <c r="J16" s="8" t="str">
        <f>IF([1]source_data!G18="","",[1]tailored_settings!$B$6)</f>
        <v>GB-CHC-1162855</v>
      </c>
      <c r="K16" s="8" t="str">
        <f>IF([1]source_data!G18="","",IF([1]source_data!I18="","",VLOOKUP([1]source_data!I18,[1]codelists!A:C,2,FALSE)))</f>
        <v>GTIR040</v>
      </c>
      <c r="L16" s="8" t="str">
        <f>IF([1]source_data!G18="","",IF([1]source_data!J18="","",VLOOKUP([1]source_data!J18,[1]codelists!A:C,2,FALSE)))</f>
        <v/>
      </c>
      <c r="M16" s="8" t="str">
        <f>IF([1]source_data!G18="","",IF([1]source_data!K18="","",IF([1]source_data!M18&lt;&gt;"",CONCATENATE(VLOOKUP([1]source_data!K18,[1]codelists!A:C,2,FALSE)&amp;";"&amp;VLOOKUP([1]source_data!L18,[1]codelists!A:C,2,FALSE)&amp;";"&amp;VLOOKUP([1]source_data!M18,[1]codelists!A:C,2,FALSE)),IF([1]source_data!L18&lt;&gt;"",CONCATENATE(VLOOKUP([1]source_data!K18,[1]codelists!A:C,2,FALSE)&amp;";"&amp;VLOOKUP([1]source_data!L18,[1]codelists!A:C,2,FALSE)),IF([1]source_data!K18&lt;&gt;"",CONCATENATE(VLOOKUP([1]source_data!K18,[1]codelists!A:C,2,FALSE)))))))</f>
        <v>GTIP100</v>
      </c>
      <c r="N16" s="11" t="str">
        <f>IF([1]source_data!G18="","",IF([1]source_data!D18="","",VLOOKUP([1]source_data!D18,[1]geo_data!A:I,9,FALSE)))</f>
        <v>Lydney East</v>
      </c>
      <c r="O16" s="11" t="str">
        <f>IF([1]source_data!G18="","",IF([1]source_data!D18="","",VLOOKUP([1]source_data!D18,[1]geo_data!A:I,8,FALSE)))</f>
        <v>E05012165</v>
      </c>
      <c r="P16" s="11" t="str">
        <f>IF([1]source_data!G18="","",IF(LEFT(O16,3)="E05","WD",IF(LEFT(O16,3)="S13","WD",IF(LEFT(O16,3)="W05","WD",IF(LEFT(O16,3)="W06","UA",IF(LEFT(O16,3)="S12","CA",IF(LEFT(O16,3)="E06","UA",IF(LEFT(O16,3)="E07","NMD",IF(LEFT(O16,3)="E08","MD",IF(LEFT(O16,3)="E09","LONB"))))))))))</f>
        <v>WD</v>
      </c>
      <c r="Q16" s="11" t="str">
        <f>IF([1]source_data!G18="","",IF([1]source_data!D18="","",VLOOKUP([1]source_data!D18,[1]geo_data!A:I,7,FALSE)))</f>
        <v>Forest of Dean</v>
      </c>
      <c r="R16" s="11" t="str">
        <f>IF([1]source_data!G18="","",IF([1]source_data!D18="","",VLOOKUP([1]source_data!D18,[1]geo_data!A:I,6,FALSE)))</f>
        <v>E07000080</v>
      </c>
      <c r="S16" s="11" t="str">
        <f>IF([1]source_data!G18="","",IF(LEFT(R16,3)="E05","WD",IF(LEFT(R16,3)="S13","WD",IF(LEFT(R16,3)="W05","WD",IF(LEFT(R16,3)="W06","UA",IF(LEFT(R16,3)="S12","CA",IF(LEFT(R16,3)="E06","UA",IF(LEFT(R16,3)="E07","NMD",IF(LEFT(R16,3)="E08","MD",IF(LEFT(R16,3)="E09","LONB"))))))))))</f>
        <v>NMD</v>
      </c>
      <c r="T16" s="8" t="str">
        <f>IF([1]source_data!G18="","",IF([1]source_data!N18="","",[1]source_data!N18))</f>
        <v>Grants for You</v>
      </c>
      <c r="U16" s="12">
        <f ca="1">IF([1]source_data!G18="","",[1]tailored_settings!$B$8)</f>
        <v>45009</v>
      </c>
      <c r="V16" s="8" t="str">
        <f>IF([1]source_data!I18="","",[1]tailored_settings!$B$9)</f>
        <v>https://www.barnwoodtrust.org/</v>
      </c>
      <c r="W16" s="8" t="str">
        <f>IF([1]source_data!G18="","",IF([1]source_data!I18="","",[1]codelists!$A$1))</f>
        <v>Grant to Individuals Reason codelist</v>
      </c>
      <c r="X16" s="8" t="str">
        <f>IF([1]source_data!G18="","",IF([1]source_data!I18="","",[1]source_data!I18))</f>
        <v>Mental Health</v>
      </c>
      <c r="Y16" s="8" t="str">
        <f>IF([1]source_data!G18="","",IF([1]source_data!J18="","",[1]codelists!$A$1))</f>
        <v/>
      </c>
      <c r="Z16" s="8" t="str">
        <f>IF([1]source_data!G18="","",IF([1]source_data!J18="","",[1]source_data!J18))</f>
        <v/>
      </c>
      <c r="AA16" s="8" t="str">
        <f>IF([1]source_data!G18="","",IF([1]source_data!K18="","",[1]codelists!$A$16))</f>
        <v>Grant to Individuals Purpose codelist</v>
      </c>
      <c r="AB16" s="8" t="str">
        <f>IF([1]source_data!G18="","",IF([1]source_data!K18="","",[1]source_data!K18))</f>
        <v>Travel and transport</v>
      </c>
      <c r="AC16" s="8" t="str">
        <f>IF([1]source_data!G18="","",IF([1]source_data!L18="","",[1]codelists!$A$16))</f>
        <v/>
      </c>
      <c r="AD16" s="8" t="str">
        <f>IF([1]source_data!G18="","",IF([1]source_data!L18="","",[1]source_data!L18))</f>
        <v/>
      </c>
      <c r="AE16" s="8" t="str">
        <f>IF([1]source_data!G18="","",IF([1]source_data!M18="","",[1]codelists!$A$16))</f>
        <v/>
      </c>
      <c r="AF16" s="8" t="str">
        <f>IF([1]source_data!G18="","",IF([1]source_data!M18="","",[1]source_data!M18))</f>
        <v/>
      </c>
    </row>
    <row r="17" spans="1:32" s="13" customFormat="1" ht="15.75" x14ac:dyDescent="0.25">
      <c r="A17" s="8" t="str">
        <f>IF([1]source_data!G19="","",IF(AND([1]source_data!C19&lt;&gt;"",[1]tailored_settings!$B$10="Publish"),CONCATENATE([1]tailored_settings!$B$2&amp;[1]source_data!C19),IF(AND([1]source_data!C19&lt;&gt;"",[1]tailored_settings!$B$10="Do not publish"),CONCATENATE([1]tailored_settings!$B$2&amp;TEXT(ROW(A17)-1,"0000")&amp;"_"&amp;TEXT(F17,"yyyy-mm")),CONCATENATE([1]tailored_settings!$B$2&amp;TEXT(ROW(A17)-1,"0000")&amp;"_"&amp;TEXT(F17,"yyyy-mm")))))</f>
        <v>360G-BarnwoodTrust-0016_2022-06</v>
      </c>
      <c r="B17" s="8" t="str">
        <f>IF([1]source_data!G19="","",IF([1]source_data!E19&lt;&gt;"",[1]source_data!E19,CONCATENATE("Grant to "&amp;G17)))</f>
        <v>Grants for You</v>
      </c>
      <c r="C17" s="8" t="str">
        <f>IF([1]source_data!G19="","",IF([1]source_data!F19="","",[1]source_data!F19))</f>
        <v xml:space="preserve">Funding to help people with Autism, ADHD, Tourette's or a serious mental health condition access more opportunities.   </v>
      </c>
      <c r="D17" s="9">
        <f>IF([1]source_data!G19="","",IF([1]source_data!G19="","",[1]source_data!G19))</f>
        <v>500</v>
      </c>
      <c r="E17" s="8" t="str">
        <f>IF([1]source_data!G19="","",[1]tailored_settings!$B$3)</f>
        <v>GBP</v>
      </c>
      <c r="F17" s="10">
        <f>IF([1]source_data!G19="","",IF([1]source_data!H19="","",[1]source_data!H19))</f>
        <v>44727.4490190625</v>
      </c>
      <c r="G17" s="8" t="str">
        <f>IF([1]source_data!G19="","",[1]tailored_settings!$B$5)</f>
        <v>Individual Recipient</v>
      </c>
      <c r="H17" s="8" t="str">
        <f>IF([1]source_data!G19="","",IF(AND([1]source_data!A19&lt;&gt;"",[1]tailored_settings!$B$11="Publish"),CONCATENATE([1]tailored_settings!$B$2&amp;[1]source_data!A19),IF(AND([1]source_data!A19&lt;&gt;"",[1]tailored_settings!$B$11="Do not publish"),CONCATENATE([1]tailored_settings!$B$4&amp;TEXT(ROW(A17)-1,"0000")&amp;"_"&amp;TEXT(F17,"yyyy-mm")),CONCATENATE([1]tailored_settings!$B$4&amp;TEXT(ROW(A17)-1,"0000")&amp;"_"&amp;TEXT(F17,"yyyy-mm")))))</f>
        <v>360G-BarnwoodTrust-IND-0016_2022-06</v>
      </c>
      <c r="I17" s="8" t="str">
        <f>IF([1]source_data!G19="","",[1]tailored_settings!$B$7)</f>
        <v>Barnwood Trust</v>
      </c>
      <c r="J17" s="8" t="str">
        <f>IF([1]source_data!G19="","",[1]tailored_settings!$B$6)</f>
        <v>GB-CHC-1162855</v>
      </c>
      <c r="K17" s="8" t="str">
        <f>IF([1]source_data!G19="","",IF([1]source_data!I19="","",VLOOKUP([1]source_data!I19,[1]codelists!A:C,2,FALSE)))</f>
        <v>GTIR040</v>
      </c>
      <c r="L17" s="8" t="str">
        <f>IF([1]source_data!G19="","",IF([1]source_data!J19="","",VLOOKUP([1]source_data!J19,[1]codelists!A:C,2,FALSE)))</f>
        <v/>
      </c>
      <c r="M17" s="8" t="str">
        <f>IF([1]source_data!G19="","",IF([1]source_data!K19="","",IF([1]source_data!M19&lt;&gt;"",CONCATENATE(VLOOKUP([1]source_data!K19,[1]codelists!A:C,2,FALSE)&amp;";"&amp;VLOOKUP([1]source_data!L19,[1]codelists!A:C,2,FALSE)&amp;";"&amp;VLOOKUP([1]source_data!M19,[1]codelists!A:C,2,FALSE)),IF([1]source_data!L19&lt;&gt;"",CONCATENATE(VLOOKUP([1]source_data!K19,[1]codelists!A:C,2,FALSE)&amp;";"&amp;VLOOKUP([1]source_data!L19,[1]codelists!A:C,2,FALSE)),IF([1]source_data!K19&lt;&gt;"",CONCATENATE(VLOOKUP([1]source_data!K19,[1]codelists!A:C,2,FALSE)))))))</f>
        <v>GTIP030</v>
      </c>
      <c r="N17" s="11" t="str">
        <f>IF([1]source_data!G19="","",IF([1]source_data!D19="","",VLOOKUP([1]source_data!D19,[1]geo_data!A:I,9,FALSE)))</f>
        <v>St Mark's</v>
      </c>
      <c r="O17" s="11" t="str">
        <f>IF([1]source_data!G19="","",IF([1]source_data!D19="","",VLOOKUP([1]source_data!D19,[1]geo_data!A:I,8,FALSE)))</f>
        <v>E05004301</v>
      </c>
      <c r="P17" s="11" t="str">
        <f>IF([1]source_data!G19="","",IF(LEFT(O17,3)="E05","WD",IF(LEFT(O17,3)="S13","WD",IF(LEFT(O17,3)="W05","WD",IF(LEFT(O17,3)="W06","UA",IF(LEFT(O17,3)="S12","CA",IF(LEFT(O17,3)="E06","UA",IF(LEFT(O17,3)="E07","NMD",IF(LEFT(O17,3)="E08","MD",IF(LEFT(O17,3)="E09","LONB"))))))))))</f>
        <v>WD</v>
      </c>
      <c r="Q17" s="11" t="str">
        <f>IF([1]source_data!G19="","",IF([1]source_data!D19="","",VLOOKUP([1]source_data!D19,[1]geo_data!A:I,7,FALSE)))</f>
        <v>Cheltenham</v>
      </c>
      <c r="R17" s="11" t="str">
        <f>IF([1]source_data!G19="","",IF([1]source_data!D19="","",VLOOKUP([1]source_data!D19,[1]geo_data!A:I,6,FALSE)))</f>
        <v>E07000078</v>
      </c>
      <c r="S17" s="11" t="str">
        <f>IF([1]source_data!G19="","",IF(LEFT(R17,3)="E05","WD",IF(LEFT(R17,3)="S13","WD",IF(LEFT(R17,3)="W05","WD",IF(LEFT(R17,3)="W06","UA",IF(LEFT(R17,3)="S12","CA",IF(LEFT(R17,3)="E06","UA",IF(LEFT(R17,3)="E07","NMD",IF(LEFT(R17,3)="E08","MD",IF(LEFT(R17,3)="E09","LONB"))))))))))</f>
        <v>NMD</v>
      </c>
      <c r="T17" s="8" t="str">
        <f>IF([1]source_data!G19="","",IF([1]source_data!N19="","",[1]source_data!N19))</f>
        <v>Grants for You</v>
      </c>
      <c r="U17" s="12">
        <f ca="1">IF([1]source_data!G19="","",[1]tailored_settings!$B$8)</f>
        <v>45009</v>
      </c>
      <c r="V17" s="8" t="str">
        <f>IF([1]source_data!I19="","",[1]tailored_settings!$B$9)</f>
        <v>https://www.barnwoodtrust.org/</v>
      </c>
      <c r="W17" s="8" t="str">
        <f>IF([1]source_data!G19="","",IF([1]source_data!I19="","",[1]codelists!$A$1))</f>
        <v>Grant to Individuals Reason codelist</v>
      </c>
      <c r="X17" s="8" t="str">
        <f>IF([1]source_data!G19="","",IF([1]source_data!I19="","",[1]source_data!I19))</f>
        <v>Mental Health</v>
      </c>
      <c r="Y17" s="8" t="str">
        <f>IF([1]source_data!G19="","",IF([1]source_data!J19="","",[1]codelists!$A$1))</f>
        <v/>
      </c>
      <c r="Z17" s="8" t="str">
        <f>IF([1]source_data!G19="","",IF([1]source_data!J19="","",[1]source_data!J19))</f>
        <v/>
      </c>
      <c r="AA17" s="8" t="str">
        <f>IF([1]source_data!G19="","",IF([1]source_data!K19="","",[1]codelists!$A$16))</f>
        <v>Grant to Individuals Purpose codelist</v>
      </c>
      <c r="AB17" s="8" t="str">
        <f>IF([1]source_data!G19="","",IF([1]source_data!K19="","",[1]source_data!K19))</f>
        <v>Equipment and home adaptations</v>
      </c>
      <c r="AC17" s="8" t="str">
        <f>IF([1]source_data!G19="","",IF([1]source_data!L19="","",[1]codelists!$A$16))</f>
        <v/>
      </c>
      <c r="AD17" s="8" t="str">
        <f>IF([1]source_data!G19="","",IF([1]source_data!L19="","",[1]source_data!L19))</f>
        <v/>
      </c>
      <c r="AE17" s="8" t="str">
        <f>IF([1]source_data!G19="","",IF([1]source_data!M19="","",[1]codelists!$A$16))</f>
        <v/>
      </c>
      <c r="AF17" s="8" t="str">
        <f>IF([1]source_data!G19="","",IF([1]source_data!M19="","",[1]source_data!M19))</f>
        <v/>
      </c>
    </row>
    <row r="18" spans="1:32" s="13" customFormat="1" ht="15.75" x14ac:dyDescent="0.25">
      <c r="A18" s="8" t="str">
        <f>IF([1]source_data!G20="","",IF(AND([1]source_data!C20&lt;&gt;"",[1]tailored_settings!$B$10="Publish"),CONCATENATE([1]tailored_settings!$B$2&amp;[1]source_data!C20),IF(AND([1]source_data!C20&lt;&gt;"",[1]tailored_settings!$B$10="Do not publish"),CONCATENATE([1]tailored_settings!$B$2&amp;TEXT(ROW(A18)-1,"0000")&amp;"_"&amp;TEXT(F18,"yyyy-mm")),CONCATENATE([1]tailored_settings!$B$2&amp;TEXT(ROW(A18)-1,"0000")&amp;"_"&amp;TEXT(F18,"yyyy-mm")))))</f>
        <v>360G-BarnwoodTrust-0017_2022-06</v>
      </c>
      <c r="B18" s="8" t="str">
        <f>IF([1]source_data!G20="","",IF([1]source_data!E20&lt;&gt;"",[1]source_data!E20,CONCATENATE("Grant to "&amp;G18)))</f>
        <v>Grants for You</v>
      </c>
      <c r="C18" s="8" t="str">
        <f>IF([1]source_data!G20="","",IF([1]source_data!F20="","",[1]source_data!F20))</f>
        <v xml:space="preserve">Funding to help people with Autism, ADHD, Tourette's or a serious mental health condition access more opportunities.   </v>
      </c>
      <c r="D18" s="9">
        <f>IF([1]source_data!G20="","",IF([1]source_data!G20="","",[1]source_data!G20))</f>
        <v>995</v>
      </c>
      <c r="E18" s="8" t="str">
        <f>IF([1]source_data!G20="","",[1]tailored_settings!$B$3)</f>
        <v>GBP</v>
      </c>
      <c r="F18" s="10">
        <f>IF([1]source_data!G20="","",IF([1]source_data!H20="","",[1]source_data!H20))</f>
        <v>44727.472128854199</v>
      </c>
      <c r="G18" s="8" t="str">
        <f>IF([1]source_data!G20="","",[1]tailored_settings!$B$5)</f>
        <v>Individual Recipient</v>
      </c>
      <c r="H18" s="8" t="str">
        <f>IF([1]source_data!G20="","",IF(AND([1]source_data!A20&lt;&gt;"",[1]tailored_settings!$B$11="Publish"),CONCATENATE([1]tailored_settings!$B$2&amp;[1]source_data!A20),IF(AND([1]source_data!A20&lt;&gt;"",[1]tailored_settings!$B$11="Do not publish"),CONCATENATE([1]tailored_settings!$B$4&amp;TEXT(ROW(A18)-1,"0000")&amp;"_"&amp;TEXT(F18,"yyyy-mm")),CONCATENATE([1]tailored_settings!$B$4&amp;TEXT(ROW(A18)-1,"0000")&amp;"_"&amp;TEXT(F18,"yyyy-mm")))))</f>
        <v>360G-BarnwoodTrust-IND-0017_2022-06</v>
      </c>
      <c r="I18" s="8" t="str">
        <f>IF([1]source_data!G20="","",[1]tailored_settings!$B$7)</f>
        <v>Barnwood Trust</v>
      </c>
      <c r="J18" s="8" t="str">
        <f>IF([1]source_data!G20="","",[1]tailored_settings!$B$6)</f>
        <v>GB-CHC-1162855</v>
      </c>
      <c r="K18" s="8" t="str">
        <f>IF([1]source_data!G20="","",IF([1]source_data!I20="","",VLOOKUP([1]source_data!I20,[1]codelists!A:C,2,FALSE)))</f>
        <v>GTIR040</v>
      </c>
      <c r="L18" s="8" t="str">
        <f>IF([1]source_data!G20="","",IF([1]source_data!J20="","",VLOOKUP([1]source_data!J20,[1]codelists!A:C,2,FALSE)))</f>
        <v/>
      </c>
      <c r="M18" s="8" t="str">
        <f>IF([1]source_data!G20="","",IF([1]source_data!K20="","",IF([1]source_data!M20&lt;&gt;"",CONCATENATE(VLOOKUP([1]source_data!K20,[1]codelists!A:C,2,FALSE)&amp;";"&amp;VLOOKUP([1]source_data!L20,[1]codelists!A:C,2,FALSE)&amp;";"&amp;VLOOKUP([1]source_data!M20,[1]codelists!A:C,2,FALSE)),IF([1]source_data!L20&lt;&gt;"",CONCATENATE(VLOOKUP([1]source_data!K20,[1]codelists!A:C,2,FALSE)&amp;";"&amp;VLOOKUP([1]source_data!L20,[1]codelists!A:C,2,FALSE)),IF([1]source_data!K20&lt;&gt;"",CONCATENATE(VLOOKUP([1]source_data!K20,[1]codelists!A:C,2,FALSE)))))))</f>
        <v>GTIP100</v>
      </c>
      <c r="N18" s="11" t="str">
        <f>IF([1]source_data!G20="","",IF([1]source_data!D20="","",VLOOKUP([1]source_data!D20,[1]geo_data!A:I,9,FALSE)))</f>
        <v>St Mark's</v>
      </c>
      <c r="O18" s="11" t="str">
        <f>IF([1]source_data!G20="","",IF([1]source_data!D20="","",VLOOKUP([1]source_data!D20,[1]geo_data!A:I,8,FALSE)))</f>
        <v>E05004301</v>
      </c>
      <c r="P18" s="11" t="str">
        <f>IF([1]source_data!G20="","",IF(LEFT(O18,3)="E05","WD",IF(LEFT(O18,3)="S13","WD",IF(LEFT(O18,3)="W05","WD",IF(LEFT(O18,3)="W06","UA",IF(LEFT(O18,3)="S12","CA",IF(LEFT(O18,3)="E06","UA",IF(LEFT(O18,3)="E07","NMD",IF(LEFT(O18,3)="E08","MD",IF(LEFT(O18,3)="E09","LONB"))))))))))</f>
        <v>WD</v>
      </c>
      <c r="Q18" s="11" t="str">
        <f>IF([1]source_data!G20="","",IF([1]source_data!D20="","",VLOOKUP([1]source_data!D20,[1]geo_data!A:I,7,FALSE)))</f>
        <v>Cheltenham</v>
      </c>
      <c r="R18" s="11" t="str">
        <f>IF([1]source_data!G20="","",IF([1]source_data!D20="","",VLOOKUP([1]source_data!D20,[1]geo_data!A:I,6,FALSE)))</f>
        <v>E07000078</v>
      </c>
      <c r="S18" s="11" t="str">
        <f>IF([1]source_data!G20="","",IF(LEFT(R18,3)="E05","WD",IF(LEFT(R18,3)="S13","WD",IF(LEFT(R18,3)="W05","WD",IF(LEFT(R18,3)="W06","UA",IF(LEFT(R18,3)="S12","CA",IF(LEFT(R18,3)="E06","UA",IF(LEFT(R18,3)="E07","NMD",IF(LEFT(R18,3)="E08","MD",IF(LEFT(R18,3)="E09","LONB"))))))))))</f>
        <v>NMD</v>
      </c>
      <c r="T18" s="8" t="str">
        <f>IF([1]source_data!G20="","",IF([1]source_data!N20="","",[1]source_data!N20))</f>
        <v>Grants for You</v>
      </c>
      <c r="U18" s="12">
        <f ca="1">IF([1]source_data!G20="","",[1]tailored_settings!$B$8)</f>
        <v>45009</v>
      </c>
      <c r="V18" s="8" t="str">
        <f>IF([1]source_data!I20="","",[1]tailored_settings!$B$9)</f>
        <v>https://www.barnwoodtrust.org/</v>
      </c>
      <c r="W18" s="8" t="str">
        <f>IF([1]source_data!G20="","",IF([1]source_data!I20="","",[1]codelists!$A$1))</f>
        <v>Grant to Individuals Reason codelist</v>
      </c>
      <c r="X18" s="8" t="str">
        <f>IF([1]source_data!G20="","",IF([1]source_data!I20="","",[1]source_data!I20))</f>
        <v>Mental Health</v>
      </c>
      <c r="Y18" s="8" t="str">
        <f>IF([1]source_data!G20="","",IF([1]source_data!J20="","",[1]codelists!$A$1))</f>
        <v/>
      </c>
      <c r="Z18" s="8" t="str">
        <f>IF([1]source_data!G20="","",IF([1]source_data!J20="","",[1]source_data!J20))</f>
        <v/>
      </c>
      <c r="AA18" s="8" t="str">
        <f>IF([1]source_data!G20="","",IF([1]source_data!K20="","",[1]codelists!$A$16))</f>
        <v>Grant to Individuals Purpose codelist</v>
      </c>
      <c r="AB18" s="8" t="str">
        <f>IF([1]source_data!G20="","",IF([1]source_data!K20="","",[1]source_data!K20))</f>
        <v>Travel and transport</v>
      </c>
      <c r="AC18" s="8" t="str">
        <f>IF([1]source_data!G20="","",IF([1]source_data!L20="","",[1]codelists!$A$16))</f>
        <v/>
      </c>
      <c r="AD18" s="8" t="str">
        <f>IF([1]source_data!G20="","",IF([1]source_data!L20="","",[1]source_data!L20))</f>
        <v/>
      </c>
      <c r="AE18" s="8" t="str">
        <f>IF([1]source_data!G20="","",IF([1]source_data!M20="","",[1]codelists!$A$16))</f>
        <v/>
      </c>
      <c r="AF18" s="8" t="str">
        <f>IF([1]source_data!G20="","",IF([1]source_data!M20="","",[1]source_data!M20))</f>
        <v/>
      </c>
    </row>
    <row r="19" spans="1:32" s="13" customFormat="1" ht="15.75" x14ac:dyDescent="0.25">
      <c r="A19" s="8" t="str">
        <f>IF([1]source_data!G21="","",IF(AND([1]source_data!C21&lt;&gt;"",[1]tailored_settings!$B$10="Publish"),CONCATENATE([1]tailored_settings!$B$2&amp;[1]source_data!C21),IF(AND([1]source_data!C21&lt;&gt;"",[1]tailored_settings!$B$10="Do not publish"),CONCATENATE([1]tailored_settings!$B$2&amp;TEXT(ROW(A19)-1,"0000")&amp;"_"&amp;TEXT(F19,"yyyy-mm")),CONCATENATE([1]tailored_settings!$B$2&amp;TEXT(ROW(A19)-1,"0000")&amp;"_"&amp;TEXT(F19,"yyyy-mm")))))</f>
        <v>360G-BarnwoodTrust-0018_2022-06</v>
      </c>
      <c r="B19" s="8" t="str">
        <f>IF([1]source_data!G21="","",IF([1]source_data!E21&lt;&gt;"",[1]source_data!E21,CONCATENATE("Grant to "&amp;G19)))</f>
        <v>Grants for You</v>
      </c>
      <c r="C19" s="8" t="str">
        <f>IF([1]source_data!G21="","",IF([1]source_data!F21="","",[1]source_data!F21))</f>
        <v xml:space="preserve">Funding to help people with Autism, ADHD, Tourette's or a serious mental health condition access more opportunities.   </v>
      </c>
      <c r="D19" s="9">
        <f>IF([1]source_data!G21="","",IF([1]source_data!G21="","",[1]source_data!G21))</f>
        <v>700</v>
      </c>
      <c r="E19" s="8" t="str">
        <f>IF([1]source_data!G21="","",[1]tailored_settings!$B$3)</f>
        <v>GBP</v>
      </c>
      <c r="F19" s="10">
        <f>IF([1]source_data!G21="","",IF([1]source_data!H21="","",[1]source_data!H21))</f>
        <v>44727.551470057901</v>
      </c>
      <c r="G19" s="8" t="str">
        <f>IF([1]source_data!G21="","",[1]tailored_settings!$B$5)</f>
        <v>Individual Recipient</v>
      </c>
      <c r="H19" s="8" t="str">
        <f>IF([1]source_data!G21="","",IF(AND([1]source_data!A21&lt;&gt;"",[1]tailored_settings!$B$11="Publish"),CONCATENATE([1]tailored_settings!$B$2&amp;[1]source_data!A21),IF(AND([1]source_data!A21&lt;&gt;"",[1]tailored_settings!$B$11="Do not publish"),CONCATENATE([1]tailored_settings!$B$4&amp;TEXT(ROW(A19)-1,"0000")&amp;"_"&amp;TEXT(F19,"yyyy-mm")),CONCATENATE([1]tailored_settings!$B$4&amp;TEXT(ROW(A19)-1,"0000")&amp;"_"&amp;TEXT(F19,"yyyy-mm")))))</f>
        <v>360G-BarnwoodTrust-IND-0018_2022-06</v>
      </c>
      <c r="I19" s="8" t="str">
        <f>IF([1]source_data!G21="","",[1]tailored_settings!$B$7)</f>
        <v>Barnwood Trust</v>
      </c>
      <c r="J19" s="8" t="str">
        <f>IF([1]source_data!G21="","",[1]tailored_settings!$B$6)</f>
        <v>GB-CHC-1162855</v>
      </c>
      <c r="K19" s="8" t="str">
        <f>IF([1]source_data!G21="","",IF([1]source_data!I21="","",VLOOKUP([1]source_data!I21,[1]codelists!A:C,2,FALSE)))</f>
        <v>GTIR040</v>
      </c>
      <c r="L19" s="8" t="str">
        <f>IF([1]source_data!G21="","",IF([1]source_data!J21="","",VLOOKUP([1]source_data!J21,[1]codelists!A:C,2,FALSE)))</f>
        <v/>
      </c>
      <c r="M19" s="8" t="str">
        <f>IF([1]source_data!G21="","",IF([1]source_data!K21="","",IF([1]source_data!M21&lt;&gt;"",CONCATENATE(VLOOKUP([1]source_data!K21,[1]codelists!A:C,2,FALSE)&amp;";"&amp;VLOOKUP([1]source_data!L21,[1]codelists!A:C,2,FALSE)&amp;";"&amp;VLOOKUP([1]source_data!M21,[1]codelists!A:C,2,FALSE)),IF([1]source_data!L21&lt;&gt;"",CONCATENATE(VLOOKUP([1]source_data!K21,[1]codelists!A:C,2,FALSE)&amp;";"&amp;VLOOKUP([1]source_data!L21,[1]codelists!A:C,2,FALSE)),IF([1]source_data!K21&lt;&gt;"",CONCATENATE(VLOOKUP([1]source_data!K21,[1]codelists!A:C,2,FALSE)))))))</f>
        <v>GTIP040</v>
      </c>
      <c r="N19" s="11" t="str">
        <f>IF([1]source_data!G21="","",IF([1]source_data!D21="","",VLOOKUP([1]source_data!D21,[1]geo_data!A:I,9,FALSE)))</f>
        <v>Barton and Tredworth</v>
      </c>
      <c r="O19" s="11" t="str">
        <f>IF([1]source_data!G21="","",IF([1]source_data!D21="","",VLOOKUP([1]source_data!D21,[1]geo_data!A:I,8,FALSE)))</f>
        <v>E05010953</v>
      </c>
      <c r="P19" s="11" t="str">
        <f>IF([1]source_data!G21="","",IF(LEFT(O19,3)="E05","WD",IF(LEFT(O19,3)="S13","WD",IF(LEFT(O19,3)="W05","WD",IF(LEFT(O19,3)="W06","UA",IF(LEFT(O19,3)="S12","CA",IF(LEFT(O19,3)="E06","UA",IF(LEFT(O19,3)="E07","NMD",IF(LEFT(O19,3)="E08","MD",IF(LEFT(O19,3)="E09","LONB"))))))))))</f>
        <v>WD</v>
      </c>
      <c r="Q19" s="11" t="str">
        <f>IF([1]source_data!G21="","",IF([1]source_data!D21="","",VLOOKUP([1]source_data!D21,[1]geo_data!A:I,7,FALSE)))</f>
        <v>Gloucester</v>
      </c>
      <c r="R19" s="11" t="str">
        <f>IF([1]source_data!G21="","",IF([1]source_data!D21="","",VLOOKUP([1]source_data!D21,[1]geo_data!A:I,6,FALSE)))</f>
        <v>E07000081</v>
      </c>
      <c r="S19" s="11" t="str">
        <f>IF([1]source_data!G21="","",IF(LEFT(R19,3)="E05","WD",IF(LEFT(R19,3)="S13","WD",IF(LEFT(R19,3)="W05","WD",IF(LEFT(R19,3)="W06","UA",IF(LEFT(R19,3)="S12","CA",IF(LEFT(R19,3)="E06","UA",IF(LEFT(R19,3)="E07","NMD",IF(LEFT(R19,3)="E08","MD",IF(LEFT(R19,3)="E09","LONB"))))))))))</f>
        <v>NMD</v>
      </c>
      <c r="T19" s="8" t="str">
        <f>IF([1]source_data!G21="","",IF([1]source_data!N21="","",[1]source_data!N21))</f>
        <v>Grants for You</v>
      </c>
      <c r="U19" s="12">
        <f ca="1">IF([1]source_data!G21="","",[1]tailored_settings!$B$8)</f>
        <v>45009</v>
      </c>
      <c r="V19" s="8" t="str">
        <f>IF([1]source_data!I21="","",[1]tailored_settings!$B$9)</f>
        <v>https://www.barnwoodtrust.org/</v>
      </c>
      <c r="W19" s="8" t="str">
        <f>IF([1]source_data!G21="","",IF([1]source_data!I21="","",[1]codelists!$A$1))</f>
        <v>Grant to Individuals Reason codelist</v>
      </c>
      <c r="X19" s="8" t="str">
        <f>IF([1]source_data!G21="","",IF([1]source_data!I21="","",[1]source_data!I21))</f>
        <v>Mental Health</v>
      </c>
      <c r="Y19" s="8" t="str">
        <f>IF([1]source_data!G21="","",IF([1]source_data!J21="","",[1]codelists!$A$1))</f>
        <v/>
      </c>
      <c r="Z19" s="8" t="str">
        <f>IF([1]source_data!G21="","",IF([1]source_data!J21="","",[1]source_data!J21))</f>
        <v/>
      </c>
      <c r="AA19" s="8" t="str">
        <f>IF([1]source_data!G21="","",IF([1]source_data!K21="","",[1]codelists!$A$16))</f>
        <v>Grant to Individuals Purpose codelist</v>
      </c>
      <c r="AB19" s="8" t="str">
        <f>IF([1]source_data!G21="","",IF([1]source_data!K21="","",[1]source_data!K21))</f>
        <v>Devices and digital access</v>
      </c>
      <c r="AC19" s="8" t="str">
        <f>IF([1]source_data!G21="","",IF([1]source_data!L21="","",[1]codelists!$A$16))</f>
        <v/>
      </c>
      <c r="AD19" s="8" t="str">
        <f>IF([1]source_data!G21="","",IF([1]source_data!L21="","",[1]source_data!L21))</f>
        <v/>
      </c>
      <c r="AE19" s="8" t="str">
        <f>IF([1]source_data!G21="","",IF([1]source_data!M21="","",[1]codelists!$A$16))</f>
        <v/>
      </c>
      <c r="AF19" s="8" t="str">
        <f>IF([1]source_data!G21="","",IF([1]source_data!M21="","",[1]source_data!M21))</f>
        <v/>
      </c>
    </row>
    <row r="20" spans="1:32" s="13" customFormat="1" ht="15.75" x14ac:dyDescent="0.25">
      <c r="A20" s="8" t="str">
        <f>IF([1]source_data!G22="","",IF(AND([1]source_data!C22&lt;&gt;"",[1]tailored_settings!$B$10="Publish"),CONCATENATE([1]tailored_settings!$B$2&amp;[1]source_data!C22),IF(AND([1]source_data!C22&lt;&gt;"",[1]tailored_settings!$B$10="Do not publish"),CONCATENATE([1]tailored_settings!$B$2&amp;TEXT(ROW(A20)-1,"0000")&amp;"_"&amp;TEXT(F20,"yyyy-mm")),CONCATENATE([1]tailored_settings!$B$2&amp;TEXT(ROW(A20)-1,"0000")&amp;"_"&amp;TEXT(F20,"yyyy-mm")))))</f>
        <v>360G-BarnwoodTrust-0019_2022-06</v>
      </c>
      <c r="B20" s="8" t="str">
        <f>IF([1]source_data!G22="","",IF([1]source_data!E22&lt;&gt;"",[1]source_data!E22,CONCATENATE("Grant to "&amp;G20)))</f>
        <v>Grants for You</v>
      </c>
      <c r="C20" s="8" t="str">
        <f>IF([1]source_data!G22="","",IF([1]source_data!F22="","",[1]source_data!F22))</f>
        <v xml:space="preserve">Funding to help people with Autism, ADHD, Tourette's or a serious mental health condition access more opportunities.   </v>
      </c>
      <c r="D20" s="9">
        <f>IF([1]source_data!G22="","",IF([1]source_data!G22="","",[1]source_data!G22))</f>
        <v>500</v>
      </c>
      <c r="E20" s="8" t="str">
        <f>IF([1]source_data!G22="","",[1]tailored_settings!$B$3)</f>
        <v>GBP</v>
      </c>
      <c r="F20" s="10">
        <f>IF([1]source_data!G22="","",IF([1]source_data!H22="","",[1]source_data!H22))</f>
        <v>44727.5778595718</v>
      </c>
      <c r="G20" s="8" t="str">
        <f>IF([1]source_data!G22="","",[1]tailored_settings!$B$5)</f>
        <v>Individual Recipient</v>
      </c>
      <c r="H20" s="8" t="str">
        <f>IF([1]source_data!G22="","",IF(AND([1]source_data!A22&lt;&gt;"",[1]tailored_settings!$B$11="Publish"),CONCATENATE([1]tailored_settings!$B$2&amp;[1]source_data!A22),IF(AND([1]source_data!A22&lt;&gt;"",[1]tailored_settings!$B$11="Do not publish"),CONCATENATE([1]tailored_settings!$B$4&amp;TEXT(ROW(A20)-1,"0000")&amp;"_"&amp;TEXT(F20,"yyyy-mm")),CONCATENATE([1]tailored_settings!$B$4&amp;TEXT(ROW(A20)-1,"0000")&amp;"_"&amp;TEXT(F20,"yyyy-mm")))))</f>
        <v>360G-BarnwoodTrust-IND-0019_2022-06</v>
      </c>
      <c r="I20" s="8" t="str">
        <f>IF([1]source_data!G22="","",[1]tailored_settings!$B$7)</f>
        <v>Barnwood Trust</v>
      </c>
      <c r="J20" s="8" t="str">
        <f>IF([1]source_data!G22="","",[1]tailored_settings!$B$6)</f>
        <v>GB-CHC-1162855</v>
      </c>
      <c r="K20" s="8" t="str">
        <f>IF([1]source_data!G22="","",IF([1]source_data!I22="","",VLOOKUP([1]source_data!I22,[1]codelists!A:C,2,FALSE)))</f>
        <v>GTIR040</v>
      </c>
      <c r="L20" s="8" t="str">
        <f>IF([1]source_data!G22="","",IF([1]source_data!J22="","",VLOOKUP([1]source_data!J22,[1]codelists!A:C,2,FALSE)))</f>
        <v/>
      </c>
      <c r="M20" s="8" t="str">
        <f>IF([1]source_data!G22="","",IF([1]source_data!K22="","",IF([1]source_data!M22&lt;&gt;"",CONCATENATE(VLOOKUP([1]source_data!K22,[1]codelists!A:C,2,FALSE)&amp;";"&amp;VLOOKUP([1]source_data!L22,[1]codelists!A:C,2,FALSE)&amp;";"&amp;VLOOKUP([1]source_data!M22,[1]codelists!A:C,2,FALSE)),IF([1]source_data!L22&lt;&gt;"",CONCATENATE(VLOOKUP([1]source_data!K22,[1]codelists!A:C,2,FALSE)&amp;";"&amp;VLOOKUP([1]source_data!L22,[1]codelists!A:C,2,FALSE)),IF([1]source_data!K22&lt;&gt;"",CONCATENATE(VLOOKUP([1]source_data!K22,[1]codelists!A:C,2,FALSE)))))))</f>
        <v>GTIP040</v>
      </c>
      <c r="N20" s="11" t="str">
        <f>IF([1]source_data!G22="","",IF([1]source_data!D22="","",VLOOKUP([1]source_data!D22,[1]geo_data!A:I,9,FALSE)))</f>
        <v>New Mills</v>
      </c>
      <c r="O20" s="11" t="str">
        <f>IF([1]source_data!G22="","",IF([1]source_data!D22="","",VLOOKUP([1]source_data!D22,[1]geo_data!A:I,8,FALSE)))</f>
        <v>E05010713</v>
      </c>
      <c r="P20" s="11" t="str">
        <f>IF([1]source_data!G22="","",IF(LEFT(O20,3)="E05","WD",IF(LEFT(O20,3)="S13","WD",IF(LEFT(O20,3)="W05","WD",IF(LEFT(O20,3)="W06","UA",IF(LEFT(O20,3)="S12","CA",IF(LEFT(O20,3)="E06","UA",IF(LEFT(O20,3)="E07","NMD",IF(LEFT(O20,3)="E08","MD",IF(LEFT(O20,3)="E09","LONB"))))))))))</f>
        <v>WD</v>
      </c>
      <c r="Q20" s="11" t="str">
        <f>IF([1]source_data!G22="","",IF([1]source_data!D22="","",VLOOKUP([1]source_data!D22,[1]geo_data!A:I,7,FALSE)))</f>
        <v>Cotswold</v>
      </c>
      <c r="R20" s="11" t="str">
        <f>IF([1]source_data!G22="","",IF([1]source_data!D22="","",VLOOKUP([1]source_data!D22,[1]geo_data!A:I,6,FALSE)))</f>
        <v>E07000079</v>
      </c>
      <c r="S20" s="11" t="str">
        <f>IF([1]source_data!G22="","",IF(LEFT(R20,3)="E05","WD",IF(LEFT(R20,3)="S13","WD",IF(LEFT(R20,3)="W05","WD",IF(LEFT(R20,3)="W06","UA",IF(LEFT(R20,3)="S12","CA",IF(LEFT(R20,3)="E06","UA",IF(LEFT(R20,3)="E07","NMD",IF(LEFT(R20,3)="E08","MD",IF(LEFT(R20,3)="E09","LONB"))))))))))</f>
        <v>NMD</v>
      </c>
      <c r="T20" s="8" t="str">
        <f>IF([1]source_data!G22="","",IF([1]source_data!N22="","",[1]source_data!N22))</f>
        <v>Grants for You</v>
      </c>
      <c r="U20" s="12">
        <f ca="1">IF([1]source_data!G22="","",[1]tailored_settings!$B$8)</f>
        <v>45009</v>
      </c>
      <c r="V20" s="8" t="str">
        <f>IF([1]source_data!I22="","",[1]tailored_settings!$B$9)</f>
        <v>https://www.barnwoodtrust.org/</v>
      </c>
      <c r="W20" s="8" t="str">
        <f>IF([1]source_data!G22="","",IF([1]source_data!I22="","",[1]codelists!$A$1))</f>
        <v>Grant to Individuals Reason codelist</v>
      </c>
      <c r="X20" s="8" t="str">
        <f>IF([1]source_data!G22="","",IF([1]source_data!I22="","",[1]source_data!I22))</f>
        <v>Mental Health</v>
      </c>
      <c r="Y20" s="8" t="str">
        <f>IF([1]source_data!G22="","",IF([1]source_data!J22="","",[1]codelists!$A$1))</f>
        <v/>
      </c>
      <c r="Z20" s="8" t="str">
        <f>IF([1]source_data!G22="","",IF([1]source_data!J22="","",[1]source_data!J22))</f>
        <v/>
      </c>
      <c r="AA20" s="8" t="str">
        <f>IF([1]source_data!G22="","",IF([1]source_data!K22="","",[1]codelists!$A$16))</f>
        <v>Grant to Individuals Purpose codelist</v>
      </c>
      <c r="AB20" s="8" t="str">
        <f>IF([1]source_data!G22="","",IF([1]source_data!K22="","",[1]source_data!K22))</f>
        <v>Devices and digital access</v>
      </c>
      <c r="AC20" s="8" t="str">
        <f>IF([1]source_data!G22="","",IF([1]source_data!L22="","",[1]codelists!$A$16))</f>
        <v/>
      </c>
      <c r="AD20" s="8" t="str">
        <f>IF([1]source_data!G22="","",IF([1]source_data!L22="","",[1]source_data!L22))</f>
        <v/>
      </c>
      <c r="AE20" s="8" t="str">
        <f>IF([1]source_data!G22="","",IF([1]source_data!M22="","",[1]codelists!$A$16))</f>
        <v/>
      </c>
      <c r="AF20" s="8" t="str">
        <f>IF([1]source_data!G22="","",IF([1]source_data!M22="","",[1]source_data!M22))</f>
        <v/>
      </c>
    </row>
    <row r="21" spans="1:32" s="13" customFormat="1" ht="15.75" x14ac:dyDescent="0.25">
      <c r="A21" s="8" t="str">
        <f>IF([1]source_data!G23="","",IF(AND([1]source_data!C23&lt;&gt;"",[1]tailored_settings!$B$10="Publish"),CONCATENATE([1]tailored_settings!$B$2&amp;[1]source_data!C23),IF(AND([1]source_data!C23&lt;&gt;"",[1]tailored_settings!$B$10="Do not publish"),CONCATENATE([1]tailored_settings!$B$2&amp;TEXT(ROW(A21)-1,"0000")&amp;"_"&amp;TEXT(F21,"yyyy-mm")),CONCATENATE([1]tailored_settings!$B$2&amp;TEXT(ROW(A21)-1,"0000")&amp;"_"&amp;TEXT(F21,"yyyy-mm")))))</f>
        <v>360G-BarnwoodTrust-0020_2022-06</v>
      </c>
      <c r="B21" s="8" t="str">
        <f>IF([1]source_data!G23="","",IF([1]source_data!E23&lt;&gt;"",[1]source_data!E23,CONCATENATE("Grant to "&amp;G21)))</f>
        <v>Grants for You</v>
      </c>
      <c r="C21" s="8" t="str">
        <f>IF([1]source_data!G23="","",IF([1]source_data!F23="","",[1]source_data!F23))</f>
        <v xml:space="preserve">Funding to help people with Autism, ADHD, Tourette's or a serious mental health condition access more opportunities.   </v>
      </c>
      <c r="D21" s="9">
        <f>IF([1]source_data!G23="","",IF([1]source_data!G23="","",[1]source_data!G23))</f>
        <v>900</v>
      </c>
      <c r="E21" s="8" t="str">
        <f>IF([1]source_data!G23="","",[1]tailored_settings!$B$3)</f>
        <v>GBP</v>
      </c>
      <c r="F21" s="10">
        <f>IF([1]source_data!G23="","",IF([1]source_data!H23="","",[1]source_data!H23))</f>
        <v>44727.588938807901</v>
      </c>
      <c r="G21" s="8" t="str">
        <f>IF([1]source_data!G23="","",[1]tailored_settings!$B$5)</f>
        <v>Individual Recipient</v>
      </c>
      <c r="H21" s="8" t="str">
        <f>IF([1]source_data!G23="","",IF(AND([1]source_data!A23&lt;&gt;"",[1]tailored_settings!$B$11="Publish"),CONCATENATE([1]tailored_settings!$B$2&amp;[1]source_data!A23),IF(AND([1]source_data!A23&lt;&gt;"",[1]tailored_settings!$B$11="Do not publish"),CONCATENATE([1]tailored_settings!$B$4&amp;TEXT(ROW(A21)-1,"0000")&amp;"_"&amp;TEXT(F21,"yyyy-mm")),CONCATENATE([1]tailored_settings!$B$4&amp;TEXT(ROW(A21)-1,"0000")&amp;"_"&amp;TEXT(F21,"yyyy-mm")))))</f>
        <v>360G-BarnwoodTrust-IND-0020_2022-06</v>
      </c>
      <c r="I21" s="8" t="str">
        <f>IF([1]source_data!G23="","",[1]tailored_settings!$B$7)</f>
        <v>Barnwood Trust</v>
      </c>
      <c r="J21" s="8" t="str">
        <f>IF([1]source_data!G23="","",[1]tailored_settings!$B$6)</f>
        <v>GB-CHC-1162855</v>
      </c>
      <c r="K21" s="8" t="str">
        <f>IF([1]source_data!G23="","",IF([1]source_data!I23="","",VLOOKUP([1]source_data!I23,[1]codelists!A:C,2,FALSE)))</f>
        <v>GTIR040</v>
      </c>
      <c r="L21" s="8" t="str">
        <f>IF([1]source_data!G23="","",IF([1]source_data!J23="","",VLOOKUP([1]source_data!J23,[1]codelists!A:C,2,FALSE)))</f>
        <v/>
      </c>
      <c r="M21" s="8" t="str">
        <f>IF([1]source_data!G23="","",IF([1]source_data!K23="","",IF([1]source_data!M23&lt;&gt;"",CONCATENATE(VLOOKUP([1]source_data!K23,[1]codelists!A:C,2,FALSE)&amp;";"&amp;VLOOKUP([1]source_data!L23,[1]codelists!A:C,2,FALSE)&amp;";"&amp;VLOOKUP([1]source_data!M23,[1]codelists!A:C,2,FALSE)),IF([1]source_data!L23&lt;&gt;"",CONCATENATE(VLOOKUP([1]source_data!K23,[1]codelists!A:C,2,FALSE)&amp;";"&amp;VLOOKUP([1]source_data!L23,[1]codelists!A:C,2,FALSE)),IF([1]source_data!K23&lt;&gt;"",CONCATENATE(VLOOKUP([1]source_data!K23,[1]codelists!A:C,2,FALSE)))))))</f>
        <v>GTIP110</v>
      </c>
      <c r="N21" s="11" t="str">
        <f>IF([1]source_data!G23="","",IF([1]source_data!D23="","",VLOOKUP([1]source_data!D23,[1]geo_data!A:I,9,FALSE)))</f>
        <v>Westgate</v>
      </c>
      <c r="O21" s="11" t="str">
        <f>IF([1]source_data!G23="","",IF([1]source_data!D23="","",VLOOKUP([1]source_data!D23,[1]geo_data!A:I,8,FALSE)))</f>
        <v>E05010967</v>
      </c>
      <c r="P21" s="11" t="str">
        <f>IF([1]source_data!G23="","",IF(LEFT(O21,3)="E05","WD",IF(LEFT(O21,3)="S13","WD",IF(LEFT(O21,3)="W05","WD",IF(LEFT(O21,3)="W06","UA",IF(LEFT(O21,3)="S12","CA",IF(LEFT(O21,3)="E06","UA",IF(LEFT(O21,3)="E07","NMD",IF(LEFT(O21,3)="E08","MD",IF(LEFT(O21,3)="E09","LONB"))))))))))</f>
        <v>WD</v>
      </c>
      <c r="Q21" s="11" t="str">
        <f>IF([1]source_data!G23="","",IF([1]source_data!D23="","",VLOOKUP([1]source_data!D23,[1]geo_data!A:I,7,FALSE)))</f>
        <v>Gloucester</v>
      </c>
      <c r="R21" s="11" t="str">
        <f>IF([1]source_data!G23="","",IF([1]source_data!D23="","",VLOOKUP([1]source_data!D23,[1]geo_data!A:I,6,FALSE)))</f>
        <v>E07000081</v>
      </c>
      <c r="S21" s="11" t="str">
        <f>IF([1]source_data!G23="","",IF(LEFT(R21,3)="E05","WD",IF(LEFT(R21,3)="S13","WD",IF(LEFT(R21,3)="W05","WD",IF(LEFT(R21,3)="W06","UA",IF(LEFT(R21,3)="S12","CA",IF(LEFT(R21,3)="E06","UA",IF(LEFT(R21,3)="E07","NMD",IF(LEFT(R21,3)="E08","MD",IF(LEFT(R21,3)="E09","LONB"))))))))))</f>
        <v>NMD</v>
      </c>
      <c r="T21" s="8" t="str">
        <f>IF([1]source_data!G23="","",IF([1]source_data!N23="","",[1]source_data!N23))</f>
        <v>Grants for You</v>
      </c>
      <c r="U21" s="12">
        <f ca="1">IF([1]source_data!G23="","",[1]tailored_settings!$B$8)</f>
        <v>45009</v>
      </c>
      <c r="V21" s="8" t="str">
        <f>IF([1]source_data!I23="","",[1]tailored_settings!$B$9)</f>
        <v>https://www.barnwoodtrust.org/</v>
      </c>
      <c r="W21" s="8" t="str">
        <f>IF([1]source_data!G23="","",IF([1]source_data!I23="","",[1]codelists!$A$1))</f>
        <v>Grant to Individuals Reason codelist</v>
      </c>
      <c r="X21" s="8" t="str">
        <f>IF([1]source_data!G23="","",IF([1]source_data!I23="","",[1]source_data!I23))</f>
        <v>Mental Health</v>
      </c>
      <c r="Y21" s="8" t="str">
        <f>IF([1]source_data!G23="","",IF([1]source_data!J23="","",[1]codelists!$A$1))</f>
        <v/>
      </c>
      <c r="Z21" s="8" t="str">
        <f>IF([1]source_data!G23="","",IF([1]source_data!J23="","",[1]source_data!J23))</f>
        <v/>
      </c>
      <c r="AA21" s="8" t="str">
        <f>IF([1]source_data!G23="","",IF([1]source_data!K23="","",[1]codelists!$A$16))</f>
        <v>Grant to Individuals Purpose codelist</v>
      </c>
      <c r="AB21" s="8" t="str">
        <f>IF([1]source_data!G23="","",IF([1]source_data!K23="","",[1]source_data!K23))</f>
        <v>Holiday and activity costs</v>
      </c>
      <c r="AC21" s="8" t="str">
        <f>IF([1]source_data!G23="","",IF([1]source_data!L23="","",[1]codelists!$A$16))</f>
        <v/>
      </c>
      <c r="AD21" s="8" t="str">
        <f>IF([1]source_data!G23="","",IF([1]source_data!L23="","",[1]source_data!L23))</f>
        <v/>
      </c>
      <c r="AE21" s="8" t="str">
        <f>IF([1]source_data!G23="","",IF([1]source_data!M23="","",[1]codelists!$A$16))</f>
        <v/>
      </c>
      <c r="AF21" s="8" t="str">
        <f>IF([1]source_data!G23="","",IF([1]source_data!M23="","",[1]source_data!M23))</f>
        <v/>
      </c>
    </row>
    <row r="22" spans="1:32" s="13" customFormat="1" ht="15.75" x14ac:dyDescent="0.25">
      <c r="A22" s="8" t="str">
        <f>IF([1]source_data!G24="","",IF(AND([1]source_data!C24&lt;&gt;"",[1]tailored_settings!$B$10="Publish"),CONCATENATE([1]tailored_settings!$B$2&amp;[1]source_data!C24),IF(AND([1]source_data!C24&lt;&gt;"",[1]tailored_settings!$B$10="Do not publish"),CONCATENATE([1]tailored_settings!$B$2&amp;TEXT(ROW(A22)-1,"0000")&amp;"_"&amp;TEXT(F22,"yyyy-mm")),CONCATENATE([1]tailored_settings!$B$2&amp;TEXT(ROW(A22)-1,"0000")&amp;"_"&amp;TEXT(F22,"yyyy-mm")))))</f>
        <v>360G-BarnwoodTrust-0021_2022-06</v>
      </c>
      <c r="B22" s="8" t="str">
        <f>IF([1]source_data!G24="","",IF([1]source_data!E24&lt;&gt;"",[1]source_data!E24,CONCATENATE("Grant to "&amp;G22)))</f>
        <v>Grants for You</v>
      </c>
      <c r="C22" s="8" t="str">
        <f>IF([1]source_data!G24="","",IF([1]source_data!F24="","",[1]source_data!F24))</f>
        <v xml:space="preserve">Funding to help people with Autism, ADHD, Tourette's or a serious mental health condition access more opportunities.   </v>
      </c>
      <c r="D22" s="9">
        <f>IF([1]source_data!G24="","",IF([1]source_data!G24="","",[1]source_data!G24))</f>
        <v>600</v>
      </c>
      <c r="E22" s="8" t="str">
        <f>IF([1]source_data!G24="","",[1]tailored_settings!$B$3)</f>
        <v>GBP</v>
      </c>
      <c r="F22" s="10">
        <f>IF([1]source_data!G24="","",IF([1]source_data!H24="","",[1]source_data!H24))</f>
        <v>44727.596726423602</v>
      </c>
      <c r="G22" s="8" t="str">
        <f>IF([1]source_data!G24="","",[1]tailored_settings!$B$5)</f>
        <v>Individual Recipient</v>
      </c>
      <c r="H22" s="8" t="str">
        <f>IF([1]source_data!G24="","",IF(AND([1]source_data!A24&lt;&gt;"",[1]tailored_settings!$B$11="Publish"),CONCATENATE([1]tailored_settings!$B$2&amp;[1]source_data!A24),IF(AND([1]source_data!A24&lt;&gt;"",[1]tailored_settings!$B$11="Do not publish"),CONCATENATE([1]tailored_settings!$B$4&amp;TEXT(ROW(A22)-1,"0000")&amp;"_"&amp;TEXT(F22,"yyyy-mm")),CONCATENATE([1]tailored_settings!$B$4&amp;TEXT(ROW(A22)-1,"0000")&amp;"_"&amp;TEXT(F22,"yyyy-mm")))))</f>
        <v>360G-BarnwoodTrust-IND-0021_2022-06</v>
      </c>
      <c r="I22" s="8" t="str">
        <f>IF([1]source_data!G24="","",[1]tailored_settings!$B$7)</f>
        <v>Barnwood Trust</v>
      </c>
      <c r="J22" s="8" t="str">
        <f>IF([1]source_data!G24="","",[1]tailored_settings!$B$6)</f>
        <v>GB-CHC-1162855</v>
      </c>
      <c r="K22" s="8" t="str">
        <f>IF([1]source_data!G24="","",IF([1]source_data!I24="","",VLOOKUP([1]source_data!I24,[1]codelists!A:C,2,FALSE)))</f>
        <v>GTIR040</v>
      </c>
      <c r="L22" s="8" t="str">
        <f>IF([1]source_data!G24="","",IF([1]source_data!J24="","",VLOOKUP([1]source_data!J24,[1]codelists!A:C,2,FALSE)))</f>
        <v/>
      </c>
      <c r="M22" s="8" t="str">
        <f>IF([1]source_data!G24="","",IF([1]source_data!K24="","",IF([1]source_data!M24&lt;&gt;"",CONCATENATE(VLOOKUP([1]source_data!K24,[1]codelists!A:C,2,FALSE)&amp;";"&amp;VLOOKUP([1]source_data!L24,[1]codelists!A:C,2,FALSE)&amp;";"&amp;VLOOKUP([1]source_data!M24,[1]codelists!A:C,2,FALSE)),IF([1]source_data!L24&lt;&gt;"",CONCATENATE(VLOOKUP([1]source_data!K24,[1]codelists!A:C,2,FALSE)&amp;";"&amp;VLOOKUP([1]source_data!L24,[1]codelists!A:C,2,FALSE)),IF([1]source_data!K24&lt;&gt;"",CONCATENATE(VLOOKUP([1]source_data!K24,[1]codelists!A:C,2,FALSE)))))))</f>
        <v>GTIP040</v>
      </c>
      <c r="N22" s="11" t="str">
        <f>IF([1]source_data!G24="","",IF([1]source_data!D24="","",VLOOKUP([1]source_data!D24,[1]geo_data!A:I,9,FALSE)))</f>
        <v>Kingsholm and Wotton</v>
      </c>
      <c r="O22" s="11" t="str">
        <f>IF([1]source_data!G24="","",IF([1]source_data!D24="","",VLOOKUP([1]source_data!D24,[1]geo_data!A:I,8,FALSE)))</f>
        <v>E05010958</v>
      </c>
      <c r="P22" s="11" t="str">
        <f>IF([1]source_data!G24="","",IF(LEFT(O22,3)="E05","WD",IF(LEFT(O22,3)="S13","WD",IF(LEFT(O22,3)="W05","WD",IF(LEFT(O22,3)="W06","UA",IF(LEFT(O22,3)="S12","CA",IF(LEFT(O22,3)="E06","UA",IF(LEFT(O22,3)="E07","NMD",IF(LEFT(O22,3)="E08","MD",IF(LEFT(O22,3)="E09","LONB"))))))))))</f>
        <v>WD</v>
      </c>
      <c r="Q22" s="11" t="str">
        <f>IF([1]source_data!G24="","",IF([1]source_data!D24="","",VLOOKUP([1]source_data!D24,[1]geo_data!A:I,7,FALSE)))</f>
        <v>Gloucester</v>
      </c>
      <c r="R22" s="11" t="str">
        <f>IF([1]source_data!G24="","",IF([1]source_data!D24="","",VLOOKUP([1]source_data!D24,[1]geo_data!A:I,6,FALSE)))</f>
        <v>E07000081</v>
      </c>
      <c r="S22" s="11" t="str">
        <f>IF([1]source_data!G24="","",IF(LEFT(R22,3)="E05","WD",IF(LEFT(R22,3)="S13","WD",IF(LEFT(R22,3)="W05","WD",IF(LEFT(R22,3)="W06","UA",IF(LEFT(R22,3)="S12","CA",IF(LEFT(R22,3)="E06","UA",IF(LEFT(R22,3)="E07","NMD",IF(LEFT(R22,3)="E08","MD",IF(LEFT(R22,3)="E09","LONB"))))))))))</f>
        <v>NMD</v>
      </c>
      <c r="T22" s="8" t="str">
        <f>IF([1]source_data!G24="","",IF([1]source_data!N24="","",[1]source_data!N24))</f>
        <v>Grants for You</v>
      </c>
      <c r="U22" s="12">
        <f ca="1">IF([1]source_data!G24="","",[1]tailored_settings!$B$8)</f>
        <v>45009</v>
      </c>
      <c r="V22" s="8" t="str">
        <f>IF([1]source_data!I24="","",[1]tailored_settings!$B$9)</f>
        <v>https://www.barnwoodtrust.org/</v>
      </c>
      <c r="W22" s="8" t="str">
        <f>IF([1]source_data!G24="","",IF([1]source_data!I24="","",[1]codelists!$A$1))</f>
        <v>Grant to Individuals Reason codelist</v>
      </c>
      <c r="X22" s="8" t="str">
        <f>IF([1]source_data!G24="","",IF([1]source_data!I24="","",[1]source_data!I24))</f>
        <v>Mental Health</v>
      </c>
      <c r="Y22" s="8" t="str">
        <f>IF([1]source_data!G24="","",IF([1]source_data!J24="","",[1]codelists!$A$1))</f>
        <v/>
      </c>
      <c r="Z22" s="8" t="str">
        <f>IF([1]source_data!G24="","",IF([1]source_data!J24="","",[1]source_data!J24))</f>
        <v/>
      </c>
      <c r="AA22" s="8" t="str">
        <f>IF([1]source_data!G24="","",IF([1]source_data!K24="","",[1]codelists!$A$16))</f>
        <v>Grant to Individuals Purpose codelist</v>
      </c>
      <c r="AB22" s="8" t="str">
        <f>IF([1]source_data!G24="","",IF([1]source_data!K24="","",[1]source_data!K24))</f>
        <v>Devices and digital access</v>
      </c>
      <c r="AC22" s="8" t="str">
        <f>IF([1]source_data!G24="","",IF([1]source_data!L24="","",[1]codelists!$A$16))</f>
        <v/>
      </c>
      <c r="AD22" s="8" t="str">
        <f>IF([1]source_data!G24="","",IF([1]source_data!L24="","",[1]source_data!L24))</f>
        <v/>
      </c>
      <c r="AE22" s="8" t="str">
        <f>IF([1]source_data!G24="","",IF([1]source_data!M24="","",[1]codelists!$A$16))</f>
        <v/>
      </c>
      <c r="AF22" s="8" t="str">
        <f>IF([1]source_data!G24="","",IF([1]source_data!M24="","",[1]source_data!M24))</f>
        <v/>
      </c>
    </row>
    <row r="23" spans="1:32" s="13" customFormat="1" ht="15.75" x14ac:dyDescent="0.25">
      <c r="A23" s="8" t="str">
        <f>IF([1]source_data!G25="","",IF(AND([1]source_data!C25&lt;&gt;"",[1]tailored_settings!$B$10="Publish"),CONCATENATE([1]tailored_settings!$B$2&amp;[1]source_data!C25),IF(AND([1]source_data!C25&lt;&gt;"",[1]tailored_settings!$B$10="Do not publish"),CONCATENATE([1]tailored_settings!$B$2&amp;TEXT(ROW(A23)-1,"0000")&amp;"_"&amp;TEXT(F23,"yyyy-mm")),CONCATENATE([1]tailored_settings!$B$2&amp;TEXT(ROW(A23)-1,"0000")&amp;"_"&amp;TEXT(F23,"yyyy-mm")))))</f>
        <v>360G-BarnwoodTrust-0022_2022-06</v>
      </c>
      <c r="B23" s="8" t="str">
        <f>IF([1]source_data!G25="","",IF([1]source_data!E25&lt;&gt;"",[1]source_data!E25,CONCATENATE("Grant to "&amp;G23)))</f>
        <v>Grants for You</v>
      </c>
      <c r="C23" s="8" t="str">
        <f>IF([1]source_data!G25="","",IF([1]source_data!F25="","",[1]source_data!F25))</f>
        <v xml:space="preserve">Funding to help people with Autism, ADHD, Tourette's or a serious mental health condition access more opportunities.   </v>
      </c>
      <c r="D23" s="9">
        <f>IF([1]source_data!G25="","",IF([1]source_data!G25="","",[1]source_data!G25))</f>
        <v>1000</v>
      </c>
      <c r="E23" s="8" t="str">
        <f>IF([1]source_data!G25="","",[1]tailored_settings!$B$3)</f>
        <v>GBP</v>
      </c>
      <c r="F23" s="10">
        <f>IF([1]source_data!G25="","",IF([1]source_data!H25="","",[1]source_data!H25))</f>
        <v>44728.357085914402</v>
      </c>
      <c r="G23" s="8" t="str">
        <f>IF([1]source_data!G25="","",[1]tailored_settings!$B$5)</f>
        <v>Individual Recipient</v>
      </c>
      <c r="H23" s="8" t="str">
        <f>IF([1]source_data!G25="","",IF(AND([1]source_data!A25&lt;&gt;"",[1]tailored_settings!$B$11="Publish"),CONCATENATE([1]tailored_settings!$B$2&amp;[1]source_data!A25),IF(AND([1]source_data!A25&lt;&gt;"",[1]tailored_settings!$B$11="Do not publish"),CONCATENATE([1]tailored_settings!$B$4&amp;TEXT(ROW(A23)-1,"0000")&amp;"_"&amp;TEXT(F23,"yyyy-mm")),CONCATENATE([1]tailored_settings!$B$4&amp;TEXT(ROW(A23)-1,"0000")&amp;"_"&amp;TEXT(F23,"yyyy-mm")))))</f>
        <v>360G-BarnwoodTrust-IND-0022_2022-06</v>
      </c>
      <c r="I23" s="8" t="str">
        <f>IF([1]source_data!G25="","",[1]tailored_settings!$B$7)</f>
        <v>Barnwood Trust</v>
      </c>
      <c r="J23" s="8" t="str">
        <f>IF([1]source_data!G25="","",[1]tailored_settings!$B$6)</f>
        <v>GB-CHC-1162855</v>
      </c>
      <c r="K23" s="8" t="str">
        <f>IF([1]source_data!G25="","",IF([1]source_data!I25="","",VLOOKUP([1]source_data!I25,[1]codelists!A:C,2,FALSE)))</f>
        <v>GTIR040</v>
      </c>
      <c r="L23" s="8" t="str">
        <f>IF([1]source_data!G25="","",IF([1]source_data!J25="","",VLOOKUP([1]source_data!J25,[1]codelists!A:C,2,FALSE)))</f>
        <v/>
      </c>
      <c r="M23" s="8" t="str">
        <f>IF([1]source_data!G25="","",IF([1]source_data!K25="","",IF([1]source_data!M25&lt;&gt;"",CONCATENATE(VLOOKUP([1]source_data!K25,[1]codelists!A:C,2,FALSE)&amp;";"&amp;VLOOKUP([1]source_data!L25,[1]codelists!A:C,2,FALSE)&amp;";"&amp;VLOOKUP([1]source_data!M25,[1]codelists!A:C,2,FALSE)),IF([1]source_data!L25&lt;&gt;"",CONCATENATE(VLOOKUP([1]source_data!K25,[1]codelists!A:C,2,FALSE)&amp;";"&amp;VLOOKUP([1]source_data!L25,[1]codelists!A:C,2,FALSE)),IF([1]source_data!K25&lt;&gt;"",CONCATENATE(VLOOKUP([1]source_data!K25,[1]codelists!A:C,2,FALSE)))))))</f>
        <v>GTIP040</v>
      </c>
      <c r="N23" s="11" t="str">
        <f>IF([1]source_data!G25="","",IF([1]source_data!D25="","",VLOOKUP([1]source_data!D25,[1]geo_data!A:I,9,FALSE)))</f>
        <v>Elmbridge</v>
      </c>
      <c r="O23" s="11" t="str">
        <f>IF([1]source_data!G25="","",IF([1]source_data!D25="","",VLOOKUP([1]source_data!D25,[1]geo_data!A:I,8,FALSE)))</f>
        <v>E05010955</v>
      </c>
      <c r="P23" s="11" t="str">
        <f>IF([1]source_data!G25="","",IF(LEFT(O23,3)="E05","WD",IF(LEFT(O23,3)="S13","WD",IF(LEFT(O23,3)="W05","WD",IF(LEFT(O23,3)="W06","UA",IF(LEFT(O23,3)="S12","CA",IF(LEFT(O23,3)="E06","UA",IF(LEFT(O23,3)="E07","NMD",IF(LEFT(O23,3)="E08","MD",IF(LEFT(O23,3)="E09","LONB"))))))))))</f>
        <v>WD</v>
      </c>
      <c r="Q23" s="11" t="str">
        <f>IF([1]source_data!G25="","",IF([1]source_data!D25="","",VLOOKUP([1]source_data!D25,[1]geo_data!A:I,7,FALSE)))</f>
        <v>Gloucester</v>
      </c>
      <c r="R23" s="11" t="str">
        <f>IF([1]source_data!G25="","",IF([1]source_data!D25="","",VLOOKUP([1]source_data!D25,[1]geo_data!A:I,6,FALSE)))</f>
        <v>E07000081</v>
      </c>
      <c r="S23" s="11" t="str">
        <f>IF([1]source_data!G25="","",IF(LEFT(R23,3)="E05","WD",IF(LEFT(R23,3)="S13","WD",IF(LEFT(R23,3)="W05","WD",IF(LEFT(R23,3)="W06","UA",IF(LEFT(R23,3)="S12","CA",IF(LEFT(R23,3)="E06","UA",IF(LEFT(R23,3)="E07","NMD",IF(LEFT(R23,3)="E08","MD",IF(LEFT(R23,3)="E09","LONB"))))))))))</f>
        <v>NMD</v>
      </c>
      <c r="T23" s="8" t="str">
        <f>IF([1]source_data!G25="","",IF([1]source_data!N25="","",[1]source_data!N25))</f>
        <v>Grants for You</v>
      </c>
      <c r="U23" s="12">
        <f ca="1">IF([1]source_data!G25="","",[1]tailored_settings!$B$8)</f>
        <v>45009</v>
      </c>
      <c r="V23" s="8" t="str">
        <f>IF([1]source_data!I25="","",[1]tailored_settings!$B$9)</f>
        <v>https://www.barnwoodtrust.org/</v>
      </c>
      <c r="W23" s="8" t="str">
        <f>IF([1]source_data!G25="","",IF([1]source_data!I25="","",[1]codelists!$A$1))</f>
        <v>Grant to Individuals Reason codelist</v>
      </c>
      <c r="X23" s="8" t="str">
        <f>IF([1]source_data!G25="","",IF([1]source_data!I25="","",[1]source_data!I25))</f>
        <v>Mental Health</v>
      </c>
      <c r="Y23" s="8" t="str">
        <f>IF([1]source_data!G25="","",IF([1]source_data!J25="","",[1]codelists!$A$1))</f>
        <v/>
      </c>
      <c r="Z23" s="8" t="str">
        <f>IF([1]source_data!G25="","",IF([1]source_data!J25="","",[1]source_data!J25))</f>
        <v/>
      </c>
      <c r="AA23" s="8" t="str">
        <f>IF([1]source_data!G25="","",IF([1]source_data!K25="","",[1]codelists!$A$16))</f>
        <v>Grant to Individuals Purpose codelist</v>
      </c>
      <c r="AB23" s="8" t="str">
        <f>IF([1]source_data!G25="","",IF([1]source_data!K25="","",[1]source_data!K25))</f>
        <v>Devices and digital access</v>
      </c>
      <c r="AC23" s="8" t="str">
        <f>IF([1]source_data!G25="","",IF([1]source_data!L25="","",[1]codelists!$A$16))</f>
        <v/>
      </c>
      <c r="AD23" s="8" t="str">
        <f>IF([1]source_data!G25="","",IF([1]source_data!L25="","",[1]source_data!L25))</f>
        <v/>
      </c>
      <c r="AE23" s="8" t="str">
        <f>IF([1]source_data!G25="","",IF([1]source_data!M25="","",[1]codelists!$A$16))</f>
        <v/>
      </c>
      <c r="AF23" s="8" t="str">
        <f>IF([1]source_data!G25="","",IF([1]source_data!M25="","",[1]source_data!M25))</f>
        <v/>
      </c>
    </row>
    <row r="24" spans="1:32" s="13" customFormat="1" ht="15.75" x14ac:dyDescent="0.25">
      <c r="A24" s="8" t="str">
        <f>IF([1]source_data!G26="","",IF(AND([1]source_data!C26&lt;&gt;"",[1]tailored_settings!$B$10="Publish"),CONCATENATE([1]tailored_settings!$B$2&amp;[1]source_data!C26),IF(AND([1]source_data!C26&lt;&gt;"",[1]tailored_settings!$B$10="Do not publish"),CONCATENATE([1]tailored_settings!$B$2&amp;TEXT(ROW(A24)-1,"0000")&amp;"_"&amp;TEXT(F24,"yyyy-mm")),CONCATENATE([1]tailored_settings!$B$2&amp;TEXT(ROW(A24)-1,"0000")&amp;"_"&amp;TEXT(F24,"yyyy-mm")))))</f>
        <v>360G-BarnwoodTrust-0023_2022-06</v>
      </c>
      <c r="B24" s="8" t="str">
        <f>IF([1]source_data!G26="","",IF([1]source_data!E26&lt;&gt;"",[1]source_data!E26,CONCATENATE("Grant to "&amp;G24)))</f>
        <v>Grants for Your Home</v>
      </c>
      <c r="C24" s="8" t="str">
        <f>IF([1]source_data!G26="","",IF([1]source_data!F26="","",[1]source_data!F26))</f>
        <v>Funding to help disabled people and people with mental health conditions living on a low-income with their housing needs</v>
      </c>
      <c r="D24" s="9">
        <f>IF([1]source_data!G26="","",IF([1]source_data!G26="","",[1]source_data!G26))</f>
        <v>220</v>
      </c>
      <c r="E24" s="8" t="str">
        <f>IF([1]source_data!G26="","",[1]tailored_settings!$B$3)</f>
        <v>GBP</v>
      </c>
      <c r="F24" s="10">
        <f>IF([1]source_data!G26="","",IF([1]source_data!H26="","",[1]source_data!H26))</f>
        <v>44728.3574288542</v>
      </c>
      <c r="G24" s="8" t="str">
        <f>IF([1]source_data!G26="","",[1]tailored_settings!$B$5)</f>
        <v>Individual Recipient</v>
      </c>
      <c r="H24" s="8" t="str">
        <f>IF([1]source_data!G26="","",IF(AND([1]source_data!A26&lt;&gt;"",[1]tailored_settings!$B$11="Publish"),CONCATENATE([1]tailored_settings!$B$2&amp;[1]source_data!A26),IF(AND([1]source_data!A26&lt;&gt;"",[1]tailored_settings!$B$11="Do not publish"),CONCATENATE([1]tailored_settings!$B$4&amp;TEXT(ROW(A24)-1,"0000")&amp;"_"&amp;TEXT(F24,"yyyy-mm")),CONCATENATE([1]tailored_settings!$B$4&amp;TEXT(ROW(A24)-1,"0000")&amp;"_"&amp;TEXT(F24,"yyyy-mm")))))</f>
        <v>360G-BarnwoodTrust-IND-0023_2022-06</v>
      </c>
      <c r="I24" s="8" t="str">
        <f>IF([1]source_data!G26="","",[1]tailored_settings!$B$7)</f>
        <v>Barnwood Trust</v>
      </c>
      <c r="J24" s="8" t="str">
        <f>IF([1]source_data!G26="","",[1]tailored_settings!$B$6)</f>
        <v>GB-CHC-1162855</v>
      </c>
      <c r="K24" s="8" t="str">
        <f>IF([1]source_data!G26="","",IF([1]source_data!I26="","",VLOOKUP([1]source_data!I26,[1]codelists!A:C,2,FALSE)))</f>
        <v>GTIR010</v>
      </c>
      <c r="L24" s="8" t="str">
        <f>IF([1]source_data!G26="","",IF([1]source_data!J26="","",VLOOKUP([1]source_data!J26,[1]codelists!A:C,2,FALSE)))</f>
        <v>GTIR020</v>
      </c>
      <c r="M24" s="8" t="str">
        <f>IF([1]source_data!G26="","",IF([1]source_data!K26="","",IF([1]source_data!M26&lt;&gt;"",CONCATENATE(VLOOKUP([1]source_data!K26,[1]codelists!A:C,2,FALSE)&amp;";"&amp;VLOOKUP([1]source_data!L26,[1]codelists!A:C,2,FALSE)&amp;";"&amp;VLOOKUP([1]source_data!M26,[1]codelists!A:C,2,FALSE)),IF([1]source_data!L26&lt;&gt;"",CONCATENATE(VLOOKUP([1]source_data!K26,[1]codelists!A:C,2,FALSE)&amp;";"&amp;VLOOKUP([1]source_data!L26,[1]codelists!A:C,2,FALSE)),IF([1]source_data!K26&lt;&gt;"",CONCATENATE(VLOOKUP([1]source_data!K26,[1]codelists!A:C,2,FALSE)))))))</f>
        <v>GTIP020</v>
      </c>
      <c r="N24" s="11" t="str">
        <f>IF([1]source_data!G26="","",IF([1]source_data!D26="","",VLOOKUP([1]source_data!D26,[1]geo_data!A:I,9,FALSE)))</f>
        <v>Campden &amp; Vale</v>
      </c>
      <c r="O24" s="11" t="str">
        <f>IF([1]source_data!G26="","",IF([1]source_data!D26="","",VLOOKUP([1]source_data!D26,[1]geo_data!A:I,8,FALSE)))</f>
        <v>E05010700</v>
      </c>
      <c r="P24" s="11" t="str">
        <f>IF([1]source_data!G26="","",IF(LEFT(O24,3)="E05","WD",IF(LEFT(O24,3)="S13","WD",IF(LEFT(O24,3)="W05","WD",IF(LEFT(O24,3)="W06","UA",IF(LEFT(O24,3)="S12","CA",IF(LEFT(O24,3)="E06","UA",IF(LEFT(O24,3)="E07","NMD",IF(LEFT(O24,3)="E08","MD",IF(LEFT(O24,3)="E09","LONB"))))))))))</f>
        <v>WD</v>
      </c>
      <c r="Q24" s="11" t="str">
        <f>IF([1]source_data!G26="","",IF([1]source_data!D26="","",VLOOKUP([1]source_data!D26,[1]geo_data!A:I,7,FALSE)))</f>
        <v>Cotswold</v>
      </c>
      <c r="R24" s="11" t="str">
        <f>IF([1]source_data!G26="","",IF([1]source_data!D26="","",VLOOKUP([1]source_data!D26,[1]geo_data!A:I,6,FALSE)))</f>
        <v>E07000079</v>
      </c>
      <c r="S24" s="11" t="str">
        <f>IF([1]source_data!G26="","",IF(LEFT(R24,3)="E05","WD",IF(LEFT(R24,3)="S13","WD",IF(LEFT(R24,3)="W05","WD",IF(LEFT(R24,3)="W06","UA",IF(LEFT(R24,3)="S12","CA",IF(LEFT(R24,3)="E06","UA",IF(LEFT(R24,3)="E07","NMD",IF(LEFT(R24,3)="E08","MD",IF(LEFT(R24,3)="E09","LONB"))))))))))</f>
        <v>NMD</v>
      </c>
      <c r="T24" s="8" t="str">
        <f>IF([1]source_data!G26="","",IF([1]source_data!N26="","",[1]source_data!N26))</f>
        <v>Grants for Your Home</v>
      </c>
      <c r="U24" s="12">
        <f ca="1">IF([1]source_data!G26="","",[1]tailored_settings!$B$8)</f>
        <v>45009</v>
      </c>
      <c r="V24" s="8" t="str">
        <f>IF([1]source_data!I26="","",[1]tailored_settings!$B$9)</f>
        <v>https://www.barnwoodtrust.org/</v>
      </c>
      <c r="W24" s="8" t="str">
        <f>IF([1]source_data!G26="","",IF([1]source_data!I26="","",[1]codelists!$A$1))</f>
        <v>Grant to Individuals Reason codelist</v>
      </c>
      <c r="X24" s="8" t="str">
        <f>IF([1]source_data!G26="","",IF([1]source_data!I26="","",[1]source_data!I26))</f>
        <v>Financial Hardship</v>
      </c>
      <c r="Y24" s="8" t="str">
        <f>IF([1]source_data!G26="","",IF([1]source_data!J26="","",[1]codelists!$A$1))</f>
        <v>Grant to Individuals Reason codelist</v>
      </c>
      <c r="Z24" s="8" t="str">
        <f>IF([1]source_data!G26="","",IF([1]source_data!J26="","",[1]source_data!J26))</f>
        <v>Disability</v>
      </c>
      <c r="AA24" s="8" t="str">
        <f>IF([1]source_data!G26="","",IF([1]source_data!K26="","",[1]codelists!$A$16))</f>
        <v>Grant to Individuals Purpose codelist</v>
      </c>
      <c r="AB24" s="8" t="str">
        <f>IF([1]source_data!G26="","",IF([1]source_data!K26="","",[1]source_data!K26))</f>
        <v>Furniture and appliances</v>
      </c>
      <c r="AC24" s="8" t="str">
        <f>IF([1]source_data!G26="","",IF([1]source_data!L26="","",[1]codelists!$A$16))</f>
        <v/>
      </c>
      <c r="AD24" s="8" t="str">
        <f>IF([1]source_data!G26="","",IF([1]source_data!L26="","",[1]source_data!L26))</f>
        <v/>
      </c>
      <c r="AE24" s="8" t="str">
        <f>IF([1]source_data!G26="","",IF([1]source_data!M26="","",[1]codelists!$A$16))</f>
        <v/>
      </c>
      <c r="AF24" s="8" t="str">
        <f>IF([1]source_data!G26="","",IF([1]source_data!M26="","",[1]source_data!M26))</f>
        <v/>
      </c>
    </row>
    <row r="25" spans="1:32" s="13" customFormat="1" ht="15.75" x14ac:dyDescent="0.25">
      <c r="A25" s="8" t="str">
        <f>IF([1]source_data!G27="","",IF(AND([1]source_data!C27&lt;&gt;"",[1]tailored_settings!$B$10="Publish"),CONCATENATE([1]tailored_settings!$B$2&amp;[1]source_data!C27),IF(AND([1]source_data!C27&lt;&gt;"",[1]tailored_settings!$B$10="Do not publish"),CONCATENATE([1]tailored_settings!$B$2&amp;TEXT(ROW(A25)-1,"0000")&amp;"_"&amp;TEXT(F25,"yyyy-mm")),CONCATENATE([1]tailored_settings!$B$2&amp;TEXT(ROW(A25)-1,"0000")&amp;"_"&amp;TEXT(F25,"yyyy-mm")))))</f>
        <v>360G-BarnwoodTrust-0024_2022-06</v>
      </c>
      <c r="B25" s="8" t="str">
        <f>IF([1]source_data!G27="","",IF([1]source_data!E27&lt;&gt;"",[1]source_data!E27,CONCATENATE("Grant to "&amp;G25)))</f>
        <v>Grants for Your Home</v>
      </c>
      <c r="C25" s="8" t="str">
        <f>IF([1]source_data!G27="","",IF([1]source_data!F27="","",[1]source_data!F27))</f>
        <v>Funding to help disabled people and people with mental health conditions living on a low-income with their housing needs</v>
      </c>
      <c r="D25" s="9">
        <f>IF([1]source_data!G27="","",IF([1]source_data!G27="","",[1]source_data!G27))</f>
        <v>1065</v>
      </c>
      <c r="E25" s="8" t="str">
        <f>IF([1]source_data!G27="","",[1]tailored_settings!$B$3)</f>
        <v>GBP</v>
      </c>
      <c r="F25" s="10">
        <f>IF([1]source_data!G27="","",IF([1]source_data!H27="","",[1]source_data!H27))</f>
        <v>44728.371628472203</v>
      </c>
      <c r="G25" s="8" t="str">
        <f>IF([1]source_data!G27="","",[1]tailored_settings!$B$5)</f>
        <v>Individual Recipient</v>
      </c>
      <c r="H25" s="8" t="str">
        <f>IF([1]source_data!G27="","",IF(AND([1]source_data!A27&lt;&gt;"",[1]tailored_settings!$B$11="Publish"),CONCATENATE([1]tailored_settings!$B$2&amp;[1]source_data!A27),IF(AND([1]source_data!A27&lt;&gt;"",[1]tailored_settings!$B$11="Do not publish"),CONCATENATE([1]tailored_settings!$B$4&amp;TEXT(ROW(A25)-1,"0000")&amp;"_"&amp;TEXT(F25,"yyyy-mm")),CONCATENATE([1]tailored_settings!$B$4&amp;TEXT(ROW(A25)-1,"0000")&amp;"_"&amp;TEXT(F25,"yyyy-mm")))))</f>
        <v>360G-BarnwoodTrust-IND-0024_2022-06</v>
      </c>
      <c r="I25" s="8" t="str">
        <f>IF([1]source_data!G27="","",[1]tailored_settings!$B$7)</f>
        <v>Barnwood Trust</v>
      </c>
      <c r="J25" s="8" t="str">
        <f>IF([1]source_data!G27="","",[1]tailored_settings!$B$6)</f>
        <v>GB-CHC-1162855</v>
      </c>
      <c r="K25" s="8" t="str">
        <f>IF([1]source_data!G27="","",IF([1]source_data!I27="","",VLOOKUP([1]source_data!I27,[1]codelists!A:C,2,FALSE)))</f>
        <v>GTIR010</v>
      </c>
      <c r="L25" s="8" t="str">
        <f>IF([1]source_data!G27="","",IF([1]source_data!J27="","",VLOOKUP([1]source_data!J27,[1]codelists!A:C,2,FALSE)))</f>
        <v>GTIR020</v>
      </c>
      <c r="M25" s="8" t="str">
        <f>IF([1]source_data!G27="","",IF([1]source_data!K27="","",IF([1]source_data!M27&lt;&gt;"",CONCATENATE(VLOOKUP([1]source_data!K27,[1]codelists!A:C,2,FALSE)&amp;";"&amp;VLOOKUP([1]source_data!L27,[1]codelists!A:C,2,FALSE)&amp;";"&amp;VLOOKUP([1]source_data!M27,[1]codelists!A:C,2,FALSE)),IF([1]source_data!L27&lt;&gt;"",CONCATENATE(VLOOKUP([1]source_data!K27,[1]codelists!A:C,2,FALSE)&amp;";"&amp;VLOOKUP([1]source_data!L27,[1]codelists!A:C,2,FALSE)),IF([1]source_data!K27&lt;&gt;"",CONCATENATE(VLOOKUP([1]source_data!K27,[1]codelists!A:C,2,FALSE)))))))</f>
        <v>GTIP020</v>
      </c>
      <c r="N25" s="11" t="str">
        <f>IF([1]source_data!G27="","",IF([1]source_data!D27="","",VLOOKUP([1]source_data!D27,[1]geo_data!A:I,9,FALSE)))</f>
        <v>Coleford</v>
      </c>
      <c r="O25" s="11" t="str">
        <f>IF([1]source_data!G27="","",IF([1]source_data!D27="","",VLOOKUP([1]source_data!D27,[1]geo_data!A:I,8,FALSE)))</f>
        <v>E05012160</v>
      </c>
      <c r="P25" s="11" t="str">
        <f>IF([1]source_data!G27="","",IF(LEFT(O25,3)="E05","WD",IF(LEFT(O25,3)="S13","WD",IF(LEFT(O25,3)="W05","WD",IF(LEFT(O25,3)="W06","UA",IF(LEFT(O25,3)="S12","CA",IF(LEFT(O25,3)="E06","UA",IF(LEFT(O25,3)="E07","NMD",IF(LEFT(O25,3)="E08","MD",IF(LEFT(O25,3)="E09","LONB"))))))))))</f>
        <v>WD</v>
      </c>
      <c r="Q25" s="11" t="str">
        <f>IF([1]source_data!G27="","",IF([1]source_data!D27="","",VLOOKUP([1]source_data!D27,[1]geo_data!A:I,7,FALSE)))</f>
        <v>Forest of Dean</v>
      </c>
      <c r="R25" s="11" t="str">
        <f>IF([1]source_data!G27="","",IF([1]source_data!D27="","",VLOOKUP([1]source_data!D27,[1]geo_data!A:I,6,FALSE)))</f>
        <v>E07000080</v>
      </c>
      <c r="S25" s="11" t="str">
        <f>IF([1]source_data!G27="","",IF(LEFT(R25,3)="E05","WD",IF(LEFT(R25,3)="S13","WD",IF(LEFT(R25,3)="W05","WD",IF(LEFT(R25,3)="W06","UA",IF(LEFT(R25,3)="S12","CA",IF(LEFT(R25,3)="E06","UA",IF(LEFT(R25,3)="E07","NMD",IF(LEFT(R25,3)="E08","MD",IF(LEFT(R25,3)="E09","LONB"))))))))))</f>
        <v>NMD</v>
      </c>
      <c r="T25" s="8" t="str">
        <f>IF([1]source_data!G27="","",IF([1]source_data!N27="","",[1]source_data!N27))</f>
        <v>Grants for Your Home</v>
      </c>
      <c r="U25" s="12">
        <f ca="1">IF([1]source_data!G27="","",[1]tailored_settings!$B$8)</f>
        <v>45009</v>
      </c>
      <c r="V25" s="8" t="str">
        <f>IF([1]source_data!I27="","",[1]tailored_settings!$B$9)</f>
        <v>https://www.barnwoodtrust.org/</v>
      </c>
      <c r="W25" s="8" t="str">
        <f>IF([1]source_data!G27="","",IF([1]source_data!I27="","",[1]codelists!$A$1))</f>
        <v>Grant to Individuals Reason codelist</v>
      </c>
      <c r="X25" s="8" t="str">
        <f>IF([1]source_data!G27="","",IF([1]source_data!I27="","",[1]source_data!I27))</f>
        <v>Financial Hardship</v>
      </c>
      <c r="Y25" s="8" t="str">
        <f>IF([1]source_data!G27="","",IF([1]source_data!J27="","",[1]codelists!$A$1))</f>
        <v>Grant to Individuals Reason codelist</v>
      </c>
      <c r="Z25" s="8" t="str">
        <f>IF([1]source_data!G27="","",IF([1]source_data!J27="","",[1]source_data!J27))</f>
        <v>Disability</v>
      </c>
      <c r="AA25" s="8" t="str">
        <f>IF([1]source_data!G27="","",IF([1]source_data!K27="","",[1]codelists!$A$16))</f>
        <v>Grant to Individuals Purpose codelist</v>
      </c>
      <c r="AB25" s="8" t="str">
        <f>IF([1]source_data!G27="","",IF([1]source_data!K27="","",[1]source_data!K27))</f>
        <v>Furniture and appliances</v>
      </c>
      <c r="AC25" s="8" t="str">
        <f>IF([1]source_data!G27="","",IF([1]source_data!L27="","",[1]codelists!$A$16))</f>
        <v/>
      </c>
      <c r="AD25" s="8" t="str">
        <f>IF([1]source_data!G27="","",IF([1]source_data!L27="","",[1]source_data!L27))</f>
        <v/>
      </c>
      <c r="AE25" s="8" t="str">
        <f>IF([1]source_data!G27="","",IF([1]source_data!M27="","",[1]codelists!$A$16))</f>
        <v/>
      </c>
      <c r="AF25" s="8" t="str">
        <f>IF([1]source_data!G27="","",IF([1]source_data!M27="","",[1]source_data!M27))</f>
        <v/>
      </c>
    </row>
    <row r="26" spans="1:32" s="13" customFormat="1" ht="15.75" x14ac:dyDescent="0.25">
      <c r="A26" s="8" t="str">
        <f>IF([1]source_data!G28="","",IF(AND([1]source_data!C28&lt;&gt;"",[1]tailored_settings!$B$10="Publish"),CONCATENATE([1]tailored_settings!$B$2&amp;[1]source_data!C28),IF(AND([1]source_data!C28&lt;&gt;"",[1]tailored_settings!$B$10="Do not publish"),CONCATENATE([1]tailored_settings!$B$2&amp;TEXT(ROW(A26)-1,"0000")&amp;"_"&amp;TEXT(F26,"yyyy-mm")),CONCATENATE([1]tailored_settings!$B$2&amp;TEXT(ROW(A26)-1,"0000")&amp;"_"&amp;TEXT(F26,"yyyy-mm")))))</f>
        <v>360G-BarnwoodTrust-0025_2022-06</v>
      </c>
      <c r="B26" s="8" t="str">
        <f>IF([1]source_data!G28="","",IF([1]source_data!E28&lt;&gt;"",[1]source_data!E28,CONCATENATE("Grant to "&amp;G26)))</f>
        <v>Grants for You</v>
      </c>
      <c r="C26" s="8" t="str">
        <f>IF([1]source_data!G28="","",IF([1]source_data!F28="","",[1]source_data!F28))</f>
        <v xml:space="preserve">Funding to help people with Autism, ADHD, Tourette's or a serious mental health condition access more opportunities.   </v>
      </c>
      <c r="D26" s="9">
        <f>IF([1]source_data!G28="","",IF([1]source_data!G28="","",[1]source_data!G28))</f>
        <v>500</v>
      </c>
      <c r="E26" s="8" t="str">
        <f>IF([1]source_data!G28="","",[1]tailored_settings!$B$3)</f>
        <v>GBP</v>
      </c>
      <c r="F26" s="10">
        <f>IF([1]source_data!G28="","",IF([1]source_data!H28="","",[1]source_data!H28))</f>
        <v>44728.383800810203</v>
      </c>
      <c r="G26" s="8" t="str">
        <f>IF([1]source_data!G28="","",[1]tailored_settings!$B$5)</f>
        <v>Individual Recipient</v>
      </c>
      <c r="H26" s="8" t="str">
        <f>IF([1]source_data!G28="","",IF(AND([1]source_data!A28&lt;&gt;"",[1]tailored_settings!$B$11="Publish"),CONCATENATE([1]tailored_settings!$B$2&amp;[1]source_data!A28),IF(AND([1]source_data!A28&lt;&gt;"",[1]tailored_settings!$B$11="Do not publish"),CONCATENATE([1]tailored_settings!$B$4&amp;TEXT(ROW(A26)-1,"0000")&amp;"_"&amp;TEXT(F26,"yyyy-mm")),CONCATENATE([1]tailored_settings!$B$4&amp;TEXT(ROW(A26)-1,"0000")&amp;"_"&amp;TEXT(F26,"yyyy-mm")))))</f>
        <v>360G-BarnwoodTrust-IND-0025_2022-06</v>
      </c>
      <c r="I26" s="8" t="str">
        <f>IF([1]source_data!G28="","",[1]tailored_settings!$B$7)</f>
        <v>Barnwood Trust</v>
      </c>
      <c r="J26" s="8" t="str">
        <f>IF([1]source_data!G28="","",[1]tailored_settings!$B$6)</f>
        <v>GB-CHC-1162855</v>
      </c>
      <c r="K26" s="8" t="str">
        <f>IF([1]source_data!G28="","",IF([1]source_data!I28="","",VLOOKUP([1]source_data!I28,[1]codelists!A:C,2,FALSE)))</f>
        <v>GTIR040</v>
      </c>
      <c r="L26" s="8" t="str">
        <f>IF([1]source_data!G28="","",IF([1]source_data!J28="","",VLOOKUP([1]source_data!J28,[1]codelists!A:C,2,FALSE)))</f>
        <v/>
      </c>
      <c r="M26" s="8" t="str">
        <f>IF([1]source_data!G28="","",IF([1]source_data!K28="","",IF([1]source_data!M28&lt;&gt;"",CONCATENATE(VLOOKUP([1]source_data!K28,[1]codelists!A:C,2,FALSE)&amp;";"&amp;VLOOKUP([1]source_data!L28,[1]codelists!A:C,2,FALSE)&amp;";"&amp;VLOOKUP([1]source_data!M28,[1]codelists!A:C,2,FALSE)),IF([1]source_data!L28&lt;&gt;"",CONCATENATE(VLOOKUP([1]source_data!K28,[1]codelists!A:C,2,FALSE)&amp;";"&amp;VLOOKUP([1]source_data!L28,[1]codelists!A:C,2,FALSE)),IF([1]source_data!K28&lt;&gt;"",CONCATENATE(VLOOKUP([1]source_data!K28,[1]codelists!A:C,2,FALSE)))))))</f>
        <v>GTIP040</v>
      </c>
      <c r="N26" s="11" t="str">
        <f>IF([1]source_data!G28="","",IF([1]source_data!D28="","",VLOOKUP([1]source_data!D28,[1]geo_data!A:I,9,FALSE)))</f>
        <v>Cam East</v>
      </c>
      <c r="O26" s="11" t="str">
        <f>IF([1]source_data!G28="","",IF([1]source_data!D28="","",VLOOKUP([1]source_data!D28,[1]geo_data!A:I,8,FALSE)))</f>
        <v>E05010972</v>
      </c>
      <c r="P26" s="11" t="str">
        <f>IF([1]source_data!G28="","",IF(LEFT(O26,3)="E05","WD",IF(LEFT(O26,3)="S13","WD",IF(LEFT(O26,3)="W05","WD",IF(LEFT(O26,3)="W06","UA",IF(LEFT(O26,3)="S12","CA",IF(LEFT(O26,3)="E06","UA",IF(LEFT(O26,3)="E07","NMD",IF(LEFT(O26,3)="E08","MD",IF(LEFT(O26,3)="E09","LONB"))))))))))</f>
        <v>WD</v>
      </c>
      <c r="Q26" s="11" t="str">
        <f>IF([1]source_data!G28="","",IF([1]source_data!D28="","",VLOOKUP([1]source_data!D28,[1]geo_data!A:I,7,FALSE)))</f>
        <v>Stroud</v>
      </c>
      <c r="R26" s="11" t="str">
        <f>IF([1]source_data!G28="","",IF([1]source_data!D28="","",VLOOKUP([1]source_data!D28,[1]geo_data!A:I,6,FALSE)))</f>
        <v>E07000082</v>
      </c>
      <c r="S26" s="11" t="str">
        <f>IF([1]source_data!G28="","",IF(LEFT(R26,3)="E05","WD",IF(LEFT(R26,3)="S13","WD",IF(LEFT(R26,3)="W05","WD",IF(LEFT(R26,3)="W06","UA",IF(LEFT(R26,3)="S12","CA",IF(LEFT(R26,3)="E06","UA",IF(LEFT(R26,3)="E07","NMD",IF(LEFT(R26,3)="E08","MD",IF(LEFT(R26,3)="E09","LONB"))))))))))</f>
        <v>NMD</v>
      </c>
      <c r="T26" s="8" t="str">
        <f>IF([1]source_data!G28="","",IF([1]source_data!N28="","",[1]source_data!N28))</f>
        <v>Grants for You</v>
      </c>
      <c r="U26" s="12">
        <f ca="1">IF([1]source_data!G28="","",[1]tailored_settings!$B$8)</f>
        <v>45009</v>
      </c>
      <c r="V26" s="8" t="str">
        <f>IF([1]source_data!I28="","",[1]tailored_settings!$B$9)</f>
        <v>https://www.barnwoodtrust.org/</v>
      </c>
      <c r="W26" s="8" t="str">
        <f>IF([1]source_data!G28="","",IF([1]source_data!I28="","",[1]codelists!$A$1))</f>
        <v>Grant to Individuals Reason codelist</v>
      </c>
      <c r="X26" s="8" t="str">
        <f>IF([1]source_data!G28="","",IF([1]source_data!I28="","",[1]source_data!I28))</f>
        <v>Mental Health</v>
      </c>
      <c r="Y26" s="8" t="str">
        <f>IF([1]source_data!G28="","",IF([1]source_data!J28="","",[1]codelists!$A$1))</f>
        <v/>
      </c>
      <c r="Z26" s="8" t="str">
        <f>IF([1]source_data!G28="","",IF([1]source_data!J28="","",[1]source_data!J28))</f>
        <v/>
      </c>
      <c r="AA26" s="8" t="str">
        <f>IF([1]source_data!G28="","",IF([1]source_data!K28="","",[1]codelists!$A$16))</f>
        <v>Grant to Individuals Purpose codelist</v>
      </c>
      <c r="AB26" s="8" t="str">
        <f>IF([1]source_data!G28="","",IF([1]source_data!K28="","",[1]source_data!K28))</f>
        <v>Devices and digital access</v>
      </c>
      <c r="AC26" s="8" t="str">
        <f>IF([1]source_data!G28="","",IF([1]source_data!L28="","",[1]codelists!$A$16))</f>
        <v/>
      </c>
      <c r="AD26" s="8" t="str">
        <f>IF([1]source_data!G28="","",IF([1]source_data!L28="","",[1]source_data!L28))</f>
        <v/>
      </c>
      <c r="AE26" s="8" t="str">
        <f>IF([1]source_data!G28="","",IF([1]source_data!M28="","",[1]codelists!$A$16))</f>
        <v/>
      </c>
      <c r="AF26" s="8" t="str">
        <f>IF([1]source_data!G28="","",IF([1]source_data!M28="","",[1]source_data!M28))</f>
        <v/>
      </c>
    </row>
    <row r="27" spans="1:32" s="13" customFormat="1" ht="15.75" x14ac:dyDescent="0.25">
      <c r="A27" s="8" t="str">
        <f>IF([1]source_data!G29="","",IF(AND([1]source_data!C29&lt;&gt;"",[1]tailored_settings!$B$10="Publish"),CONCATENATE([1]tailored_settings!$B$2&amp;[1]source_data!C29),IF(AND([1]source_data!C29&lt;&gt;"",[1]tailored_settings!$B$10="Do not publish"),CONCATENATE([1]tailored_settings!$B$2&amp;TEXT(ROW(A27)-1,"0000")&amp;"_"&amp;TEXT(F27,"yyyy-mm")),CONCATENATE([1]tailored_settings!$B$2&amp;TEXT(ROW(A27)-1,"0000")&amp;"_"&amp;TEXT(F27,"yyyy-mm")))))</f>
        <v>360G-BarnwoodTrust-0026_2022-06</v>
      </c>
      <c r="B27" s="8" t="str">
        <f>IF([1]source_data!G29="","",IF([1]source_data!E29&lt;&gt;"",[1]source_data!E29,CONCATENATE("Grant to "&amp;G27)))</f>
        <v>Grants for You</v>
      </c>
      <c r="C27" s="8" t="str">
        <f>IF([1]source_data!G29="","",IF([1]source_data!F29="","",[1]source_data!F29))</f>
        <v xml:space="preserve">Funding to help people with Autism, ADHD, Tourette's or a serious mental health condition access more opportunities.   </v>
      </c>
      <c r="D27" s="9">
        <f>IF([1]source_data!G29="","",IF([1]source_data!G29="","",[1]source_data!G29))</f>
        <v>1550</v>
      </c>
      <c r="E27" s="8" t="str">
        <f>IF([1]source_data!G29="","",[1]tailored_settings!$B$3)</f>
        <v>GBP</v>
      </c>
      <c r="F27" s="10">
        <f>IF([1]source_data!G29="","",IF([1]source_data!H29="","",[1]source_data!H29))</f>
        <v>44728.395126736097</v>
      </c>
      <c r="G27" s="8" t="str">
        <f>IF([1]source_data!G29="","",[1]tailored_settings!$B$5)</f>
        <v>Individual Recipient</v>
      </c>
      <c r="H27" s="8" t="str">
        <f>IF([1]source_data!G29="","",IF(AND([1]source_data!A29&lt;&gt;"",[1]tailored_settings!$B$11="Publish"),CONCATENATE([1]tailored_settings!$B$2&amp;[1]source_data!A29),IF(AND([1]source_data!A29&lt;&gt;"",[1]tailored_settings!$B$11="Do not publish"),CONCATENATE([1]tailored_settings!$B$4&amp;TEXT(ROW(A27)-1,"0000")&amp;"_"&amp;TEXT(F27,"yyyy-mm")),CONCATENATE([1]tailored_settings!$B$4&amp;TEXT(ROW(A27)-1,"0000")&amp;"_"&amp;TEXT(F27,"yyyy-mm")))))</f>
        <v>360G-BarnwoodTrust-IND-0026_2022-06</v>
      </c>
      <c r="I27" s="8" t="str">
        <f>IF([1]source_data!G29="","",[1]tailored_settings!$B$7)</f>
        <v>Barnwood Trust</v>
      </c>
      <c r="J27" s="8" t="str">
        <f>IF([1]source_data!G29="","",[1]tailored_settings!$B$6)</f>
        <v>GB-CHC-1162855</v>
      </c>
      <c r="K27" s="8" t="str">
        <f>IF([1]source_data!G29="","",IF([1]source_data!I29="","",VLOOKUP([1]source_data!I29,[1]codelists!A:C,2,FALSE)))</f>
        <v>GTIR040</v>
      </c>
      <c r="L27" s="8" t="str">
        <f>IF([1]source_data!G29="","",IF([1]source_data!J29="","",VLOOKUP([1]source_data!J29,[1]codelists!A:C,2,FALSE)))</f>
        <v/>
      </c>
      <c r="M27" s="8" t="str">
        <f>IF([1]source_data!G29="","",IF([1]source_data!K29="","",IF([1]source_data!M29&lt;&gt;"",CONCATENATE(VLOOKUP([1]source_data!K29,[1]codelists!A:C,2,FALSE)&amp;";"&amp;VLOOKUP([1]source_data!L29,[1]codelists!A:C,2,FALSE)&amp;";"&amp;VLOOKUP([1]source_data!M29,[1]codelists!A:C,2,FALSE)),IF([1]source_data!L29&lt;&gt;"",CONCATENATE(VLOOKUP([1]source_data!K29,[1]codelists!A:C,2,FALSE)&amp;";"&amp;VLOOKUP([1]source_data!L29,[1]codelists!A:C,2,FALSE)),IF([1]source_data!K29&lt;&gt;"",CONCATENATE(VLOOKUP([1]source_data!K29,[1]codelists!A:C,2,FALSE)))))))</f>
        <v>GTIP150</v>
      </c>
      <c r="N27" s="11" t="str">
        <f>IF([1]source_data!G29="","",IF([1]source_data!D29="","",VLOOKUP([1]source_data!D29,[1]geo_data!A:I,9,FALSE)))</f>
        <v>Dursley</v>
      </c>
      <c r="O27" s="11" t="str">
        <f>IF([1]source_data!G29="","",IF([1]source_data!D29="","",VLOOKUP([1]source_data!D29,[1]geo_data!A:I,8,FALSE)))</f>
        <v>E05010976</v>
      </c>
      <c r="P27" s="11" t="str">
        <f>IF([1]source_data!G29="","",IF(LEFT(O27,3)="E05","WD",IF(LEFT(O27,3)="S13","WD",IF(LEFT(O27,3)="W05","WD",IF(LEFT(O27,3)="W06","UA",IF(LEFT(O27,3)="S12","CA",IF(LEFT(O27,3)="E06","UA",IF(LEFT(O27,3)="E07","NMD",IF(LEFT(O27,3)="E08","MD",IF(LEFT(O27,3)="E09","LONB"))))))))))</f>
        <v>WD</v>
      </c>
      <c r="Q27" s="11" t="str">
        <f>IF([1]source_data!G29="","",IF([1]source_data!D29="","",VLOOKUP([1]source_data!D29,[1]geo_data!A:I,7,FALSE)))</f>
        <v>Stroud</v>
      </c>
      <c r="R27" s="11" t="str">
        <f>IF([1]source_data!G29="","",IF([1]source_data!D29="","",VLOOKUP([1]source_data!D29,[1]geo_data!A:I,6,FALSE)))</f>
        <v>E07000082</v>
      </c>
      <c r="S27" s="11" t="str">
        <f>IF([1]source_data!G29="","",IF(LEFT(R27,3)="E05","WD",IF(LEFT(R27,3)="S13","WD",IF(LEFT(R27,3)="W05","WD",IF(LEFT(R27,3)="W06","UA",IF(LEFT(R27,3)="S12","CA",IF(LEFT(R27,3)="E06","UA",IF(LEFT(R27,3)="E07","NMD",IF(LEFT(R27,3)="E08","MD",IF(LEFT(R27,3)="E09","LONB"))))))))))</f>
        <v>NMD</v>
      </c>
      <c r="T27" s="8" t="str">
        <f>IF([1]source_data!G29="","",IF([1]source_data!N29="","",[1]source_data!N29))</f>
        <v>Grants for You</v>
      </c>
      <c r="U27" s="12">
        <f ca="1">IF([1]source_data!G29="","",[1]tailored_settings!$B$8)</f>
        <v>45009</v>
      </c>
      <c r="V27" s="8" t="str">
        <f>IF([1]source_data!I29="","",[1]tailored_settings!$B$9)</f>
        <v>https://www.barnwoodtrust.org/</v>
      </c>
      <c r="W27" s="8" t="str">
        <f>IF([1]source_data!G29="","",IF([1]source_data!I29="","",[1]codelists!$A$1))</f>
        <v>Grant to Individuals Reason codelist</v>
      </c>
      <c r="X27" s="8" t="str">
        <f>IF([1]source_data!G29="","",IF([1]source_data!I29="","",[1]source_data!I29))</f>
        <v>Mental Health</v>
      </c>
      <c r="Y27" s="8" t="str">
        <f>IF([1]source_data!G29="","",IF([1]source_data!J29="","",[1]codelists!$A$1))</f>
        <v/>
      </c>
      <c r="Z27" s="8" t="str">
        <f>IF([1]source_data!G29="","",IF([1]source_data!J29="","",[1]source_data!J29))</f>
        <v/>
      </c>
      <c r="AA27" s="8" t="str">
        <f>IF([1]source_data!G29="","",IF([1]source_data!K29="","",[1]codelists!$A$16))</f>
        <v>Grant to Individuals Purpose codelist</v>
      </c>
      <c r="AB27" s="8" t="str">
        <f>IF([1]source_data!G29="","",IF([1]source_data!K29="","",[1]source_data!K29))</f>
        <v>Creative activities</v>
      </c>
      <c r="AC27" s="8" t="str">
        <f>IF([1]source_data!G29="","",IF([1]source_data!L29="","",[1]codelists!$A$16))</f>
        <v/>
      </c>
      <c r="AD27" s="8" t="str">
        <f>IF([1]source_data!G29="","",IF([1]source_data!L29="","",[1]source_data!L29))</f>
        <v/>
      </c>
      <c r="AE27" s="8" t="str">
        <f>IF([1]source_data!G29="","",IF([1]source_data!M29="","",[1]codelists!$A$16))</f>
        <v/>
      </c>
      <c r="AF27" s="8" t="str">
        <f>IF([1]source_data!G29="","",IF([1]source_data!M29="","",[1]source_data!M29))</f>
        <v/>
      </c>
    </row>
    <row r="28" spans="1:32" s="13" customFormat="1" ht="15.75" x14ac:dyDescent="0.25">
      <c r="A28" s="8" t="str">
        <f>IF([1]source_data!G30="","",IF(AND([1]source_data!C30&lt;&gt;"",[1]tailored_settings!$B$10="Publish"),CONCATENATE([1]tailored_settings!$B$2&amp;[1]source_data!C30),IF(AND([1]source_data!C30&lt;&gt;"",[1]tailored_settings!$B$10="Do not publish"),CONCATENATE([1]tailored_settings!$B$2&amp;TEXT(ROW(A28)-1,"0000")&amp;"_"&amp;TEXT(F28,"yyyy-mm")),CONCATENATE([1]tailored_settings!$B$2&amp;TEXT(ROW(A28)-1,"0000")&amp;"_"&amp;TEXT(F28,"yyyy-mm")))))</f>
        <v>360G-BarnwoodTrust-0027_2022-06</v>
      </c>
      <c r="B28" s="8" t="str">
        <f>IF([1]source_data!G30="","",IF([1]source_data!E30&lt;&gt;"",[1]source_data!E30,CONCATENATE("Grant to "&amp;G28)))</f>
        <v>Grants for You</v>
      </c>
      <c r="C28" s="8" t="str">
        <f>IF([1]source_data!G30="","",IF([1]source_data!F30="","",[1]source_data!F30))</f>
        <v xml:space="preserve">Funding to help people with Autism, ADHD, Tourette's or a serious mental health condition access more opportunities.   </v>
      </c>
      <c r="D28" s="9">
        <f>IF([1]source_data!G30="","",IF([1]source_data!G30="","",[1]source_data!G30))</f>
        <v>500</v>
      </c>
      <c r="E28" s="8" t="str">
        <f>IF([1]source_data!G30="","",[1]tailored_settings!$B$3)</f>
        <v>GBP</v>
      </c>
      <c r="F28" s="10">
        <f>IF([1]source_data!G30="","",IF([1]source_data!H30="","",[1]source_data!H30))</f>
        <v>44728.413573113401</v>
      </c>
      <c r="G28" s="8" t="str">
        <f>IF([1]source_data!G30="","",[1]tailored_settings!$B$5)</f>
        <v>Individual Recipient</v>
      </c>
      <c r="H28" s="8" t="str">
        <f>IF([1]source_data!G30="","",IF(AND([1]source_data!A30&lt;&gt;"",[1]tailored_settings!$B$11="Publish"),CONCATENATE([1]tailored_settings!$B$2&amp;[1]source_data!A30),IF(AND([1]source_data!A30&lt;&gt;"",[1]tailored_settings!$B$11="Do not publish"),CONCATENATE([1]tailored_settings!$B$4&amp;TEXT(ROW(A28)-1,"0000")&amp;"_"&amp;TEXT(F28,"yyyy-mm")),CONCATENATE([1]tailored_settings!$B$4&amp;TEXT(ROW(A28)-1,"0000")&amp;"_"&amp;TEXT(F28,"yyyy-mm")))))</f>
        <v>360G-BarnwoodTrust-IND-0027_2022-06</v>
      </c>
      <c r="I28" s="8" t="str">
        <f>IF([1]source_data!G30="","",[1]tailored_settings!$B$7)</f>
        <v>Barnwood Trust</v>
      </c>
      <c r="J28" s="8" t="str">
        <f>IF([1]source_data!G30="","",[1]tailored_settings!$B$6)</f>
        <v>GB-CHC-1162855</v>
      </c>
      <c r="K28" s="8" t="str">
        <f>IF([1]source_data!G30="","",IF([1]source_data!I30="","",VLOOKUP([1]source_data!I30,[1]codelists!A:C,2,FALSE)))</f>
        <v>GTIR040</v>
      </c>
      <c r="L28" s="8" t="str">
        <f>IF([1]source_data!G30="","",IF([1]source_data!J30="","",VLOOKUP([1]source_data!J30,[1]codelists!A:C,2,FALSE)))</f>
        <v/>
      </c>
      <c r="M28" s="8" t="str">
        <f>IF([1]source_data!G30="","",IF([1]source_data!K30="","",IF([1]source_data!M30&lt;&gt;"",CONCATENATE(VLOOKUP([1]source_data!K30,[1]codelists!A:C,2,FALSE)&amp;";"&amp;VLOOKUP([1]source_data!L30,[1]codelists!A:C,2,FALSE)&amp;";"&amp;VLOOKUP([1]source_data!M30,[1]codelists!A:C,2,FALSE)),IF([1]source_data!L30&lt;&gt;"",CONCATENATE(VLOOKUP([1]source_data!K30,[1]codelists!A:C,2,FALSE)&amp;";"&amp;VLOOKUP([1]source_data!L30,[1]codelists!A:C,2,FALSE)),IF([1]source_data!K30&lt;&gt;"",CONCATENATE(VLOOKUP([1]source_data!K30,[1]codelists!A:C,2,FALSE)))))))</f>
        <v>GTIP040</v>
      </c>
      <c r="N28" s="11" t="str">
        <f>IF([1]source_data!G30="","",IF([1]source_data!D30="","",VLOOKUP([1]source_data!D30,[1]geo_data!A:I,9,FALSE)))</f>
        <v>Churchdown St John's</v>
      </c>
      <c r="O28" s="11" t="str">
        <f>IF([1]source_data!G30="","",IF([1]source_data!D30="","",VLOOKUP([1]source_data!D30,[1]geo_data!A:I,8,FALSE)))</f>
        <v>E05012068</v>
      </c>
      <c r="P28" s="11" t="str">
        <f>IF([1]source_data!G30="","",IF(LEFT(O28,3)="E05","WD",IF(LEFT(O28,3)="S13","WD",IF(LEFT(O28,3)="W05","WD",IF(LEFT(O28,3)="W06","UA",IF(LEFT(O28,3)="S12","CA",IF(LEFT(O28,3)="E06","UA",IF(LEFT(O28,3)="E07","NMD",IF(LEFT(O28,3)="E08","MD",IF(LEFT(O28,3)="E09","LONB"))))))))))</f>
        <v>WD</v>
      </c>
      <c r="Q28" s="11" t="str">
        <f>IF([1]source_data!G30="","",IF([1]source_data!D30="","",VLOOKUP([1]source_data!D30,[1]geo_data!A:I,7,FALSE)))</f>
        <v>Tewkesbury</v>
      </c>
      <c r="R28" s="11" t="str">
        <f>IF([1]source_data!G30="","",IF([1]source_data!D30="","",VLOOKUP([1]source_data!D30,[1]geo_data!A:I,6,FALSE)))</f>
        <v>E07000083</v>
      </c>
      <c r="S28" s="11" t="str">
        <f>IF([1]source_data!G30="","",IF(LEFT(R28,3)="E05","WD",IF(LEFT(R28,3)="S13","WD",IF(LEFT(R28,3)="W05","WD",IF(LEFT(R28,3)="W06","UA",IF(LEFT(R28,3)="S12","CA",IF(LEFT(R28,3)="E06","UA",IF(LEFT(R28,3)="E07","NMD",IF(LEFT(R28,3)="E08","MD",IF(LEFT(R28,3)="E09","LONB"))))))))))</f>
        <v>NMD</v>
      </c>
      <c r="T28" s="8" t="str">
        <f>IF([1]source_data!G30="","",IF([1]source_data!N30="","",[1]source_data!N30))</f>
        <v>Grants for You</v>
      </c>
      <c r="U28" s="12">
        <f ca="1">IF([1]source_data!G30="","",[1]tailored_settings!$B$8)</f>
        <v>45009</v>
      </c>
      <c r="V28" s="8" t="str">
        <f>IF([1]source_data!I30="","",[1]tailored_settings!$B$9)</f>
        <v>https://www.barnwoodtrust.org/</v>
      </c>
      <c r="W28" s="8" t="str">
        <f>IF([1]source_data!G30="","",IF([1]source_data!I30="","",[1]codelists!$A$1))</f>
        <v>Grant to Individuals Reason codelist</v>
      </c>
      <c r="X28" s="8" t="str">
        <f>IF([1]source_data!G30="","",IF([1]source_data!I30="","",[1]source_data!I30))</f>
        <v>Mental Health</v>
      </c>
      <c r="Y28" s="8" t="str">
        <f>IF([1]source_data!G30="","",IF([1]source_data!J30="","",[1]codelists!$A$1))</f>
        <v/>
      </c>
      <c r="Z28" s="8" t="str">
        <f>IF([1]source_data!G30="","",IF([1]source_data!J30="","",[1]source_data!J30))</f>
        <v/>
      </c>
      <c r="AA28" s="8" t="str">
        <f>IF([1]source_data!G30="","",IF([1]source_data!K30="","",[1]codelists!$A$16))</f>
        <v>Grant to Individuals Purpose codelist</v>
      </c>
      <c r="AB28" s="8" t="str">
        <f>IF([1]source_data!G30="","",IF([1]source_data!K30="","",[1]source_data!K30))</f>
        <v>Devices and digital access</v>
      </c>
      <c r="AC28" s="8" t="str">
        <f>IF([1]source_data!G30="","",IF([1]source_data!L30="","",[1]codelists!$A$16))</f>
        <v/>
      </c>
      <c r="AD28" s="8" t="str">
        <f>IF([1]source_data!G30="","",IF([1]source_data!L30="","",[1]source_data!L30))</f>
        <v/>
      </c>
      <c r="AE28" s="8" t="str">
        <f>IF([1]source_data!G30="","",IF([1]source_data!M30="","",[1]codelists!$A$16))</f>
        <v/>
      </c>
      <c r="AF28" s="8" t="str">
        <f>IF([1]source_data!G30="","",IF([1]source_data!M30="","",[1]source_data!M30))</f>
        <v/>
      </c>
    </row>
    <row r="29" spans="1:32" s="13" customFormat="1" ht="15.75" x14ac:dyDescent="0.25">
      <c r="A29" s="8" t="str">
        <f>IF([1]source_data!G31="","",IF(AND([1]source_data!C31&lt;&gt;"",[1]tailored_settings!$B$10="Publish"),CONCATENATE([1]tailored_settings!$B$2&amp;[1]source_data!C31),IF(AND([1]source_data!C31&lt;&gt;"",[1]tailored_settings!$B$10="Do not publish"),CONCATENATE([1]tailored_settings!$B$2&amp;TEXT(ROW(A29)-1,"0000")&amp;"_"&amp;TEXT(F29,"yyyy-mm")),CONCATENATE([1]tailored_settings!$B$2&amp;TEXT(ROW(A29)-1,"0000")&amp;"_"&amp;TEXT(F29,"yyyy-mm")))))</f>
        <v>360G-BarnwoodTrust-0028_2022-06</v>
      </c>
      <c r="B29" s="8" t="str">
        <f>IF([1]source_data!G31="","",IF([1]source_data!E31&lt;&gt;"",[1]source_data!E31,CONCATENATE("Grant to "&amp;G29)))</f>
        <v>Grants for You</v>
      </c>
      <c r="C29" s="8" t="str">
        <f>IF([1]source_data!G31="","",IF([1]source_data!F31="","",[1]source_data!F31))</f>
        <v xml:space="preserve">Funding to help people with Autism, ADHD, Tourette's or a serious mental health condition access more opportunities.   </v>
      </c>
      <c r="D29" s="9">
        <f>IF([1]source_data!G31="","",IF([1]source_data!G31="","",[1]source_data!G31))</f>
        <v>1049</v>
      </c>
      <c r="E29" s="8" t="str">
        <f>IF([1]source_data!G31="","",[1]tailored_settings!$B$3)</f>
        <v>GBP</v>
      </c>
      <c r="F29" s="10">
        <f>IF([1]source_data!G31="","",IF([1]source_data!H31="","",[1]source_data!H31))</f>
        <v>44728.426340393497</v>
      </c>
      <c r="G29" s="8" t="str">
        <f>IF([1]source_data!G31="","",[1]tailored_settings!$B$5)</f>
        <v>Individual Recipient</v>
      </c>
      <c r="H29" s="8" t="str">
        <f>IF([1]source_data!G31="","",IF(AND([1]source_data!A31&lt;&gt;"",[1]tailored_settings!$B$11="Publish"),CONCATENATE([1]tailored_settings!$B$2&amp;[1]source_data!A31),IF(AND([1]source_data!A31&lt;&gt;"",[1]tailored_settings!$B$11="Do not publish"),CONCATENATE([1]tailored_settings!$B$4&amp;TEXT(ROW(A29)-1,"0000")&amp;"_"&amp;TEXT(F29,"yyyy-mm")),CONCATENATE([1]tailored_settings!$B$4&amp;TEXT(ROW(A29)-1,"0000")&amp;"_"&amp;TEXT(F29,"yyyy-mm")))))</f>
        <v>360G-BarnwoodTrust-IND-0028_2022-06</v>
      </c>
      <c r="I29" s="8" t="str">
        <f>IF([1]source_data!G31="","",[1]tailored_settings!$B$7)</f>
        <v>Barnwood Trust</v>
      </c>
      <c r="J29" s="8" t="str">
        <f>IF([1]source_data!G31="","",[1]tailored_settings!$B$6)</f>
        <v>GB-CHC-1162855</v>
      </c>
      <c r="K29" s="8" t="str">
        <f>IF([1]source_data!G31="","",IF([1]source_data!I31="","",VLOOKUP([1]source_data!I31,[1]codelists!A:C,2,FALSE)))</f>
        <v>GTIR040</v>
      </c>
      <c r="L29" s="8" t="str">
        <f>IF([1]source_data!G31="","",IF([1]source_data!J31="","",VLOOKUP([1]source_data!J31,[1]codelists!A:C,2,FALSE)))</f>
        <v/>
      </c>
      <c r="M29" s="8" t="str">
        <f>IF([1]source_data!G31="","",IF([1]source_data!K31="","",IF([1]source_data!M31&lt;&gt;"",CONCATENATE(VLOOKUP([1]source_data!K31,[1]codelists!A:C,2,FALSE)&amp;";"&amp;VLOOKUP([1]source_data!L31,[1]codelists!A:C,2,FALSE)&amp;";"&amp;VLOOKUP([1]source_data!M31,[1]codelists!A:C,2,FALSE)),IF([1]source_data!L31&lt;&gt;"",CONCATENATE(VLOOKUP([1]source_data!K31,[1]codelists!A:C,2,FALSE)&amp;";"&amp;VLOOKUP([1]source_data!L31,[1]codelists!A:C,2,FALSE)),IF([1]source_data!K31&lt;&gt;"",CONCATENATE(VLOOKUP([1]source_data!K31,[1]codelists!A:C,2,FALSE)))))))</f>
        <v>GTIP100</v>
      </c>
      <c r="N29" s="11" t="str">
        <f>IF([1]source_data!G31="","",IF([1]source_data!D31="","",VLOOKUP([1]source_data!D31,[1]geo_data!A:I,9,FALSE)))</f>
        <v>Quedgeley Severn Vale</v>
      </c>
      <c r="O29" s="11" t="str">
        <f>IF([1]source_data!G31="","",IF([1]source_data!D31="","",VLOOKUP([1]source_data!D31,[1]geo_data!A:I,8,FALSE)))</f>
        <v>E05010965</v>
      </c>
      <c r="P29" s="11" t="str">
        <f>IF([1]source_data!G31="","",IF(LEFT(O29,3)="E05","WD",IF(LEFT(O29,3)="S13","WD",IF(LEFT(O29,3)="W05","WD",IF(LEFT(O29,3)="W06","UA",IF(LEFT(O29,3)="S12","CA",IF(LEFT(O29,3)="E06","UA",IF(LEFT(O29,3)="E07","NMD",IF(LEFT(O29,3)="E08","MD",IF(LEFT(O29,3)="E09","LONB"))))))))))</f>
        <v>WD</v>
      </c>
      <c r="Q29" s="11" t="str">
        <f>IF([1]source_data!G31="","",IF([1]source_data!D31="","",VLOOKUP([1]source_data!D31,[1]geo_data!A:I,7,FALSE)))</f>
        <v>Gloucester</v>
      </c>
      <c r="R29" s="11" t="str">
        <f>IF([1]source_data!G31="","",IF([1]source_data!D31="","",VLOOKUP([1]source_data!D31,[1]geo_data!A:I,6,FALSE)))</f>
        <v>E07000081</v>
      </c>
      <c r="S29" s="11" t="str">
        <f>IF([1]source_data!G31="","",IF(LEFT(R29,3)="E05","WD",IF(LEFT(R29,3)="S13","WD",IF(LEFT(R29,3)="W05","WD",IF(LEFT(R29,3)="W06","UA",IF(LEFT(R29,3)="S12","CA",IF(LEFT(R29,3)="E06","UA",IF(LEFT(R29,3)="E07","NMD",IF(LEFT(R29,3)="E08","MD",IF(LEFT(R29,3)="E09","LONB"))))))))))</f>
        <v>NMD</v>
      </c>
      <c r="T29" s="8" t="str">
        <f>IF([1]source_data!G31="","",IF([1]source_data!N31="","",[1]source_data!N31))</f>
        <v>Grants for You</v>
      </c>
      <c r="U29" s="12">
        <f ca="1">IF([1]source_data!G31="","",[1]tailored_settings!$B$8)</f>
        <v>45009</v>
      </c>
      <c r="V29" s="8" t="str">
        <f>IF([1]source_data!I31="","",[1]tailored_settings!$B$9)</f>
        <v>https://www.barnwoodtrust.org/</v>
      </c>
      <c r="W29" s="8" t="str">
        <f>IF([1]source_data!G31="","",IF([1]source_data!I31="","",[1]codelists!$A$1))</f>
        <v>Grant to Individuals Reason codelist</v>
      </c>
      <c r="X29" s="8" t="str">
        <f>IF([1]source_data!G31="","",IF([1]source_data!I31="","",[1]source_data!I31))</f>
        <v>Mental Health</v>
      </c>
      <c r="Y29" s="8" t="str">
        <f>IF([1]source_data!G31="","",IF([1]source_data!J31="","",[1]codelists!$A$1))</f>
        <v/>
      </c>
      <c r="Z29" s="8" t="str">
        <f>IF([1]source_data!G31="","",IF([1]source_data!J31="","",[1]source_data!J31))</f>
        <v/>
      </c>
      <c r="AA29" s="8" t="str">
        <f>IF([1]source_data!G31="","",IF([1]source_data!K31="","",[1]codelists!$A$16))</f>
        <v>Grant to Individuals Purpose codelist</v>
      </c>
      <c r="AB29" s="8" t="str">
        <f>IF([1]source_data!G31="","",IF([1]source_data!K31="","",[1]source_data!K31))</f>
        <v>Travel and transport</v>
      </c>
      <c r="AC29" s="8" t="str">
        <f>IF([1]source_data!G31="","",IF([1]source_data!L31="","",[1]codelists!$A$16))</f>
        <v/>
      </c>
      <c r="AD29" s="8" t="str">
        <f>IF([1]source_data!G31="","",IF([1]source_data!L31="","",[1]source_data!L31))</f>
        <v/>
      </c>
      <c r="AE29" s="8" t="str">
        <f>IF([1]source_data!G31="","",IF([1]source_data!M31="","",[1]codelists!$A$16))</f>
        <v/>
      </c>
      <c r="AF29" s="8" t="str">
        <f>IF([1]source_data!G31="","",IF([1]source_data!M31="","",[1]source_data!M31))</f>
        <v/>
      </c>
    </row>
    <row r="30" spans="1:32" s="13" customFormat="1" ht="15.75" x14ac:dyDescent="0.25">
      <c r="A30" s="8" t="str">
        <f>IF([1]source_data!G32="","",IF(AND([1]source_data!C32&lt;&gt;"",[1]tailored_settings!$B$10="Publish"),CONCATENATE([1]tailored_settings!$B$2&amp;[1]source_data!C32),IF(AND([1]source_data!C32&lt;&gt;"",[1]tailored_settings!$B$10="Do not publish"),CONCATENATE([1]tailored_settings!$B$2&amp;TEXT(ROW(A30)-1,"0000")&amp;"_"&amp;TEXT(F30,"yyyy-mm")),CONCATENATE([1]tailored_settings!$B$2&amp;TEXT(ROW(A30)-1,"0000")&amp;"_"&amp;TEXT(F30,"yyyy-mm")))))</f>
        <v>360G-BarnwoodTrust-0029_2022-06</v>
      </c>
      <c r="B30" s="8" t="str">
        <f>IF([1]source_data!G32="","",IF([1]source_data!E32&lt;&gt;"",[1]source_data!E32,CONCATENATE("Grant to "&amp;G30)))</f>
        <v>Grants for You</v>
      </c>
      <c r="C30" s="8" t="str">
        <f>IF([1]source_data!G32="","",IF([1]source_data!F32="","",[1]source_data!F32))</f>
        <v xml:space="preserve">Funding to help people with Autism, ADHD, Tourette's or a serious mental health condition access more opportunities.   </v>
      </c>
      <c r="D30" s="9">
        <f>IF([1]source_data!G32="","",IF([1]source_data!G32="","",[1]source_data!G32))</f>
        <v>600</v>
      </c>
      <c r="E30" s="8" t="str">
        <f>IF([1]source_data!G32="","",[1]tailored_settings!$B$3)</f>
        <v>GBP</v>
      </c>
      <c r="F30" s="10">
        <f>IF([1]source_data!G32="","",IF([1]source_data!H32="","",[1]source_data!H32))</f>
        <v>44728.433373842599</v>
      </c>
      <c r="G30" s="8" t="str">
        <f>IF([1]source_data!G32="","",[1]tailored_settings!$B$5)</f>
        <v>Individual Recipient</v>
      </c>
      <c r="H30" s="8" t="str">
        <f>IF([1]source_data!G32="","",IF(AND([1]source_data!A32&lt;&gt;"",[1]tailored_settings!$B$11="Publish"),CONCATENATE([1]tailored_settings!$B$2&amp;[1]source_data!A32),IF(AND([1]source_data!A32&lt;&gt;"",[1]tailored_settings!$B$11="Do not publish"),CONCATENATE([1]tailored_settings!$B$4&amp;TEXT(ROW(A30)-1,"0000")&amp;"_"&amp;TEXT(F30,"yyyy-mm")),CONCATENATE([1]tailored_settings!$B$4&amp;TEXT(ROW(A30)-1,"0000")&amp;"_"&amp;TEXT(F30,"yyyy-mm")))))</f>
        <v>360G-BarnwoodTrust-IND-0029_2022-06</v>
      </c>
      <c r="I30" s="8" t="str">
        <f>IF([1]source_data!G32="","",[1]tailored_settings!$B$7)</f>
        <v>Barnwood Trust</v>
      </c>
      <c r="J30" s="8" t="str">
        <f>IF([1]source_data!G32="","",[1]tailored_settings!$B$6)</f>
        <v>GB-CHC-1162855</v>
      </c>
      <c r="K30" s="8" t="str">
        <f>IF([1]source_data!G32="","",IF([1]source_data!I32="","",VLOOKUP([1]source_data!I32,[1]codelists!A:C,2,FALSE)))</f>
        <v>GTIR040</v>
      </c>
      <c r="L30" s="8" t="str">
        <f>IF([1]source_data!G32="","",IF([1]source_data!J32="","",VLOOKUP([1]source_data!J32,[1]codelists!A:C,2,FALSE)))</f>
        <v/>
      </c>
      <c r="M30" s="8" t="str">
        <f>IF([1]source_data!G32="","",IF([1]source_data!K32="","",IF([1]source_data!M32&lt;&gt;"",CONCATENATE(VLOOKUP([1]source_data!K32,[1]codelists!A:C,2,FALSE)&amp;";"&amp;VLOOKUP([1]source_data!L32,[1]codelists!A:C,2,FALSE)&amp;";"&amp;VLOOKUP([1]source_data!M32,[1]codelists!A:C,2,FALSE)),IF([1]source_data!L32&lt;&gt;"",CONCATENATE(VLOOKUP([1]source_data!K32,[1]codelists!A:C,2,FALSE)&amp;";"&amp;VLOOKUP([1]source_data!L32,[1]codelists!A:C,2,FALSE)),IF([1]source_data!K32&lt;&gt;"",CONCATENATE(VLOOKUP([1]source_data!K32,[1]codelists!A:C,2,FALSE)))))))</f>
        <v>GTIP130</v>
      </c>
      <c r="N30" s="11" t="str">
        <f>IF([1]source_data!G32="","",IF([1]source_data!D32="","",VLOOKUP([1]source_data!D32,[1]geo_data!A:I,9,FALSE)))</f>
        <v>Watermoor</v>
      </c>
      <c r="O30" s="11" t="str">
        <f>IF([1]source_data!G32="","",IF([1]source_data!D32="","",VLOOKUP([1]source_data!D32,[1]geo_data!A:I,8,FALSE)))</f>
        <v>E05010727</v>
      </c>
      <c r="P30" s="11" t="str">
        <f>IF([1]source_data!G32="","",IF(LEFT(O30,3)="E05","WD",IF(LEFT(O30,3)="S13","WD",IF(LEFT(O30,3)="W05","WD",IF(LEFT(O30,3)="W06","UA",IF(LEFT(O30,3)="S12","CA",IF(LEFT(O30,3)="E06","UA",IF(LEFT(O30,3)="E07","NMD",IF(LEFT(O30,3)="E08","MD",IF(LEFT(O30,3)="E09","LONB"))))))))))</f>
        <v>WD</v>
      </c>
      <c r="Q30" s="11" t="str">
        <f>IF([1]source_data!G32="","",IF([1]source_data!D32="","",VLOOKUP([1]source_data!D32,[1]geo_data!A:I,7,FALSE)))</f>
        <v>Cotswold</v>
      </c>
      <c r="R30" s="11" t="str">
        <f>IF([1]source_data!G32="","",IF([1]source_data!D32="","",VLOOKUP([1]source_data!D32,[1]geo_data!A:I,6,FALSE)))</f>
        <v>E07000079</v>
      </c>
      <c r="S30" s="11" t="str">
        <f>IF([1]source_data!G32="","",IF(LEFT(R30,3)="E05","WD",IF(LEFT(R30,3)="S13","WD",IF(LEFT(R30,3)="W05","WD",IF(LEFT(R30,3)="W06","UA",IF(LEFT(R30,3)="S12","CA",IF(LEFT(R30,3)="E06","UA",IF(LEFT(R30,3)="E07","NMD",IF(LEFT(R30,3)="E08","MD",IF(LEFT(R30,3)="E09","LONB"))))))))))</f>
        <v>NMD</v>
      </c>
      <c r="T30" s="8" t="str">
        <f>IF([1]source_data!G32="","",IF([1]source_data!N32="","",[1]source_data!N32))</f>
        <v>Grants for You</v>
      </c>
      <c r="U30" s="12">
        <f ca="1">IF([1]source_data!G32="","",[1]tailored_settings!$B$8)</f>
        <v>45009</v>
      </c>
      <c r="V30" s="8" t="str">
        <f>IF([1]source_data!I32="","",[1]tailored_settings!$B$9)</f>
        <v>https://www.barnwoodtrust.org/</v>
      </c>
      <c r="W30" s="8" t="str">
        <f>IF([1]source_data!G32="","",IF([1]source_data!I32="","",[1]codelists!$A$1))</f>
        <v>Grant to Individuals Reason codelist</v>
      </c>
      <c r="X30" s="8" t="str">
        <f>IF([1]source_data!G32="","",IF([1]source_data!I32="","",[1]source_data!I32))</f>
        <v>Mental Health</v>
      </c>
      <c r="Y30" s="8" t="str">
        <f>IF([1]source_data!G32="","",IF([1]source_data!J32="","",[1]codelists!$A$1))</f>
        <v/>
      </c>
      <c r="Z30" s="8" t="str">
        <f>IF([1]source_data!G32="","",IF([1]source_data!J32="","",[1]source_data!J32))</f>
        <v/>
      </c>
      <c r="AA30" s="8" t="str">
        <f>IF([1]source_data!G32="","",IF([1]source_data!K32="","",[1]codelists!$A$16))</f>
        <v>Grant to Individuals Purpose codelist</v>
      </c>
      <c r="AB30" s="8" t="str">
        <f>IF([1]source_data!G32="","",IF([1]source_data!K32="","",[1]source_data!K32))</f>
        <v>Education and training</v>
      </c>
      <c r="AC30" s="8" t="str">
        <f>IF([1]source_data!G32="","",IF([1]source_data!L32="","",[1]codelists!$A$16))</f>
        <v/>
      </c>
      <c r="AD30" s="8" t="str">
        <f>IF([1]source_data!G32="","",IF([1]source_data!L32="","",[1]source_data!L32))</f>
        <v/>
      </c>
      <c r="AE30" s="8" t="str">
        <f>IF([1]source_data!G32="","",IF([1]source_data!M32="","",[1]codelists!$A$16))</f>
        <v/>
      </c>
      <c r="AF30" s="8" t="str">
        <f>IF([1]source_data!G32="","",IF([1]source_data!M32="","",[1]source_data!M32))</f>
        <v/>
      </c>
    </row>
    <row r="31" spans="1:32" s="13" customFormat="1" ht="15.75" x14ac:dyDescent="0.25">
      <c r="A31" s="8" t="str">
        <f>IF([1]source_data!G33="","",IF(AND([1]source_data!C33&lt;&gt;"",[1]tailored_settings!$B$10="Publish"),CONCATENATE([1]tailored_settings!$B$2&amp;[1]source_data!C33),IF(AND([1]source_data!C33&lt;&gt;"",[1]tailored_settings!$B$10="Do not publish"),CONCATENATE([1]tailored_settings!$B$2&amp;TEXT(ROW(A31)-1,"0000")&amp;"_"&amp;TEXT(F31,"yyyy-mm")),CONCATENATE([1]tailored_settings!$B$2&amp;TEXT(ROW(A31)-1,"0000")&amp;"_"&amp;TEXT(F31,"yyyy-mm")))))</f>
        <v>360G-BarnwoodTrust-0030_2022-06</v>
      </c>
      <c r="B31" s="8" t="str">
        <f>IF([1]source_data!G33="","",IF([1]source_data!E33&lt;&gt;"",[1]source_data!E33,CONCATENATE("Grant to "&amp;G31)))</f>
        <v>Grants for You</v>
      </c>
      <c r="C31" s="8" t="str">
        <f>IF([1]source_data!G33="","",IF([1]source_data!F33="","",[1]source_data!F33))</f>
        <v xml:space="preserve">Funding to help people with Autism, ADHD, Tourette's or a serious mental health condition access more opportunities.   </v>
      </c>
      <c r="D31" s="9">
        <f>IF([1]source_data!G33="","",IF([1]source_data!G33="","",[1]source_data!G33))</f>
        <v>300</v>
      </c>
      <c r="E31" s="8" t="str">
        <f>IF([1]source_data!G33="","",[1]tailored_settings!$B$3)</f>
        <v>GBP</v>
      </c>
      <c r="F31" s="10">
        <f>IF([1]source_data!G33="","",IF([1]source_data!H33="","",[1]source_data!H33))</f>
        <v>44728.439412731503</v>
      </c>
      <c r="G31" s="8" t="str">
        <f>IF([1]source_data!G33="","",[1]tailored_settings!$B$5)</f>
        <v>Individual Recipient</v>
      </c>
      <c r="H31" s="8" t="str">
        <f>IF([1]source_data!G33="","",IF(AND([1]source_data!A33&lt;&gt;"",[1]tailored_settings!$B$11="Publish"),CONCATENATE([1]tailored_settings!$B$2&amp;[1]source_data!A33),IF(AND([1]source_data!A33&lt;&gt;"",[1]tailored_settings!$B$11="Do not publish"),CONCATENATE([1]tailored_settings!$B$4&amp;TEXT(ROW(A31)-1,"0000")&amp;"_"&amp;TEXT(F31,"yyyy-mm")),CONCATENATE([1]tailored_settings!$B$4&amp;TEXT(ROW(A31)-1,"0000")&amp;"_"&amp;TEXT(F31,"yyyy-mm")))))</f>
        <v>360G-BarnwoodTrust-IND-0030_2022-06</v>
      </c>
      <c r="I31" s="8" t="str">
        <f>IF([1]source_data!G33="","",[1]tailored_settings!$B$7)</f>
        <v>Barnwood Trust</v>
      </c>
      <c r="J31" s="8" t="str">
        <f>IF([1]source_data!G33="","",[1]tailored_settings!$B$6)</f>
        <v>GB-CHC-1162855</v>
      </c>
      <c r="K31" s="8" t="str">
        <f>IF([1]source_data!G33="","",IF([1]source_data!I33="","",VLOOKUP([1]source_data!I33,[1]codelists!A:C,2,FALSE)))</f>
        <v>GTIR040</v>
      </c>
      <c r="L31" s="8" t="str">
        <f>IF([1]source_data!G33="","",IF([1]source_data!J33="","",VLOOKUP([1]source_data!J33,[1]codelists!A:C,2,FALSE)))</f>
        <v/>
      </c>
      <c r="M31" s="8" t="str">
        <f>IF([1]source_data!G33="","",IF([1]source_data!K33="","",IF([1]source_data!M33&lt;&gt;"",CONCATENATE(VLOOKUP([1]source_data!K33,[1]codelists!A:C,2,FALSE)&amp;";"&amp;VLOOKUP([1]source_data!L33,[1]codelists!A:C,2,FALSE)&amp;";"&amp;VLOOKUP([1]source_data!M33,[1]codelists!A:C,2,FALSE)),IF([1]source_data!L33&lt;&gt;"",CONCATENATE(VLOOKUP([1]source_data!K33,[1]codelists!A:C,2,FALSE)&amp;";"&amp;VLOOKUP([1]source_data!L33,[1]codelists!A:C,2,FALSE)),IF([1]source_data!K33&lt;&gt;"",CONCATENATE(VLOOKUP([1]source_data!K33,[1]codelists!A:C,2,FALSE)))))))</f>
        <v>GTIP040</v>
      </c>
      <c r="N31" s="11" t="str">
        <f>IF([1]source_data!G33="","",IF([1]source_data!D33="","",VLOOKUP([1]source_data!D33,[1]geo_data!A:I,9,FALSE)))</f>
        <v>Brockworth West</v>
      </c>
      <c r="O31" s="11" t="str">
        <f>IF([1]source_data!G33="","",IF([1]source_data!D33="","",VLOOKUP([1]source_data!D33,[1]geo_data!A:I,8,FALSE)))</f>
        <v>E05012066</v>
      </c>
      <c r="P31" s="11" t="str">
        <f>IF([1]source_data!G33="","",IF(LEFT(O31,3)="E05","WD",IF(LEFT(O31,3)="S13","WD",IF(LEFT(O31,3)="W05","WD",IF(LEFT(O31,3)="W06","UA",IF(LEFT(O31,3)="S12","CA",IF(LEFT(O31,3)="E06","UA",IF(LEFT(O31,3)="E07","NMD",IF(LEFT(O31,3)="E08","MD",IF(LEFT(O31,3)="E09","LONB"))))))))))</f>
        <v>WD</v>
      </c>
      <c r="Q31" s="11" t="str">
        <f>IF([1]source_data!G33="","",IF([1]source_data!D33="","",VLOOKUP([1]source_data!D33,[1]geo_data!A:I,7,FALSE)))</f>
        <v>Tewkesbury</v>
      </c>
      <c r="R31" s="11" t="str">
        <f>IF([1]source_data!G33="","",IF([1]source_data!D33="","",VLOOKUP([1]source_data!D33,[1]geo_data!A:I,6,FALSE)))</f>
        <v>E07000083</v>
      </c>
      <c r="S31" s="11" t="str">
        <f>IF([1]source_data!G33="","",IF(LEFT(R31,3)="E05","WD",IF(LEFT(R31,3)="S13","WD",IF(LEFT(R31,3)="W05","WD",IF(LEFT(R31,3)="W06","UA",IF(LEFT(R31,3)="S12","CA",IF(LEFT(R31,3)="E06","UA",IF(LEFT(R31,3)="E07","NMD",IF(LEFT(R31,3)="E08","MD",IF(LEFT(R31,3)="E09","LONB"))))))))))</f>
        <v>NMD</v>
      </c>
      <c r="T31" s="8" t="str">
        <f>IF([1]source_data!G33="","",IF([1]source_data!N33="","",[1]source_data!N33))</f>
        <v>Grants for You</v>
      </c>
      <c r="U31" s="12">
        <f ca="1">IF([1]source_data!G33="","",[1]tailored_settings!$B$8)</f>
        <v>45009</v>
      </c>
      <c r="V31" s="8" t="str">
        <f>IF([1]source_data!I33="","",[1]tailored_settings!$B$9)</f>
        <v>https://www.barnwoodtrust.org/</v>
      </c>
      <c r="W31" s="8" t="str">
        <f>IF([1]source_data!G33="","",IF([1]source_data!I33="","",[1]codelists!$A$1))</f>
        <v>Grant to Individuals Reason codelist</v>
      </c>
      <c r="X31" s="8" t="str">
        <f>IF([1]source_data!G33="","",IF([1]source_data!I33="","",[1]source_data!I33))</f>
        <v>Mental Health</v>
      </c>
      <c r="Y31" s="8" t="str">
        <f>IF([1]source_data!G33="","",IF([1]source_data!J33="","",[1]codelists!$A$1))</f>
        <v/>
      </c>
      <c r="Z31" s="8" t="str">
        <f>IF([1]source_data!G33="","",IF([1]source_data!J33="","",[1]source_data!J33))</f>
        <v/>
      </c>
      <c r="AA31" s="8" t="str">
        <f>IF([1]source_data!G33="","",IF([1]source_data!K33="","",[1]codelists!$A$16))</f>
        <v>Grant to Individuals Purpose codelist</v>
      </c>
      <c r="AB31" s="8" t="str">
        <f>IF([1]source_data!G33="","",IF([1]source_data!K33="","",[1]source_data!K33))</f>
        <v>Devices and digital access</v>
      </c>
      <c r="AC31" s="8" t="str">
        <f>IF([1]source_data!G33="","",IF([1]source_data!L33="","",[1]codelists!$A$16))</f>
        <v/>
      </c>
      <c r="AD31" s="8" t="str">
        <f>IF([1]source_data!G33="","",IF([1]source_data!L33="","",[1]source_data!L33))</f>
        <v/>
      </c>
      <c r="AE31" s="8" t="str">
        <f>IF([1]source_data!G33="","",IF([1]source_data!M33="","",[1]codelists!$A$16))</f>
        <v/>
      </c>
      <c r="AF31" s="8" t="str">
        <f>IF([1]source_data!G33="","",IF([1]source_data!M33="","",[1]source_data!M33))</f>
        <v/>
      </c>
    </row>
    <row r="32" spans="1:32" s="13" customFormat="1" ht="15.75" x14ac:dyDescent="0.25">
      <c r="A32" s="8" t="str">
        <f>IF([1]source_data!G34="","",IF(AND([1]source_data!C34&lt;&gt;"",[1]tailored_settings!$B$10="Publish"),CONCATENATE([1]tailored_settings!$B$2&amp;[1]source_data!C34),IF(AND([1]source_data!C34&lt;&gt;"",[1]tailored_settings!$B$10="Do not publish"),CONCATENATE([1]tailored_settings!$B$2&amp;TEXT(ROW(A32)-1,"0000")&amp;"_"&amp;TEXT(F32,"yyyy-mm")),CONCATENATE([1]tailored_settings!$B$2&amp;TEXT(ROW(A32)-1,"0000")&amp;"_"&amp;TEXT(F32,"yyyy-mm")))))</f>
        <v>360G-BarnwoodTrust-0031_2022-06</v>
      </c>
      <c r="B32" s="8" t="str">
        <f>IF([1]source_data!G34="","",IF([1]source_data!E34&lt;&gt;"",[1]source_data!E34,CONCATENATE("Grant to "&amp;G32)))</f>
        <v>Grants for You</v>
      </c>
      <c r="C32" s="8" t="str">
        <f>IF([1]source_data!G34="","",IF([1]source_data!F34="","",[1]source_data!F34))</f>
        <v xml:space="preserve">Funding to help people with Autism, ADHD, Tourette's or a serious mental health condition access more opportunities.   </v>
      </c>
      <c r="D32" s="9">
        <f>IF([1]source_data!G34="","",IF([1]source_data!G34="","",[1]source_data!G34))</f>
        <v>500</v>
      </c>
      <c r="E32" s="8" t="str">
        <f>IF([1]source_data!G34="","",[1]tailored_settings!$B$3)</f>
        <v>GBP</v>
      </c>
      <c r="F32" s="10">
        <f>IF([1]source_data!G34="","",IF([1]source_data!H34="","",[1]source_data!H34))</f>
        <v>44728.468083599502</v>
      </c>
      <c r="G32" s="8" t="str">
        <f>IF([1]source_data!G34="","",[1]tailored_settings!$B$5)</f>
        <v>Individual Recipient</v>
      </c>
      <c r="H32" s="8" t="str">
        <f>IF([1]source_data!G34="","",IF(AND([1]source_data!A34&lt;&gt;"",[1]tailored_settings!$B$11="Publish"),CONCATENATE([1]tailored_settings!$B$2&amp;[1]source_data!A34),IF(AND([1]source_data!A34&lt;&gt;"",[1]tailored_settings!$B$11="Do not publish"),CONCATENATE([1]tailored_settings!$B$4&amp;TEXT(ROW(A32)-1,"0000")&amp;"_"&amp;TEXT(F32,"yyyy-mm")),CONCATENATE([1]tailored_settings!$B$4&amp;TEXT(ROW(A32)-1,"0000")&amp;"_"&amp;TEXT(F32,"yyyy-mm")))))</f>
        <v>360G-BarnwoodTrust-IND-0031_2022-06</v>
      </c>
      <c r="I32" s="8" t="str">
        <f>IF([1]source_data!G34="","",[1]tailored_settings!$B$7)</f>
        <v>Barnwood Trust</v>
      </c>
      <c r="J32" s="8" t="str">
        <f>IF([1]source_data!G34="","",[1]tailored_settings!$B$6)</f>
        <v>GB-CHC-1162855</v>
      </c>
      <c r="K32" s="8" t="str">
        <f>IF([1]source_data!G34="","",IF([1]source_data!I34="","",VLOOKUP([1]source_data!I34,[1]codelists!A:C,2,FALSE)))</f>
        <v>GTIR040</v>
      </c>
      <c r="L32" s="8" t="str">
        <f>IF([1]source_data!G34="","",IF([1]source_data!J34="","",VLOOKUP([1]source_data!J34,[1]codelists!A:C,2,FALSE)))</f>
        <v/>
      </c>
      <c r="M32" s="8" t="str">
        <f>IF([1]source_data!G34="","",IF([1]source_data!K34="","",IF([1]source_data!M34&lt;&gt;"",CONCATENATE(VLOOKUP([1]source_data!K34,[1]codelists!A:C,2,FALSE)&amp;";"&amp;VLOOKUP([1]source_data!L34,[1]codelists!A:C,2,FALSE)&amp;";"&amp;VLOOKUP([1]source_data!M34,[1]codelists!A:C,2,FALSE)),IF([1]source_data!L34&lt;&gt;"",CONCATENATE(VLOOKUP([1]source_data!K34,[1]codelists!A:C,2,FALSE)&amp;";"&amp;VLOOKUP([1]source_data!L34,[1]codelists!A:C,2,FALSE)),IF([1]source_data!K34&lt;&gt;"",CONCATENATE(VLOOKUP([1]source_data!K34,[1]codelists!A:C,2,FALSE)))))))</f>
        <v>GTIP040</v>
      </c>
      <c r="N32" s="11" t="str">
        <f>IF([1]source_data!G34="","",IF([1]source_data!D34="","",VLOOKUP([1]source_data!D34,[1]geo_data!A:I,9,FALSE)))</f>
        <v>The Beeches</v>
      </c>
      <c r="O32" s="11" t="str">
        <f>IF([1]source_data!G34="","",IF([1]source_data!D34="","",VLOOKUP([1]source_data!D34,[1]geo_data!A:I,8,FALSE)))</f>
        <v>E05010725</v>
      </c>
      <c r="P32" s="11" t="str">
        <f>IF([1]source_data!G34="","",IF(LEFT(O32,3)="E05","WD",IF(LEFT(O32,3)="S13","WD",IF(LEFT(O32,3)="W05","WD",IF(LEFT(O32,3)="W06","UA",IF(LEFT(O32,3)="S12","CA",IF(LEFT(O32,3)="E06","UA",IF(LEFT(O32,3)="E07","NMD",IF(LEFT(O32,3)="E08","MD",IF(LEFT(O32,3)="E09","LONB"))))))))))</f>
        <v>WD</v>
      </c>
      <c r="Q32" s="11" t="str">
        <f>IF([1]source_data!G34="","",IF([1]source_data!D34="","",VLOOKUP([1]source_data!D34,[1]geo_data!A:I,7,FALSE)))</f>
        <v>Cotswold</v>
      </c>
      <c r="R32" s="11" t="str">
        <f>IF([1]source_data!G34="","",IF([1]source_data!D34="","",VLOOKUP([1]source_data!D34,[1]geo_data!A:I,6,FALSE)))</f>
        <v>E07000079</v>
      </c>
      <c r="S32" s="11" t="str">
        <f>IF([1]source_data!G34="","",IF(LEFT(R32,3)="E05","WD",IF(LEFT(R32,3)="S13","WD",IF(LEFT(R32,3)="W05","WD",IF(LEFT(R32,3)="W06","UA",IF(LEFT(R32,3)="S12","CA",IF(LEFT(R32,3)="E06","UA",IF(LEFT(R32,3)="E07","NMD",IF(LEFT(R32,3)="E08","MD",IF(LEFT(R32,3)="E09","LONB"))))))))))</f>
        <v>NMD</v>
      </c>
      <c r="T32" s="8" t="str">
        <f>IF([1]source_data!G34="","",IF([1]source_data!N34="","",[1]source_data!N34))</f>
        <v>Grants for You</v>
      </c>
      <c r="U32" s="12">
        <f ca="1">IF([1]source_data!G34="","",[1]tailored_settings!$B$8)</f>
        <v>45009</v>
      </c>
      <c r="V32" s="8" t="str">
        <f>IF([1]source_data!I34="","",[1]tailored_settings!$B$9)</f>
        <v>https://www.barnwoodtrust.org/</v>
      </c>
      <c r="W32" s="8" t="str">
        <f>IF([1]source_data!G34="","",IF([1]source_data!I34="","",[1]codelists!$A$1))</f>
        <v>Grant to Individuals Reason codelist</v>
      </c>
      <c r="X32" s="8" t="str">
        <f>IF([1]source_data!G34="","",IF([1]source_data!I34="","",[1]source_data!I34))</f>
        <v>Mental Health</v>
      </c>
      <c r="Y32" s="8" t="str">
        <f>IF([1]source_data!G34="","",IF([1]source_data!J34="","",[1]codelists!$A$1))</f>
        <v/>
      </c>
      <c r="Z32" s="8" t="str">
        <f>IF([1]source_data!G34="","",IF([1]source_data!J34="","",[1]source_data!J34))</f>
        <v/>
      </c>
      <c r="AA32" s="8" t="str">
        <f>IF([1]source_data!G34="","",IF([1]source_data!K34="","",[1]codelists!$A$16))</f>
        <v>Grant to Individuals Purpose codelist</v>
      </c>
      <c r="AB32" s="8" t="str">
        <f>IF([1]source_data!G34="","",IF([1]source_data!K34="","",[1]source_data!K34))</f>
        <v>Devices and digital access</v>
      </c>
      <c r="AC32" s="8" t="str">
        <f>IF([1]source_data!G34="","",IF([1]source_data!L34="","",[1]codelists!$A$16))</f>
        <v/>
      </c>
      <c r="AD32" s="8" t="str">
        <f>IF([1]source_data!G34="","",IF([1]source_data!L34="","",[1]source_data!L34))</f>
        <v/>
      </c>
      <c r="AE32" s="8" t="str">
        <f>IF([1]source_data!G34="","",IF([1]source_data!M34="","",[1]codelists!$A$16))</f>
        <v/>
      </c>
      <c r="AF32" s="8" t="str">
        <f>IF([1]source_data!G34="","",IF([1]source_data!M34="","",[1]source_data!M34))</f>
        <v/>
      </c>
    </row>
    <row r="33" spans="1:32" s="13" customFormat="1" ht="15.75" x14ac:dyDescent="0.25">
      <c r="A33" s="8" t="str">
        <f>IF([1]source_data!G35="","",IF(AND([1]source_data!C35&lt;&gt;"",[1]tailored_settings!$B$10="Publish"),CONCATENATE([1]tailored_settings!$B$2&amp;[1]source_data!C35),IF(AND([1]source_data!C35&lt;&gt;"",[1]tailored_settings!$B$10="Do not publish"),CONCATENATE([1]tailored_settings!$B$2&amp;TEXT(ROW(A33)-1,"0000")&amp;"_"&amp;TEXT(F33,"yyyy-mm")),CONCATENATE([1]tailored_settings!$B$2&amp;TEXT(ROW(A33)-1,"0000")&amp;"_"&amp;TEXT(F33,"yyyy-mm")))))</f>
        <v>360G-BarnwoodTrust-0032_2022-06</v>
      </c>
      <c r="B33" s="8" t="str">
        <f>IF([1]source_data!G35="","",IF([1]source_data!E35&lt;&gt;"",[1]source_data!E35,CONCATENATE("Grant to "&amp;G33)))</f>
        <v>Grants for You</v>
      </c>
      <c r="C33" s="8" t="str">
        <f>IF([1]source_data!G35="","",IF([1]source_data!F35="","",[1]source_data!F35))</f>
        <v xml:space="preserve">Funding to help people with Autism, ADHD, Tourette's or a serious mental health condition access more opportunities.   </v>
      </c>
      <c r="D33" s="9">
        <f>IF([1]source_data!G35="","",IF([1]source_data!G35="","",[1]source_data!G35))</f>
        <v>600</v>
      </c>
      <c r="E33" s="8" t="str">
        <f>IF([1]source_data!G35="","",[1]tailored_settings!$B$3)</f>
        <v>GBP</v>
      </c>
      <c r="F33" s="10">
        <f>IF([1]source_data!G35="","",IF([1]source_data!H35="","",[1]source_data!H35))</f>
        <v>44728.514794479197</v>
      </c>
      <c r="G33" s="8" t="str">
        <f>IF([1]source_data!G35="","",[1]tailored_settings!$B$5)</f>
        <v>Individual Recipient</v>
      </c>
      <c r="H33" s="8" t="str">
        <f>IF([1]source_data!G35="","",IF(AND([1]source_data!A35&lt;&gt;"",[1]tailored_settings!$B$11="Publish"),CONCATENATE([1]tailored_settings!$B$2&amp;[1]source_data!A35),IF(AND([1]source_data!A35&lt;&gt;"",[1]tailored_settings!$B$11="Do not publish"),CONCATENATE([1]tailored_settings!$B$4&amp;TEXT(ROW(A33)-1,"0000")&amp;"_"&amp;TEXT(F33,"yyyy-mm")),CONCATENATE([1]tailored_settings!$B$4&amp;TEXT(ROW(A33)-1,"0000")&amp;"_"&amp;TEXT(F33,"yyyy-mm")))))</f>
        <v>360G-BarnwoodTrust-IND-0032_2022-06</v>
      </c>
      <c r="I33" s="8" t="str">
        <f>IF([1]source_data!G35="","",[1]tailored_settings!$B$7)</f>
        <v>Barnwood Trust</v>
      </c>
      <c r="J33" s="8" t="str">
        <f>IF([1]source_data!G35="","",[1]tailored_settings!$B$6)</f>
        <v>GB-CHC-1162855</v>
      </c>
      <c r="K33" s="8" t="str">
        <f>IF([1]source_data!G35="","",IF([1]source_data!I35="","",VLOOKUP([1]source_data!I35,[1]codelists!A:C,2,FALSE)))</f>
        <v>GTIR040</v>
      </c>
      <c r="L33" s="8" t="str">
        <f>IF([1]source_data!G35="","",IF([1]source_data!J35="","",VLOOKUP([1]source_data!J35,[1]codelists!A:C,2,FALSE)))</f>
        <v/>
      </c>
      <c r="M33" s="8" t="str">
        <f>IF([1]source_data!G35="","",IF([1]source_data!K35="","",IF([1]source_data!M35&lt;&gt;"",CONCATENATE(VLOOKUP([1]source_data!K35,[1]codelists!A:C,2,FALSE)&amp;";"&amp;VLOOKUP([1]source_data!L35,[1]codelists!A:C,2,FALSE)&amp;";"&amp;VLOOKUP([1]source_data!M35,[1]codelists!A:C,2,FALSE)),IF([1]source_data!L35&lt;&gt;"",CONCATENATE(VLOOKUP([1]source_data!K35,[1]codelists!A:C,2,FALSE)&amp;";"&amp;VLOOKUP([1]source_data!L35,[1]codelists!A:C,2,FALSE)),IF([1]source_data!K35&lt;&gt;"",CONCATENATE(VLOOKUP([1]source_data!K35,[1]codelists!A:C,2,FALSE)))))))</f>
        <v>GTIP040</v>
      </c>
      <c r="N33" s="11" t="str">
        <f>IF([1]source_data!G35="","",IF([1]source_data!D35="","",VLOOKUP([1]source_data!D35,[1]geo_data!A:I,9,FALSE)))</f>
        <v>St Peter's</v>
      </c>
      <c r="O33" s="11" t="str">
        <f>IF([1]source_data!G35="","",IF([1]source_data!D35="","",VLOOKUP([1]source_data!D35,[1]geo_data!A:I,8,FALSE)))</f>
        <v>E05004303</v>
      </c>
      <c r="P33" s="11" t="str">
        <f>IF([1]source_data!G35="","",IF(LEFT(O33,3)="E05","WD",IF(LEFT(O33,3)="S13","WD",IF(LEFT(O33,3)="W05","WD",IF(LEFT(O33,3)="W06","UA",IF(LEFT(O33,3)="S12","CA",IF(LEFT(O33,3)="E06","UA",IF(LEFT(O33,3)="E07","NMD",IF(LEFT(O33,3)="E08","MD",IF(LEFT(O33,3)="E09","LONB"))))))))))</f>
        <v>WD</v>
      </c>
      <c r="Q33" s="11" t="str">
        <f>IF([1]source_data!G35="","",IF([1]source_data!D35="","",VLOOKUP([1]source_data!D35,[1]geo_data!A:I,7,FALSE)))</f>
        <v>Cheltenham</v>
      </c>
      <c r="R33" s="11" t="str">
        <f>IF([1]source_data!G35="","",IF([1]source_data!D35="","",VLOOKUP([1]source_data!D35,[1]geo_data!A:I,6,FALSE)))</f>
        <v>E07000078</v>
      </c>
      <c r="S33" s="11" t="str">
        <f>IF([1]source_data!G35="","",IF(LEFT(R33,3)="E05","WD",IF(LEFT(R33,3)="S13","WD",IF(LEFT(R33,3)="W05","WD",IF(LEFT(R33,3)="W06","UA",IF(LEFT(R33,3)="S12","CA",IF(LEFT(R33,3)="E06","UA",IF(LEFT(R33,3)="E07","NMD",IF(LEFT(R33,3)="E08","MD",IF(LEFT(R33,3)="E09","LONB"))))))))))</f>
        <v>NMD</v>
      </c>
      <c r="T33" s="8" t="str">
        <f>IF([1]source_data!G35="","",IF([1]source_data!N35="","",[1]source_data!N35))</f>
        <v>Grants for You</v>
      </c>
      <c r="U33" s="12">
        <f ca="1">IF([1]source_data!G35="","",[1]tailored_settings!$B$8)</f>
        <v>45009</v>
      </c>
      <c r="V33" s="8" t="str">
        <f>IF([1]source_data!I35="","",[1]tailored_settings!$B$9)</f>
        <v>https://www.barnwoodtrust.org/</v>
      </c>
      <c r="W33" s="8" t="str">
        <f>IF([1]source_data!G35="","",IF([1]source_data!I35="","",[1]codelists!$A$1))</f>
        <v>Grant to Individuals Reason codelist</v>
      </c>
      <c r="X33" s="8" t="str">
        <f>IF([1]source_data!G35="","",IF([1]source_data!I35="","",[1]source_data!I35))</f>
        <v>Mental Health</v>
      </c>
      <c r="Y33" s="8" t="str">
        <f>IF([1]source_data!G35="","",IF([1]source_data!J35="","",[1]codelists!$A$1))</f>
        <v/>
      </c>
      <c r="Z33" s="8" t="str">
        <f>IF([1]source_data!G35="","",IF([1]source_data!J35="","",[1]source_data!J35))</f>
        <v/>
      </c>
      <c r="AA33" s="8" t="str">
        <f>IF([1]source_data!G35="","",IF([1]source_data!K35="","",[1]codelists!$A$16))</f>
        <v>Grant to Individuals Purpose codelist</v>
      </c>
      <c r="AB33" s="8" t="str">
        <f>IF([1]source_data!G35="","",IF([1]source_data!K35="","",[1]source_data!K35))</f>
        <v>Devices and digital access</v>
      </c>
      <c r="AC33" s="8" t="str">
        <f>IF([1]source_data!G35="","",IF([1]source_data!L35="","",[1]codelists!$A$16))</f>
        <v/>
      </c>
      <c r="AD33" s="8" t="str">
        <f>IF([1]source_data!G35="","",IF([1]source_data!L35="","",[1]source_data!L35))</f>
        <v/>
      </c>
      <c r="AE33" s="8" t="str">
        <f>IF([1]source_data!G35="","",IF([1]source_data!M35="","",[1]codelists!$A$16))</f>
        <v/>
      </c>
      <c r="AF33" s="8" t="str">
        <f>IF([1]source_data!G35="","",IF([1]source_data!M35="","",[1]source_data!M35))</f>
        <v/>
      </c>
    </row>
    <row r="34" spans="1:32" s="13" customFormat="1" ht="15.75" x14ac:dyDescent="0.25">
      <c r="A34" s="8" t="str">
        <f>IF([1]source_data!G36="","",IF(AND([1]source_data!C36&lt;&gt;"",[1]tailored_settings!$B$10="Publish"),CONCATENATE([1]tailored_settings!$B$2&amp;[1]source_data!C36),IF(AND([1]source_data!C36&lt;&gt;"",[1]tailored_settings!$B$10="Do not publish"),CONCATENATE([1]tailored_settings!$B$2&amp;TEXT(ROW(A34)-1,"0000")&amp;"_"&amp;TEXT(F34,"yyyy-mm")),CONCATENATE([1]tailored_settings!$B$2&amp;TEXT(ROW(A34)-1,"0000")&amp;"_"&amp;TEXT(F34,"yyyy-mm")))))</f>
        <v>360G-BarnwoodTrust-0033_2022-06</v>
      </c>
      <c r="B34" s="8" t="str">
        <f>IF([1]source_data!G36="","",IF([1]source_data!E36&lt;&gt;"",[1]source_data!E36,CONCATENATE("Grant to "&amp;G34)))</f>
        <v>Grants for You</v>
      </c>
      <c r="C34" s="8" t="str">
        <f>IF([1]source_data!G36="","",IF([1]source_data!F36="","",[1]source_data!F36))</f>
        <v xml:space="preserve">Funding to help people with Autism, ADHD, Tourette's or a serious mental health condition access more opportunities.   </v>
      </c>
      <c r="D34" s="9">
        <f>IF([1]source_data!G36="","",IF([1]source_data!G36="","",[1]source_data!G36))</f>
        <v>300</v>
      </c>
      <c r="E34" s="8" t="str">
        <f>IF([1]source_data!G36="","",[1]tailored_settings!$B$3)</f>
        <v>GBP</v>
      </c>
      <c r="F34" s="10">
        <f>IF([1]source_data!G36="","",IF([1]source_data!H36="","",[1]source_data!H36))</f>
        <v>44728.523869675897</v>
      </c>
      <c r="G34" s="8" t="str">
        <f>IF([1]source_data!G36="","",[1]tailored_settings!$B$5)</f>
        <v>Individual Recipient</v>
      </c>
      <c r="H34" s="8" t="str">
        <f>IF([1]source_data!G36="","",IF(AND([1]source_data!A36&lt;&gt;"",[1]tailored_settings!$B$11="Publish"),CONCATENATE([1]tailored_settings!$B$2&amp;[1]source_data!A36),IF(AND([1]source_data!A36&lt;&gt;"",[1]tailored_settings!$B$11="Do not publish"),CONCATENATE([1]tailored_settings!$B$4&amp;TEXT(ROW(A34)-1,"0000")&amp;"_"&amp;TEXT(F34,"yyyy-mm")),CONCATENATE([1]tailored_settings!$B$4&amp;TEXT(ROW(A34)-1,"0000")&amp;"_"&amp;TEXT(F34,"yyyy-mm")))))</f>
        <v>360G-BarnwoodTrust-IND-0033_2022-06</v>
      </c>
      <c r="I34" s="8" t="str">
        <f>IF([1]source_data!G36="","",[1]tailored_settings!$B$7)</f>
        <v>Barnwood Trust</v>
      </c>
      <c r="J34" s="8" t="str">
        <f>IF([1]source_data!G36="","",[1]tailored_settings!$B$6)</f>
        <v>GB-CHC-1162855</v>
      </c>
      <c r="K34" s="8" t="str">
        <f>IF([1]source_data!G36="","",IF([1]source_data!I36="","",VLOOKUP([1]source_data!I36,[1]codelists!A:C,2,FALSE)))</f>
        <v>GTIR040</v>
      </c>
      <c r="L34" s="8" t="str">
        <f>IF([1]source_data!G36="","",IF([1]source_data!J36="","",VLOOKUP([1]source_data!J36,[1]codelists!A:C,2,FALSE)))</f>
        <v/>
      </c>
      <c r="M34" s="8" t="str">
        <f>IF([1]source_data!G36="","",IF([1]source_data!K36="","",IF([1]source_data!M36&lt;&gt;"",CONCATENATE(VLOOKUP([1]source_data!K36,[1]codelists!A:C,2,FALSE)&amp;";"&amp;VLOOKUP([1]source_data!L36,[1]codelists!A:C,2,FALSE)&amp;";"&amp;VLOOKUP([1]source_data!M36,[1]codelists!A:C,2,FALSE)),IF([1]source_data!L36&lt;&gt;"",CONCATENATE(VLOOKUP([1]source_data!K36,[1]codelists!A:C,2,FALSE)&amp;";"&amp;VLOOKUP([1]source_data!L36,[1]codelists!A:C,2,FALSE)),IF([1]source_data!K36&lt;&gt;"",CONCATENATE(VLOOKUP([1]source_data!K36,[1]codelists!A:C,2,FALSE)))))))</f>
        <v>GTIP020</v>
      </c>
      <c r="N34" s="11" t="str">
        <f>IF([1]source_data!G36="","",IF([1]source_data!D36="","",VLOOKUP([1]source_data!D36,[1]geo_data!A:I,9,FALSE)))</f>
        <v>Cam East</v>
      </c>
      <c r="O34" s="11" t="str">
        <f>IF([1]source_data!G36="","",IF([1]source_data!D36="","",VLOOKUP([1]source_data!D36,[1]geo_data!A:I,8,FALSE)))</f>
        <v>E05010972</v>
      </c>
      <c r="P34" s="11" t="str">
        <f>IF([1]source_data!G36="","",IF(LEFT(O34,3)="E05","WD",IF(LEFT(O34,3)="S13","WD",IF(LEFT(O34,3)="W05","WD",IF(LEFT(O34,3)="W06","UA",IF(LEFT(O34,3)="S12","CA",IF(LEFT(O34,3)="E06","UA",IF(LEFT(O34,3)="E07","NMD",IF(LEFT(O34,3)="E08","MD",IF(LEFT(O34,3)="E09","LONB"))))))))))</f>
        <v>WD</v>
      </c>
      <c r="Q34" s="11" t="str">
        <f>IF([1]source_data!G36="","",IF([1]source_data!D36="","",VLOOKUP([1]source_data!D36,[1]geo_data!A:I,7,FALSE)))</f>
        <v>Stroud</v>
      </c>
      <c r="R34" s="11" t="str">
        <f>IF([1]source_data!G36="","",IF([1]source_data!D36="","",VLOOKUP([1]source_data!D36,[1]geo_data!A:I,6,FALSE)))</f>
        <v>E07000082</v>
      </c>
      <c r="S34" s="11" t="str">
        <f>IF([1]source_data!G36="","",IF(LEFT(R34,3)="E05","WD",IF(LEFT(R34,3)="S13","WD",IF(LEFT(R34,3)="W05","WD",IF(LEFT(R34,3)="W06","UA",IF(LEFT(R34,3)="S12","CA",IF(LEFT(R34,3)="E06","UA",IF(LEFT(R34,3)="E07","NMD",IF(LEFT(R34,3)="E08","MD",IF(LEFT(R34,3)="E09","LONB"))))))))))</f>
        <v>NMD</v>
      </c>
      <c r="T34" s="8" t="str">
        <f>IF([1]source_data!G36="","",IF([1]source_data!N36="","",[1]source_data!N36))</f>
        <v>Grants for You</v>
      </c>
      <c r="U34" s="12">
        <f ca="1">IF([1]source_data!G36="","",[1]tailored_settings!$B$8)</f>
        <v>45009</v>
      </c>
      <c r="V34" s="8" t="str">
        <f>IF([1]source_data!I36="","",[1]tailored_settings!$B$9)</f>
        <v>https://www.barnwoodtrust.org/</v>
      </c>
      <c r="W34" s="8" t="str">
        <f>IF([1]source_data!G36="","",IF([1]source_data!I36="","",[1]codelists!$A$1))</f>
        <v>Grant to Individuals Reason codelist</v>
      </c>
      <c r="X34" s="8" t="str">
        <f>IF([1]source_data!G36="","",IF([1]source_data!I36="","",[1]source_data!I36))</f>
        <v>Mental Health</v>
      </c>
      <c r="Y34" s="8" t="str">
        <f>IF([1]source_data!G36="","",IF([1]source_data!J36="","",[1]codelists!$A$1))</f>
        <v/>
      </c>
      <c r="Z34" s="8" t="str">
        <f>IF([1]source_data!G36="","",IF([1]source_data!J36="","",[1]source_data!J36))</f>
        <v/>
      </c>
      <c r="AA34" s="8" t="str">
        <f>IF([1]source_data!G36="","",IF([1]source_data!K36="","",[1]codelists!$A$16))</f>
        <v>Grant to Individuals Purpose codelist</v>
      </c>
      <c r="AB34" s="8" t="str">
        <f>IF([1]source_data!G36="","",IF([1]source_data!K36="","",[1]source_data!K36))</f>
        <v>Furniture and appliances</v>
      </c>
      <c r="AC34" s="8" t="str">
        <f>IF([1]source_data!G36="","",IF([1]source_data!L36="","",[1]codelists!$A$16))</f>
        <v/>
      </c>
      <c r="AD34" s="8" t="str">
        <f>IF([1]source_data!G36="","",IF([1]source_data!L36="","",[1]source_data!L36))</f>
        <v/>
      </c>
      <c r="AE34" s="8" t="str">
        <f>IF([1]source_data!G36="","",IF([1]source_data!M36="","",[1]codelists!$A$16))</f>
        <v/>
      </c>
      <c r="AF34" s="8" t="str">
        <f>IF([1]source_data!G36="","",IF([1]source_data!M36="","",[1]source_data!M36))</f>
        <v/>
      </c>
    </row>
    <row r="35" spans="1:32" s="13" customFormat="1" ht="15.75" x14ac:dyDescent="0.25">
      <c r="A35" s="8" t="str">
        <f>IF([1]source_data!G37="","",IF(AND([1]source_data!C37&lt;&gt;"",[1]tailored_settings!$B$10="Publish"),CONCATENATE([1]tailored_settings!$B$2&amp;[1]source_data!C37),IF(AND([1]source_data!C37&lt;&gt;"",[1]tailored_settings!$B$10="Do not publish"),CONCATENATE([1]tailored_settings!$B$2&amp;TEXT(ROW(A35)-1,"0000")&amp;"_"&amp;TEXT(F35,"yyyy-mm")),CONCATENATE([1]tailored_settings!$B$2&amp;TEXT(ROW(A35)-1,"0000")&amp;"_"&amp;TEXT(F35,"yyyy-mm")))))</f>
        <v>360G-BarnwoodTrust-0034_2022-06</v>
      </c>
      <c r="B35" s="8" t="str">
        <f>IF([1]source_data!G37="","",IF([1]source_data!E37&lt;&gt;"",[1]source_data!E37,CONCATENATE("Grant to "&amp;G35)))</f>
        <v>Grants for You</v>
      </c>
      <c r="C35" s="8" t="str">
        <f>IF([1]source_data!G37="","",IF([1]source_data!F37="","",[1]source_data!F37))</f>
        <v xml:space="preserve">Funding to help people with Autism, ADHD, Tourette's or a serious mental health condition access more opportunities.   </v>
      </c>
      <c r="D35" s="9">
        <f>IF([1]source_data!G37="","",IF([1]source_data!G37="","",[1]source_data!G37))</f>
        <v>1000</v>
      </c>
      <c r="E35" s="8" t="str">
        <f>IF([1]source_data!G37="","",[1]tailored_settings!$B$3)</f>
        <v>GBP</v>
      </c>
      <c r="F35" s="10">
        <f>IF([1]source_data!G37="","",IF([1]source_data!H37="","",[1]source_data!H37))</f>
        <v>44728.571755868099</v>
      </c>
      <c r="G35" s="8" t="str">
        <f>IF([1]source_data!G37="","",[1]tailored_settings!$B$5)</f>
        <v>Individual Recipient</v>
      </c>
      <c r="H35" s="8" t="str">
        <f>IF([1]source_data!G37="","",IF(AND([1]source_data!A37&lt;&gt;"",[1]tailored_settings!$B$11="Publish"),CONCATENATE([1]tailored_settings!$B$2&amp;[1]source_data!A37),IF(AND([1]source_data!A37&lt;&gt;"",[1]tailored_settings!$B$11="Do not publish"),CONCATENATE([1]tailored_settings!$B$4&amp;TEXT(ROW(A35)-1,"0000")&amp;"_"&amp;TEXT(F35,"yyyy-mm")),CONCATENATE([1]tailored_settings!$B$4&amp;TEXT(ROW(A35)-1,"0000")&amp;"_"&amp;TEXT(F35,"yyyy-mm")))))</f>
        <v>360G-BarnwoodTrust-IND-0034_2022-06</v>
      </c>
      <c r="I35" s="8" t="str">
        <f>IF([1]source_data!G37="","",[1]tailored_settings!$B$7)</f>
        <v>Barnwood Trust</v>
      </c>
      <c r="J35" s="8" t="str">
        <f>IF([1]source_data!G37="","",[1]tailored_settings!$B$6)</f>
        <v>GB-CHC-1162855</v>
      </c>
      <c r="K35" s="8" t="str">
        <f>IF([1]source_data!G37="","",IF([1]source_data!I37="","",VLOOKUP([1]source_data!I37,[1]codelists!A:C,2,FALSE)))</f>
        <v>GTIR040</v>
      </c>
      <c r="L35" s="8" t="str">
        <f>IF([1]source_data!G37="","",IF([1]source_data!J37="","",VLOOKUP([1]source_data!J37,[1]codelists!A:C,2,FALSE)))</f>
        <v/>
      </c>
      <c r="M35" s="8" t="str">
        <f>IF([1]source_data!G37="","",IF([1]source_data!K37="","",IF([1]source_data!M37&lt;&gt;"",CONCATENATE(VLOOKUP([1]source_data!K37,[1]codelists!A:C,2,FALSE)&amp;";"&amp;VLOOKUP([1]source_data!L37,[1]codelists!A:C,2,FALSE)&amp;";"&amp;VLOOKUP([1]source_data!M37,[1]codelists!A:C,2,FALSE)),IF([1]source_data!L37&lt;&gt;"",CONCATENATE(VLOOKUP([1]source_data!K37,[1]codelists!A:C,2,FALSE)&amp;";"&amp;VLOOKUP([1]source_data!L37,[1]codelists!A:C,2,FALSE)),IF([1]source_data!K37&lt;&gt;"",CONCATENATE(VLOOKUP([1]source_data!K37,[1]codelists!A:C,2,FALSE)))))))</f>
        <v>GTIP100</v>
      </c>
      <c r="N35" s="11" t="str">
        <f>IF([1]source_data!G37="","",IF([1]source_data!D37="","",VLOOKUP([1]source_data!D37,[1]geo_data!A:I,9,FALSE)))</f>
        <v>Stroud Farmhill and Paganhill</v>
      </c>
      <c r="O35" s="11" t="str">
        <f>IF([1]source_data!G37="","",IF([1]source_data!D37="","",VLOOKUP([1]source_data!D37,[1]geo_data!A:I,8,FALSE)))</f>
        <v>E05010987</v>
      </c>
      <c r="P35" s="11" t="str">
        <f>IF([1]source_data!G37="","",IF(LEFT(O35,3)="E05","WD",IF(LEFT(O35,3)="S13","WD",IF(LEFT(O35,3)="W05","WD",IF(LEFT(O35,3)="W06","UA",IF(LEFT(O35,3)="S12","CA",IF(LEFT(O35,3)="E06","UA",IF(LEFT(O35,3)="E07","NMD",IF(LEFT(O35,3)="E08","MD",IF(LEFT(O35,3)="E09","LONB"))))))))))</f>
        <v>WD</v>
      </c>
      <c r="Q35" s="11" t="str">
        <f>IF([1]source_data!G37="","",IF([1]source_data!D37="","",VLOOKUP([1]source_data!D37,[1]geo_data!A:I,7,FALSE)))</f>
        <v>Stroud</v>
      </c>
      <c r="R35" s="11" t="str">
        <f>IF([1]source_data!G37="","",IF([1]source_data!D37="","",VLOOKUP([1]source_data!D37,[1]geo_data!A:I,6,FALSE)))</f>
        <v>E07000082</v>
      </c>
      <c r="S35" s="11" t="str">
        <f>IF([1]source_data!G37="","",IF(LEFT(R35,3)="E05","WD",IF(LEFT(R35,3)="S13","WD",IF(LEFT(R35,3)="W05","WD",IF(LEFT(R35,3)="W06","UA",IF(LEFT(R35,3)="S12","CA",IF(LEFT(R35,3)="E06","UA",IF(LEFT(R35,3)="E07","NMD",IF(LEFT(R35,3)="E08","MD",IF(LEFT(R35,3)="E09","LONB"))))))))))</f>
        <v>NMD</v>
      </c>
      <c r="T35" s="8" t="str">
        <f>IF([1]source_data!G37="","",IF([1]source_data!N37="","",[1]source_data!N37))</f>
        <v>Grants for You</v>
      </c>
      <c r="U35" s="12">
        <f ca="1">IF([1]source_data!G37="","",[1]tailored_settings!$B$8)</f>
        <v>45009</v>
      </c>
      <c r="V35" s="8" t="str">
        <f>IF([1]source_data!I37="","",[1]tailored_settings!$B$9)</f>
        <v>https://www.barnwoodtrust.org/</v>
      </c>
      <c r="W35" s="8" t="str">
        <f>IF([1]source_data!G37="","",IF([1]source_data!I37="","",[1]codelists!$A$1))</f>
        <v>Grant to Individuals Reason codelist</v>
      </c>
      <c r="X35" s="8" t="str">
        <f>IF([1]source_data!G37="","",IF([1]source_data!I37="","",[1]source_data!I37))</f>
        <v>Mental Health</v>
      </c>
      <c r="Y35" s="8" t="str">
        <f>IF([1]source_data!G37="","",IF([1]source_data!J37="","",[1]codelists!$A$1))</f>
        <v/>
      </c>
      <c r="Z35" s="8" t="str">
        <f>IF([1]source_data!G37="","",IF([1]source_data!J37="","",[1]source_data!J37))</f>
        <v/>
      </c>
      <c r="AA35" s="8" t="str">
        <f>IF([1]source_data!G37="","",IF([1]source_data!K37="","",[1]codelists!$A$16))</f>
        <v>Grant to Individuals Purpose codelist</v>
      </c>
      <c r="AB35" s="8" t="str">
        <f>IF([1]source_data!G37="","",IF([1]source_data!K37="","",[1]source_data!K37))</f>
        <v>Travel and transport</v>
      </c>
      <c r="AC35" s="8" t="str">
        <f>IF([1]source_data!G37="","",IF([1]source_data!L37="","",[1]codelists!$A$16))</f>
        <v/>
      </c>
      <c r="AD35" s="8" t="str">
        <f>IF([1]source_data!G37="","",IF([1]source_data!L37="","",[1]source_data!L37))</f>
        <v/>
      </c>
      <c r="AE35" s="8" t="str">
        <f>IF([1]source_data!G37="","",IF([1]source_data!M37="","",[1]codelists!$A$16))</f>
        <v/>
      </c>
      <c r="AF35" s="8" t="str">
        <f>IF([1]source_data!G37="","",IF([1]source_data!M37="","",[1]source_data!M37))</f>
        <v/>
      </c>
    </row>
    <row r="36" spans="1:32" s="13" customFormat="1" ht="15.75" x14ac:dyDescent="0.25">
      <c r="A36" s="8" t="str">
        <f>IF([1]source_data!G38="","",IF(AND([1]source_data!C38&lt;&gt;"",[1]tailored_settings!$B$10="Publish"),CONCATENATE([1]tailored_settings!$B$2&amp;[1]source_data!C38),IF(AND([1]source_data!C38&lt;&gt;"",[1]tailored_settings!$B$10="Do not publish"),CONCATENATE([1]tailored_settings!$B$2&amp;TEXT(ROW(A36)-1,"0000")&amp;"_"&amp;TEXT(F36,"yyyy-mm")),CONCATENATE([1]tailored_settings!$B$2&amp;TEXT(ROW(A36)-1,"0000")&amp;"_"&amp;TEXT(F36,"yyyy-mm")))))</f>
        <v>360G-BarnwoodTrust-0035_2022-06</v>
      </c>
      <c r="B36" s="8" t="str">
        <f>IF([1]source_data!G38="","",IF([1]source_data!E38&lt;&gt;"",[1]source_data!E38,CONCATENATE("Grant to "&amp;G36)))</f>
        <v>Grants for You</v>
      </c>
      <c r="C36" s="8" t="str">
        <f>IF([1]source_data!G38="","",IF([1]source_data!F38="","",[1]source_data!F38))</f>
        <v xml:space="preserve">Funding to help people with Autism, ADHD, Tourette's or a serious mental health condition access more opportunities.   </v>
      </c>
      <c r="D36" s="9">
        <f>IF([1]source_data!G38="","",IF([1]source_data!G38="","",[1]source_data!G38))</f>
        <v>900</v>
      </c>
      <c r="E36" s="8" t="str">
        <f>IF([1]source_data!G38="","",[1]tailored_settings!$B$3)</f>
        <v>GBP</v>
      </c>
      <c r="F36" s="10">
        <f>IF([1]source_data!G38="","",IF([1]source_data!H38="","",[1]source_data!H38))</f>
        <v>44728.5982016204</v>
      </c>
      <c r="G36" s="8" t="str">
        <f>IF([1]source_data!G38="","",[1]tailored_settings!$B$5)</f>
        <v>Individual Recipient</v>
      </c>
      <c r="H36" s="8" t="str">
        <f>IF([1]source_data!G38="","",IF(AND([1]source_data!A38&lt;&gt;"",[1]tailored_settings!$B$11="Publish"),CONCATENATE([1]tailored_settings!$B$2&amp;[1]source_data!A38),IF(AND([1]source_data!A38&lt;&gt;"",[1]tailored_settings!$B$11="Do not publish"),CONCATENATE([1]tailored_settings!$B$4&amp;TEXT(ROW(A36)-1,"0000")&amp;"_"&amp;TEXT(F36,"yyyy-mm")),CONCATENATE([1]tailored_settings!$B$4&amp;TEXT(ROW(A36)-1,"0000")&amp;"_"&amp;TEXT(F36,"yyyy-mm")))))</f>
        <v>360G-BarnwoodTrust-IND-0035_2022-06</v>
      </c>
      <c r="I36" s="8" t="str">
        <f>IF([1]source_data!G38="","",[1]tailored_settings!$B$7)</f>
        <v>Barnwood Trust</v>
      </c>
      <c r="J36" s="8" t="str">
        <f>IF([1]source_data!G38="","",[1]tailored_settings!$B$6)</f>
        <v>GB-CHC-1162855</v>
      </c>
      <c r="K36" s="8" t="str">
        <f>IF([1]source_data!G38="","",IF([1]source_data!I38="","",VLOOKUP([1]source_data!I38,[1]codelists!A:C,2,FALSE)))</f>
        <v>GTIR040</v>
      </c>
      <c r="L36" s="8" t="str">
        <f>IF([1]source_data!G38="","",IF([1]source_data!J38="","",VLOOKUP([1]source_data!J38,[1]codelists!A:C,2,FALSE)))</f>
        <v/>
      </c>
      <c r="M36" s="8" t="str">
        <f>IF([1]source_data!G38="","",IF([1]source_data!K38="","",IF([1]source_data!M38&lt;&gt;"",CONCATENATE(VLOOKUP([1]source_data!K38,[1]codelists!A:C,2,FALSE)&amp;";"&amp;VLOOKUP([1]source_data!L38,[1]codelists!A:C,2,FALSE)&amp;";"&amp;VLOOKUP([1]source_data!M38,[1]codelists!A:C,2,FALSE)),IF([1]source_data!L38&lt;&gt;"",CONCATENATE(VLOOKUP([1]source_data!K38,[1]codelists!A:C,2,FALSE)&amp;";"&amp;VLOOKUP([1]source_data!L38,[1]codelists!A:C,2,FALSE)),IF([1]source_data!K38&lt;&gt;"",CONCATENATE(VLOOKUP([1]source_data!K38,[1]codelists!A:C,2,FALSE)))))))</f>
        <v>GTIP100</v>
      </c>
      <c r="N36" s="11" t="str">
        <f>IF([1]source_data!G38="","",IF([1]source_data!D38="","",VLOOKUP([1]source_data!D38,[1]geo_data!A:I,9,FALSE)))</f>
        <v>Hesters Way</v>
      </c>
      <c r="O36" s="11" t="str">
        <f>IF([1]source_data!G38="","",IF([1]source_data!D38="","",VLOOKUP([1]source_data!D38,[1]geo_data!A:I,8,FALSE)))</f>
        <v>E05004294</v>
      </c>
      <c r="P36" s="11" t="str">
        <f>IF([1]source_data!G38="","",IF(LEFT(O36,3)="E05","WD",IF(LEFT(O36,3)="S13","WD",IF(LEFT(O36,3)="W05","WD",IF(LEFT(O36,3)="W06","UA",IF(LEFT(O36,3)="S12","CA",IF(LEFT(O36,3)="E06","UA",IF(LEFT(O36,3)="E07","NMD",IF(LEFT(O36,3)="E08","MD",IF(LEFT(O36,3)="E09","LONB"))))))))))</f>
        <v>WD</v>
      </c>
      <c r="Q36" s="11" t="str">
        <f>IF([1]source_data!G38="","",IF([1]source_data!D38="","",VLOOKUP([1]source_data!D38,[1]geo_data!A:I,7,FALSE)))</f>
        <v>Cheltenham</v>
      </c>
      <c r="R36" s="11" t="str">
        <f>IF([1]source_data!G38="","",IF([1]source_data!D38="","",VLOOKUP([1]source_data!D38,[1]geo_data!A:I,6,FALSE)))</f>
        <v>E07000078</v>
      </c>
      <c r="S36" s="11" t="str">
        <f>IF([1]source_data!G38="","",IF(LEFT(R36,3)="E05","WD",IF(LEFT(R36,3)="S13","WD",IF(LEFT(R36,3)="W05","WD",IF(LEFT(R36,3)="W06","UA",IF(LEFT(R36,3)="S12","CA",IF(LEFT(R36,3)="E06","UA",IF(LEFT(R36,3)="E07","NMD",IF(LEFT(R36,3)="E08","MD",IF(LEFT(R36,3)="E09","LONB"))))))))))</f>
        <v>NMD</v>
      </c>
      <c r="T36" s="8" t="str">
        <f>IF([1]source_data!G38="","",IF([1]source_data!N38="","",[1]source_data!N38))</f>
        <v>Grants for You</v>
      </c>
      <c r="U36" s="12">
        <f ca="1">IF([1]source_data!G38="","",[1]tailored_settings!$B$8)</f>
        <v>45009</v>
      </c>
      <c r="V36" s="8" t="str">
        <f>IF([1]source_data!I38="","",[1]tailored_settings!$B$9)</f>
        <v>https://www.barnwoodtrust.org/</v>
      </c>
      <c r="W36" s="8" t="str">
        <f>IF([1]source_data!G38="","",IF([1]source_data!I38="","",[1]codelists!$A$1))</f>
        <v>Grant to Individuals Reason codelist</v>
      </c>
      <c r="X36" s="8" t="str">
        <f>IF([1]source_data!G38="","",IF([1]source_data!I38="","",[1]source_data!I38))</f>
        <v>Mental Health</v>
      </c>
      <c r="Y36" s="8" t="str">
        <f>IF([1]source_data!G38="","",IF([1]source_data!J38="","",[1]codelists!$A$1))</f>
        <v/>
      </c>
      <c r="Z36" s="8" t="str">
        <f>IF([1]source_data!G38="","",IF([1]source_data!J38="","",[1]source_data!J38))</f>
        <v/>
      </c>
      <c r="AA36" s="8" t="str">
        <f>IF([1]source_data!G38="","",IF([1]source_data!K38="","",[1]codelists!$A$16))</f>
        <v>Grant to Individuals Purpose codelist</v>
      </c>
      <c r="AB36" s="8" t="str">
        <f>IF([1]source_data!G38="","",IF([1]source_data!K38="","",[1]source_data!K38))</f>
        <v>Travel and transport</v>
      </c>
      <c r="AC36" s="8" t="str">
        <f>IF([1]source_data!G38="","",IF([1]source_data!L38="","",[1]codelists!$A$16))</f>
        <v/>
      </c>
      <c r="AD36" s="8" t="str">
        <f>IF([1]source_data!G38="","",IF([1]source_data!L38="","",[1]source_data!L38))</f>
        <v/>
      </c>
      <c r="AE36" s="8" t="str">
        <f>IF([1]source_data!G38="","",IF([1]source_data!M38="","",[1]codelists!$A$16))</f>
        <v/>
      </c>
      <c r="AF36" s="8" t="str">
        <f>IF([1]source_data!G38="","",IF([1]source_data!M38="","",[1]source_data!M38))</f>
        <v/>
      </c>
    </row>
    <row r="37" spans="1:32" s="13" customFormat="1" ht="15.75" x14ac:dyDescent="0.25">
      <c r="A37" s="8" t="str">
        <f>IF([1]source_data!G39="","",IF(AND([1]source_data!C39&lt;&gt;"",[1]tailored_settings!$B$10="Publish"),CONCATENATE([1]tailored_settings!$B$2&amp;[1]source_data!C39),IF(AND([1]source_data!C39&lt;&gt;"",[1]tailored_settings!$B$10="Do not publish"),CONCATENATE([1]tailored_settings!$B$2&amp;TEXT(ROW(A37)-1,"0000")&amp;"_"&amp;TEXT(F37,"yyyy-mm")),CONCATENATE([1]tailored_settings!$B$2&amp;TEXT(ROW(A37)-1,"0000")&amp;"_"&amp;TEXT(F37,"yyyy-mm")))))</f>
        <v>360G-BarnwoodTrust-0036_2022-06</v>
      </c>
      <c r="B37" s="8" t="str">
        <f>IF([1]source_data!G39="","",IF([1]source_data!E39&lt;&gt;"",[1]source_data!E39,CONCATENATE("Grant to "&amp;G37)))</f>
        <v>Grants for You</v>
      </c>
      <c r="C37" s="8" t="str">
        <f>IF([1]source_data!G39="","",IF([1]source_data!F39="","",[1]source_data!F39))</f>
        <v xml:space="preserve">Funding to help people with Autism, ADHD, Tourette's or a serious mental health condition access more opportunities.   </v>
      </c>
      <c r="D37" s="9">
        <f>IF([1]source_data!G39="","",IF([1]source_data!G39="","",[1]source_data!G39))</f>
        <v>200</v>
      </c>
      <c r="E37" s="8" t="str">
        <f>IF([1]source_data!G39="","",[1]tailored_settings!$B$3)</f>
        <v>GBP</v>
      </c>
      <c r="F37" s="10">
        <f>IF([1]source_data!G39="","",IF([1]source_data!H39="","",[1]source_data!H39))</f>
        <v>44729.455326932897</v>
      </c>
      <c r="G37" s="8" t="str">
        <f>IF([1]source_data!G39="","",[1]tailored_settings!$B$5)</f>
        <v>Individual Recipient</v>
      </c>
      <c r="H37" s="8" t="str">
        <f>IF([1]source_data!G39="","",IF(AND([1]source_data!A39&lt;&gt;"",[1]tailored_settings!$B$11="Publish"),CONCATENATE([1]tailored_settings!$B$2&amp;[1]source_data!A39),IF(AND([1]source_data!A39&lt;&gt;"",[1]tailored_settings!$B$11="Do not publish"),CONCATENATE([1]tailored_settings!$B$4&amp;TEXT(ROW(A37)-1,"0000")&amp;"_"&amp;TEXT(F37,"yyyy-mm")),CONCATENATE([1]tailored_settings!$B$4&amp;TEXT(ROW(A37)-1,"0000")&amp;"_"&amp;TEXT(F37,"yyyy-mm")))))</f>
        <v>360G-BarnwoodTrust-IND-0036_2022-06</v>
      </c>
      <c r="I37" s="8" t="str">
        <f>IF([1]source_data!G39="","",[1]tailored_settings!$B$7)</f>
        <v>Barnwood Trust</v>
      </c>
      <c r="J37" s="8" t="str">
        <f>IF([1]source_data!G39="","",[1]tailored_settings!$B$6)</f>
        <v>GB-CHC-1162855</v>
      </c>
      <c r="K37" s="8" t="str">
        <f>IF([1]source_data!G39="","",IF([1]source_data!I39="","",VLOOKUP([1]source_data!I39,[1]codelists!A:C,2,FALSE)))</f>
        <v>GTIR040</v>
      </c>
      <c r="L37" s="8" t="str">
        <f>IF([1]source_data!G39="","",IF([1]source_data!J39="","",VLOOKUP([1]source_data!J39,[1]codelists!A:C,2,FALSE)))</f>
        <v/>
      </c>
      <c r="M37" s="8" t="str">
        <f>IF([1]source_data!G39="","",IF([1]source_data!K39="","",IF([1]source_data!M39&lt;&gt;"",CONCATENATE(VLOOKUP([1]source_data!K39,[1]codelists!A:C,2,FALSE)&amp;";"&amp;VLOOKUP([1]source_data!L39,[1]codelists!A:C,2,FALSE)&amp;";"&amp;VLOOKUP([1]source_data!M39,[1]codelists!A:C,2,FALSE)),IF([1]source_data!L39&lt;&gt;"",CONCATENATE(VLOOKUP([1]source_data!K39,[1]codelists!A:C,2,FALSE)&amp;";"&amp;VLOOKUP([1]source_data!L39,[1]codelists!A:C,2,FALSE)),IF([1]source_data!K39&lt;&gt;"",CONCATENATE(VLOOKUP([1]source_data!K39,[1]codelists!A:C,2,FALSE)))))))</f>
        <v>GTIP040</v>
      </c>
      <c r="N37" s="11" t="str">
        <f>IF([1]source_data!G39="","",IF([1]source_data!D39="","",VLOOKUP([1]source_data!D39,[1]geo_data!A:I,9,FALSE)))</f>
        <v>Matson, Robinswood and White City</v>
      </c>
      <c r="O37" s="11" t="str">
        <f>IF([1]source_data!G39="","",IF([1]source_data!D39="","",VLOOKUP([1]source_data!D39,[1]geo_data!A:I,8,FALSE)))</f>
        <v>E05010961</v>
      </c>
      <c r="P37" s="11" t="str">
        <f>IF([1]source_data!G39="","",IF(LEFT(O37,3)="E05","WD",IF(LEFT(O37,3)="S13","WD",IF(LEFT(O37,3)="W05","WD",IF(LEFT(O37,3)="W06","UA",IF(LEFT(O37,3)="S12","CA",IF(LEFT(O37,3)="E06","UA",IF(LEFT(O37,3)="E07","NMD",IF(LEFT(O37,3)="E08","MD",IF(LEFT(O37,3)="E09","LONB"))))))))))</f>
        <v>WD</v>
      </c>
      <c r="Q37" s="11" t="str">
        <f>IF([1]source_data!G39="","",IF([1]source_data!D39="","",VLOOKUP([1]source_data!D39,[1]geo_data!A:I,7,FALSE)))</f>
        <v>Gloucester</v>
      </c>
      <c r="R37" s="11" t="str">
        <f>IF([1]source_data!G39="","",IF([1]source_data!D39="","",VLOOKUP([1]source_data!D39,[1]geo_data!A:I,6,FALSE)))</f>
        <v>E07000081</v>
      </c>
      <c r="S37" s="11" t="str">
        <f>IF([1]source_data!G39="","",IF(LEFT(R37,3)="E05","WD",IF(LEFT(R37,3)="S13","WD",IF(LEFT(R37,3)="W05","WD",IF(LEFT(R37,3)="W06","UA",IF(LEFT(R37,3)="S12","CA",IF(LEFT(R37,3)="E06","UA",IF(LEFT(R37,3)="E07","NMD",IF(LEFT(R37,3)="E08","MD",IF(LEFT(R37,3)="E09","LONB"))))))))))</f>
        <v>NMD</v>
      </c>
      <c r="T37" s="8" t="str">
        <f>IF([1]source_data!G39="","",IF([1]source_data!N39="","",[1]source_data!N39))</f>
        <v>Grants for You</v>
      </c>
      <c r="U37" s="12">
        <f ca="1">IF([1]source_data!G39="","",[1]tailored_settings!$B$8)</f>
        <v>45009</v>
      </c>
      <c r="V37" s="8" t="str">
        <f>IF([1]source_data!I39="","",[1]tailored_settings!$B$9)</f>
        <v>https://www.barnwoodtrust.org/</v>
      </c>
      <c r="W37" s="8" t="str">
        <f>IF([1]source_data!G39="","",IF([1]source_data!I39="","",[1]codelists!$A$1))</f>
        <v>Grant to Individuals Reason codelist</v>
      </c>
      <c r="X37" s="8" t="str">
        <f>IF([1]source_data!G39="","",IF([1]source_data!I39="","",[1]source_data!I39))</f>
        <v>Mental Health</v>
      </c>
      <c r="Y37" s="8" t="str">
        <f>IF([1]source_data!G39="","",IF([1]source_data!J39="","",[1]codelists!$A$1))</f>
        <v/>
      </c>
      <c r="Z37" s="8" t="str">
        <f>IF([1]source_data!G39="","",IF([1]source_data!J39="","",[1]source_data!J39))</f>
        <v/>
      </c>
      <c r="AA37" s="8" t="str">
        <f>IF([1]source_data!G39="","",IF([1]source_data!K39="","",[1]codelists!$A$16))</f>
        <v>Grant to Individuals Purpose codelist</v>
      </c>
      <c r="AB37" s="8" t="str">
        <f>IF([1]source_data!G39="","",IF([1]source_data!K39="","",[1]source_data!K39))</f>
        <v>Devices and digital access</v>
      </c>
      <c r="AC37" s="8" t="str">
        <f>IF([1]source_data!G39="","",IF([1]source_data!L39="","",[1]codelists!$A$16))</f>
        <v/>
      </c>
      <c r="AD37" s="8" t="str">
        <f>IF([1]source_data!G39="","",IF([1]source_data!L39="","",[1]source_data!L39))</f>
        <v/>
      </c>
      <c r="AE37" s="8" t="str">
        <f>IF([1]source_data!G39="","",IF([1]source_data!M39="","",[1]codelists!$A$16))</f>
        <v/>
      </c>
      <c r="AF37" s="8" t="str">
        <f>IF([1]source_data!G39="","",IF([1]source_data!M39="","",[1]source_data!M39))</f>
        <v/>
      </c>
    </row>
    <row r="38" spans="1:32" s="13" customFormat="1" ht="15.75" x14ac:dyDescent="0.25">
      <c r="A38" s="8" t="str">
        <f>IF([1]source_data!G40="","",IF(AND([1]source_data!C40&lt;&gt;"",[1]tailored_settings!$B$10="Publish"),CONCATENATE([1]tailored_settings!$B$2&amp;[1]source_data!C40),IF(AND([1]source_data!C40&lt;&gt;"",[1]tailored_settings!$B$10="Do not publish"),CONCATENATE([1]tailored_settings!$B$2&amp;TEXT(ROW(A38)-1,"0000")&amp;"_"&amp;TEXT(F38,"yyyy-mm")),CONCATENATE([1]tailored_settings!$B$2&amp;TEXT(ROW(A38)-1,"0000")&amp;"_"&amp;TEXT(F38,"yyyy-mm")))))</f>
        <v>360G-BarnwoodTrust-0037_2022-06</v>
      </c>
      <c r="B38" s="8" t="str">
        <f>IF([1]source_data!G40="","",IF([1]source_data!E40&lt;&gt;"",[1]source_data!E40,CONCATENATE("Grant to "&amp;G38)))</f>
        <v>Grants for You</v>
      </c>
      <c r="C38" s="8" t="str">
        <f>IF([1]source_data!G40="","",IF([1]source_data!F40="","",[1]source_data!F40))</f>
        <v xml:space="preserve">Funding to help people with Autism, ADHD, Tourette's or a serious mental health condition access more opportunities.   </v>
      </c>
      <c r="D38" s="9">
        <f>IF([1]source_data!G40="","",IF([1]source_data!G40="","",[1]source_data!G40))</f>
        <v>2599</v>
      </c>
      <c r="E38" s="8" t="str">
        <f>IF([1]source_data!G40="","",[1]tailored_settings!$B$3)</f>
        <v>GBP</v>
      </c>
      <c r="F38" s="10">
        <f>IF([1]source_data!G40="","",IF([1]source_data!H40="","",[1]source_data!H40))</f>
        <v>44732.374629826401</v>
      </c>
      <c r="G38" s="8" t="str">
        <f>IF([1]source_data!G40="","",[1]tailored_settings!$B$5)</f>
        <v>Individual Recipient</v>
      </c>
      <c r="H38" s="8" t="str">
        <f>IF([1]source_data!G40="","",IF(AND([1]source_data!A40&lt;&gt;"",[1]tailored_settings!$B$11="Publish"),CONCATENATE([1]tailored_settings!$B$2&amp;[1]source_data!A40),IF(AND([1]source_data!A40&lt;&gt;"",[1]tailored_settings!$B$11="Do not publish"),CONCATENATE([1]tailored_settings!$B$4&amp;TEXT(ROW(A38)-1,"0000")&amp;"_"&amp;TEXT(F38,"yyyy-mm")),CONCATENATE([1]tailored_settings!$B$4&amp;TEXT(ROW(A38)-1,"0000")&amp;"_"&amp;TEXT(F38,"yyyy-mm")))))</f>
        <v>360G-BarnwoodTrust-IND-0037_2022-06</v>
      </c>
      <c r="I38" s="8" t="str">
        <f>IF([1]source_data!G40="","",[1]tailored_settings!$B$7)</f>
        <v>Barnwood Trust</v>
      </c>
      <c r="J38" s="8" t="str">
        <f>IF([1]source_data!G40="","",[1]tailored_settings!$B$6)</f>
        <v>GB-CHC-1162855</v>
      </c>
      <c r="K38" s="8" t="str">
        <f>IF([1]source_data!G40="","",IF([1]source_data!I40="","",VLOOKUP([1]source_data!I40,[1]codelists!A:C,2,FALSE)))</f>
        <v>GTIR040</v>
      </c>
      <c r="L38" s="8" t="str">
        <f>IF([1]source_data!G40="","",IF([1]source_data!J40="","",VLOOKUP([1]source_data!J40,[1]codelists!A:C,2,FALSE)))</f>
        <v/>
      </c>
      <c r="M38" s="8" t="str">
        <f>IF([1]source_data!G40="","",IF([1]source_data!K40="","",IF([1]source_data!M40&lt;&gt;"",CONCATENATE(VLOOKUP([1]source_data!K40,[1]codelists!A:C,2,FALSE)&amp;";"&amp;VLOOKUP([1]source_data!L40,[1]codelists!A:C,2,FALSE)&amp;";"&amp;VLOOKUP([1]source_data!M40,[1]codelists!A:C,2,FALSE)),IF([1]source_data!L40&lt;&gt;"",CONCATENATE(VLOOKUP([1]source_data!K40,[1]codelists!A:C,2,FALSE)&amp;";"&amp;VLOOKUP([1]source_data!L40,[1]codelists!A:C,2,FALSE)),IF([1]source_data!K40&lt;&gt;"",CONCATENATE(VLOOKUP([1]source_data!K40,[1]codelists!A:C,2,FALSE)))))))</f>
        <v>GTIP040</v>
      </c>
      <c r="N38" s="11" t="str">
        <f>IF([1]source_data!G40="","",IF([1]source_data!D40="","",VLOOKUP([1]source_data!D40,[1]geo_data!A:I,9,FALSE)))</f>
        <v>St Peter's</v>
      </c>
      <c r="O38" s="11" t="str">
        <f>IF([1]source_data!G40="","",IF([1]source_data!D40="","",VLOOKUP([1]source_data!D40,[1]geo_data!A:I,8,FALSE)))</f>
        <v>E05004303</v>
      </c>
      <c r="P38" s="11" t="str">
        <f>IF([1]source_data!G40="","",IF(LEFT(O38,3)="E05","WD",IF(LEFT(O38,3)="S13","WD",IF(LEFT(O38,3)="W05","WD",IF(LEFT(O38,3)="W06","UA",IF(LEFT(O38,3)="S12","CA",IF(LEFT(O38,3)="E06","UA",IF(LEFT(O38,3)="E07","NMD",IF(LEFT(O38,3)="E08","MD",IF(LEFT(O38,3)="E09","LONB"))))))))))</f>
        <v>WD</v>
      </c>
      <c r="Q38" s="11" t="str">
        <f>IF([1]source_data!G40="","",IF([1]source_data!D40="","",VLOOKUP([1]source_data!D40,[1]geo_data!A:I,7,FALSE)))</f>
        <v>Cheltenham</v>
      </c>
      <c r="R38" s="11" t="str">
        <f>IF([1]source_data!G40="","",IF([1]source_data!D40="","",VLOOKUP([1]source_data!D40,[1]geo_data!A:I,6,FALSE)))</f>
        <v>E07000078</v>
      </c>
      <c r="S38" s="11" t="str">
        <f>IF([1]source_data!G40="","",IF(LEFT(R38,3)="E05","WD",IF(LEFT(R38,3)="S13","WD",IF(LEFT(R38,3)="W05","WD",IF(LEFT(R38,3)="W06","UA",IF(LEFT(R38,3)="S12","CA",IF(LEFT(R38,3)="E06","UA",IF(LEFT(R38,3)="E07","NMD",IF(LEFT(R38,3)="E08","MD",IF(LEFT(R38,3)="E09","LONB"))))))))))</f>
        <v>NMD</v>
      </c>
      <c r="T38" s="8" t="str">
        <f>IF([1]source_data!G40="","",IF([1]source_data!N40="","",[1]source_data!N40))</f>
        <v>Grants for You</v>
      </c>
      <c r="U38" s="12">
        <f ca="1">IF([1]source_data!G40="","",[1]tailored_settings!$B$8)</f>
        <v>45009</v>
      </c>
      <c r="V38" s="8" t="str">
        <f>IF([1]source_data!I40="","",[1]tailored_settings!$B$9)</f>
        <v>https://www.barnwoodtrust.org/</v>
      </c>
      <c r="W38" s="8" t="str">
        <f>IF([1]source_data!G40="","",IF([1]source_data!I40="","",[1]codelists!$A$1))</f>
        <v>Grant to Individuals Reason codelist</v>
      </c>
      <c r="X38" s="8" t="str">
        <f>IF([1]source_data!G40="","",IF([1]source_data!I40="","",[1]source_data!I40))</f>
        <v>Mental Health</v>
      </c>
      <c r="Y38" s="8" t="str">
        <f>IF([1]source_data!G40="","",IF([1]source_data!J40="","",[1]codelists!$A$1))</f>
        <v/>
      </c>
      <c r="Z38" s="8" t="str">
        <f>IF([1]source_data!G40="","",IF([1]source_data!J40="","",[1]source_data!J40))</f>
        <v/>
      </c>
      <c r="AA38" s="8" t="str">
        <f>IF([1]source_data!G40="","",IF([1]source_data!K40="","",[1]codelists!$A$16))</f>
        <v>Grant to Individuals Purpose codelist</v>
      </c>
      <c r="AB38" s="8" t="str">
        <f>IF([1]source_data!G40="","",IF([1]source_data!K40="","",[1]source_data!K40))</f>
        <v>Devices and digital access</v>
      </c>
      <c r="AC38" s="8" t="str">
        <f>IF([1]source_data!G40="","",IF([1]source_data!L40="","",[1]codelists!$A$16))</f>
        <v/>
      </c>
      <c r="AD38" s="8" t="str">
        <f>IF([1]source_data!G40="","",IF([1]source_data!L40="","",[1]source_data!L40))</f>
        <v/>
      </c>
      <c r="AE38" s="8" t="str">
        <f>IF([1]source_data!G40="","",IF([1]source_data!M40="","",[1]codelists!$A$16))</f>
        <v/>
      </c>
      <c r="AF38" s="8" t="str">
        <f>IF([1]source_data!G40="","",IF([1]source_data!M40="","",[1]source_data!M40))</f>
        <v/>
      </c>
    </row>
    <row r="39" spans="1:32" s="13" customFormat="1" ht="15.75" x14ac:dyDescent="0.25">
      <c r="A39" s="8" t="str">
        <f>IF([1]source_data!G41="","",IF(AND([1]source_data!C41&lt;&gt;"",[1]tailored_settings!$B$10="Publish"),CONCATENATE([1]tailored_settings!$B$2&amp;[1]source_data!C41),IF(AND([1]source_data!C41&lt;&gt;"",[1]tailored_settings!$B$10="Do not publish"),CONCATENATE([1]tailored_settings!$B$2&amp;TEXT(ROW(A39)-1,"0000")&amp;"_"&amp;TEXT(F39,"yyyy-mm")),CONCATENATE([1]tailored_settings!$B$2&amp;TEXT(ROW(A39)-1,"0000")&amp;"_"&amp;TEXT(F39,"yyyy-mm")))))</f>
        <v>360G-BarnwoodTrust-0038_2022-06</v>
      </c>
      <c r="B39" s="8" t="str">
        <f>IF([1]source_data!G41="","",IF([1]source_data!E41&lt;&gt;"",[1]source_data!E41,CONCATENATE("Grant to "&amp;G39)))</f>
        <v>Grants for You</v>
      </c>
      <c r="C39" s="8" t="str">
        <f>IF([1]source_data!G41="","",IF([1]source_data!F41="","",[1]source_data!F41))</f>
        <v xml:space="preserve">Funding to help people with Autism, ADHD, Tourette's or a serious mental health condition access more opportunities.   </v>
      </c>
      <c r="D39" s="9">
        <f>IF([1]source_data!G41="","",IF([1]source_data!G41="","",[1]source_data!G41))</f>
        <v>1500</v>
      </c>
      <c r="E39" s="8" t="str">
        <f>IF([1]source_data!G41="","",[1]tailored_settings!$B$3)</f>
        <v>GBP</v>
      </c>
      <c r="F39" s="10">
        <f>IF([1]source_data!G41="","",IF([1]source_data!H41="","",[1]source_data!H41))</f>
        <v>44732.412839236102</v>
      </c>
      <c r="G39" s="8" t="str">
        <f>IF([1]source_data!G41="","",[1]tailored_settings!$B$5)</f>
        <v>Individual Recipient</v>
      </c>
      <c r="H39" s="8" t="str">
        <f>IF([1]source_data!G41="","",IF(AND([1]source_data!A41&lt;&gt;"",[1]tailored_settings!$B$11="Publish"),CONCATENATE([1]tailored_settings!$B$2&amp;[1]source_data!A41),IF(AND([1]source_data!A41&lt;&gt;"",[1]tailored_settings!$B$11="Do not publish"),CONCATENATE([1]tailored_settings!$B$4&amp;TEXT(ROW(A39)-1,"0000")&amp;"_"&amp;TEXT(F39,"yyyy-mm")),CONCATENATE([1]tailored_settings!$B$4&amp;TEXT(ROW(A39)-1,"0000")&amp;"_"&amp;TEXT(F39,"yyyy-mm")))))</f>
        <v>360G-BarnwoodTrust-IND-0038_2022-06</v>
      </c>
      <c r="I39" s="8" t="str">
        <f>IF([1]source_data!G41="","",[1]tailored_settings!$B$7)</f>
        <v>Barnwood Trust</v>
      </c>
      <c r="J39" s="8" t="str">
        <f>IF([1]source_data!G41="","",[1]tailored_settings!$B$6)</f>
        <v>GB-CHC-1162855</v>
      </c>
      <c r="K39" s="8" t="str">
        <f>IF([1]source_data!G41="","",IF([1]source_data!I41="","",VLOOKUP([1]source_data!I41,[1]codelists!A:C,2,FALSE)))</f>
        <v>GTIR040</v>
      </c>
      <c r="L39" s="8" t="str">
        <f>IF([1]source_data!G41="","",IF([1]source_data!J41="","",VLOOKUP([1]source_data!J41,[1]codelists!A:C,2,FALSE)))</f>
        <v/>
      </c>
      <c r="M39" s="8" t="str">
        <f>IF([1]source_data!G41="","",IF([1]source_data!K41="","",IF([1]source_data!M41&lt;&gt;"",CONCATENATE(VLOOKUP([1]source_data!K41,[1]codelists!A:C,2,FALSE)&amp;";"&amp;VLOOKUP([1]source_data!L41,[1]codelists!A:C,2,FALSE)&amp;";"&amp;VLOOKUP([1]source_data!M41,[1]codelists!A:C,2,FALSE)),IF([1]source_data!L41&lt;&gt;"",CONCATENATE(VLOOKUP([1]source_data!K41,[1]codelists!A:C,2,FALSE)&amp;";"&amp;VLOOKUP([1]source_data!L41,[1]codelists!A:C,2,FALSE)),IF([1]source_data!K41&lt;&gt;"",CONCATENATE(VLOOKUP([1]source_data!K41,[1]codelists!A:C,2,FALSE)))))))</f>
        <v>GTIP100</v>
      </c>
      <c r="N39" s="11" t="str">
        <f>IF([1]source_data!G41="","",IF([1]source_data!D41="","",VLOOKUP([1]source_data!D41,[1]geo_data!A:I,9,FALSE)))</f>
        <v>Stroud Uplands</v>
      </c>
      <c r="O39" s="11" t="str">
        <f>IF([1]source_data!G41="","",IF([1]source_data!D41="","",VLOOKUP([1]source_data!D41,[1]geo_data!A:I,8,FALSE)))</f>
        <v>E05010990</v>
      </c>
      <c r="P39" s="11" t="str">
        <f>IF([1]source_data!G41="","",IF(LEFT(O39,3)="E05","WD",IF(LEFT(O39,3)="S13","WD",IF(LEFT(O39,3)="W05","WD",IF(LEFT(O39,3)="W06","UA",IF(LEFT(O39,3)="S12","CA",IF(LEFT(O39,3)="E06","UA",IF(LEFT(O39,3)="E07","NMD",IF(LEFT(O39,3)="E08","MD",IF(LEFT(O39,3)="E09","LONB"))))))))))</f>
        <v>WD</v>
      </c>
      <c r="Q39" s="11" t="str">
        <f>IF([1]source_data!G41="","",IF([1]source_data!D41="","",VLOOKUP([1]source_data!D41,[1]geo_data!A:I,7,FALSE)))</f>
        <v>Stroud</v>
      </c>
      <c r="R39" s="11" t="str">
        <f>IF([1]source_data!G41="","",IF([1]source_data!D41="","",VLOOKUP([1]source_data!D41,[1]geo_data!A:I,6,FALSE)))</f>
        <v>E07000082</v>
      </c>
      <c r="S39" s="11" t="str">
        <f>IF([1]source_data!G41="","",IF(LEFT(R39,3)="E05","WD",IF(LEFT(R39,3)="S13","WD",IF(LEFT(R39,3)="W05","WD",IF(LEFT(R39,3)="W06","UA",IF(LEFT(R39,3)="S12","CA",IF(LEFT(R39,3)="E06","UA",IF(LEFT(R39,3)="E07","NMD",IF(LEFT(R39,3)="E08","MD",IF(LEFT(R39,3)="E09","LONB"))))))))))</f>
        <v>NMD</v>
      </c>
      <c r="T39" s="8" t="str">
        <f>IF([1]source_data!G41="","",IF([1]source_data!N41="","",[1]source_data!N41))</f>
        <v>Grants for You</v>
      </c>
      <c r="U39" s="12">
        <f ca="1">IF([1]source_data!G41="","",[1]tailored_settings!$B$8)</f>
        <v>45009</v>
      </c>
      <c r="V39" s="8" t="str">
        <f>IF([1]source_data!I41="","",[1]tailored_settings!$B$9)</f>
        <v>https://www.barnwoodtrust.org/</v>
      </c>
      <c r="W39" s="8" t="str">
        <f>IF([1]source_data!G41="","",IF([1]source_data!I41="","",[1]codelists!$A$1))</f>
        <v>Grant to Individuals Reason codelist</v>
      </c>
      <c r="X39" s="8" t="str">
        <f>IF([1]source_data!G41="","",IF([1]source_data!I41="","",[1]source_data!I41))</f>
        <v>Mental Health</v>
      </c>
      <c r="Y39" s="8" t="str">
        <f>IF([1]source_data!G41="","",IF([1]source_data!J41="","",[1]codelists!$A$1))</f>
        <v/>
      </c>
      <c r="Z39" s="8" t="str">
        <f>IF([1]source_data!G41="","",IF([1]source_data!J41="","",[1]source_data!J41))</f>
        <v/>
      </c>
      <c r="AA39" s="8" t="str">
        <f>IF([1]source_data!G41="","",IF([1]source_data!K41="","",[1]codelists!$A$16))</f>
        <v>Grant to Individuals Purpose codelist</v>
      </c>
      <c r="AB39" s="8" t="str">
        <f>IF([1]source_data!G41="","",IF([1]source_data!K41="","",[1]source_data!K41))</f>
        <v>Travel and transport</v>
      </c>
      <c r="AC39" s="8" t="str">
        <f>IF([1]source_data!G41="","",IF([1]source_data!L41="","",[1]codelists!$A$16))</f>
        <v/>
      </c>
      <c r="AD39" s="8" t="str">
        <f>IF([1]source_data!G41="","",IF([1]source_data!L41="","",[1]source_data!L41))</f>
        <v/>
      </c>
      <c r="AE39" s="8" t="str">
        <f>IF([1]source_data!G41="","",IF([1]source_data!M41="","",[1]codelists!$A$16))</f>
        <v/>
      </c>
      <c r="AF39" s="8" t="str">
        <f>IF([1]source_data!G41="","",IF([1]source_data!M41="","",[1]source_data!M41))</f>
        <v/>
      </c>
    </row>
    <row r="40" spans="1:32" s="13" customFormat="1" ht="15.75" x14ac:dyDescent="0.25">
      <c r="A40" s="8" t="str">
        <f>IF([1]source_data!G42="","",IF(AND([1]source_data!C42&lt;&gt;"",[1]tailored_settings!$B$10="Publish"),CONCATENATE([1]tailored_settings!$B$2&amp;[1]source_data!C42),IF(AND([1]source_data!C42&lt;&gt;"",[1]tailored_settings!$B$10="Do not publish"),CONCATENATE([1]tailored_settings!$B$2&amp;TEXT(ROW(A40)-1,"0000")&amp;"_"&amp;TEXT(F40,"yyyy-mm")),CONCATENATE([1]tailored_settings!$B$2&amp;TEXT(ROW(A40)-1,"0000")&amp;"_"&amp;TEXT(F40,"yyyy-mm")))))</f>
        <v>360G-BarnwoodTrust-0039_2022-06</v>
      </c>
      <c r="B40" s="8" t="str">
        <f>IF([1]source_data!G42="","",IF([1]source_data!E42&lt;&gt;"",[1]source_data!E42,CONCATENATE("Grant to "&amp;G40)))</f>
        <v>Grants for You</v>
      </c>
      <c r="C40" s="8" t="str">
        <f>IF([1]source_data!G42="","",IF([1]source_data!F42="","",[1]source_data!F42))</f>
        <v xml:space="preserve">Funding to help people with Autism, ADHD, Tourette's or a serious mental health condition access more opportunities.   </v>
      </c>
      <c r="D40" s="9">
        <f>IF([1]source_data!G42="","",IF([1]source_data!G42="","",[1]source_data!G42))</f>
        <v>400</v>
      </c>
      <c r="E40" s="8" t="str">
        <f>IF([1]source_data!G42="","",[1]tailored_settings!$B$3)</f>
        <v>GBP</v>
      </c>
      <c r="F40" s="10">
        <f>IF([1]source_data!G42="","",IF([1]source_data!H42="","",[1]source_data!H42))</f>
        <v>44733.390091400499</v>
      </c>
      <c r="G40" s="8" t="str">
        <f>IF([1]source_data!G42="","",[1]tailored_settings!$B$5)</f>
        <v>Individual Recipient</v>
      </c>
      <c r="H40" s="8" t="str">
        <f>IF([1]source_data!G42="","",IF(AND([1]source_data!A42&lt;&gt;"",[1]tailored_settings!$B$11="Publish"),CONCATENATE([1]tailored_settings!$B$2&amp;[1]source_data!A42),IF(AND([1]source_data!A42&lt;&gt;"",[1]tailored_settings!$B$11="Do not publish"),CONCATENATE([1]tailored_settings!$B$4&amp;TEXT(ROW(A40)-1,"0000")&amp;"_"&amp;TEXT(F40,"yyyy-mm")),CONCATENATE([1]tailored_settings!$B$4&amp;TEXT(ROW(A40)-1,"0000")&amp;"_"&amp;TEXT(F40,"yyyy-mm")))))</f>
        <v>360G-BarnwoodTrust-IND-0039_2022-06</v>
      </c>
      <c r="I40" s="8" t="str">
        <f>IF([1]source_data!G42="","",[1]tailored_settings!$B$7)</f>
        <v>Barnwood Trust</v>
      </c>
      <c r="J40" s="8" t="str">
        <f>IF([1]source_data!G42="","",[1]tailored_settings!$B$6)</f>
        <v>GB-CHC-1162855</v>
      </c>
      <c r="K40" s="8" t="str">
        <f>IF([1]source_data!G42="","",IF([1]source_data!I42="","",VLOOKUP([1]source_data!I42,[1]codelists!A:C,2,FALSE)))</f>
        <v>GTIR040</v>
      </c>
      <c r="L40" s="8" t="str">
        <f>IF([1]source_data!G42="","",IF([1]source_data!J42="","",VLOOKUP([1]source_data!J42,[1]codelists!A:C,2,FALSE)))</f>
        <v/>
      </c>
      <c r="M40" s="8" t="str">
        <f>IF([1]source_data!G42="","",IF([1]source_data!K42="","",IF([1]source_data!M42&lt;&gt;"",CONCATENATE(VLOOKUP([1]source_data!K42,[1]codelists!A:C,2,FALSE)&amp;";"&amp;VLOOKUP([1]source_data!L42,[1]codelists!A:C,2,FALSE)&amp;";"&amp;VLOOKUP([1]source_data!M42,[1]codelists!A:C,2,FALSE)),IF([1]source_data!L42&lt;&gt;"",CONCATENATE(VLOOKUP([1]source_data!K42,[1]codelists!A:C,2,FALSE)&amp;";"&amp;VLOOKUP([1]source_data!L42,[1]codelists!A:C,2,FALSE)),IF([1]source_data!K42&lt;&gt;"",CONCATENATE(VLOOKUP([1]source_data!K42,[1]codelists!A:C,2,FALSE)))))))</f>
        <v>GTIP100</v>
      </c>
      <c r="N40" s="11" t="str">
        <f>IF([1]source_data!G42="","",IF([1]source_data!D42="","",VLOOKUP([1]source_data!D42,[1]geo_data!A:I,9,FALSE)))</f>
        <v>Cainscross</v>
      </c>
      <c r="O40" s="11" t="str">
        <f>IF([1]source_data!G42="","",IF([1]source_data!D42="","",VLOOKUP([1]source_data!D42,[1]geo_data!A:I,8,FALSE)))</f>
        <v>E05013212</v>
      </c>
      <c r="P40" s="11" t="str">
        <f>IF([1]source_data!G42="","",IF(LEFT(O40,3)="E05","WD",IF(LEFT(O40,3)="S13","WD",IF(LEFT(O40,3)="W05","WD",IF(LEFT(O40,3)="W06","UA",IF(LEFT(O40,3)="S12","CA",IF(LEFT(O40,3)="E06","UA",IF(LEFT(O40,3)="E07","NMD",IF(LEFT(O40,3)="E08","MD",IF(LEFT(O40,3)="E09","LONB"))))))))))</f>
        <v>WD</v>
      </c>
      <c r="Q40" s="11" t="str">
        <f>IF([1]source_data!G42="","",IF([1]source_data!D42="","",VLOOKUP([1]source_data!D42,[1]geo_data!A:I,7,FALSE)))</f>
        <v>Stroud</v>
      </c>
      <c r="R40" s="11" t="str">
        <f>IF([1]source_data!G42="","",IF([1]source_data!D42="","",VLOOKUP([1]source_data!D42,[1]geo_data!A:I,6,FALSE)))</f>
        <v>E07000082</v>
      </c>
      <c r="S40" s="11" t="str">
        <f>IF([1]source_data!G42="","",IF(LEFT(R40,3)="E05","WD",IF(LEFT(R40,3)="S13","WD",IF(LEFT(R40,3)="W05","WD",IF(LEFT(R40,3)="W06","UA",IF(LEFT(R40,3)="S12","CA",IF(LEFT(R40,3)="E06","UA",IF(LEFT(R40,3)="E07","NMD",IF(LEFT(R40,3)="E08","MD",IF(LEFT(R40,3)="E09","LONB"))))))))))</f>
        <v>NMD</v>
      </c>
      <c r="T40" s="8" t="str">
        <f>IF([1]source_data!G42="","",IF([1]source_data!N42="","",[1]source_data!N42))</f>
        <v>Grants for You</v>
      </c>
      <c r="U40" s="12">
        <f ca="1">IF([1]source_data!G42="","",[1]tailored_settings!$B$8)</f>
        <v>45009</v>
      </c>
      <c r="V40" s="8" t="str">
        <f>IF([1]source_data!I42="","",[1]tailored_settings!$B$9)</f>
        <v>https://www.barnwoodtrust.org/</v>
      </c>
      <c r="W40" s="8" t="str">
        <f>IF([1]source_data!G42="","",IF([1]source_data!I42="","",[1]codelists!$A$1))</f>
        <v>Grant to Individuals Reason codelist</v>
      </c>
      <c r="X40" s="8" t="str">
        <f>IF([1]source_data!G42="","",IF([1]source_data!I42="","",[1]source_data!I42))</f>
        <v>Mental Health</v>
      </c>
      <c r="Y40" s="8" t="str">
        <f>IF([1]source_data!G42="","",IF([1]source_data!J42="","",[1]codelists!$A$1))</f>
        <v/>
      </c>
      <c r="Z40" s="8" t="str">
        <f>IF([1]source_data!G42="","",IF([1]source_data!J42="","",[1]source_data!J42))</f>
        <v/>
      </c>
      <c r="AA40" s="8" t="str">
        <f>IF([1]source_data!G42="","",IF([1]source_data!K42="","",[1]codelists!$A$16))</f>
        <v>Grant to Individuals Purpose codelist</v>
      </c>
      <c r="AB40" s="8" t="str">
        <f>IF([1]source_data!G42="","",IF([1]source_data!K42="","",[1]source_data!K42))</f>
        <v>Travel and transport</v>
      </c>
      <c r="AC40" s="8" t="str">
        <f>IF([1]source_data!G42="","",IF([1]source_data!L42="","",[1]codelists!$A$16))</f>
        <v/>
      </c>
      <c r="AD40" s="8" t="str">
        <f>IF([1]source_data!G42="","",IF([1]source_data!L42="","",[1]source_data!L42))</f>
        <v/>
      </c>
      <c r="AE40" s="8" t="str">
        <f>IF([1]source_data!G42="","",IF([1]source_data!M42="","",[1]codelists!$A$16))</f>
        <v/>
      </c>
      <c r="AF40" s="8" t="str">
        <f>IF([1]source_data!G42="","",IF([1]source_data!M42="","",[1]source_data!M42))</f>
        <v/>
      </c>
    </row>
    <row r="41" spans="1:32" s="13" customFormat="1" ht="15.75" x14ac:dyDescent="0.25">
      <c r="A41" s="8" t="str">
        <f>IF([1]source_data!G43="","",IF(AND([1]source_data!C43&lt;&gt;"",[1]tailored_settings!$B$10="Publish"),CONCATENATE([1]tailored_settings!$B$2&amp;[1]source_data!C43),IF(AND([1]source_data!C43&lt;&gt;"",[1]tailored_settings!$B$10="Do not publish"),CONCATENATE([1]tailored_settings!$B$2&amp;TEXT(ROW(A41)-1,"0000")&amp;"_"&amp;TEXT(F41,"yyyy-mm")),CONCATENATE([1]tailored_settings!$B$2&amp;TEXT(ROW(A41)-1,"0000")&amp;"_"&amp;TEXT(F41,"yyyy-mm")))))</f>
        <v>360G-BarnwoodTrust-0040_2022-06</v>
      </c>
      <c r="B41" s="8" t="str">
        <f>IF([1]source_data!G43="","",IF([1]source_data!E43&lt;&gt;"",[1]source_data!E43,CONCATENATE("Grant to "&amp;G41)))</f>
        <v>Grants for You</v>
      </c>
      <c r="C41" s="8" t="str">
        <f>IF([1]source_data!G43="","",IF([1]source_data!F43="","",[1]source_data!F43))</f>
        <v xml:space="preserve">Funding to help people with Autism, ADHD, Tourette's or a serious mental health condition access more opportunities.   </v>
      </c>
      <c r="D41" s="9">
        <f>IF([1]source_data!G43="","",IF([1]source_data!G43="","",[1]source_data!G43))</f>
        <v>500</v>
      </c>
      <c r="E41" s="8" t="str">
        <f>IF([1]source_data!G43="","",[1]tailored_settings!$B$3)</f>
        <v>GBP</v>
      </c>
      <c r="F41" s="10">
        <f>IF([1]source_data!G43="","",IF([1]source_data!H43="","",[1]source_data!H43))</f>
        <v>44733.425766006898</v>
      </c>
      <c r="G41" s="8" t="str">
        <f>IF([1]source_data!G43="","",[1]tailored_settings!$B$5)</f>
        <v>Individual Recipient</v>
      </c>
      <c r="H41" s="8" t="str">
        <f>IF([1]source_data!G43="","",IF(AND([1]source_data!A43&lt;&gt;"",[1]tailored_settings!$B$11="Publish"),CONCATENATE([1]tailored_settings!$B$2&amp;[1]source_data!A43),IF(AND([1]source_data!A43&lt;&gt;"",[1]tailored_settings!$B$11="Do not publish"),CONCATENATE([1]tailored_settings!$B$4&amp;TEXT(ROW(A41)-1,"0000")&amp;"_"&amp;TEXT(F41,"yyyy-mm")),CONCATENATE([1]tailored_settings!$B$4&amp;TEXT(ROW(A41)-1,"0000")&amp;"_"&amp;TEXT(F41,"yyyy-mm")))))</f>
        <v>360G-BarnwoodTrust-IND-0040_2022-06</v>
      </c>
      <c r="I41" s="8" t="str">
        <f>IF([1]source_data!G43="","",[1]tailored_settings!$B$7)</f>
        <v>Barnwood Trust</v>
      </c>
      <c r="J41" s="8" t="str">
        <f>IF([1]source_data!G43="","",[1]tailored_settings!$B$6)</f>
        <v>GB-CHC-1162855</v>
      </c>
      <c r="K41" s="8" t="str">
        <f>IF([1]source_data!G43="","",IF([1]source_data!I43="","",VLOOKUP([1]source_data!I43,[1]codelists!A:C,2,FALSE)))</f>
        <v>GTIR040</v>
      </c>
      <c r="L41" s="8" t="str">
        <f>IF([1]source_data!G43="","",IF([1]source_data!J43="","",VLOOKUP([1]source_data!J43,[1]codelists!A:C,2,FALSE)))</f>
        <v/>
      </c>
      <c r="M41" s="8" t="str">
        <f>IF([1]source_data!G43="","",IF([1]source_data!K43="","",IF([1]source_data!M43&lt;&gt;"",CONCATENATE(VLOOKUP([1]source_data!K43,[1]codelists!A:C,2,FALSE)&amp;";"&amp;VLOOKUP([1]source_data!L43,[1]codelists!A:C,2,FALSE)&amp;";"&amp;VLOOKUP([1]source_data!M43,[1]codelists!A:C,2,FALSE)),IF([1]source_data!L43&lt;&gt;"",CONCATENATE(VLOOKUP([1]source_data!K43,[1]codelists!A:C,2,FALSE)&amp;";"&amp;VLOOKUP([1]source_data!L43,[1]codelists!A:C,2,FALSE)),IF([1]source_data!K43&lt;&gt;"",CONCATENATE(VLOOKUP([1]source_data!K43,[1]codelists!A:C,2,FALSE)))))))</f>
        <v>GTIP040</v>
      </c>
      <c r="N41" s="11" t="str">
        <f>IF([1]source_data!G43="","",IF([1]source_data!D43="","",VLOOKUP([1]source_data!D43,[1]geo_data!A:I,9,FALSE)))</f>
        <v>Tuffley</v>
      </c>
      <c r="O41" s="11" t="str">
        <f>IF([1]source_data!G43="","",IF([1]source_data!D43="","",VLOOKUP([1]source_data!D43,[1]geo_data!A:I,8,FALSE)))</f>
        <v>E05010966</v>
      </c>
      <c r="P41" s="11" t="str">
        <f>IF([1]source_data!G43="","",IF(LEFT(O41,3)="E05","WD",IF(LEFT(O41,3)="S13","WD",IF(LEFT(O41,3)="W05","WD",IF(LEFT(O41,3)="W06","UA",IF(LEFT(O41,3)="S12","CA",IF(LEFT(O41,3)="E06","UA",IF(LEFT(O41,3)="E07","NMD",IF(LEFT(O41,3)="E08","MD",IF(LEFT(O41,3)="E09","LONB"))))))))))</f>
        <v>WD</v>
      </c>
      <c r="Q41" s="11" t="str">
        <f>IF([1]source_data!G43="","",IF([1]source_data!D43="","",VLOOKUP([1]source_data!D43,[1]geo_data!A:I,7,FALSE)))</f>
        <v>Gloucester</v>
      </c>
      <c r="R41" s="11" t="str">
        <f>IF([1]source_data!G43="","",IF([1]source_data!D43="","",VLOOKUP([1]source_data!D43,[1]geo_data!A:I,6,FALSE)))</f>
        <v>E07000081</v>
      </c>
      <c r="S41" s="11" t="str">
        <f>IF([1]source_data!G43="","",IF(LEFT(R41,3)="E05","WD",IF(LEFT(R41,3)="S13","WD",IF(LEFT(R41,3)="W05","WD",IF(LEFT(R41,3)="W06","UA",IF(LEFT(R41,3)="S12","CA",IF(LEFT(R41,3)="E06","UA",IF(LEFT(R41,3)="E07","NMD",IF(LEFT(R41,3)="E08","MD",IF(LEFT(R41,3)="E09","LONB"))))))))))</f>
        <v>NMD</v>
      </c>
      <c r="T41" s="8" t="str">
        <f>IF([1]source_data!G43="","",IF([1]source_data!N43="","",[1]source_data!N43))</f>
        <v>Grants for You</v>
      </c>
      <c r="U41" s="12">
        <f ca="1">IF([1]source_data!G43="","",[1]tailored_settings!$B$8)</f>
        <v>45009</v>
      </c>
      <c r="V41" s="8" t="str">
        <f>IF([1]source_data!I43="","",[1]tailored_settings!$B$9)</f>
        <v>https://www.barnwoodtrust.org/</v>
      </c>
      <c r="W41" s="8" t="str">
        <f>IF([1]source_data!G43="","",IF([1]source_data!I43="","",[1]codelists!$A$1))</f>
        <v>Grant to Individuals Reason codelist</v>
      </c>
      <c r="X41" s="8" t="str">
        <f>IF([1]source_data!G43="","",IF([1]source_data!I43="","",[1]source_data!I43))</f>
        <v>Mental Health</v>
      </c>
      <c r="Y41" s="8" t="str">
        <f>IF([1]source_data!G43="","",IF([1]source_data!J43="","",[1]codelists!$A$1))</f>
        <v/>
      </c>
      <c r="Z41" s="8" t="str">
        <f>IF([1]source_data!G43="","",IF([1]source_data!J43="","",[1]source_data!J43))</f>
        <v/>
      </c>
      <c r="AA41" s="8" t="str">
        <f>IF([1]source_data!G43="","",IF([1]source_data!K43="","",[1]codelists!$A$16))</f>
        <v>Grant to Individuals Purpose codelist</v>
      </c>
      <c r="AB41" s="8" t="str">
        <f>IF([1]source_data!G43="","",IF([1]source_data!K43="","",[1]source_data!K43))</f>
        <v>Devices and digital access</v>
      </c>
      <c r="AC41" s="8" t="str">
        <f>IF([1]source_data!G43="","",IF([1]source_data!L43="","",[1]codelists!$A$16))</f>
        <v/>
      </c>
      <c r="AD41" s="8" t="str">
        <f>IF([1]source_data!G43="","",IF([1]source_data!L43="","",[1]source_data!L43))</f>
        <v/>
      </c>
      <c r="AE41" s="8" t="str">
        <f>IF([1]source_data!G43="","",IF([1]source_data!M43="","",[1]codelists!$A$16))</f>
        <v/>
      </c>
      <c r="AF41" s="8" t="str">
        <f>IF([1]source_data!G43="","",IF([1]source_data!M43="","",[1]source_data!M43))</f>
        <v/>
      </c>
    </row>
    <row r="42" spans="1:32" s="13" customFormat="1" ht="15.75" x14ac:dyDescent="0.25">
      <c r="A42" s="8" t="str">
        <f>IF([1]source_data!G44="","",IF(AND([1]source_data!C44&lt;&gt;"",[1]tailored_settings!$B$10="Publish"),CONCATENATE([1]tailored_settings!$B$2&amp;[1]source_data!C44),IF(AND([1]source_data!C44&lt;&gt;"",[1]tailored_settings!$B$10="Do not publish"),CONCATENATE([1]tailored_settings!$B$2&amp;TEXT(ROW(A42)-1,"0000")&amp;"_"&amp;TEXT(F42,"yyyy-mm")),CONCATENATE([1]tailored_settings!$B$2&amp;TEXT(ROW(A42)-1,"0000")&amp;"_"&amp;TEXT(F42,"yyyy-mm")))))</f>
        <v>360G-BarnwoodTrust-0041_2022-06</v>
      </c>
      <c r="B42" s="8" t="str">
        <f>IF([1]source_data!G44="","",IF([1]source_data!E44&lt;&gt;"",[1]source_data!E44,CONCATENATE("Grant to "&amp;G42)))</f>
        <v>Grants for You</v>
      </c>
      <c r="C42" s="8" t="str">
        <f>IF([1]source_data!G44="","",IF([1]source_data!F44="","",[1]source_data!F44))</f>
        <v xml:space="preserve">Funding to help people with Autism, ADHD, Tourette's or a serious mental health condition access more opportunities.   </v>
      </c>
      <c r="D42" s="9">
        <f>IF([1]source_data!G44="","",IF([1]source_data!G44="","",[1]source_data!G44))</f>
        <v>1500</v>
      </c>
      <c r="E42" s="8" t="str">
        <f>IF([1]source_data!G44="","",[1]tailored_settings!$B$3)</f>
        <v>GBP</v>
      </c>
      <c r="F42" s="10">
        <f>IF([1]source_data!G44="","",IF([1]source_data!H44="","",[1]source_data!H44))</f>
        <v>44733.600565937501</v>
      </c>
      <c r="G42" s="8" t="str">
        <f>IF([1]source_data!G44="","",[1]tailored_settings!$B$5)</f>
        <v>Individual Recipient</v>
      </c>
      <c r="H42" s="8" t="str">
        <f>IF([1]source_data!G44="","",IF(AND([1]source_data!A44&lt;&gt;"",[1]tailored_settings!$B$11="Publish"),CONCATENATE([1]tailored_settings!$B$2&amp;[1]source_data!A44),IF(AND([1]source_data!A44&lt;&gt;"",[1]tailored_settings!$B$11="Do not publish"),CONCATENATE([1]tailored_settings!$B$4&amp;TEXT(ROW(A42)-1,"0000")&amp;"_"&amp;TEXT(F42,"yyyy-mm")),CONCATENATE([1]tailored_settings!$B$4&amp;TEXT(ROW(A42)-1,"0000")&amp;"_"&amp;TEXT(F42,"yyyy-mm")))))</f>
        <v>360G-BarnwoodTrust-IND-0041_2022-06</v>
      </c>
      <c r="I42" s="8" t="str">
        <f>IF([1]source_data!G44="","",[1]tailored_settings!$B$7)</f>
        <v>Barnwood Trust</v>
      </c>
      <c r="J42" s="8" t="str">
        <f>IF([1]source_data!G44="","",[1]tailored_settings!$B$6)</f>
        <v>GB-CHC-1162855</v>
      </c>
      <c r="K42" s="8" t="str">
        <f>IF([1]source_data!G44="","",IF([1]source_data!I44="","",VLOOKUP([1]source_data!I44,[1]codelists!A:C,2,FALSE)))</f>
        <v>GTIR040</v>
      </c>
      <c r="L42" s="8" t="str">
        <f>IF([1]source_data!G44="","",IF([1]source_data!J44="","",VLOOKUP([1]source_data!J44,[1]codelists!A:C,2,FALSE)))</f>
        <v/>
      </c>
      <c r="M42" s="8" t="str">
        <f>IF([1]source_data!G44="","",IF([1]source_data!K44="","",IF([1]source_data!M44&lt;&gt;"",CONCATENATE(VLOOKUP([1]source_data!K44,[1]codelists!A:C,2,FALSE)&amp;";"&amp;VLOOKUP([1]source_data!L44,[1]codelists!A:C,2,FALSE)&amp;";"&amp;VLOOKUP([1]source_data!M44,[1]codelists!A:C,2,FALSE)),IF([1]source_data!L44&lt;&gt;"",CONCATENATE(VLOOKUP([1]source_data!K44,[1]codelists!A:C,2,FALSE)&amp;";"&amp;VLOOKUP([1]source_data!L44,[1]codelists!A:C,2,FALSE)),IF([1]source_data!K44&lt;&gt;"",CONCATENATE(VLOOKUP([1]source_data!K44,[1]codelists!A:C,2,FALSE)))))))</f>
        <v>GTIP030</v>
      </c>
      <c r="N42" s="11" t="str">
        <f>IF([1]source_data!G44="","",IF([1]source_data!D44="","",VLOOKUP([1]source_data!D44,[1]geo_data!A:I,9,FALSE)))</f>
        <v>Tetbury East &amp; Rural</v>
      </c>
      <c r="O42" s="11" t="str">
        <f>IF([1]source_data!G44="","",IF([1]source_data!D44="","",VLOOKUP([1]source_data!D44,[1]geo_data!A:I,8,FALSE)))</f>
        <v>E05010721</v>
      </c>
      <c r="P42" s="11" t="str">
        <f>IF([1]source_data!G44="","",IF(LEFT(O42,3)="E05","WD",IF(LEFT(O42,3)="S13","WD",IF(LEFT(O42,3)="W05","WD",IF(LEFT(O42,3)="W06","UA",IF(LEFT(O42,3)="S12","CA",IF(LEFT(O42,3)="E06","UA",IF(LEFT(O42,3)="E07","NMD",IF(LEFT(O42,3)="E08","MD",IF(LEFT(O42,3)="E09","LONB"))))))))))</f>
        <v>WD</v>
      </c>
      <c r="Q42" s="11" t="str">
        <f>IF([1]source_data!G44="","",IF([1]source_data!D44="","",VLOOKUP([1]source_data!D44,[1]geo_data!A:I,7,FALSE)))</f>
        <v>Cotswold</v>
      </c>
      <c r="R42" s="11" t="str">
        <f>IF([1]source_data!G44="","",IF([1]source_data!D44="","",VLOOKUP([1]source_data!D44,[1]geo_data!A:I,6,FALSE)))</f>
        <v>E07000079</v>
      </c>
      <c r="S42" s="11" t="str">
        <f>IF([1]source_data!G44="","",IF(LEFT(R42,3)="E05","WD",IF(LEFT(R42,3)="S13","WD",IF(LEFT(R42,3)="W05","WD",IF(LEFT(R42,3)="W06","UA",IF(LEFT(R42,3)="S12","CA",IF(LEFT(R42,3)="E06","UA",IF(LEFT(R42,3)="E07","NMD",IF(LEFT(R42,3)="E08","MD",IF(LEFT(R42,3)="E09","LONB"))))))))))</f>
        <v>NMD</v>
      </c>
      <c r="T42" s="8" t="str">
        <f>IF([1]source_data!G44="","",IF([1]source_data!N44="","",[1]source_data!N44))</f>
        <v>Grants for You</v>
      </c>
      <c r="U42" s="12">
        <f ca="1">IF([1]source_data!G44="","",[1]tailored_settings!$B$8)</f>
        <v>45009</v>
      </c>
      <c r="V42" s="8" t="str">
        <f>IF([1]source_data!I44="","",[1]tailored_settings!$B$9)</f>
        <v>https://www.barnwoodtrust.org/</v>
      </c>
      <c r="W42" s="8" t="str">
        <f>IF([1]source_data!G44="","",IF([1]source_data!I44="","",[1]codelists!$A$1))</f>
        <v>Grant to Individuals Reason codelist</v>
      </c>
      <c r="X42" s="8" t="str">
        <f>IF([1]source_data!G44="","",IF([1]source_data!I44="","",[1]source_data!I44))</f>
        <v>Mental Health</v>
      </c>
      <c r="Y42" s="8" t="str">
        <f>IF([1]source_data!G44="","",IF([1]source_data!J44="","",[1]codelists!$A$1))</f>
        <v/>
      </c>
      <c r="Z42" s="8" t="str">
        <f>IF([1]source_data!G44="","",IF([1]source_data!J44="","",[1]source_data!J44))</f>
        <v/>
      </c>
      <c r="AA42" s="8" t="str">
        <f>IF([1]source_data!G44="","",IF([1]source_data!K44="","",[1]codelists!$A$16))</f>
        <v>Grant to Individuals Purpose codelist</v>
      </c>
      <c r="AB42" s="8" t="str">
        <f>IF([1]source_data!G44="","",IF([1]source_data!K44="","",[1]source_data!K44))</f>
        <v>Equipment and home adaptations</v>
      </c>
      <c r="AC42" s="8" t="str">
        <f>IF([1]source_data!G44="","",IF([1]source_data!L44="","",[1]codelists!$A$16))</f>
        <v/>
      </c>
      <c r="AD42" s="8" t="str">
        <f>IF([1]source_data!G44="","",IF([1]source_data!L44="","",[1]source_data!L44))</f>
        <v/>
      </c>
      <c r="AE42" s="8" t="str">
        <f>IF([1]source_data!G44="","",IF([1]source_data!M44="","",[1]codelists!$A$16))</f>
        <v/>
      </c>
      <c r="AF42" s="8" t="str">
        <f>IF([1]source_data!G44="","",IF([1]source_data!M44="","",[1]source_data!M44))</f>
        <v/>
      </c>
    </row>
    <row r="43" spans="1:32" s="13" customFormat="1" ht="15.75" x14ac:dyDescent="0.25">
      <c r="A43" s="8" t="str">
        <f>IF([1]source_data!G45="","",IF(AND([1]source_data!C45&lt;&gt;"",[1]tailored_settings!$B$10="Publish"),CONCATENATE([1]tailored_settings!$B$2&amp;[1]source_data!C45),IF(AND([1]source_data!C45&lt;&gt;"",[1]tailored_settings!$B$10="Do not publish"),CONCATENATE([1]tailored_settings!$B$2&amp;TEXT(ROW(A43)-1,"0000")&amp;"_"&amp;TEXT(F43,"yyyy-mm")),CONCATENATE([1]tailored_settings!$B$2&amp;TEXT(ROW(A43)-1,"0000")&amp;"_"&amp;TEXT(F43,"yyyy-mm")))))</f>
        <v>360G-BarnwoodTrust-0042_2022-06</v>
      </c>
      <c r="B43" s="8" t="str">
        <f>IF([1]source_data!G45="","",IF([1]source_data!E45&lt;&gt;"",[1]source_data!E45,CONCATENATE("Grant to "&amp;G43)))</f>
        <v>Grants for You</v>
      </c>
      <c r="C43" s="8" t="str">
        <f>IF([1]source_data!G45="","",IF([1]source_data!F45="","",[1]source_data!F45))</f>
        <v xml:space="preserve">Funding to help people with Autism, ADHD, Tourette's or a serious mental health condition access more opportunities.   </v>
      </c>
      <c r="D43" s="9">
        <f>IF([1]source_data!G45="","",IF([1]source_data!G45="","",[1]source_data!G45))</f>
        <v>1250.0999999999999</v>
      </c>
      <c r="E43" s="8" t="str">
        <f>IF([1]source_data!G45="","",[1]tailored_settings!$B$3)</f>
        <v>GBP</v>
      </c>
      <c r="F43" s="10">
        <f>IF([1]source_data!G45="","",IF([1]source_data!H45="","",[1]source_data!H45))</f>
        <v>44734.409743668999</v>
      </c>
      <c r="G43" s="8" t="str">
        <f>IF([1]source_data!G45="","",[1]tailored_settings!$B$5)</f>
        <v>Individual Recipient</v>
      </c>
      <c r="H43" s="8" t="str">
        <f>IF([1]source_data!G45="","",IF(AND([1]source_data!A45&lt;&gt;"",[1]tailored_settings!$B$11="Publish"),CONCATENATE([1]tailored_settings!$B$2&amp;[1]source_data!A45),IF(AND([1]source_data!A45&lt;&gt;"",[1]tailored_settings!$B$11="Do not publish"),CONCATENATE([1]tailored_settings!$B$4&amp;TEXT(ROW(A43)-1,"0000")&amp;"_"&amp;TEXT(F43,"yyyy-mm")),CONCATENATE([1]tailored_settings!$B$4&amp;TEXT(ROW(A43)-1,"0000")&amp;"_"&amp;TEXT(F43,"yyyy-mm")))))</f>
        <v>360G-BarnwoodTrust-IND-0042_2022-06</v>
      </c>
      <c r="I43" s="8" t="str">
        <f>IF([1]source_data!G45="","",[1]tailored_settings!$B$7)</f>
        <v>Barnwood Trust</v>
      </c>
      <c r="J43" s="8" t="str">
        <f>IF([1]source_data!G45="","",[1]tailored_settings!$B$6)</f>
        <v>GB-CHC-1162855</v>
      </c>
      <c r="K43" s="8" t="str">
        <f>IF([1]source_data!G45="","",IF([1]source_data!I45="","",VLOOKUP([1]source_data!I45,[1]codelists!A:C,2,FALSE)))</f>
        <v>GTIR040</v>
      </c>
      <c r="L43" s="8" t="str">
        <f>IF([1]source_data!G45="","",IF([1]source_data!J45="","",VLOOKUP([1]source_data!J45,[1]codelists!A:C,2,FALSE)))</f>
        <v/>
      </c>
      <c r="M43" s="8" t="str">
        <f>IF([1]source_data!G45="","",IF([1]source_data!K45="","",IF([1]source_data!M45&lt;&gt;"",CONCATENATE(VLOOKUP([1]source_data!K45,[1]codelists!A:C,2,FALSE)&amp;";"&amp;VLOOKUP([1]source_data!L45,[1]codelists!A:C,2,FALSE)&amp;";"&amp;VLOOKUP([1]source_data!M45,[1]codelists!A:C,2,FALSE)),IF([1]source_data!L45&lt;&gt;"",CONCATENATE(VLOOKUP([1]source_data!K45,[1]codelists!A:C,2,FALSE)&amp;";"&amp;VLOOKUP([1]source_data!L45,[1]codelists!A:C,2,FALSE)),IF([1]source_data!K45&lt;&gt;"",CONCATENATE(VLOOKUP([1]source_data!K45,[1]codelists!A:C,2,FALSE)))))))</f>
        <v>GTIP100</v>
      </c>
      <c r="N43" s="11" t="str">
        <f>IF([1]source_data!G45="","",IF([1]source_data!D45="","",VLOOKUP([1]source_data!D45,[1]geo_data!A:I,9,FALSE)))</f>
        <v>Stroud Slade</v>
      </c>
      <c r="O43" s="11" t="str">
        <f>IF([1]source_data!G45="","",IF([1]source_data!D45="","",VLOOKUP([1]source_data!D45,[1]geo_data!A:I,8,FALSE)))</f>
        <v>E05010988</v>
      </c>
      <c r="P43" s="11" t="str">
        <f>IF([1]source_data!G45="","",IF(LEFT(O43,3)="E05","WD",IF(LEFT(O43,3)="S13","WD",IF(LEFT(O43,3)="W05","WD",IF(LEFT(O43,3)="W06","UA",IF(LEFT(O43,3)="S12","CA",IF(LEFT(O43,3)="E06","UA",IF(LEFT(O43,3)="E07","NMD",IF(LEFT(O43,3)="E08","MD",IF(LEFT(O43,3)="E09","LONB"))))))))))</f>
        <v>WD</v>
      </c>
      <c r="Q43" s="11" t="str">
        <f>IF([1]source_data!G45="","",IF([1]source_data!D45="","",VLOOKUP([1]source_data!D45,[1]geo_data!A:I,7,FALSE)))</f>
        <v>Stroud</v>
      </c>
      <c r="R43" s="11" t="str">
        <f>IF([1]source_data!G45="","",IF([1]source_data!D45="","",VLOOKUP([1]source_data!D45,[1]geo_data!A:I,6,FALSE)))</f>
        <v>E07000082</v>
      </c>
      <c r="S43" s="11" t="str">
        <f>IF([1]source_data!G45="","",IF(LEFT(R43,3)="E05","WD",IF(LEFT(R43,3)="S13","WD",IF(LEFT(R43,3)="W05","WD",IF(LEFT(R43,3)="W06","UA",IF(LEFT(R43,3)="S12","CA",IF(LEFT(R43,3)="E06","UA",IF(LEFT(R43,3)="E07","NMD",IF(LEFT(R43,3)="E08","MD",IF(LEFT(R43,3)="E09","LONB"))))))))))</f>
        <v>NMD</v>
      </c>
      <c r="T43" s="8" t="str">
        <f>IF([1]source_data!G45="","",IF([1]source_data!N45="","",[1]source_data!N45))</f>
        <v>Grants for You</v>
      </c>
      <c r="U43" s="12">
        <f ca="1">IF([1]source_data!G45="","",[1]tailored_settings!$B$8)</f>
        <v>45009</v>
      </c>
      <c r="V43" s="8" t="str">
        <f>IF([1]source_data!I45="","",[1]tailored_settings!$B$9)</f>
        <v>https://www.barnwoodtrust.org/</v>
      </c>
      <c r="W43" s="8" t="str">
        <f>IF([1]source_data!G45="","",IF([1]source_data!I45="","",[1]codelists!$A$1))</f>
        <v>Grant to Individuals Reason codelist</v>
      </c>
      <c r="X43" s="8" t="str">
        <f>IF([1]source_data!G45="","",IF([1]source_data!I45="","",[1]source_data!I45))</f>
        <v>Mental Health</v>
      </c>
      <c r="Y43" s="8" t="str">
        <f>IF([1]source_data!G45="","",IF([1]source_data!J45="","",[1]codelists!$A$1))</f>
        <v/>
      </c>
      <c r="Z43" s="8" t="str">
        <f>IF([1]source_data!G45="","",IF([1]source_data!J45="","",[1]source_data!J45))</f>
        <v/>
      </c>
      <c r="AA43" s="8" t="str">
        <f>IF([1]source_data!G45="","",IF([1]source_data!K45="","",[1]codelists!$A$16))</f>
        <v>Grant to Individuals Purpose codelist</v>
      </c>
      <c r="AB43" s="8" t="str">
        <f>IF([1]source_data!G45="","",IF([1]source_data!K45="","",[1]source_data!K45))</f>
        <v>Travel and transport</v>
      </c>
      <c r="AC43" s="8" t="str">
        <f>IF([1]source_data!G45="","",IF([1]source_data!L45="","",[1]codelists!$A$16))</f>
        <v/>
      </c>
      <c r="AD43" s="8" t="str">
        <f>IF([1]source_data!G45="","",IF([1]source_data!L45="","",[1]source_data!L45))</f>
        <v/>
      </c>
      <c r="AE43" s="8" t="str">
        <f>IF([1]source_data!G45="","",IF([1]source_data!M45="","",[1]codelists!$A$16))</f>
        <v/>
      </c>
      <c r="AF43" s="8" t="str">
        <f>IF([1]source_data!G45="","",IF([1]source_data!M45="","",[1]source_data!M45))</f>
        <v/>
      </c>
    </row>
    <row r="44" spans="1:32" s="13" customFormat="1" ht="15.75" x14ac:dyDescent="0.25">
      <c r="A44" s="8" t="str">
        <f>IF([1]source_data!G46="","",IF(AND([1]source_data!C46&lt;&gt;"",[1]tailored_settings!$B$10="Publish"),CONCATENATE([1]tailored_settings!$B$2&amp;[1]source_data!C46),IF(AND([1]source_data!C46&lt;&gt;"",[1]tailored_settings!$B$10="Do not publish"),CONCATENATE([1]tailored_settings!$B$2&amp;TEXT(ROW(A44)-1,"0000")&amp;"_"&amp;TEXT(F44,"yyyy-mm")),CONCATENATE([1]tailored_settings!$B$2&amp;TEXT(ROW(A44)-1,"0000")&amp;"_"&amp;TEXT(F44,"yyyy-mm")))))</f>
        <v>360G-BarnwoodTrust-0043_2022-06</v>
      </c>
      <c r="B44" s="8" t="str">
        <f>IF([1]source_data!G46="","",IF([1]source_data!E46&lt;&gt;"",[1]source_data!E46,CONCATENATE("Grant to "&amp;G44)))</f>
        <v>Grants for You</v>
      </c>
      <c r="C44" s="8" t="str">
        <f>IF([1]source_data!G46="","",IF([1]source_data!F46="","",[1]source_data!F46))</f>
        <v xml:space="preserve">Funding to help people with Autism, ADHD, Tourette's or a serious mental health condition access more opportunities.   </v>
      </c>
      <c r="D44" s="9">
        <f>IF([1]source_data!G46="","",IF([1]source_data!G46="","",[1]source_data!G46))</f>
        <v>150</v>
      </c>
      <c r="E44" s="8" t="str">
        <f>IF([1]source_data!G46="","",[1]tailored_settings!$B$3)</f>
        <v>GBP</v>
      </c>
      <c r="F44" s="10">
        <f>IF([1]source_data!G46="","",IF([1]source_data!H46="","",[1]source_data!H46))</f>
        <v>44734.600862268497</v>
      </c>
      <c r="G44" s="8" t="str">
        <f>IF([1]source_data!G46="","",[1]tailored_settings!$B$5)</f>
        <v>Individual Recipient</v>
      </c>
      <c r="H44" s="8" t="str">
        <f>IF([1]source_data!G46="","",IF(AND([1]source_data!A46&lt;&gt;"",[1]tailored_settings!$B$11="Publish"),CONCATENATE([1]tailored_settings!$B$2&amp;[1]source_data!A46),IF(AND([1]source_data!A46&lt;&gt;"",[1]tailored_settings!$B$11="Do not publish"),CONCATENATE([1]tailored_settings!$B$4&amp;TEXT(ROW(A44)-1,"0000")&amp;"_"&amp;TEXT(F44,"yyyy-mm")),CONCATENATE([1]tailored_settings!$B$4&amp;TEXT(ROW(A44)-1,"0000")&amp;"_"&amp;TEXT(F44,"yyyy-mm")))))</f>
        <v>360G-BarnwoodTrust-IND-0043_2022-06</v>
      </c>
      <c r="I44" s="8" t="str">
        <f>IF([1]source_data!G46="","",[1]tailored_settings!$B$7)</f>
        <v>Barnwood Trust</v>
      </c>
      <c r="J44" s="8" t="str">
        <f>IF([1]source_data!G46="","",[1]tailored_settings!$B$6)</f>
        <v>GB-CHC-1162855</v>
      </c>
      <c r="K44" s="8" t="str">
        <f>IF([1]source_data!G46="","",IF([1]source_data!I46="","",VLOOKUP([1]source_data!I46,[1]codelists!A:C,2,FALSE)))</f>
        <v>GTIR040</v>
      </c>
      <c r="L44" s="8" t="str">
        <f>IF([1]source_data!G46="","",IF([1]source_data!J46="","",VLOOKUP([1]source_data!J46,[1]codelists!A:C,2,FALSE)))</f>
        <v/>
      </c>
      <c r="M44" s="8" t="str">
        <f>IF([1]source_data!G46="","",IF([1]source_data!K46="","",IF([1]source_data!M46&lt;&gt;"",CONCATENATE(VLOOKUP([1]source_data!K46,[1]codelists!A:C,2,FALSE)&amp;";"&amp;VLOOKUP([1]source_data!L46,[1]codelists!A:C,2,FALSE)&amp;";"&amp;VLOOKUP([1]source_data!M46,[1]codelists!A:C,2,FALSE)),IF([1]source_data!L46&lt;&gt;"",CONCATENATE(VLOOKUP([1]source_data!K46,[1]codelists!A:C,2,FALSE)&amp;";"&amp;VLOOKUP([1]source_data!L46,[1]codelists!A:C,2,FALSE)),IF([1]source_data!K46&lt;&gt;"",CONCATENATE(VLOOKUP([1]source_data!K46,[1]codelists!A:C,2,FALSE)))))))</f>
        <v>GTIP040</v>
      </c>
      <c r="N44" s="11" t="str">
        <f>IF([1]source_data!G46="","",IF([1]source_data!D46="","",VLOOKUP([1]source_data!D46,[1]geo_data!A:I,9,FALSE)))</f>
        <v>Cam West</v>
      </c>
      <c r="O44" s="11" t="str">
        <f>IF([1]source_data!G46="","",IF([1]source_data!D46="","",VLOOKUP([1]source_data!D46,[1]geo_data!A:I,8,FALSE)))</f>
        <v>E05010973</v>
      </c>
      <c r="P44" s="11" t="str">
        <f>IF([1]source_data!G46="","",IF(LEFT(O44,3)="E05","WD",IF(LEFT(O44,3)="S13","WD",IF(LEFT(O44,3)="W05","WD",IF(LEFT(O44,3)="W06","UA",IF(LEFT(O44,3)="S12","CA",IF(LEFT(O44,3)="E06","UA",IF(LEFT(O44,3)="E07","NMD",IF(LEFT(O44,3)="E08","MD",IF(LEFT(O44,3)="E09","LONB"))))))))))</f>
        <v>WD</v>
      </c>
      <c r="Q44" s="11" t="str">
        <f>IF([1]source_data!G46="","",IF([1]source_data!D46="","",VLOOKUP([1]source_data!D46,[1]geo_data!A:I,7,FALSE)))</f>
        <v>Stroud</v>
      </c>
      <c r="R44" s="11" t="str">
        <f>IF([1]source_data!G46="","",IF([1]source_data!D46="","",VLOOKUP([1]source_data!D46,[1]geo_data!A:I,6,FALSE)))</f>
        <v>E07000082</v>
      </c>
      <c r="S44" s="11" t="str">
        <f>IF([1]source_data!G46="","",IF(LEFT(R44,3)="E05","WD",IF(LEFT(R44,3)="S13","WD",IF(LEFT(R44,3)="W05","WD",IF(LEFT(R44,3)="W06","UA",IF(LEFT(R44,3)="S12","CA",IF(LEFT(R44,3)="E06","UA",IF(LEFT(R44,3)="E07","NMD",IF(LEFT(R44,3)="E08","MD",IF(LEFT(R44,3)="E09","LONB"))))))))))</f>
        <v>NMD</v>
      </c>
      <c r="T44" s="8" t="str">
        <f>IF([1]source_data!G46="","",IF([1]source_data!N46="","",[1]source_data!N46))</f>
        <v>Grants for You</v>
      </c>
      <c r="U44" s="12">
        <f ca="1">IF([1]source_data!G46="","",[1]tailored_settings!$B$8)</f>
        <v>45009</v>
      </c>
      <c r="V44" s="8" t="str">
        <f>IF([1]source_data!I46="","",[1]tailored_settings!$B$9)</f>
        <v>https://www.barnwoodtrust.org/</v>
      </c>
      <c r="W44" s="8" t="str">
        <f>IF([1]source_data!G46="","",IF([1]source_data!I46="","",[1]codelists!$A$1))</f>
        <v>Grant to Individuals Reason codelist</v>
      </c>
      <c r="X44" s="8" t="str">
        <f>IF([1]source_data!G46="","",IF([1]source_data!I46="","",[1]source_data!I46))</f>
        <v>Mental Health</v>
      </c>
      <c r="Y44" s="8" t="str">
        <f>IF([1]source_data!G46="","",IF([1]source_data!J46="","",[1]codelists!$A$1))</f>
        <v/>
      </c>
      <c r="Z44" s="8" t="str">
        <f>IF([1]source_data!G46="","",IF([1]source_data!J46="","",[1]source_data!J46))</f>
        <v/>
      </c>
      <c r="AA44" s="8" t="str">
        <f>IF([1]source_data!G46="","",IF([1]source_data!K46="","",[1]codelists!$A$16))</f>
        <v>Grant to Individuals Purpose codelist</v>
      </c>
      <c r="AB44" s="8" t="str">
        <f>IF([1]source_data!G46="","",IF([1]source_data!K46="","",[1]source_data!K46))</f>
        <v>Devices and digital access</v>
      </c>
      <c r="AC44" s="8" t="str">
        <f>IF([1]source_data!G46="","",IF([1]source_data!L46="","",[1]codelists!$A$16))</f>
        <v/>
      </c>
      <c r="AD44" s="8" t="str">
        <f>IF([1]source_data!G46="","",IF([1]source_data!L46="","",[1]source_data!L46))</f>
        <v/>
      </c>
      <c r="AE44" s="8" t="str">
        <f>IF([1]source_data!G46="","",IF([1]source_data!M46="","",[1]codelists!$A$16))</f>
        <v/>
      </c>
      <c r="AF44" s="8" t="str">
        <f>IF([1]source_data!G46="","",IF([1]source_data!M46="","",[1]source_data!M46))</f>
        <v/>
      </c>
    </row>
    <row r="45" spans="1:32" s="13" customFormat="1" ht="15.75" x14ac:dyDescent="0.25">
      <c r="A45" s="8" t="str">
        <f>IF([1]source_data!G47="","",IF(AND([1]source_data!C47&lt;&gt;"",[1]tailored_settings!$B$10="Publish"),CONCATENATE([1]tailored_settings!$B$2&amp;[1]source_data!C47),IF(AND([1]source_data!C47&lt;&gt;"",[1]tailored_settings!$B$10="Do not publish"),CONCATENATE([1]tailored_settings!$B$2&amp;TEXT(ROW(A45)-1,"0000")&amp;"_"&amp;TEXT(F45,"yyyy-mm")),CONCATENATE([1]tailored_settings!$B$2&amp;TEXT(ROW(A45)-1,"0000")&amp;"_"&amp;TEXT(F45,"yyyy-mm")))))</f>
        <v>360G-BarnwoodTrust-0044_2022-06</v>
      </c>
      <c r="B45" s="8" t="str">
        <f>IF([1]source_data!G47="","",IF([1]source_data!E47&lt;&gt;"",[1]source_data!E47,CONCATENATE("Grant to "&amp;G45)))</f>
        <v>Grants for You</v>
      </c>
      <c r="C45" s="8" t="str">
        <f>IF([1]source_data!G47="","",IF([1]source_data!F47="","",[1]source_data!F47))</f>
        <v xml:space="preserve">Funding to help people with Autism, ADHD, Tourette's or a serious mental health condition access more opportunities.   </v>
      </c>
      <c r="D45" s="9">
        <f>IF([1]source_data!G47="","",IF([1]source_data!G47="","",[1]source_data!G47))</f>
        <v>400</v>
      </c>
      <c r="E45" s="8" t="str">
        <f>IF([1]source_data!G47="","",[1]tailored_settings!$B$3)</f>
        <v>GBP</v>
      </c>
      <c r="F45" s="10">
        <f>IF([1]source_data!G47="","",IF([1]source_data!H47="","",[1]source_data!H47))</f>
        <v>44734.611882905097</v>
      </c>
      <c r="G45" s="8" t="str">
        <f>IF([1]source_data!G47="","",[1]tailored_settings!$B$5)</f>
        <v>Individual Recipient</v>
      </c>
      <c r="H45" s="8" t="str">
        <f>IF([1]source_data!G47="","",IF(AND([1]source_data!A47&lt;&gt;"",[1]tailored_settings!$B$11="Publish"),CONCATENATE([1]tailored_settings!$B$2&amp;[1]source_data!A47),IF(AND([1]source_data!A47&lt;&gt;"",[1]tailored_settings!$B$11="Do not publish"),CONCATENATE([1]tailored_settings!$B$4&amp;TEXT(ROW(A45)-1,"0000")&amp;"_"&amp;TEXT(F45,"yyyy-mm")),CONCATENATE([1]tailored_settings!$B$4&amp;TEXT(ROW(A45)-1,"0000")&amp;"_"&amp;TEXT(F45,"yyyy-mm")))))</f>
        <v>360G-BarnwoodTrust-IND-0044_2022-06</v>
      </c>
      <c r="I45" s="8" t="str">
        <f>IF([1]source_data!G47="","",[1]tailored_settings!$B$7)</f>
        <v>Barnwood Trust</v>
      </c>
      <c r="J45" s="8" t="str">
        <f>IF([1]source_data!G47="","",[1]tailored_settings!$B$6)</f>
        <v>GB-CHC-1162855</v>
      </c>
      <c r="K45" s="8" t="str">
        <f>IF([1]source_data!G47="","",IF([1]source_data!I47="","",VLOOKUP([1]source_data!I47,[1]codelists!A:C,2,FALSE)))</f>
        <v>GTIR040</v>
      </c>
      <c r="L45" s="8" t="str">
        <f>IF([1]source_data!G47="","",IF([1]source_data!J47="","",VLOOKUP([1]source_data!J47,[1]codelists!A:C,2,FALSE)))</f>
        <v/>
      </c>
      <c r="M45" s="8" t="str">
        <f>IF([1]source_data!G47="","",IF([1]source_data!K47="","",IF([1]source_data!M47&lt;&gt;"",CONCATENATE(VLOOKUP([1]source_data!K47,[1]codelists!A:C,2,FALSE)&amp;";"&amp;VLOOKUP([1]source_data!L47,[1]codelists!A:C,2,FALSE)&amp;";"&amp;VLOOKUP([1]source_data!M47,[1]codelists!A:C,2,FALSE)),IF([1]source_data!L47&lt;&gt;"",CONCATENATE(VLOOKUP([1]source_data!K47,[1]codelists!A:C,2,FALSE)&amp;";"&amp;VLOOKUP([1]source_data!L47,[1]codelists!A:C,2,FALSE)),IF([1]source_data!K47&lt;&gt;"",CONCATENATE(VLOOKUP([1]source_data!K47,[1]codelists!A:C,2,FALSE)))))))</f>
        <v>GTIP040</v>
      </c>
      <c r="N45" s="11" t="str">
        <f>IF([1]source_data!G47="","",IF([1]source_data!D47="","",VLOOKUP([1]source_data!D47,[1]geo_data!A:I,9,FALSE)))</f>
        <v>Cam West</v>
      </c>
      <c r="O45" s="11" t="str">
        <f>IF([1]source_data!G47="","",IF([1]source_data!D47="","",VLOOKUP([1]source_data!D47,[1]geo_data!A:I,8,FALSE)))</f>
        <v>E05010973</v>
      </c>
      <c r="P45" s="11" t="str">
        <f>IF([1]source_data!G47="","",IF(LEFT(O45,3)="E05","WD",IF(LEFT(O45,3)="S13","WD",IF(LEFT(O45,3)="W05","WD",IF(LEFT(O45,3)="W06","UA",IF(LEFT(O45,3)="S12","CA",IF(LEFT(O45,3)="E06","UA",IF(LEFT(O45,3)="E07","NMD",IF(LEFT(O45,3)="E08","MD",IF(LEFT(O45,3)="E09","LONB"))))))))))</f>
        <v>WD</v>
      </c>
      <c r="Q45" s="11" t="str">
        <f>IF([1]source_data!G47="","",IF([1]source_data!D47="","",VLOOKUP([1]source_data!D47,[1]geo_data!A:I,7,FALSE)))</f>
        <v>Stroud</v>
      </c>
      <c r="R45" s="11" t="str">
        <f>IF([1]source_data!G47="","",IF([1]source_data!D47="","",VLOOKUP([1]source_data!D47,[1]geo_data!A:I,6,FALSE)))</f>
        <v>E07000082</v>
      </c>
      <c r="S45" s="11" t="str">
        <f>IF([1]source_data!G47="","",IF(LEFT(R45,3)="E05","WD",IF(LEFT(R45,3)="S13","WD",IF(LEFT(R45,3)="W05","WD",IF(LEFT(R45,3)="W06","UA",IF(LEFT(R45,3)="S12","CA",IF(LEFT(R45,3)="E06","UA",IF(LEFT(R45,3)="E07","NMD",IF(LEFT(R45,3)="E08","MD",IF(LEFT(R45,3)="E09","LONB"))))))))))</f>
        <v>NMD</v>
      </c>
      <c r="T45" s="8" t="str">
        <f>IF([1]source_data!G47="","",IF([1]source_data!N47="","",[1]source_data!N47))</f>
        <v>Grants for You</v>
      </c>
      <c r="U45" s="12">
        <f ca="1">IF([1]source_data!G47="","",[1]tailored_settings!$B$8)</f>
        <v>45009</v>
      </c>
      <c r="V45" s="8" t="str">
        <f>IF([1]source_data!I47="","",[1]tailored_settings!$B$9)</f>
        <v>https://www.barnwoodtrust.org/</v>
      </c>
      <c r="W45" s="8" t="str">
        <f>IF([1]source_data!G47="","",IF([1]source_data!I47="","",[1]codelists!$A$1))</f>
        <v>Grant to Individuals Reason codelist</v>
      </c>
      <c r="X45" s="8" t="str">
        <f>IF([1]source_data!G47="","",IF([1]source_data!I47="","",[1]source_data!I47))</f>
        <v>Mental Health</v>
      </c>
      <c r="Y45" s="8" t="str">
        <f>IF([1]source_data!G47="","",IF([1]source_data!J47="","",[1]codelists!$A$1))</f>
        <v/>
      </c>
      <c r="Z45" s="8" t="str">
        <f>IF([1]source_data!G47="","",IF([1]source_data!J47="","",[1]source_data!J47))</f>
        <v/>
      </c>
      <c r="AA45" s="8" t="str">
        <f>IF([1]source_data!G47="","",IF([1]source_data!K47="","",[1]codelists!$A$16))</f>
        <v>Grant to Individuals Purpose codelist</v>
      </c>
      <c r="AB45" s="8" t="str">
        <f>IF([1]source_data!G47="","",IF([1]source_data!K47="","",[1]source_data!K47))</f>
        <v>Devices and digital access</v>
      </c>
      <c r="AC45" s="8" t="str">
        <f>IF([1]source_data!G47="","",IF([1]source_data!L47="","",[1]codelists!$A$16))</f>
        <v/>
      </c>
      <c r="AD45" s="8" t="str">
        <f>IF([1]source_data!G47="","",IF([1]source_data!L47="","",[1]source_data!L47))</f>
        <v/>
      </c>
      <c r="AE45" s="8" t="str">
        <f>IF([1]source_data!G47="","",IF([1]source_data!M47="","",[1]codelists!$A$16))</f>
        <v/>
      </c>
      <c r="AF45" s="8" t="str">
        <f>IF([1]source_data!G47="","",IF([1]source_data!M47="","",[1]source_data!M47))</f>
        <v/>
      </c>
    </row>
    <row r="46" spans="1:32" s="13" customFormat="1" ht="15.75" x14ac:dyDescent="0.25">
      <c r="A46" s="8" t="str">
        <f>IF([1]source_data!G48="","",IF(AND([1]source_data!C48&lt;&gt;"",[1]tailored_settings!$B$10="Publish"),CONCATENATE([1]tailored_settings!$B$2&amp;[1]source_data!C48),IF(AND([1]source_data!C48&lt;&gt;"",[1]tailored_settings!$B$10="Do not publish"),CONCATENATE([1]tailored_settings!$B$2&amp;TEXT(ROW(A46)-1,"0000")&amp;"_"&amp;TEXT(F46,"yyyy-mm")),CONCATENATE([1]tailored_settings!$B$2&amp;TEXT(ROW(A46)-1,"0000")&amp;"_"&amp;TEXT(F46,"yyyy-mm")))))</f>
        <v>360G-BarnwoodTrust-0045_2022-06</v>
      </c>
      <c r="B46" s="8" t="str">
        <f>IF([1]source_data!G48="","",IF([1]source_data!E48&lt;&gt;"",[1]source_data!E48,CONCATENATE("Grant to "&amp;G46)))</f>
        <v>Grants for You</v>
      </c>
      <c r="C46" s="8" t="str">
        <f>IF([1]source_data!G48="","",IF([1]source_data!F48="","",[1]source_data!F48))</f>
        <v xml:space="preserve">Funding to help people with Autism, ADHD, Tourette's or a serious mental health condition access more opportunities.   </v>
      </c>
      <c r="D46" s="9">
        <f>IF([1]source_data!G48="","",IF([1]source_data!G48="","",[1]source_data!G48))</f>
        <v>500</v>
      </c>
      <c r="E46" s="8" t="str">
        <f>IF([1]source_data!G48="","",[1]tailored_settings!$B$3)</f>
        <v>GBP</v>
      </c>
      <c r="F46" s="10">
        <f>IF([1]source_data!G48="","",IF([1]source_data!H48="","",[1]source_data!H48))</f>
        <v>44735.575142824098</v>
      </c>
      <c r="G46" s="8" t="str">
        <f>IF([1]source_data!G48="","",[1]tailored_settings!$B$5)</f>
        <v>Individual Recipient</v>
      </c>
      <c r="H46" s="8" t="str">
        <f>IF([1]source_data!G48="","",IF(AND([1]source_data!A48&lt;&gt;"",[1]tailored_settings!$B$11="Publish"),CONCATENATE([1]tailored_settings!$B$2&amp;[1]source_data!A48),IF(AND([1]source_data!A48&lt;&gt;"",[1]tailored_settings!$B$11="Do not publish"),CONCATENATE([1]tailored_settings!$B$4&amp;TEXT(ROW(A46)-1,"0000")&amp;"_"&amp;TEXT(F46,"yyyy-mm")),CONCATENATE([1]tailored_settings!$B$4&amp;TEXT(ROW(A46)-1,"0000")&amp;"_"&amp;TEXT(F46,"yyyy-mm")))))</f>
        <v>360G-BarnwoodTrust-IND-0045_2022-06</v>
      </c>
      <c r="I46" s="8" t="str">
        <f>IF([1]source_data!G48="","",[1]tailored_settings!$B$7)</f>
        <v>Barnwood Trust</v>
      </c>
      <c r="J46" s="8" t="str">
        <f>IF([1]source_data!G48="","",[1]tailored_settings!$B$6)</f>
        <v>GB-CHC-1162855</v>
      </c>
      <c r="K46" s="8" t="str">
        <f>IF([1]source_data!G48="","",IF([1]source_data!I48="","",VLOOKUP([1]source_data!I48,[1]codelists!A:C,2,FALSE)))</f>
        <v>GTIR040</v>
      </c>
      <c r="L46" s="8" t="str">
        <f>IF([1]source_data!G48="","",IF([1]source_data!J48="","",VLOOKUP([1]source_data!J48,[1]codelists!A:C,2,FALSE)))</f>
        <v/>
      </c>
      <c r="M46" s="8" t="str">
        <f>IF([1]source_data!G48="","",IF([1]source_data!K48="","",IF([1]source_data!M48&lt;&gt;"",CONCATENATE(VLOOKUP([1]source_data!K48,[1]codelists!A:C,2,FALSE)&amp;";"&amp;VLOOKUP([1]source_data!L48,[1]codelists!A:C,2,FALSE)&amp;";"&amp;VLOOKUP([1]source_data!M48,[1]codelists!A:C,2,FALSE)),IF([1]source_data!L48&lt;&gt;"",CONCATENATE(VLOOKUP([1]source_data!K48,[1]codelists!A:C,2,FALSE)&amp;";"&amp;VLOOKUP([1]source_data!L48,[1]codelists!A:C,2,FALSE)),IF([1]source_data!K48&lt;&gt;"",CONCATENATE(VLOOKUP([1]source_data!K48,[1]codelists!A:C,2,FALSE)))))))</f>
        <v>GTIP150</v>
      </c>
      <c r="N46" s="11" t="str">
        <f>IF([1]source_data!G48="","",IF([1]source_data!D48="","",VLOOKUP([1]source_data!D48,[1]geo_data!A:I,9,FALSE)))</f>
        <v>Dursley</v>
      </c>
      <c r="O46" s="11" t="str">
        <f>IF([1]source_data!G48="","",IF([1]source_data!D48="","",VLOOKUP([1]source_data!D48,[1]geo_data!A:I,8,FALSE)))</f>
        <v>E05010976</v>
      </c>
      <c r="P46" s="11" t="str">
        <f>IF([1]source_data!G48="","",IF(LEFT(O46,3)="E05","WD",IF(LEFT(O46,3)="S13","WD",IF(LEFT(O46,3)="W05","WD",IF(LEFT(O46,3)="W06","UA",IF(LEFT(O46,3)="S12","CA",IF(LEFT(O46,3)="E06","UA",IF(LEFT(O46,3)="E07","NMD",IF(LEFT(O46,3)="E08","MD",IF(LEFT(O46,3)="E09","LONB"))))))))))</f>
        <v>WD</v>
      </c>
      <c r="Q46" s="11" t="str">
        <f>IF([1]source_data!G48="","",IF([1]source_data!D48="","",VLOOKUP([1]source_data!D48,[1]geo_data!A:I,7,FALSE)))</f>
        <v>Stroud</v>
      </c>
      <c r="R46" s="11" t="str">
        <f>IF([1]source_data!G48="","",IF([1]source_data!D48="","",VLOOKUP([1]source_data!D48,[1]geo_data!A:I,6,FALSE)))</f>
        <v>E07000082</v>
      </c>
      <c r="S46" s="11" t="str">
        <f>IF([1]source_data!G48="","",IF(LEFT(R46,3)="E05","WD",IF(LEFT(R46,3)="S13","WD",IF(LEFT(R46,3)="W05","WD",IF(LEFT(R46,3)="W06","UA",IF(LEFT(R46,3)="S12","CA",IF(LEFT(R46,3)="E06","UA",IF(LEFT(R46,3)="E07","NMD",IF(LEFT(R46,3)="E08","MD",IF(LEFT(R46,3)="E09","LONB"))))))))))</f>
        <v>NMD</v>
      </c>
      <c r="T46" s="8" t="str">
        <f>IF([1]source_data!G48="","",IF([1]source_data!N48="","",[1]source_data!N48))</f>
        <v>Grants for You</v>
      </c>
      <c r="U46" s="12">
        <f ca="1">IF([1]source_data!G48="","",[1]tailored_settings!$B$8)</f>
        <v>45009</v>
      </c>
      <c r="V46" s="8" t="str">
        <f>IF([1]source_data!I48="","",[1]tailored_settings!$B$9)</f>
        <v>https://www.barnwoodtrust.org/</v>
      </c>
      <c r="W46" s="8" t="str">
        <f>IF([1]source_data!G48="","",IF([1]source_data!I48="","",[1]codelists!$A$1))</f>
        <v>Grant to Individuals Reason codelist</v>
      </c>
      <c r="X46" s="8" t="str">
        <f>IF([1]source_data!G48="","",IF([1]source_data!I48="","",[1]source_data!I48))</f>
        <v>Mental Health</v>
      </c>
      <c r="Y46" s="8" t="str">
        <f>IF([1]source_data!G48="","",IF([1]source_data!J48="","",[1]codelists!$A$1))</f>
        <v/>
      </c>
      <c r="Z46" s="8" t="str">
        <f>IF([1]source_data!G48="","",IF([1]source_data!J48="","",[1]source_data!J48))</f>
        <v/>
      </c>
      <c r="AA46" s="8" t="str">
        <f>IF([1]source_data!G48="","",IF([1]source_data!K48="","",[1]codelists!$A$16))</f>
        <v>Grant to Individuals Purpose codelist</v>
      </c>
      <c r="AB46" s="8" t="str">
        <f>IF([1]source_data!G48="","",IF([1]source_data!K48="","",[1]source_data!K48))</f>
        <v>Creative activities</v>
      </c>
      <c r="AC46" s="8" t="str">
        <f>IF([1]source_data!G48="","",IF([1]source_data!L48="","",[1]codelists!$A$16))</f>
        <v/>
      </c>
      <c r="AD46" s="8" t="str">
        <f>IF([1]source_data!G48="","",IF([1]source_data!L48="","",[1]source_data!L48))</f>
        <v/>
      </c>
      <c r="AE46" s="8" t="str">
        <f>IF([1]source_data!G48="","",IF([1]source_data!M48="","",[1]codelists!$A$16))</f>
        <v/>
      </c>
      <c r="AF46" s="8" t="str">
        <f>IF([1]source_data!G48="","",IF([1]source_data!M48="","",[1]source_data!M48))</f>
        <v/>
      </c>
    </row>
    <row r="47" spans="1:32" s="13" customFormat="1" ht="15.75" x14ac:dyDescent="0.25">
      <c r="A47" s="8" t="str">
        <f>IF([1]source_data!G49="","",IF(AND([1]source_data!C49&lt;&gt;"",[1]tailored_settings!$B$10="Publish"),CONCATENATE([1]tailored_settings!$B$2&amp;[1]source_data!C49),IF(AND([1]source_data!C49&lt;&gt;"",[1]tailored_settings!$B$10="Do not publish"),CONCATENATE([1]tailored_settings!$B$2&amp;TEXT(ROW(A47)-1,"0000")&amp;"_"&amp;TEXT(F47,"yyyy-mm")),CONCATENATE([1]tailored_settings!$B$2&amp;TEXT(ROW(A47)-1,"0000")&amp;"_"&amp;TEXT(F47,"yyyy-mm")))))</f>
        <v>360G-BarnwoodTrust-0046_2022-06</v>
      </c>
      <c r="B47" s="8" t="str">
        <f>IF([1]source_data!G49="","",IF([1]source_data!E49&lt;&gt;"",[1]source_data!E49,CONCATENATE("Grant to "&amp;G47)))</f>
        <v>Grants for You</v>
      </c>
      <c r="C47" s="8" t="str">
        <f>IF([1]source_data!G49="","",IF([1]source_data!F49="","",[1]source_data!F49))</f>
        <v xml:space="preserve">Funding to help people with Autism, ADHD, Tourette's or a serious mental health condition access more opportunities.   </v>
      </c>
      <c r="D47" s="9">
        <f>IF([1]source_data!G49="","",IF([1]source_data!G49="","",[1]source_data!G49))</f>
        <v>600</v>
      </c>
      <c r="E47" s="8" t="str">
        <f>IF([1]source_data!G49="","",[1]tailored_settings!$B$3)</f>
        <v>GBP</v>
      </c>
      <c r="F47" s="10">
        <f>IF([1]source_data!G49="","",IF([1]source_data!H49="","",[1]source_data!H49))</f>
        <v>44735.588792824099</v>
      </c>
      <c r="G47" s="8" t="str">
        <f>IF([1]source_data!G49="","",[1]tailored_settings!$B$5)</f>
        <v>Individual Recipient</v>
      </c>
      <c r="H47" s="8" t="str">
        <f>IF([1]source_data!G49="","",IF(AND([1]source_data!A49&lt;&gt;"",[1]tailored_settings!$B$11="Publish"),CONCATENATE([1]tailored_settings!$B$2&amp;[1]source_data!A49),IF(AND([1]source_data!A49&lt;&gt;"",[1]tailored_settings!$B$11="Do not publish"),CONCATENATE([1]tailored_settings!$B$4&amp;TEXT(ROW(A47)-1,"0000")&amp;"_"&amp;TEXT(F47,"yyyy-mm")),CONCATENATE([1]tailored_settings!$B$4&amp;TEXT(ROW(A47)-1,"0000")&amp;"_"&amp;TEXT(F47,"yyyy-mm")))))</f>
        <v>360G-BarnwoodTrust-IND-0046_2022-06</v>
      </c>
      <c r="I47" s="8" t="str">
        <f>IF([1]source_data!G49="","",[1]tailored_settings!$B$7)</f>
        <v>Barnwood Trust</v>
      </c>
      <c r="J47" s="8" t="str">
        <f>IF([1]source_data!G49="","",[1]tailored_settings!$B$6)</f>
        <v>GB-CHC-1162855</v>
      </c>
      <c r="K47" s="8" t="str">
        <f>IF([1]source_data!G49="","",IF([1]source_data!I49="","",VLOOKUP([1]source_data!I49,[1]codelists!A:C,2,FALSE)))</f>
        <v>GTIR040</v>
      </c>
      <c r="L47" s="8" t="str">
        <f>IF([1]source_data!G49="","",IF([1]source_data!J49="","",VLOOKUP([1]source_data!J49,[1]codelists!A:C,2,FALSE)))</f>
        <v/>
      </c>
      <c r="M47" s="8" t="str">
        <f>IF([1]source_data!G49="","",IF([1]source_data!K49="","",IF([1]source_data!M49&lt;&gt;"",CONCATENATE(VLOOKUP([1]source_data!K49,[1]codelists!A:C,2,FALSE)&amp;";"&amp;VLOOKUP([1]source_data!L49,[1]codelists!A:C,2,FALSE)&amp;";"&amp;VLOOKUP([1]source_data!M49,[1]codelists!A:C,2,FALSE)),IF([1]source_data!L49&lt;&gt;"",CONCATENATE(VLOOKUP([1]source_data!K49,[1]codelists!A:C,2,FALSE)&amp;";"&amp;VLOOKUP([1]source_data!L49,[1]codelists!A:C,2,FALSE)),IF([1]source_data!K49&lt;&gt;"",CONCATENATE(VLOOKUP([1]source_data!K49,[1]codelists!A:C,2,FALSE)))))))</f>
        <v>GTIP040</v>
      </c>
      <c r="N47" s="11" t="str">
        <f>IF([1]source_data!G49="","",IF([1]source_data!D49="","",VLOOKUP([1]source_data!D49,[1]geo_data!A:I,9,FALSE)))</f>
        <v>Innsworth</v>
      </c>
      <c r="O47" s="11" t="str">
        <f>IF([1]source_data!G49="","",IF([1]source_data!D49="","",VLOOKUP([1]source_data!D49,[1]geo_data!A:I,8,FALSE)))</f>
        <v>E05012074</v>
      </c>
      <c r="P47" s="11" t="str">
        <f>IF([1]source_data!G49="","",IF(LEFT(O47,3)="E05","WD",IF(LEFT(O47,3)="S13","WD",IF(LEFT(O47,3)="W05","WD",IF(LEFT(O47,3)="W06","UA",IF(LEFT(O47,3)="S12","CA",IF(LEFT(O47,3)="E06","UA",IF(LEFT(O47,3)="E07","NMD",IF(LEFT(O47,3)="E08","MD",IF(LEFT(O47,3)="E09","LONB"))))))))))</f>
        <v>WD</v>
      </c>
      <c r="Q47" s="11" t="str">
        <f>IF([1]source_data!G49="","",IF([1]source_data!D49="","",VLOOKUP([1]source_data!D49,[1]geo_data!A:I,7,FALSE)))</f>
        <v>Tewkesbury</v>
      </c>
      <c r="R47" s="11" t="str">
        <f>IF([1]source_data!G49="","",IF([1]source_data!D49="","",VLOOKUP([1]source_data!D49,[1]geo_data!A:I,6,FALSE)))</f>
        <v>E07000083</v>
      </c>
      <c r="S47" s="11" t="str">
        <f>IF([1]source_data!G49="","",IF(LEFT(R47,3)="E05","WD",IF(LEFT(R47,3)="S13","WD",IF(LEFT(R47,3)="W05","WD",IF(LEFT(R47,3)="W06","UA",IF(LEFT(R47,3)="S12","CA",IF(LEFT(R47,3)="E06","UA",IF(LEFT(R47,3)="E07","NMD",IF(LEFT(R47,3)="E08","MD",IF(LEFT(R47,3)="E09","LONB"))))))))))</f>
        <v>NMD</v>
      </c>
      <c r="T47" s="8" t="str">
        <f>IF([1]source_data!G49="","",IF([1]source_data!N49="","",[1]source_data!N49))</f>
        <v>Grants for You</v>
      </c>
      <c r="U47" s="12">
        <f ca="1">IF([1]source_data!G49="","",[1]tailored_settings!$B$8)</f>
        <v>45009</v>
      </c>
      <c r="V47" s="8" t="str">
        <f>IF([1]source_data!I49="","",[1]tailored_settings!$B$9)</f>
        <v>https://www.barnwoodtrust.org/</v>
      </c>
      <c r="W47" s="8" t="str">
        <f>IF([1]source_data!G49="","",IF([1]source_data!I49="","",[1]codelists!$A$1))</f>
        <v>Grant to Individuals Reason codelist</v>
      </c>
      <c r="X47" s="8" t="str">
        <f>IF([1]source_data!G49="","",IF([1]source_data!I49="","",[1]source_data!I49))</f>
        <v>Mental Health</v>
      </c>
      <c r="Y47" s="8" t="str">
        <f>IF([1]source_data!G49="","",IF([1]source_data!J49="","",[1]codelists!$A$1))</f>
        <v/>
      </c>
      <c r="Z47" s="8" t="str">
        <f>IF([1]source_data!G49="","",IF([1]source_data!J49="","",[1]source_data!J49))</f>
        <v/>
      </c>
      <c r="AA47" s="8" t="str">
        <f>IF([1]source_data!G49="","",IF([1]source_data!K49="","",[1]codelists!$A$16))</f>
        <v>Grant to Individuals Purpose codelist</v>
      </c>
      <c r="AB47" s="8" t="str">
        <f>IF([1]source_data!G49="","",IF([1]source_data!K49="","",[1]source_data!K49))</f>
        <v>Devices and digital access</v>
      </c>
      <c r="AC47" s="8" t="str">
        <f>IF([1]source_data!G49="","",IF([1]source_data!L49="","",[1]codelists!$A$16))</f>
        <v/>
      </c>
      <c r="AD47" s="8" t="str">
        <f>IF([1]source_data!G49="","",IF([1]source_data!L49="","",[1]source_data!L49))</f>
        <v/>
      </c>
      <c r="AE47" s="8" t="str">
        <f>IF([1]source_data!G49="","",IF([1]source_data!M49="","",[1]codelists!$A$16))</f>
        <v/>
      </c>
      <c r="AF47" s="8" t="str">
        <f>IF([1]source_data!G49="","",IF([1]source_data!M49="","",[1]source_data!M49))</f>
        <v/>
      </c>
    </row>
    <row r="48" spans="1:32" s="13" customFormat="1" ht="15.75" x14ac:dyDescent="0.25">
      <c r="A48" s="8" t="str">
        <f>IF([1]source_data!G50="","",IF(AND([1]source_data!C50&lt;&gt;"",[1]tailored_settings!$B$10="Publish"),CONCATENATE([1]tailored_settings!$B$2&amp;[1]source_data!C50),IF(AND([1]source_data!C50&lt;&gt;"",[1]tailored_settings!$B$10="Do not publish"),CONCATENATE([1]tailored_settings!$B$2&amp;TEXT(ROW(A48)-1,"0000")&amp;"_"&amp;TEXT(F48,"yyyy-mm")),CONCATENATE([1]tailored_settings!$B$2&amp;TEXT(ROW(A48)-1,"0000")&amp;"_"&amp;TEXT(F48,"yyyy-mm")))))</f>
        <v>360G-BarnwoodTrust-0047_2022-06</v>
      </c>
      <c r="B48" s="8" t="str">
        <f>IF([1]source_data!G50="","",IF([1]source_data!E50&lt;&gt;"",[1]source_data!E50,CONCATENATE("Grant to "&amp;G48)))</f>
        <v>Grants for You</v>
      </c>
      <c r="C48" s="8" t="str">
        <f>IF([1]source_data!G50="","",IF([1]source_data!F50="","",[1]source_data!F50))</f>
        <v xml:space="preserve">Funding to help people with Autism, ADHD, Tourette's or a serious mental health condition access more opportunities.   </v>
      </c>
      <c r="D48" s="9">
        <f>IF([1]source_data!G50="","",IF([1]source_data!G50="","",[1]source_data!G50))</f>
        <v>250</v>
      </c>
      <c r="E48" s="8" t="str">
        <f>IF([1]source_data!G50="","",[1]tailored_settings!$B$3)</f>
        <v>GBP</v>
      </c>
      <c r="F48" s="10">
        <f>IF([1]source_data!G50="","",IF([1]source_data!H50="","",[1]source_data!H50))</f>
        <v>44735.611720949099</v>
      </c>
      <c r="G48" s="8" t="str">
        <f>IF([1]source_data!G50="","",[1]tailored_settings!$B$5)</f>
        <v>Individual Recipient</v>
      </c>
      <c r="H48" s="8" t="str">
        <f>IF([1]source_data!G50="","",IF(AND([1]source_data!A50&lt;&gt;"",[1]tailored_settings!$B$11="Publish"),CONCATENATE([1]tailored_settings!$B$2&amp;[1]source_data!A50),IF(AND([1]source_data!A50&lt;&gt;"",[1]tailored_settings!$B$11="Do not publish"),CONCATENATE([1]tailored_settings!$B$4&amp;TEXT(ROW(A48)-1,"0000")&amp;"_"&amp;TEXT(F48,"yyyy-mm")),CONCATENATE([1]tailored_settings!$B$4&amp;TEXT(ROW(A48)-1,"0000")&amp;"_"&amp;TEXT(F48,"yyyy-mm")))))</f>
        <v>360G-BarnwoodTrust-IND-0047_2022-06</v>
      </c>
      <c r="I48" s="8" t="str">
        <f>IF([1]source_data!G50="","",[1]tailored_settings!$B$7)</f>
        <v>Barnwood Trust</v>
      </c>
      <c r="J48" s="8" t="str">
        <f>IF([1]source_data!G50="","",[1]tailored_settings!$B$6)</f>
        <v>GB-CHC-1162855</v>
      </c>
      <c r="K48" s="8" t="str">
        <f>IF([1]source_data!G50="","",IF([1]source_data!I50="","",VLOOKUP([1]source_data!I50,[1]codelists!A:C,2,FALSE)))</f>
        <v>GTIR040</v>
      </c>
      <c r="L48" s="8" t="str">
        <f>IF([1]source_data!G50="","",IF([1]source_data!J50="","",VLOOKUP([1]source_data!J50,[1]codelists!A:C,2,FALSE)))</f>
        <v/>
      </c>
      <c r="M48" s="8" t="str">
        <f>IF([1]source_data!G50="","",IF([1]source_data!K50="","",IF([1]source_data!M50&lt;&gt;"",CONCATENATE(VLOOKUP([1]source_data!K50,[1]codelists!A:C,2,FALSE)&amp;";"&amp;VLOOKUP([1]source_data!L50,[1]codelists!A:C,2,FALSE)&amp;";"&amp;VLOOKUP([1]source_data!M50,[1]codelists!A:C,2,FALSE)),IF([1]source_data!L50&lt;&gt;"",CONCATENATE(VLOOKUP([1]source_data!K50,[1]codelists!A:C,2,FALSE)&amp;";"&amp;VLOOKUP([1]source_data!L50,[1]codelists!A:C,2,FALSE)),IF([1]source_data!K50&lt;&gt;"",CONCATENATE(VLOOKUP([1]source_data!K50,[1]codelists!A:C,2,FALSE)))))))</f>
        <v>GTIP040</v>
      </c>
      <c r="N48" s="11" t="str">
        <f>IF([1]source_data!G50="","",IF([1]source_data!D50="","",VLOOKUP([1]source_data!D50,[1]geo_data!A:I,9,FALSE)))</f>
        <v>Cinderford West</v>
      </c>
      <c r="O48" s="11" t="str">
        <f>IF([1]source_data!G50="","",IF([1]source_data!D50="","",VLOOKUP([1]source_data!D50,[1]geo_data!A:I,8,FALSE)))</f>
        <v>E05012159</v>
      </c>
      <c r="P48" s="11" t="str">
        <f>IF([1]source_data!G50="","",IF(LEFT(O48,3)="E05","WD",IF(LEFT(O48,3)="S13","WD",IF(LEFT(O48,3)="W05","WD",IF(LEFT(O48,3)="W06","UA",IF(LEFT(O48,3)="S12","CA",IF(LEFT(O48,3)="E06","UA",IF(LEFT(O48,3)="E07","NMD",IF(LEFT(O48,3)="E08","MD",IF(LEFT(O48,3)="E09","LONB"))))))))))</f>
        <v>WD</v>
      </c>
      <c r="Q48" s="11" t="str">
        <f>IF([1]source_data!G50="","",IF([1]source_data!D50="","",VLOOKUP([1]source_data!D50,[1]geo_data!A:I,7,FALSE)))</f>
        <v>Forest of Dean</v>
      </c>
      <c r="R48" s="11" t="str">
        <f>IF([1]source_data!G50="","",IF([1]source_data!D50="","",VLOOKUP([1]source_data!D50,[1]geo_data!A:I,6,FALSE)))</f>
        <v>E07000080</v>
      </c>
      <c r="S48" s="11" t="str">
        <f>IF([1]source_data!G50="","",IF(LEFT(R48,3)="E05","WD",IF(LEFT(R48,3)="S13","WD",IF(LEFT(R48,3)="W05","WD",IF(LEFT(R48,3)="W06","UA",IF(LEFT(R48,3)="S12","CA",IF(LEFT(R48,3)="E06","UA",IF(LEFT(R48,3)="E07","NMD",IF(LEFT(R48,3)="E08","MD",IF(LEFT(R48,3)="E09","LONB"))))))))))</f>
        <v>NMD</v>
      </c>
      <c r="T48" s="8" t="str">
        <f>IF([1]source_data!G50="","",IF([1]source_data!N50="","",[1]source_data!N50))</f>
        <v>Grants for You</v>
      </c>
      <c r="U48" s="12">
        <f ca="1">IF([1]source_data!G50="","",[1]tailored_settings!$B$8)</f>
        <v>45009</v>
      </c>
      <c r="V48" s="8" t="str">
        <f>IF([1]source_data!I50="","",[1]tailored_settings!$B$9)</f>
        <v>https://www.barnwoodtrust.org/</v>
      </c>
      <c r="W48" s="8" t="str">
        <f>IF([1]source_data!G50="","",IF([1]source_data!I50="","",[1]codelists!$A$1))</f>
        <v>Grant to Individuals Reason codelist</v>
      </c>
      <c r="X48" s="8" t="str">
        <f>IF([1]source_data!G50="","",IF([1]source_data!I50="","",[1]source_data!I50))</f>
        <v>Mental Health</v>
      </c>
      <c r="Y48" s="8" t="str">
        <f>IF([1]source_data!G50="","",IF([1]source_data!J50="","",[1]codelists!$A$1))</f>
        <v/>
      </c>
      <c r="Z48" s="8" t="str">
        <f>IF([1]source_data!G50="","",IF([1]source_data!J50="","",[1]source_data!J50))</f>
        <v/>
      </c>
      <c r="AA48" s="8" t="str">
        <f>IF([1]source_data!G50="","",IF([1]source_data!K50="","",[1]codelists!$A$16))</f>
        <v>Grant to Individuals Purpose codelist</v>
      </c>
      <c r="AB48" s="8" t="str">
        <f>IF([1]source_data!G50="","",IF([1]source_data!K50="","",[1]source_data!K50))</f>
        <v>Devices and digital access</v>
      </c>
      <c r="AC48" s="8" t="str">
        <f>IF([1]source_data!G50="","",IF([1]source_data!L50="","",[1]codelists!$A$16))</f>
        <v/>
      </c>
      <c r="AD48" s="8" t="str">
        <f>IF([1]source_data!G50="","",IF([1]source_data!L50="","",[1]source_data!L50))</f>
        <v/>
      </c>
      <c r="AE48" s="8" t="str">
        <f>IF([1]source_data!G50="","",IF([1]source_data!M50="","",[1]codelists!$A$16))</f>
        <v/>
      </c>
      <c r="AF48" s="8" t="str">
        <f>IF([1]source_data!G50="","",IF([1]source_data!M50="","",[1]source_data!M50))</f>
        <v/>
      </c>
    </row>
    <row r="49" spans="1:32" s="13" customFormat="1" ht="15.75" x14ac:dyDescent="0.25">
      <c r="A49" s="8" t="str">
        <f>IF([1]source_data!G51="","",IF(AND([1]source_data!C51&lt;&gt;"",[1]tailored_settings!$B$10="Publish"),CONCATENATE([1]tailored_settings!$B$2&amp;[1]source_data!C51),IF(AND([1]source_data!C51&lt;&gt;"",[1]tailored_settings!$B$10="Do not publish"),CONCATENATE([1]tailored_settings!$B$2&amp;TEXT(ROW(A49)-1,"0000")&amp;"_"&amp;TEXT(F49,"yyyy-mm")),CONCATENATE([1]tailored_settings!$B$2&amp;TEXT(ROW(A49)-1,"0000")&amp;"_"&amp;TEXT(F49,"yyyy-mm")))))</f>
        <v>360G-BarnwoodTrust-0048_2022-06</v>
      </c>
      <c r="B49" s="8" t="str">
        <f>IF([1]source_data!G51="","",IF([1]source_data!E51&lt;&gt;"",[1]source_data!E51,CONCATENATE("Grant to "&amp;G49)))</f>
        <v>Grants for You</v>
      </c>
      <c r="C49" s="8" t="str">
        <f>IF([1]source_data!G51="","",IF([1]source_data!F51="","",[1]source_data!F51))</f>
        <v xml:space="preserve">Funding to help people with Autism, ADHD, Tourette's or a serious mental health condition access more opportunities.   </v>
      </c>
      <c r="D49" s="9">
        <f>IF([1]source_data!G51="","",IF([1]source_data!G51="","",[1]source_data!G51))</f>
        <v>500</v>
      </c>
      <c r="E49" s="8" t="str">
        <f>IF([1]source_data!G51="","",[1]tailored_settings!$B$3)</f>
        <v>GBP</v>
      </c>
      <c r="F49" s="10">
        <f>IF([1]source_data!G51="","",IF([1]source_data!H51="","",[1]source_data!H51))</f>
        <v>44739.518731331002</v>
      </c>
      <c r="G49" s="8" t="str">
        <f>IF([1]source_data!G51="","",[1]tailored_settings!$B$5)</f>
        <v>Individual Recipient</v>
      </c>
      <c r="H49" s="8" t="str">
        <f>IF([1]source_data!G51="","",IF(AND([1]source_data!A51&lt;&gt;"",[1]tailored_settings!$B$11="Publish"),CONCATENATE([1]tailored_settings!$B$2&amp;[1]source_data!A51),IF(AND([1]source_data!A51&lt;&gt;"",[1]tailored_settings!$B$11="Do not publish"),CONCATENATE([1]tailored_settings!$B$4&amp;TEXT(ROW(A49)-1,"0000")&amp;"_"&amp;TEXT(F49,"yyyy-mm")),CONCATENATE([1]tailored_settings!$B$4&amp;TEXT(ROW(A49)-1,"0000")&amp;"_"&amp;TEXT(F49,"yyyy-mm")))))</f>
        <v>360G-BarnwoodTrust-IND-0048_2022-06</v>
      </c>
      <c r="I49" s="8" t="str">
        <f>IF([1]source_data!G51="","",[1]tailored_settings!$B$7)</f>
        <v>Barnwood Trust</v>
      </c>
      <c r="J49" s="8" t="str">
        <f>IF([1]source_data!G51="","",[1]tailored_settings!$B$6)</f>
        <v>GB-CHC-1162855</v>
      </c>
      <c r="K49" s="8" t="str">
        <f>IF([1]source_data!G51="","",IF([1]source_data!I51="","",VLOOKUP([1]source_data!I51,[1]codelists!A:C,2,FALSE)))</f>
        <v>GTIR040</v>
      </c>
      <c r="L49" s="8" t="str">
        <f>IF([1]source_data!G51="","",IF([1]source_data!J51="","",VLOOKUP([1]source_data!J51,[1]codelists!A:C,2,FALSE)))</f>
        <v/>
      </c>
      <c r="M49" s="8" t="str">
        <f>IF([1]source_data!G51="","",IF([1]source_data!K51="","",IF([1]source_data!M51&lt;&gt;"",CONCATENATE(VLOOKUP([1]source_data!K51,[1]codelists!A:C,2,FALSE)&amp;";"&amp;VLOOKUP([1]source_data!L51,[1]codelists!A:C,2,FALSE)&amp;";"&amp;VLOOKUP([1]source_data!M51,[1]codelists!A:C,2,FALSE)),IF([1]source_data!L51&lt;&gt;"",CONCATENATE(VLOOKUP([1]source_data!K51,[1]codelists!A:C,2,FALSE)&amp;";"&amp;VLOOKUP([1]source_data!L51,[1]codelists!A:C,2,FALSE)),IF([1]source_data!K51&lt;&gt;"",CONCATENATE(VLOOKUP([1]source_data!K51,[1]codelists!A:C,2,FALSE)))))))</f>
        <v>GTIP040</v>
      </c>
      <c r="N49" s="11" t="str">
        <f>IF([1]source_data!G51="","",IF([1]source_data!D51="","",VLOOKUP([1]source_data!D51,[1]geo_data!A:I,9,FALSE)))</f>
        <v>Tewkesbury North &amp; Twyning</v>
      </c>
      <c r="O49" s="11" t="str">
        <f>IF([1]source_data!G51="","",IF([1]source_data!D51="","",VLOOKUP([1]source_data!D51,[1]geo_data!A:I,8,FALSE)))</f>
        <v>E05012081</v>
      </c>
      <c r="P49" s="11" t="str">
        <f>IF([1]source_data!G51="","",IF(LEFT(O49,3)="E05","WD",IF(LEFT(O49,3)="S13","WD",IF(LEFT(O49,3)="W05","WD",IF(LEFT(O49,3)="W06","UA",IF(LEFT(O49,3)="S12","CA",IF(LEFT(O49,3)="E06","UA",IF(LEFT(O49,3)="E07","NMD",IF(LEFT(O49,3)="E08","MD",IF(LEFT(O49,3)="E09","LONB"))))))))))</f>
        <v>WD</v>
      </c>
      <c r="Q49" s="11" t="str">
        <f>IF([1]source_data!G51="","",IF([1]source_data!D51="","",VLOOKUP([1]source_data!D51,[1]geo_data!A:I,7,FALSE)))</f>
        <v>Tewkesbury</v>
      </c>
      <c r="R49" s="11" t="str">
        <f>IF([1]source_data!G51="","",IF([1]source_data!D51="","",VLOOKUP([1]source_data!D51,[1]geo_data!A:I,6,FALSE)))</f>
        <v>E07000083</v>
      </c>
      <c r="S49" s="11" t="str">
        <f>IF([1]source_data!G51="","",IF(LEFT(R49,3)="E05","WD",IF(LEFT(R49,3)="S13","WD",IF(LEFT(R49,3)="W05","WD",IF(LEFT(R49,3)="W06","UA",IF(LEFT(R49,3)="S12","CA",IF(LEFT(R49,3)="E06","UA",IF(LEFT(R49,3)="E07","NMD",IF(LEFT(R49,3)="E08","MD",IF(LEFT(R49,3)="E09","LONB"))))))))))</f>
        <v>NMD</v>
      </c>
      <c r="T49" s="8" t="str">
        <f>IF([1]source_data!G51="","",IF([1]source_data!N51="","",[1]source_data!N51))</f>
        <v>Grants for You</v>
      </c>
      <c r="U49" s="12">
        <f ca="1">IF([1]source_data!G51="","",[1]tailored_settings!$B$8)</f>
        <v>45009</v>
      </c>
      <c r="V49" s="8" t="str">
        <f>IF([1]source_data!I51="","",[1]tailored_settings!$B$9)</f>
        <v>https://www.barnwoodtrust.org/</v>
      </c>
      <c r="W49" s="8" t="str">
        <f>IF([1]source_data!G51="","",IF([1]source_data!I51="","",[1]codelists!$A$1))</f>
        <v>Grant to Individuals Reason codelist</v>
      </c>
      <c r="X49" s="8" t="str">
        <f>IF([1]source_data!G51="","",IF([1]source_data!I51="","",[1]source_data!I51))</f>
        <v>Mental Health</v>
      </c>
      <c r="Y49" s="8" t="str">
        <f>IF([1]source_data!G51="","",IF([1]source_data!J51="","",[1]codelists!$A$1))</f>
        <v/>
      </c>
      <c r="Z49" s="8" t="str">
        <f>IF([1]source_data!G51="","",IF([1]source_data!J51="","",[1]source_data!J51))</f>
        <v/>
      </c>
      <c r="AA49" s="8" t="str">
        <f>IF([1]source_data!G51="","",IF([1]source_data!K51="","",[1]codelists!$A$16))</f>
        <v>Grant to Individuals Purpose codelist</v>
      </c>
      <c r="AB49" s="8" t="str">
        <f>IF([1]source_data!G51="","",IF([1]source_data!K51="","",[1]source_data!K51))</f>
        <v>Devices and digital access</v>
      </c>
      <c r="AC49" s="8" t="str">
        <f>IF([1]source_data!G51="","",IF([1]source_data!L51="","",[1]codelists!$A$16))</f>
        <v/>
      </c>
      <c r="AD49" s="8" t="str">
        <f>IF([1]source_data!G51="","",IF([1]source_data!L51="","",[1]source_data!L51))</f>
        <v/>
      </c>
      <c r="AE49" s="8" t="str">
        <f>IF([1]source_data!G51="","",IF([1]source_data!M51="","",[1]codelists!$A$16))</f>
        <v/>
      </c>
      <c r="AF49" s="8" t="str">
        <f>IF([1]source_data!G51="","",IF([1]source_data!M51="","",[1]source_data!M51))</f>
        <v/>
      </c>
    </row>
    <row r="50" spans="1:32" s="13" customFormat="1" ht="15.75" x14ac:dyDescent="0.25">
      <c r="A50" s="8" t="str">
        <f>IF([1]source_data!G52="","",IF(AND([1]source_data!C52&lt;&gt;"",[1]tailored_settings!$B$10="Publish"),CONCATENATE([1]tailored_settings!$B$2&amp;[1]source_data!C52),IF(AND([1]source_data!C52&lt;&gt;"",[1]tailored_settings!$B$10="Do not publish"),CONCATENATE([1]tailored_settings!$B$2&amp;TEXT(ROW(A50)-1,"0000")&amp;"_"&amp;TEXT(F50,"yyyy-mm")),CONCATENATE([1]tailored_settings!$B$2&amp;TEXT(ROW(A50)-1,"0000")&amp;"_"&amp;TEXT(F50,"yyyy-mm")))))</f>
        <v>360G-BarnwoodTrust-0049_2022-06</v>
      </c>
      <c r="B50" s="8" t="str">
        <f>IF([1]source_data!G52="","",IF([1]source_data!E52&lt;&gt;"",[1]source_data!E52,CONCATENATE("Grant to "&amp;G50)))</f>
        <v>Grants for You</v>
      </c>
      <c r="C50" s="8" t="str">
        <f>IF([1]source_data!G52="","",IF([1]source_data!F52="","",[1]source_data!F52))</f>
        <v xml:space="preserve">Funding to help people with Autism, ADHD, Tourette's or a serious mental health condition access more opportunities.   </v>
      </c>
      <c r="D50" s="9">
        <f>IF([1]source_data!G52="","",IF([1]source_data!G52="","",[1]source_data!G52))</f>
        <v>100</v>
      </c>
      <c r="E50" s="8" t="str">
        <f>IF([1]source_data!G52="","",[1]tailored_settings!$B$3)</f>
        <v>GBP</v>
      </c>
      <c r="F50" s="10">
        <f>IF([1]source_data!G52="","",IF([1]source_data!H52="","",[1]source_data!H52))</f>
        <v>44739.574518287001</v>
      </c>
      <c r="G50" s="8" t="str">
        <f>IF([1]source_data!G52="","",[1]tailored_settings!$B$5)</f>
        <v>Individual Recipient</v>
      </c>
      <c r="H50" s="8" t="str">
        <f>IF([1]source_data!G52="","",IF(AND([1]source_data!A52&lt;&gt;"",[1]tailored_settings!$B$11="Publish"),CONCATENATE([1]tailored_settings!$B$2&amp;[1]source_data!A52),IF(AND([1]source_data!A52&lt;&gt;"",[1]tailored_settings!$B$11="Do not publish"),CONCATENATE([1]tailored_settings!$B$4&amp;TEXT(ROW(A50)-1,"0000")&amp;"_"&amp;TEXT(F50,"yyyy-mm")),CONCATENATE([1]tailored_settings!$B$4&amp;TEXT(ROW(A50)-1,"0000")&amp;"_"&amp;TEXT(F50,"yyyy-mm")))))</f>
        <v>360G-BarnwoodTrust-IND-0049_2022-06</v>
      </c>
      <c r="I50" s="8" t="str">
        <f>IF([1]source_data!G52="","",[1]tailored_settings!$B$7)</f>
        <v>Barnwood Trust</v>
      </c>
      <c r="J50" s="8" t="str">
        <f>IF([1]source_data!G52="","",[1]tailored_settings!$B$6)</f>
        <v>GB-CHC-1162855</v>
      </c>
      <c r="K50" s="8" t="str">
        <f>IF([1]source_data!G52="","",IF([1]source_data!I52="","",VLOOKUP([1]source_data!I52,[1]codelists!A:C,2,FALSE)))</f>
        <v>GTIR040</v>
      </c>
      <c r="L50" s="8" t="str">
        <f>IF([1]source_data!G52="","",IF([1]source_data!J52="","",VLOOKUP([1]source_data!J52,[1]codelists!A:C,2,FALSE)))</f>
        <v/>
      </c>
      <c r="M50" s="8" t="str">
        <f>IF([1]source_data!G52="","",IF([1]source_data!K52="","",IF([1]source_data!M52&lt;&gt;"",CONCATENATE(VLOOKUP([1]source_data!K52,[1]codelists!A:C,2,FALSE)&amp;";"&amp;VLOOKUP([1]source_data!L52,[1]codelists!A:C,2,FALSE)&amp;";"&amp;VLOOKUP([1]source_data!M52,[1]codelists!A:C,2,FALSE)),IF([1]source_data!L52&lt;&gt;"",CONCATENATE(VLOOKUP([1]source_data!K52,[1]codelists!A:C,2,FALSE)&amp;";"&amp;VLOOKUP([1]source_data!L52,[1]codelists!A:C,2,FALSE)),IF([1]source_data!K52&lt;&gt;"",CONCATENATE(VLOOKUP([1]source_data!K52,[1]codelists!A:C,2,FALSE)))))))</f>
        <v>GTIP110</v>
      </c>
      <c r="N50" s="11" t="str">
        <f>IF([1]source_data!G52="","",IF([1]source_data!D52="","",VLOOKUP([1]source_data!D52,[1]geo_data!A:I,9,FALSE)))</f>
        <v>Cam West</v>
      </c>
      <c r="O50" s="11" t="str">
        <f>IF([1]source_data!G52="","",IF([1]source_data!D52="","",VLOOKUP([1]source_data!D52,[1]geo_data!A:I,8,FALSE)))</f>
        <v>E05010973</v>
      </c>
      <c r="P50" s="11" t="str">
        <f>IF([1]source_data!G52="","",IF(LEFT(O50,3)="E05","WD",IF(LEFT(O50,3)="S13","WD",IF(LEFT(O50,3)="W05","WD",IF(LEFT(O50,3)="W06","UA",IF(LEFT(O50,3)="S12","CA",IF(LEFT(O50,3)="E06","UA",IF(LEFT(O50,3)="E07","NMD",IF(LEFT(O50,3)="E08","MD",IF(LEFT(O50,3)="E09","LONB"))))))))))</f>
        <v>WD</v>
      </c>
      <c r="Q50" s="11" t="str">
        <f>IF([1]source_data!G52="","",IF([1]source_data!D52="","",VLOOKUP([1]source_data!D52,[1]geo_data!A:I,7,FALSE)))</f>
        <v>Stroud</v>
      </c>
      <c r="R50" s="11" t="str">
        <f>IF([1]source_data!G52="","",IF([1]source_data!D52="","",VLOOKUP([1]source_data!D52,[1]geo_data!A:I,6,FALSE)))</f>
        <v>E07000082</v>
      </c>
      <c r="S50" s="11" t="str">
        <f>IF([1]source_data!G52="","",IF(LEFT(R50,3)="E05","WD",IF(LEFT(R50,3)="S13","WD",IF(LEFT(R50,3)="W05","WD",IF(LEFT(R50,3)="W06","UA",IF(LEFT(R50,3)="S12","CA",IF(LEFT(R50,3)="E06","UA",IF(LEFT(R50,3)="E07","NMD",IF(LEFT(R50,3)="E08","MD",IF(LEFT(R50,3)="E09","LONB"))))))))))</f>
        <v>NMD</v>
      </c>
      <c r="T50" s="8" t="str">
        <f>IF([1]source_data!G52="","",IF([1]source_data!N52="","",[1]source_data!N52))</f>
        <v>Grants for You</v>
      </c>
      <c r="U50" s="12">
        <f ca="1">IF([1]source_data!G52="","",[1]tailored_settings!$B$8)</f>
        <v>45009</v>
      </c>
      <c r="V50" s="8" t="str">
        <f>IF([1]source_data!I52="","",[1]tailored_settings!$B$9)</f>
        <v>https://www.barnwoodtrust.org/</v>
      </c>
      <c r="W50" s="8" t="str">
        <f>IF([1]source_data!G52="","",IF([1]source_data!I52="","",[1]codelists!$A$1))</f>
        <v>Grant to Individuals Reason codelist</v>
      </c>
      <c r="X50" s="8" t="str">
        <f>IF([1]source_data!G52="","",IF([1]source_data!I52="","",[1]source_data!I52))</f>
        <v>Mental Health</v>
      </c>
      <c r="Y50" s="8" t="str">
        <f>IF([1]source_data!G52="","",IF([1]source_data!J52="","",[1]codelists!$A$1))</f>
        <v/>
      </c>
      <c r="Z50" s="8" t="str">
        <f>IF([1]source_data!G52="","",IF([1]source_data!J52="","",[1]source_data!J52))</f>
        <v/>
      </c>
      <c r="AA50" s="8" t="str">
        <f>IF([1]source_data!G52="","",IF([1]source_data!K52="","",[1]codelists!$A$16))</f>
        <v>Grant to Individuals Purpose codelist</v>
      </c>
      <c r="AB50" s="8" t="str">
        <f>IF([1]source_data!G52="","",IF([1]source_data!K52="","",[1]source_data!K52))</f>
        <v>Holiday and activity costs</v>
      </c>
      <c r="AC50" s="8" t="str">
        <f>IF([1]source_data!G52="","",IF([1]source_data!L52="","",[1]codelists!$A$16))</f>
        <v/>
      </c>
      <c r="AD50" s="8" t="str">
        <f>IF([1]source_data!G52="","",IF([1]source_data!L52="","",[1]source_data!L52))</f>
        <v/>
      </c>
      <c r="AE50" s="8" t="str">
        <f>IF([1]source_data!G52="","",IF([1]source_data!M52="","",[1]codelists!$A$16))</f>
        <v/>
      </c>
      <c r="AF50" s="8" t="str">
        <f>IF([1]source_data!G52="","",IF([1]source_data!M52="","",[1]source_data!M52))</f>
        <v/>
      </c>
    </row>
    <row r="51" spans="1:32" s="13" customFormat="1" ht="15.75" x14ac:dyDescent="0.25">
      <c r="A51" s="8" t="str">
        <f>IF([1]source_data!G53="","",IF(AND([1]source_data!C53&lt;&gt;"",[1]tailored_settings!$B$10="Publish"),CONCATENATE([1]tailored_settings!$B$2&amp;[1]source_data!C53),IF(AND([1]source_data!C53&lt;&gt;"",[1]tailored_settings!$B$10="Do not publish"),CONCATENATE([1]tailored_settings!$B$2&amp;TEXT(ROW(A51)-1,"0000")&amp;"_"&amp;TEXT(F51,"yyyy-mm")),CONCATENATE([1]tailored_settings!$B$2&amp;TEXT(ROW(A51)-1,"0000")&amp;"_"&amp;TEXT(F51,"yyyy-mm")))))</f>
        <v>360G-BarnwoodTrust-0050_2022-06</v>
      </c>
      <c r="B51" s="8" t="str">
        <f>IF([1]source_data!G53="","",IF([1]source_data!E53&lt;&gt;"",[1]source_data!E53,CONCATENATE("Grant to "&amp;G51)))</f>
        <v>Grants for You</v>
      </c>
      <c r="C51" s="8" t="str">
        <f>IF([1]source_data!G53="","",IF([1]source_data!F53="","",[1]source_data!F53))</f>
        <v xml:space="preserve">Funding to help people with Autism, ADHD, Tourette's or a serious mental health condition access more opportunities.   </v>
      </c>
      <c r="D51" s="9">
        <f>IF([1]source_data!G53="","",IF([1]source_data!G53="","",[1]source_data!G53))</f>
        <v>1148.3800000000001</v>
      </c>
      <c r="E51" s="8" t="str">
        <f>IF([1]source_data!G53="","",[1]tailored_settings!$B$3)</f>
        <v>GBP</v>
      </c>
      <c r="F51" s="10">
        <f>IF([1]source_data!G53="","",IF([1]source_data!H53="","",[1]source_data!H53))</f>
        <v>44739.583593368101</v>
      </c>
      <c r="G51" s="8" t="str">
        <f>IF([1]source_data!G53="","",[1]tailored_settings!$B$5)</f>
        <v>Individual Recipient</v>
      </c>
      <c r="H51" s="8" t="str">
        <f>IF([1]source_data!G53="","",IF(AND([1]source_data!A53&lt;&gt;"",[1]tailored_settings!$B$11="Publish"),CONCATENATE([1]tailored_settings!$B$2&amp;[1]source_data!A53),IF(AND([1]source_data!A53&lt;&gt;"",[1]tailored_settings!$B$11="Do not publish"),CONCATENATE([1]tailored_settings!$B$4&amp;TEXT(ROW(A51)-1,"0000")&amp;"_"&amp;TEXT(F51,"yyyy-mm")),CONCATENATE([1]tailored_settings!$B$4&amp;TEXT(ROW(A51)-1,"0000")&amp;"_"&amp;TEXT(F51,"yyyy-mm")))))</f>
        <v>360G-BarnwoodTrust-IND-0050_2022-06</v>
      </c>
      <c r="I51" s="8" t="str">
        <f>IF([1]source_data!G53="","",[1]tailored_settings!$B$7)</f>
        <v>Barnwood Trust</v>
      </c>
      <c r="J51" s="8" t="str">
        <f>IF([1]source_data!G53="","",[1]tailored_settings!$B$6)</f>
        <v>GB-CHC-1162855</v>
      </c>
      <c r="K51" s="8" t="str">
        <f>IF([1]source_data!G53="","",IF([1]source_data!I53="","",VLOOKUP([1]source_data!I53,[1]codelists!A:C,2,FALSE)))</f>
        <v>GTIR040</v>
      </c>
      <c r="L51" s="8" t="str">
        <f>IF([1]source_data!G53="","",IF([1]source_data!J53="","",VLOOKUP([1]source_data!J53,[1]codelists!A:C,2,FALSE)))</f>
        <v/>
      </c>
      <c r="M51" s="8" t="str">
        <f>IF([1]source_data!G53="","",IF([1]source_data!K53="","",IF([1]source_data!M53&lt;&gt;"",CONCATENATE(VLOOKUP([1]source_data!K53,[1]codelists!A:C,2,FALSE)&amp;";"&amp;VLOOKUP([1]source_data!L53,[1]codelists!A:C,2,FALSE)&amp;";"&amp;VLOOKUP([1]source_data!M53,[1]codelists!A:C,2,FALSE)),IF([1]source_data!L53&lt;&gt;"",CONCATENATE(VLOOKUP([1]source_data!K53,[1]codelists!A:C,2,FALSE)&amp;";"&amp;VLOOKUP([1]source_data!L53,[1]codelists!A:C,2,FALSE)),IF([1]source_data!K53&lt;&gt;"",CONCATENATE(VLOOKUP([1]source_data!K53,[1]codelists!A:C,2,FALSE)))))))</f>
        <v>GTIP100</v>
      </c>
      <c r="N51" s="11" t="str">
        <f>IF([1]source_data!G53="","",IF([1]source_data!D53="","",VLOOKUP([1]source_data!D53,[1]geo_data!A:I,9,FALSE)))</f>
        <v>Bisley</v>
      </c>
      <c r="O51" s="11" t="str">
        <f>IF([1]source_data!G53="","",IF([1]source_data!D53="","",VLOOKUP([1]source_data!D53,[1]geo_data!A:I,8,FALSE)))</f>
        <v>E05013188</v>
      </c>
      <c r="P51" s="11" t="str">
        <f>IF([1]source_data!G53="","",IF(LEFT(O51,3)="E05","WD",IF(LEFT(O51,3)="S13","WD",IF(LEFT(O51,3)="W05","WD",IF(LEFT(O51,3)="W06","UA",IF(LEFT(O51,3)="S12","CA",IF(LEFT(O51,3)="E06","UA",IF(LEFT(O51,3)="E07","NMD",IF(LEFT(O51,3)="E08","MD",IF(LEFT(O51,3)="E09","LONB"))))))))))</f>
        <v>WD</v>
      </c>
      <c r="Q51" s="11" t="str">
        <f>IF([1]source_data!G53="","",IF([1]source_data!D53="","",VLOOKUP([1]source_data!D53,[1]geo_data!A:I,7,FALSE)))</f>
        <v>Stroud</v>
      </c>
      <c r="R51" s="11" t="str">
        <f>IF([1]source_data!G53="","",IF([1]source_data!D53="","",VLOOKUP([1]source_data!D53,[1]geo_data!A:I,6,FALSE)))</f>
        <v>E07000082</v>
      </c>
      <c r="S51" s="11" t="str">
        <f>IF([1]source_data!G53="","",IF(LEFT(R51,3)="E05","WD",IF(LEFT(R51,3)="S13","WD",IF(LEFT(R51,3)="W05","WD",IF(LEFT(R51,3)="W06","UA",IF(LEFT(R51,3)="S12","CA",IF(LEFT(R51,3)="E06","UA",IF(LEFT(R51,3)="E07","NMD",IF(LEFT(R51,3)="E08","MD",IF(LEFT(R51,3)="E09","LONB"))))))))))</f>
        <v>NMD</v>
      </c>
      <c r="T51" s="8" t="str">
        <f>IF([1]source_data!G53="","",IF([1]source_data!N53="","",[1]source_data!N53))</f>
        <v>Grants for You</v>
      </c>
      <c r="U51" s="12">
        <f ca="1">IF([1]source_data!G53="","",[1]tailored_settings!$B$8)</f>
        <v>45009</v>
      </c>
      <c r="V51" s="8" t="str">
        <f>IF([1]source_data!I53="","",[1]tailored_settings!$B$9)</f>
        <v>https://www.barnwoodtrust.org/</v>
      </c>
      <c r="W51" s="8" t="str">
        <f>IF([1]source_data!G53="","",IF([1]source_data!I53="","",[1]codelists!$A$1))</f>
        <v>Grant to Individuals Reason codelist</v>
      </c>
      <c r="X51" s="8" t="str">
        <f>IF([1]source_data!G53="","",IF([1]source_data!I53="","",[1]source_data!I53))</f>
        <v>Mental Health</v>
      </c>
      <c r="Y51" s="8" t="str">
        <f>IF([1]source_data!G53="","",IF([1]source_data!J53="","",[1]codelists!$A$1))</f>
        <v/>
      </c>
      <c r="Z51" s="8" t="str">
        <f>IF([1]source_data!G53="","",IF([1]source_data!J53="","",[1]source_data!J53))</f>
        <v/>
      </c>
      <c r="AA51" s="8" t="str">
        <f>IF([1]source_data!G53="","",IF([1]source_data!K53="","",[1]codelists!$A$16))</f>
        <v>Grant to Individuals Purpose codelist</v>
      </c>
      <c r="AB51" s="8" t="str">
        <f>IF([1]source_data!G53="","",IF([1]source_data!K53="","",[1]source_data!K53))</f>
        <v>Travel and transport</v>
      </c>
      <c r="AC51" s="8" t="str">
        <f>IF([1]source_data!G53="","",IF([1]source_data!L53="","",[1]codelists!$A$16))</f>
        <v/>
      </c>
      <c r="AD51" s="8" t="str">
        <f>IF([1]source_data!G53="","",IF([1]source_data!L53="","",[1]source_data!L53))</f>
        <v/>
      </c>
      <c r="AE51" s="8" t="str">
        <f>IF([1]source_data!G53="","",IF([1]source_data!M53="","",[1]codelists!$A$16))</f>
        <v/>
      </c>
      <c r="AF51" s="8" t="str">
        <f>IF([1]source_data!G53="","",IF([1]source_data!M53="","",[1]source_data!M53))</f>
        <v/>
      </c>
    </row>
    <row r="52" spans="1:32" ht="15.75" x14ac:dyDescent="0.25">
      <c r="A52" s="8" t="str">
        <f>IF([1]source_data!G54="","",IF(AND([1]source_data!C54&lt;&gt;"",[1]tailored_settings!$B$10="Publish"),CONCATENATE([1]tailored_settings!$B$2&amp;[1]source_data!C54),IF(AND([1]source_data!C54&lt;&gt;"",[1]tailored_settings!$B$10="Do not publish"),CONCATENATE([1]tailored_settings!$B$2&amp;TEXT(ROW(A52)-1,"0000")&amp;"_"&amp;TEXT(F52,"yyyy-mm")),CONCATENATE([1]tailored_settings!$B$2&amp;TEXT(ROW(A52)-1,"0000")&amp;"_"&amp;TEXT(F52,"yyyy-mm")))))</f>
        <v>360G-BarnwoodTrust-0051_2022-06</v>
      </c>
      <c r="B52" s="8" t="str">
        <f>IF([1]source_data!G54="","",IF([1]source_data!E54&lt;&gt;"",[1]source_data!E54,CONCATENATE("Grant to "&amp;G52)))</f>
        <v>Grants for You</v>
      </c>
      <c r="C52" s="8" t="str">
        <f>IF([1]source_data!G54="","",IF([1]source_data!F54="","",[1]source_data!F54))</f>
        <v xml:space="preserve">Funding to help people with Autism, ADHD, Tourette's or a serious mental health condition access more opportunities.   </v>
      </c>
      <c r="D52" s="9">
        <f>IF([1]source_data!G54="","",IF([1]source_data!G54="","",[1]source_data!G54))</f>
        <v>500</v>
      </c>
      <c r="E52" s="8" t="str">
        <f>IF([1]source_data!G54="","",[1]tailored_settings!$B$3)</f>
        <v>GBP</v>
      </c>
      <c r="F52" s="10">
        <f>IF([1]source_data!G54="","",IF([1]source_data!H54="","",[1]source_data!H54))</f>
        <v>44739.594735648097</v>
      </c>
      <c r="G52" s="8" t="str">
        <f>IF([1]source_data!G54="","",[1]tailored_settings!$B$5)</f>
        <v>Individual Recipient</v>
      </c>
      <c r="H52" s="8" t="str">
        <f>IF([1]source_data!G54="","",IF(AND([1]source_data!A54&lt;&gt;"",[1]tailored_settings!$B$11="Publish"),CONCATENATE([1]tailored_settings!$B$2&amp;[1]source_data!A54),IF(AND([1]source_data!A54&lt;&gt;"",[1]tailored_settings!$B$11="Do not publish"),CONCATENATE([1]tailored_settings!$B$4&amp;TEXT(ROW(A52)-1,"0000")&amp;"_"&amp;TEXT(F52,"yyyy-mm")),CONCATENATE([1]tailored_settings!$B$4&amp;TEXT(ROW(A52)-1,"0000")&amp;"_"&amp;TEXT(F52,"yyyy-mm")))))</f>
        <v>360G-BarnwoodTrust-IND-0051_2022-06</v>
      </c>
      <c r="I52" s="8" t="str">
        <f>IF([1]source_data!G54="","",[1]tailored_settings!$B$7)</f>
        <v>Barnwood Trust</v>
      </c>
      <c r="J52" s="8" t="str">
        <f>IF([1]source_data!G54="","",[1]tailored_settings!$B$6)</f>
        <v>GB-CHC-1162855</v>
      </c>
      <c r="K52" s="8" t="str">
        <f>IF([1]source_data!G54="","",IF([1]source_data!I54="","",VLOOKUP([1]source_data!I54,[1]codelists!A:C,2,FALSE)))</f>
        <v>GTIR040</v>
      </c>
      <c r="L52" s="8" t="str">
        <f>IF([1]source_data!G54="","",IF([1]source_data!J54="","",VLOOKUP([1]source_data!J54,[1]codelists!A:C,2,FALSE)))</f>
        <v/>
      </c>
      <c r="M52" s="8" t="str">
        <f>IF([1]source_data!G54="","",IF([1]source_data!K54="","",IF([1]source_data!M54&lt;&gt;"",CONCATENATE(VLOOKUP([1]source_data!K54,[1]codelists!A:C,2,FALSE)&amp;";"&amp;VLOOKUP([1]source_data!L54,[1]codelists!A:C,2,FALSE)&amp;";"&amp;VLOOKUP([1]source_data!M54,[1]codelists!A:C,2,FALSE)),IF([1]source_data!L54&lt;&gt;"",CONCATENATE(VLOOKUP([1]source_data!K54,[1]codelists!A:C,2,FALSE)&amp;";"&amp;VLOOKUP([1]source_data!L54,[1]codelists!A:C,2,FALSE)),IF([1]source_data!K54&lt;&gt;"",CONCATENATE(VLOOKUP([1]source_data!K54,[1]codelists!A:C,2,FALSE)))))))</f>
        <v>GTIP110</v>
      </c>
      <c r="N52" s="11" t="str">
        <f>IF([1]source_data!G54="","",IF([1]source_data!D54="","",VLOOKUP([1]source_data!D54,[1]geo_data!A:I,9,FALSE)))</f>
        <v>Minchinhampton</v>
      </c>
      <c r="O52" s="11" t="str">
        <f>IF([1]source_data!G54="","",IF([1]source_data!D54="","",VLOOKUP([1]source_data!D54,[1]geo_data!A:I,8,FALSE)))</f>
        <v>E05013192</v>
      </c>
      <c r="P52" s="11" t="str">
        <f>IF([1]source_data!G54="","",IF(LEFT(O52,3)="E05","WD",IF(LEFT(O52,3)="S13","WD",IF(LEFT(O52,3)="W05","WD",IF(LEFT(O52,3)="W06","UA",IF(LEFT(O52,3)="S12","CA",IF(LEFT(O52,3)="E06","UA",IF(LEFT(O52,3)="E07","NMD",IF(LEFT(O52,3)="E08","MD",IF(LEFT(O52,3)="E09","LONB"))))))))))</f>
        <v>WD</v>
      </c>
      <c r="Q52" s="11" t="str">
        <f>IF([1]source_data!G54="","",IF([1]source_data!D54="","",VLOOKUP([1]source_data!D54,[1]geo_data!A:I,7,FALSE)))</f>
        <v>Stroud</v>
      </c>
      <c r="R52" s="11" t="str">
        <f>IF([1]source_data!G54="","",IF([1]source_data!D54="","",VLOOKUP([1]source_data!D54,[1]geo_data!A:I,6,FALSE)))</f>
        <v>E07000082</v>
      </c>
      <c r="S52" s="11" t="str">
        <f>IF([1]source_data!G54="","",IF(LEFT(R52,3)="E05","WD",IF(LEFT(R52,3)="S13","WD",IF(LEFT(R52,3)="W05","WD",IF(LEFT(R52,3)="W06","UA",IF(LEFT(R52,3)="S12","CA",IF(LEFT(R52,3)="E06","UA",IF(LEFT(R52,3)="E07","NMD",IF(LEFT(R52,3)="E08","MD",IF(LEFT(R52,3)="E09","LONB"))))))))))</f>
        <v>NMD</v>
      </c>
      <c r="T52" s="8" t="str">
        <f>IF([1]source_data!G54="","",IF([1]source_data!N54="","",[1]source_data!N54))</f>
        <v>Grants for You</v>
      </c>
      <c r="U52" s="12">
        <f ca="1">IF([1]source_data!G54="","",[1]tailored_settings!$B$8)</f>
        <v>45009</v>
      </c>
      <c r="V52" s="8" t="str">
        <f>IF([1]source_data!I54="","",[1]tailored_settings!$B$9)</f>
        <v>https://www.barnwoodtrust.org/</v>
      </c>
      <c r="W52" s="8" t="str">
        <f>IF([1]source_data!G54="","",IF([1]source_data!I54="","",[1]codelists!$A$1))</f>
        <v>Grant to Individuals Reason codelist</v>
      </c>
      <c r="X52" s="8" t="str">
        <f>IF([1]source_data!G54="","",IF([1]source_data!I54="","",[1]source_data!I54))</f>
        <v>Mental Health</v>
      </c>
      <c r="Y52" s="8" t="str">
        <f>IF([1]source_data!G54="","",IF([1]source_data!J54="","",[1]codelists!$A$1))</f>
        <v/>
      </c>
      <c r="Z52" s="8" t="str">
        <f>IF([1]source_data!G54="","",IF([1]source_data!J54="","",[1]source_data!J54))</f>
        <v/>
      </c>
      <c r="AA52" s="8" t="str">
        <f>IF([1]source_data!G54="","",IF([1]source_data!K54="","",[1]codelists!$A$16))</f>
        <v>Grant to Individuals Purpose codelist</v>
      </c>
      <c r="AB52" s="8" t="str">
        <f>IF([1]source_data!G54="","",IF([1]source_data!K54="","",[1]source_data!K54))</f>
        <v>Holiday and activity costs</v>
      </c>
      <c r="AC52" s="8" t="str">
        <f>IF([1]source_data!G54="","",IF([1]source_data!L54="","",[1]codelists!$A$16))</f>
        <v/>
      </c>
      <c r="AD52" s="8" t="str">
        <f>IF([1]source_data!G54="","",IF([1]source_data!L54="","",[1]source_data!L54))</f>
        <v/>
      </c>
      <c r="AE52" s="8" t="str">
        <f>IF([1]source_data!G54="","",IF([1]source_data!M54="","",[1]codelists!$A$16))</f>
        <v/>
      </c>
      <c r="AF52" s="8" t="str">
        <f>IF([1]source_data!G54="","",IF([1]source_data!M54="","",[1]source_data!M54))</f>
        <v/>
      </c>
    </row>
    <row r="53" spans="1:32" ht="15.75" x14ac:dyDescent="0.25">
      <c r="A53" s="8" t="str">
        <f>IF([1]source_data!G55="","",IF(AND([1]source_data!C55&lt;&gt;"",[1]tailored_settings!$B$10="Publish"),CONCATENATE([1]tailored_settings!$B$2&amp;[1]source_data!C55),IF(AND([1]source_data!C55&lt;&gt;"",[1]tailored_settings!$B$10="Do not publish"),CONCATENATE([1]tailored_settings!$B$2&amp;TEXT(ROW(A53)-1,"0000")&amp;"_"&amp;TEXT(F53,"yyyy-mm")),CONCATENATE([1]tailored_settings!$B$2&amp;TEXT(ROW(A53)-1,"0000")&amp;"_"&amp;TEXT(F53,"yyyy-mm")))))</f>
        <v>360G-BarnwoodTrust-0052_2022-06</v>
      </c>
      <c r="B53" s="8" t="str">
        <f>IF([1]source_data!G55="","",IF([1]source_data!E55&lt;&gt;"",[1]source_data!E55,CONCATENATE("Grant to "&amp;G53)))</f>
        <v>Grants for You</v>
      </c>
      <c r="C53" s="8" t="str">
        <f>IF([1]source_data!G55="","",IF([1]source_data!F55="","",[1]source_data!F55))</f>
        <v xml:space="preserve">Funding to help people with Autism, ADHD, Tourette's or a serious mental health condition access more opportunities.   </v>
      </c>
      <c r="D53" s="9">
        <f>IF([1]source_data!G55="","",IF([1]source_data!G55="","",[1]source_data!G55))</f>
        <v>420</v>
      </c>
      <c r="E53" s="8" t="str">
        <f>IF([1]source_data!G55="","",[1]tailored_settings!$B$3)</f>
        <v>GBP</v>
      </c>
      <c r="F53" s="10">
        <f>IF([1]source_data!G55="","",IF([1]source_data!H55="","",[1]source_data!H55))</f>
        <v>44740.3357007292</v>
      </c>
      <c r="G53" s="8" t="str">
        <f>IF([1]source_data!G55="","",[1]tailored_settings!$B$5)</f>
        <v>Individual Recipient</v>
      </c>
      <c r="H53" s="8" t="str">
        <f>IF([1]source_data!G55="","",IF(AND([1]source_data!A55&lt;&gt;"",[1]tailored_settings!$B$11="Publish"),CONCATENATE([1]tailored_settings!$B$2&amp;[1]source_data!A55),IF(AND([1]source_data!A55&lt;&gt;"",[1]tailored_settings!$B$11="Do not publish"),CONCATENATE([1]tailored_settings!$B$4&amp;TEXT(ROW(A53)-1,"0000")&amp;"_"&amp;TEXT(F53,"yyyy-mm")),CONCATENATE([1]tailored_settings!$B$4&amp;TEXT(ROW(A53)-1,"0000")&amp;"_"&amp;TEXT(F53,"yyyy-mm")))))</f>
        <v>360G-BarnwoodTrust-IND-0052_2022-06</v>
      </c>
      <c r="I53" s="8" t="str">
        <f>IF([1]source_data!G55="","",[1]tailored_settings!$B$7)</f>
        <v>Barnwood Trust</v>
      </c>
      <c r="J53" s="8" t="str">
        <f>IF([1]source_data!G55="","",[1]tailored_settings!$B$6)</f>
        <v>GB-CHC-1162855</v>
      </c>
      <c r="K53" s="8" t="str">
        <f>IF([1]source_data!G55="","",IF([1]source_data!I55="","",VLOOKUP([1]source_data!I55,[1]codelists!A:C,2,FALSE)))</f>
        <v>GTIR040</v>
      </c>
      <c r="L53" s="8" t="str">
        <f>IF([1]source_data!G55="","",IF([1]source_data!J55="","",VLOOKUP([1]source_data!J55,[1]codelists!A:C,2,FALSE)))</f>
        <v/>
      </c>
      <c r="M53" s="8" t="str">
        <f>IF([1]source_data!G55="","",IF([1]source_data!K55="","",IF([1]source_data!M55&lt;&gt;"",CONCATENATE(VLOOKUP([1]source_data!K55,[1]codelists!A:C,2,FALSE)&amp;";"&amp;VLOOKUP([1]source_data!L55,[1]codelists!A:C,2,FALSE)&amp;";"&amp;VLOOKUP([1]source_data!M55,[1]codelists!A:C,2,FALSE)),IF([1]source_data!L55&lt;&gt;"",CONCATENATE(VLOOKUP([1]source_data!K55,[1]codelists!A:C,2,FALSE)&amp;";"&amp;VLOOKUP([1]source_data!L55,[1]codelists!A:C,2,FALSE)),IF([1]source_data!K55&lt;&gt;"",CONCATENATE(VLOOKUP([1]source_data!K55,[1]codelists!A:C,2,FALSE)))))))</f>
        <v>GTIP040</v>
      </c>
      <c r="N53" s="11" t="str">
        <f>IF([1]source_data!G55="","",IF([1]source_data!D55="","",VLOOKUP([1]source_data!D55,[1]geo_data!A:I,9,FALSE)))</f>
        <v>Westgate</v>
      </c>
      <c r="O53" s="11" t="str">
        <f>IF([1]source_data!G55="","",IF([1]source_data!D55="","",VLOOKUP([1]source_data!D55,[1]geo_data!A:I,8,FALSE)))</f>
        <v>E05010967</v>
      </c>
      <c r="P53" s="11" t="str">
        <f>IF([1]source_data!G55="","",IF(LEFT(O53,3)="E05","WD",IF(LEFT(O53,3)="S13","WD",IF(LEFT(O53,3)="W05","WD",IF(LEFT(O53,3)="W06","UA",IF(LEFT(O53,3)="S12","CA",IF(LEFT(O53,3)="E06","UA",IF(LEFT(O53,3)="E07","NMD",IF(LEFT(O53,3)="E08","MD",IF(LEFT(O53,3)="E09","LONB"))))))))))</f>
        <v>WD</v>
      </c>
      <c r="Q53" s="11" t="str">
        <f>IF([1]source_data!G55="","",IF([1]source_data!D55="","",VLOOKUP([1]source_data!D55,[1]geo_data!A:I,7,FALSE)))</f>
        <v>Gloucester</v>
      </c>
      <c r="R53" s="11" t="str">
        <f>IF([1]source_data!G55="","",IF([1]source_data!D55="","",VLOOKUP([1]source_data!D55,[1]geo_data!A:I,6,FALSE)))</f>
        <v>E07000081</v>
      </c>
      <c r="S53" s="11" t="str">
        <f>IF([1]source_data!G55="","",IF(LEFT(R53,3)="E05","WD",IF(LEFT(R53,3)="S13","WD",IF(LEFT(R53,3)="W05","WD",IF(LEFT(R53,3)="W06","UA",IF(LEFT(R53,3)="S12","CA",IF(LEFT(R53,3)="E06","UA",IF(LEFT(R53,3)="E07","NMD",IF(LEFT(R53,3)="E08","MD",IF(LEFT(R53,3)="E09","LONB"))))))))))</f>
        <v>NMD</v>
      </c>
      <c r="T53" s="8" t="str">
        <f>IF([1]source_data!G55="","",IF([1]source_data!N55="","",[1]source_data!N55))</f>
        <v>Grants for You</v>
      </c>
      <c r="U53" s="12">
        <f ca="1">IF([1]source_data!G55="","",[1]tailored_settings!$B$8)</f>
        <v>45009</v>
      </c>
      <c r="V53" s="8" t="str">
        <f>IF([1]source_data!I55="","",[1]tailored_settings!$B$9)</f>
        <v>https://www.barnwoodtrust.org/</v>
      </c>
      <c r="W53" s="8" t="str">
        <f>IF([1]source_data!G55="","",IF([1]source_data!I55="","",[1]codelists!$A$1))</f>
        <v>Grant to Individuals Reason codelist</v>
      </c>
      <c r="X53" s="8" t="str">
        <f>IF([1]source_data!G55="","",IF([1]source_data!I55="","",[1]source_data!I55))</f>
        <v>Mental Health</v>
      </c>
      <c r="Y53" s="8" t="str">
        <f>IF([1]source_data!G55="","",IF([1]source_data!J55="","",[1]codelists!$A$1))</f>
        <v/>
      </c>
      <c r="Z53" s="8" t="str">
        <f>IF([1]source_data!G55="","",IF([1]source_data!J55="","",[1]source_data!J55))</f>
        <v/>
      </c>
      <c r="AA53" s="8" t="str">
        <f>IF([1]source_data!G55="","",IF([1]source_data!K55="","",[1]codelists!$A$16))</f>
        <v>Grant to Individuals Purpose codelist</v>
      </c>
      <c r="AB53" s="8" t="str">
        <f>IF([1]source_data!G55="","",IF([1]source_data!K55="","",[1]source_data!K55))</f>
        <v>Devices and digital access</v>
      </c>
      <c r="AC53" s="8" t="str">
        <f>IF([1]source_data!G55="","",IF([1]source_data!L55="","",[1]codelists!$A$16))</f>
        <v/>
      </c>
      <c r="AD53" s="8" t="str">
        <f>IF([1]source_data!G55="","",IF([1]source_data!L55="","",[1]source_data!L55))</f>
        <v/>
      </c>
      <c r="AE53" s="8" t="str">
        <f>IF([1]source_data!G55="","",IF([1]source_data!M55="","",[1]codelists!$A$16))</f>
        <v/>
      </c>
      <c r="AF53" s="8" t="str">
        <f>IF([1]source_data!G55="","",IF([1]source_data!M55="","",[1]source_data!M55))</f>
        <v/>
      </c>
    </row>
    <row r="54" spans="1:32" ht="15.75" x14ac:dyDescent="0.25">
      <c r="A54" s="8" t="str">
        <f>IF([1]source_data!G56="","",IF(AND([1]source_data!C56&lt;&gt;"",[1]tailored_settings!$B$10="Publish"),CONCATENATE([1]tailored_settings!$B$2&amp;[1]source_data!C56),IF(AND([1]source_data!C56&lt;&gt;"",[1]tailored_settings!$B$10="Do not publish"),CONCATENATE([1]tailored_settings!$B$2&amp;TEXT(ROW(A54)-1,"0000")&amp;"_"&amp;TEXT(F54,"yyyy-mm")),CONCATENATE([1]tailored_settings!$B$2&amp;TEXT(ROW(A54)-1,"0000")&amp;"_"&amp;TEXT(F54,"yyyy-mm")))))</f>
        <v>360G-BarnwoodTrust-0053_2022-06</v>
      </c>
      <c r="B54" s="8" t="str">
        <f>IF([1]source_data!G56="","",IF([1]source_data!E56&lt;&gt;"",[1]source_data!E56,CONCATENATE("Grant to "&amp;G54)))</f>
        <v>Grants for You</v>
      </c>
      <c r="C54" s="8" t="str">
        <f>IF([1]source_data!G56="","",IF([1]source_data!F56="","",[1]source_data!F56))</f>
        <v xml:space="preserve">Funding to help people with Autism, ADHD, Tourette's or a serious mental health condition access more opportunities.   </v>
      </c>
      <c r="D54" s="9">
        <f>IF([1]source_data!G56="","",IF([1]source_data!G56="","",[1]source_data!G56))</f>
        <v>500</v>
      </c>
      <c r="E54" s="8" t="str">
        <f>IF([1]source_data!G56="","",[1]tailored_settings!$B$3)</f>
        <v>GBP</v>
      </c>
      <c r="F54" s="10">
        <f>IF([1]source_data!G56="","",IF([1]source_data!H56="","",[1]source_data!H56))</f>
        <v>44740.459749039299</v>
      </c>
      <c r="G54" s="8" t="str">
        <f>IF([1]source_data!G56="","",[1]tailored_settings!$B$5)</f>
        <v>Individual Recipient</v>
      </c>
      <c r="H54" s="8" t="str">
        <f>IF([1]source_data!G56="","",IF(AND([1]source_data!A56&lt;&gt;"",[1]tailored_settings!$B$11="Publish"),CONCATENATE([1]tailored_settings!$B$2&amp;[1]source_data!A56),IF(AND([1]source_data!A56&lt;&gt;"",[1]tailored_settings!$B$11="Do not publish"),CONCATENATE([1]tailored_settings!$B$4&amp;TEXT(ROW(A54)-1,"0000")&amp;"_"&amp;TEXT(F54,"yyyy-mm")),CONCATENATE([1]tailored_settings!$B$4&amp;TEXT(ROW(A54)-1,"0000")&amp;"_"&amp;TEXT(F54,"yyyy-mm")))))</f>
        <v>360G-BarnwoodTrust-IND-0053_2022-06</v>
      </c>
      <c r="I54" s="8" t="str">
        <f>IF([1]source_data!G56="","",[1]tailored_settings!$B$7)</f>
        <v>Barnwood Trust</v>
      </c>
      <c r="J54" s="8" t="str">
        <f>IF([1]source_data!G56="","",[1]tailored_settings!$B$6)</f>
        <v>GB-CHC-1162855</v>
      </c>
      <c r="K54" s="8" t="str">
        <f>IF([1]source_data!G56="","",IF([1]source_data!I56="","",VLOOKUP([1]source_data!I56,[1]codelists!A:C,2,FALSE)))</f>
        <v>GTIR040</v>
      </c>
      <c r="L54" s="8" t="str">
        <f>IF([1]source_data!G56="","",IF([1]source_data!J56="","",VLOOKUP([1]source_data!J56,[1]codelists!A:C,2,FALSE)))</f>
        <v/>
      </c>
      <c r="M54" s="8" t="str">
        <f>IF([1]source_data!G56="","",IF([1]source_data!K56="","",IF([1]source_data!M56&lt;&gt;"",CONCATENATE(VLOOKUP([1]source_data!K56,[1]codelists!A:C,2,FALSE)&amp;";"&amp;VLOOKUP([1]source_data!L56,[1]codelists!A:C,2,FALSE)&amp;";"&amp;VLOOKUP([1]source_data!M56,[1]codelists!A:C,2,FALSE)),IF([1]source_data!L56&lt;&gt;"",CONCATENATE(VLOOKUP([1]source_data!K56,[1]codelists!A:C,2,FALSE)&amp;";"&amp;VLOOKUP([1]source_data!L56,[1]codelists!A:C,2,FALSE)),IF([1]source_data!K56&lt;&gt;"",CONCATENATE(VLOOKUP([1]source_data!K56,[1]codelists!A:C,2,FALSE)))))))</f>
        <v>GTIP110</v>
      </c>
      <c r="N54" s="11" t="str">
        <f>IF([1]source_data!G56="","",IF([1]source_data!D56="","",VLOOKUP([1]source_data!D56,[1]geo_data!A:I,9,FALSE)))</f>
        <v>Coln Valley</v>
      </c>
      <c r="O54" s="11" t="str">
        <f>IF([1]source_data!G56="","",IF([1]source_data!D56="","",VLOOKUP([1]source_data!D56,[1]geo_data!A:I,8,FALSE)))</f>
        <v>E05010703</v>
      </c>
      <c r="P54" s="11" t="str">
        <f>IF([1]source_data!G56="","",IF(LEFT(O54,3)="E05","WD",IF(LEFT(O54,3)="S13","WD",IF(LEFT(O54,3)="W05","WD",IF(LEFT(O54,3)="W06","UA",IF(LEFT(O54,3)="S12","CA",IF(LEFT(O54,3)="E06","UA",IF(LEFT(O54,3)="E07","NMD",IF(LEFT(O54,3)="E08","MD",IF(LEFT(O54,3)="E09","LONB"))))))))))</f>
        <v>WD</v>
      </c>
      <c r="Q54" s="11" t="str">
        <f>IF([1]source_data!G56="","",IF([1]source_data!D56="","",VLOOKUP([1]source_data!D56,[1]geo_data!A:I,7,FALSE)))</f>
        <v>Cotswold</v>
      </c>
      <c r="R54" s="11" t="str">
        <f>IF([1]source_data!G56="","",IF([1]source_data!D56="","",VLOOKUP([1]source_data!D56,[1]geo_data!A:I,6,FALSE)))</f>
        <v>E07000079</v>
      </c>
      <c r="S54" s="11" t="str">
        <f>IF([1]source_data!G56="","",IF(LEFT(R54,3)="E05","WD",IF(LEFT(R54,3)="S13","WD",IF(LEFT(R54,3)="W05","WD",IF(LEFT(R54,3)="W06","UA",IF(LEFT(R54,3)="S12","CA",IF(LEFT(R54,3)="E06","UA",IF(LEFT(R54,3)="E07","NMD",IF(LEFT(R54,3)="E08","MD",IF(LEFT(R54,3)="E09","LONB"))))))))))</f>
        <v>NMD</v>
      </c>
      <c r="T54" s="8" t="str">
        <f>IF([1]source_data!G56="","",IF([1]source_data!N56="","",[1]source_data!N56))</f>
        <v>Grants for You</v>
      </c>
      <c r="U54" s="12">
        <f ca="1">IF([1]source_data!G56="","",[1]tailored_settings!$B$8)</f>
        <v>45009</v>
      </c>
      <c r="V54" s="8" t="str">
        <f>IF([1]source_data!I56="","",[1]tailored_settings!$B$9)</f>
        <v>https://www.barnwoodtrust.org/</v>
      </c>
      <c r="W54" s="8" t="str">
        <f>IF([1]source_data!G56="","",IF([1]source_data!I56="","",[1]codelists!$A$1))</f>
        <v>Grant to Individuals Reason codelist</v>
      </c>
      <c r="X54" s="8" t="str">
        <f>IF([1]source_data!G56="","",IF([1]source_data!I56="","",[1]source_data!I56))</f>
        <v>Mental Health</v>
      </c>
      <c r="Y54" s="8" t="str">
        <f>IF([1]source_data!G56="","",IF([1]source_data!J56="","",[1]codelists!$A$1))</f>
        <v/>
      </c>
      <c r="Z54" s="8" t="str">
        <f>IF([1]source_data!G56="","",IF([1]source_data!J56="","",[1]source_data!J56))</f>
        <v/>
      </c>
      <c r="AA54" s="8" t="str">
        <f>IF([1]source_data!G56="","",IF([1]source_data!K56="","",[1]codelists!$A$16))</f>
        <v>Grant to Individuals Purpose codelist</v>
      </c>
      <c r="AB54" s="8" t="str">
        <f>IF([1]source_data!G56="","",IF([1]source_data!K56="","",[1]source_data!K56))</f>
        <v>Holiday and activity costs</v>
      </c>
      <c r="AC54" s="8" t="str">
        <f>IF([1]source_data!G56="","",IF([1]source_data!L56="","",[1]codelists!$A$16))</f>
        <v/>
      </c>
      <c r="AD54" s="8" t="str">
        <f>IF([1]source_data!G56="","",IF([1]source_data!L56="","",[1]source_data!L56))</f>
        <v/>
      </c>
      <c r="AE54" s="8" t="str">
        <f>IF([1]source_data!G56="","",IF([1]source_data!M56="","",[1]codelists!$A$16))</f>
        <v/>
      </c>
      <c r="AF54" s="8" t="str">
        <f>IF([1]source_data!G56="","",IF([1]source_data!M56="","",[1]source_data!M56))</f>
        <v/>
      </c>
    </row>
    <row r="55" spans="1:32" ht="15.75" x14ac:dyDescent="0.25">
      <c r="A55" s="8" t="str">
        <f>IF([1]source_data!G57="","",IF(AND([1]source_data!C57&lt;&gt;"",[1]tailored_settings!$B$10="Publish"),CONCATENATE([1]tailored_settings!$B$2&amp;[1]source_data!C57),IF(AND([1]source_data!C57&lt;&gt;"",[1]tailored_settings!$B$10="Do not publish"),CONCATENATE([1]tailored_settings!$B$2&amp;TEXT(ROW(A55)-1,"0000")&amp;"_"&amp;TEXT(F55,"yyyy-mm")),CONCATENATE([1]tailored_settings!$B$2&amp;TEXT(ROW(A55)-1,"0000")&amp;"_"&amp;TEXT(F55,"yyyy-mm")))))</f>
        <v>360G-BarnwoodTrust-0054_2022-06</v>
      </c>
      <c r="B55" s="8" t="str">
        <f>IF([1]source_data!G57="","",IF([1]source_data!E57&lt;&gt;"",[1]source_data!E57,CONCATENATE("Grant to "&amp;G55)))</f>
        <v>Grants for You</v>
      </c>
      <c r="C55" s="8" t="str">
        <f>IF([1]source_data!G57="","",IF([1]source_data!F57="","",[1]source_data!F57))</f>
        <v xml:space="preserve">Funding to help people with Autism, ADHD, Tourette's or a serious mental health condition access more opportunities.   </v>
      </c>
      <c r="D55" s="9">
        <f>IF([1]source_data!G57="","",IF([1]source_data!G57="","",[1]source_data!G57))</f>
        <v>1690</v>
      </c>
      <c r="E55" s="8" t="str">
        <f>IF([1]source_data!G57="","",[1]tailored_settings!$B$3)</f>
        <v>GBP</v>
      </c>
      <c r="F55" s="10">
        <f>IF([1]source_data!G57="","",IF([1]source_data!H57="","",[1]source_data!H57))</f>
        <v>44740.4633994213</v>
      </c>
      <c r="G55" s="8" t="str">
        <f>IF([1]source_data!G57="","",[1]tailored_settings!$B$5)</f>
        <v>Individual Recipient</v>
      </c>
      <c r="H55" s="8" t="str">
        <f>IF([1]source_data!G57="","",IF(AND([1]source_data!A57&lt;&gt;"",[1]tailored_settings!$B$11="Publish"),CONCATENATE([1]tailored_settings!$B$2&amp;[1]source_data!A57),IF(AND([1]source_data!A57&lt;&gt;"",[1]tailored_settings!$B$11="Do not publish"),CONCATENATE([1]tailored_settings!$B$4&amp;TEXT(ROW(A55)-1,"0000")&amp;"_"&amp;TEXT(F55,"yyyy-mm")),CONCATENATE([1]tailored_settings!$B$4&amp;TEXT(ROW(A55)-1,"0000")&amp;"_"&amp;TEXT(F55,"yyyy-mm")))))</f>
        <v>360G-BarnwoodTrust-IND-0054_2022-06</v>
      </c>
      <c r="I55" s="8" t="str">
        <f>IF([1]source_data!G57="","",[1]tailored_settings!$B$7)</f>
        <v>Barnwood Trust</v>
      </c>
      <c r="J55" s="8" t="str">
        <f>IF([1]source_data!G57="","",[1]tailored_settings!$B$6)</f>
        <v>GB-CHC-1162855</v>
      </c>
      <c r="K55" s="8" t="str">
        <f>IF([1]source_data!G57="","",IF([1]source_data!I57="","",VLOOKUP([1]source_data!I57,[1]codelists!A:C,2,FALSE)))</f>
        <v>GTIR040</v>
      </c>
      <c r="L55" s="8" t="str">
        <f>IF([1]source_data!G57="","",IF([1]source_data!J57="","",VLOOKUP([1]source_data!J57,[1]codelists!A:C,2,FALSE)))</f>
        <v/>
      </c>
      <c r="M55" s="8" t="str">
        <f>IF([1]source_data!G57="","",IF([1]source_data!K57="","",IF([1]source_data!M57&lt;&gt;"",CONCATENATE(VLOOKUP([1]source_data!K57,[1]codelists!A:C,2,FALSE)&amp;";"&amp;VLOOKUP([1]source_data!L57,[1]codelists!A:C,2,FALSE)&amp;";"&amp;VLOOKUP([1]source_data!M57,[1]codelists!A:C,2,FALSE)),IF([1]source_data!L57&lt;&gt;"",CONCATENATE(VLOOKUP([1]source_data!K57,[1]codelists!A:C,2,FALSE)&amp;";"&amp;VLOOKUP([1]source_data!L57,[1]codelists!A:C,2,FALSE)),IF([1]source_data!K57&lt;&gt;"",CONCATENATE(VLOOKUP([1]source_data!K57,[1]codelists!A:C,2,FALSE)))))))</f>
        <v>GTIP100</v>
      </c>
      <c r="N55" s="11" t="str">
        <f>IF([1]source_data!G57="","",IF([1]source_data!D57="","",VLOOKUP([1]source_data!D57,[1]geo_data!A:I,9,FALSE)))</f>
        <v>Tewkesbury East</v>
      </c>
      <c r="O55" s="11" t="str">
        <f>IF([1]source_data!G57="","",IF([1]source_data!D57="","",VLOOKUP([1]source_data!D57,[1]geo_data!A:I,8,FALSE)))</f>
        <v>E05012080</v>
      </c>
      <c r="P55" s="11" t="str">
        <f>IF([1]source_data!G57="","",IF(LEFT(O55,3)="E05","WD",IF(LEFT(O55,3)="S13","WD",IF(LEFT(O55,3)="W05","WD",IF(LEFT(O55,3)="W06","UA",IF(LEFT(O55,3)="S12","CA",IF(LEFT(O55,3)="E06","UA",IF(LEFT(O55,3)="E07","NMD",IF(LEFT(O55,3)="E08","MD",IF(LEFT(O55,3)="E09","LONB"))))))))))</f>
        <v>WD</v>
      </c>
      <c r="Q55" s="11" t="str">
        <f>IF([1]source_data!G57="","",IF([1]source_data!D57="","",VLOOKUP([1]source_data!D57,[1]geo_data!A:I,7,FALSE)))</f>
        <v>Tewkesbury</v>
      </c>
      <c r="R55" s="11" t="str">
        <f>IF([1]source_data!G57="","",IF([1]source_data!D57="","",VLOOKUP([1]source_data!D57,[1]geo_data!A:I,6,FALSE)))</f>
        <v>E07000083</v>
      </c>
      <c r="S55" s="11" t="str">
        <f>IF([1]source_data!G57="","",IF(LEFT(R55,3)="E05","WD",IF(LEFT(R55,3)="S13","WD",IF(LEFT(R55,3)="W05","WD",IF(LEFT(R55,3)="W06","UA",IF(LEFT(R55,3)="S12","CA",IF(LEFT(R55,3)="E06","UA",IF(LEFT(R55,3)="E07","NMD",IF(LEFT(R55,3)="E08","MD",IF(LEFT(R55,3)="E09","LONB"))))))))))</f>
        <v>NMD</v>
      </c>
      <c r="T55" s="8" t="str">
        <f>IF([1]source_data!G57="","",IF([1]source_data!N57="","",[1]source_data!N57))</f>
        <v>Grants for You</v>
      </c>
      <c r="U55" s="12">
        <f ca="1">IF([1]source_data!G57="","",[1]tailored_settings!$B$8)</f>
        <v>45009</v>
      </c>
      <c r="V55" s="8" t="str">
        <f>IF([1]source_data!I57="","",[1]tailored_settings!$B$9)</f>
        <v>https://www.barnwoodtrust.org/</v>
      </c>
      <c r="W55" s="8" t="str">
        <f>IF([1]source_data!G57="","",IF([1]source_data!I57="","",[1]codelists!$A$1))</f>
        <v>Grant to Individuals Reason codelist</v>
      </c>
      <c r="X55" s="8" t="str">
        <f>IF([1]source_data!G57="","",IF([1]source_data!I57="","",[1]source_data!I57))</f>
        <v>Mental Health</v>
      </c>
      <c r="Y55" s="8" t="str">
        <f>IF([1]source_data!G57="","",IF([1]source_data!J57="","",[1]codelists!$A$1))</f>
        <v/>
      </c>
      <c r="Z55" s="8" t="str">
        <f>IF([1]source_data!G57="","",IF([1]source_data!J57="","",[1]source_data!J57))</f>
        <v/>
      </c>
      <c r="AA55" s="8" t="str">
        <f>IF([1]source_data!G57="","",IF([1]source_data!K57="","",[1]codelists!$A$16))</f>
        <v>Grant to Individuals Purpose codelist</v>
      </c>
      <c r="AB55" s="8" t="str">
        <f>IF([1]source_data!G57="","",IF([1]source_data!K57="","",[1]source_data!K57))</f>
        <v>Travel and transport</v>
      </c>
      <c r="AC55" s="8" t="str">
        <f>IF([1]source_data!G57="","",IF([1]source_data!L57="","",[1]codelists!$A$16))</f>
        <v/>
      </c>
      <c r="AD55" s="8" t="str">
        <f>IF([1]source_data!G57="","",IF([1]source_data!L57="","",[1]source_data!L57))</f>
        <v/>
      </c>
      <c r="AE55" s="8" t="str">
        <f>IF([1]source_data!G57="","",IF([1]source_data!M57="","",[1]codelists!$A$16))</f>
        <v/>
      </c>
      <c r="AF55" s="8" t="str">
        <f>IF([1]source_data!G57="","",IF([1]source_data!M57="","",[1]source_data!M57))</f>
        <v/>
      </c>
    </row>
    <row r="56" spans="1:32" ht="15.75" x14ac:dyDescent="0.25">
      <c r="A56" s="8" t="str">
        <f>IF([1]source_data!G58="","",IF(AND([1]source_data!C58&lt;&gt;"",[1]tailored_settings!$B$10="Publish"),CONCATENATE([1]tailored_settings!$B$2&amp;[1]source_data!C58),IF(AND([1]source_data!C58&lt;&gt;"",[1]tailored_settings!$B$10="Do not publish"),CONCATENATE([1]tailored_settings!$B$2&amp;TEXT(ROW(A56)-1,"0000")&amp;"_"&amp;TEXT(F56,"yyyy-mm")),CONCATENATE([1]tailored_settings!$B$2&amp;TEXT(ROW(A56)-1,"0000")&amp;"_"&amp;TEXT(F56,"yyyy-mm")))))</f>
        <v>360G-BarnwoodTrust-0055_2022-06</v>
      </c>
      <c r="B56" s="8" t="str">
        <f>IF([1]source_data!G58="","",IF([1]source_data!E58&lt;&gt;"",[1]source_data!E58,CONCATENATE("Grant to "&amp;G56)))</f>
        <v>Grants for You</v>
      </c>
      <c r="C56" s="8" t="str">
        <f>IF([1]source_data!G58="","",IF([1]source_data!F58="","",[1]source_data!F58))</f>
        <v xml:space="preserve">Funding to help people with Autism, ADHD, Tourette's or a serious mental health condition access more opportunities.   </v>
      </c>
      <c r="D56" s="9">
        <f>IF([1]source_data!G58="","",IF([1]source_data!G58="","",[1]source_data!G58))</f>
        <v>750</v>
      </c>
      <c r="E56" s="8" t="str">
        <f>IF([1]source_data!G58="","",[1]tailored_settings!$B$3)</f>
        <v>GBP</v>
      </c>
      <c r="F56" s="10">
        <f>IF([1]source_data!G58="","",IF([1]source_data!H58="","",[1]source_data!H58))</f>
        <v>44740.510349155098</v>
      </c>
      <c r="G56" s="8" t="str">
        <f>IF([1]source_data!G58="","",[1]tailored_settings!$B$5)</f>
        <v>Individual Recipient</v>
      </c>
      <c r="H56" s="8" t="str">
        <f>IF([1]source_data!G58="","",IF(AND([1]source_data!A58&lt;&gt;"",[1]tailored_settings!$B$11="Publish"),CONCATENATE([1]tailored_settings!$B$2&amp;[1]source_data!A58),IF(AND([1]source_data!A58&lt;&gt;"",[1]tailored_settings!$B$11="Do not publish"),CONCATENATE([1]tailored_settings!$B$4&amp;TEXT(ROW(A56)-1,"0000")&amp;"_"&amp;TEXT(F56,"yyyy-mm")),CONCATENATE([1]tailored_settings!$B$4&amp;TEXT(ROW(A56)-1,"0000")&amp;"_"&amp;TEXT(F56,"yyyy-mm")))))</f>
        <v>360G-BarnwoodTrust-IND-0055_2022-06</v>
      </c>
      <c r="I56" s="8" t="str">
        <f>IF([1]source_data!G58="","",[1]tailored_settings!$B$7)</f>
        <v>Barnwood Trust</v>
      </c>
      <c r="J56" s="8" t="str">
        <f>IF([1]source_data!G58="","",[1]tailored_settings!$B$6)</f>
        <v>GB-CHC-1162855</v>
      </c>
      <c r="K56" s="8" t="str">
        <f>IF([1]source_data!G58="","",IF([1]source_data!I58="","",VLOOKUP([1]source_data!I58,[1]codelists!A:C,2,FALSE)))</f>
        <v>GTIR040</v>
      </c>
      <c r="L56" s="8" t="str">
        <f>IF([1]source_data!G58="","",IF([1]source_data!J58="","",VLOOKUP([1]source_data!J58,[1]codelists!A:C,2,FALSE)))</f>
        <v/>
      </c>
      <c r="M56" s="8" t="str">
        <f>IF([1]source_data!G58="","",IF([1]source_data!K58="","",IF([1]source_data!M58&lt;&gt;"",CONCATENATE(VLOOKUP([1]source_data!K58,[1]codelists!A:C,2,FALSE)&amp;";"&amp;VLOOKUP([1]source_data!L58,[1]codelists!A:C,2,FALSE)&amp;";"&amp;VLOOKUP([1]source_data!M58,[1]codelists!A:C,2,FALSE)),IF([1]source_data!L58&lt;&gt;"",CONCATENATE(VLOOKUP([1]source_data!K58,[1]codelists!A:C,2,FALSE)&amp;";"&amp;VLOOKUP([1]source_data!L58,[1]codelists!A:C,2,FALSE)),IF([1]source_data!K58&lt;&gt;"",CONCATENATE(VLOOKUP([1]source_data!K58,[1]codelists!A:C,2,FALSE)))))))</f>
        <v>GTIP110</v>
      </c>
      <c r="N56" s="11" t="str">
        <f>IF([1]source_data!G58="","",IF([1]source_data!D58="","",VLOOKUP([1]source_data!D58,[1]geo_data!A:I,9,FALSE)))</f>
        <v>Stroud Farmhill and Paganhill</v>
      </c>
      <c r="O56" s="11" t="str">
        <f>IF([1]source_data!G58="","",IF([1]source_data!D58="","",VLOOKUP([1]source_data!D58,[1]geo_data!A:I,8,FALSE)))</f>
        <v>E05010987</v>
      </c>
      <c r="P56" s="11" t="str">
        <f>IF([1]source_data!G58="","",IF(LEFT(O56,3)="E05","WD",IF(LEFT(O56,3)="S13","WD",IF(LEFT(O56,3)="W05","WD",IF(LEFT(O56,3)="W06","UA",IF(LEFT(O56,3)="S12","CA",IF(LEFT(O56,3)="E06","UA",IF(LEFT(O56,3)="E07","NMD",IF(LEFT(O56,3)="E08","MD",IF(LEFT(O56,3)="E09","LONB"))))))))))</f>
        <v>WD</v>
      </c>
      <c r="Q56" s="11" t="str">
        <f>IF([1]source_data!G58="","",IF([1]source_data!D58="","",VLOOKUP([1]source_data!D58,[1]geo_data!A:I,7,FALSE)))</f>
        <v>Stroud</v>
      </c>
      <c r="R56" s="11" t="str">
        <f>IF([1]source_data!G58="","",IF([1]source_data!D58="","",VLOOKUP([1]source_data!D58,[1]geo_data!A:I,6,FALSE)))</f>
        <v>E07000082</v>
      </c>
      <c r="S56" s="11" t="str">
        <f>IF([1]source_data!G58="","",IF(LEFT(R56,3)="E05","WD",IF(LEFT(R56,3)="S13","WD",IF(LEFT(R56,3)="W05","WD",IF(LEFT(R56,3)="W06","UA",IF(LEFT(R56,3)="S12","CA",IF(LEFT(R56,3)="E06","UA",IF(LEFT(R56,3)="E07","NMD",IF(LEFT(R56,3)="E08","MD",IF(LEFT(R56,3)="E09","LONB"))))))))))</f>
        <v>NMD</v>
      </c>
      <c r="T56" s="8" t="str">
        <f>IF([1]source_data!G58="","",IF([1]source_data!N58="","",[1]source_data!N58))</f>
        <v>Grants for You</v>
      </c>
      <c r="U56" s="12">
        <f ca="1">IF([1]source_data!G58="","",[1]tailored_settings!$B$8)</f>
        <v>45009</v>
      </c>
      <c r="V56" s="8" t="str">
        <f>IF([1]source_data!I58="","",[1]tailored_settings!$B$9)</f>
        <v>https://www.barnwoodtrust.org/</v>
      </c>
      <c r="W56" s="8" t="str">
        <f>IF([1]source_data!G58="","",IF([1]source_data!I58="","",[1]codelists!$A$1))</f>
        <v>Grant to Individuals Reason codelist</v>
      </c>
      <c r="X56" s="8" t="str">
        <f>IF([1]source_data!G58="","",IF([1]source_data!I58="","",[1]source_data!I58))</f>
        <v>Mental Health</v>
      </c>
      <c r="Y56" s="8" t="str">
        <f>IF([1]source_data!G58="","",IF([1]source_data!J58="","",[1]codelists!$A$1))</f>
        <v/>
      </c>
      <c r="Z56" s="8" t="str">
        <f>IF([1]source_data!G58="","",IF([1]source_data!J58="","",[1]source_data!J58))</f>
        <v/>
      </c>
      <c r="AA56" s="8" t="str">
        <f>IF([1]source_data!G58="","",IF([1]source_data!K58="","",[1]codelists!$A$16))</f>
        <v>Grant to Individuals Purpose codelist</v>
      </c>
      <c r="AB56" s="8" t="str">
        <f>IF([1]source_data!G58="","",IF([1]source_data!K58="","",[1]source_data!K58))</f>
        <v>Holiday and activity costs</v>
      </c>
      <c r="AC56" s="8" t="str">
        <f>IF([1]source_data!G58="","",IF([1]source_data!L58="","",[1]codelists!$A$16))</f>
        <v/>
      </c>
      <c r="AD56" s="8" t="str">
        <f>IF([1]source_data!G58="","",IF([1]source_data!L58="","",[1]source_data!L58))</f>
        <v/>
      </c>
      <c r="AE56" s="8" t="str">
        <f>IF([1]source_data!G58="","",IF([1]source_data!M58="","",[1]codelists!$A$16))</f>
        <v/>
      </c>
      <c r="AF56" s="8" t="str">
        <f>IF([1]source_data!G58="","",IF([1]source_data!M58="","",[1]source_data!M58))</f>
        <v/>
      </c>
    </row>
    <row r="57" spans="1:32" ht="15.75" x14ac:dyDescent="0.25">
      <c r="A57" s="8" t="str">
        <f>IF([1]source_data!G59="","",IF(AND([1]source_data!C59&lt;&gt;"",[1]tailored_settings!$B$10="Publish"),CONCATENATE([1]tailored_settings!$B$2&amp;[1]source_data!C59),IF(AND([1]source_data!C59&lt;&gt;"",[1]tailored_settings!$B$10="Do not publish"),CONCATENATE([1]tailored_settings!$B$2&amp;TEXT(ROW(A57)-1,"0000")&amp;"_"&amp;TEXT(F57,"yyyy-mm")),CONCATENATE([1]tailored_settings!$B$2&amp;TEXT(ROW(A57)-1,"0000")&amp;"_"&amp;TEXT(F57,"yyyy-mm")))))</f>
        <v>360G-BarnwoodTrust-0056_2022-06</v>
      </c>
      <c r="B57" s="8" t="str">
        <f>IF([1]source_data!G59="","",IF([1]source_data!E59&lt;&gt;"",[1]source_data!E59,CONCATENATE("Grant to "&amp;G57)))</f>
        <v>Grants for You</v>
      </c>
      <c r="C57" s="8" t="str">
        <f>IF([1]source_data!G59="","",IF([1]source_data!F59="","",[1]source_data!F59))</f>
        <v xml:space="preserve">Funding to help people with Autism, ADHD, Tourette's or a serious mental health condition access more opportunities.   </v>
      </c>
      <c r="D57" s="9">
        <f>IF([1]source_data!G59="","",IF([1]source_data!G59="","",[1]source_data!G59))</f>
        <v>600</v>
      </c>
      <c r="E57" s="8" t="str">
        <f>IF([1]source_data!G59="","",[1]tailored_settings!$B$3)</f>
        <v>GBP</v>
      </c>
      <c r="F57" s="10">
        <f>IF([1]source_data!G59="","",IF([1]source_data!H59="","",[1]source_data!H59))</f>
        <v>44740.564176157401</v>
      </c>
      <c r="G57" s="8" t="str">
        <f>IF([1]source_data!G59="","",[1]tailored_settings!$B$5)</f>
        <v>Individual Recipient</v>
      </c>
      <c r="H57" s="8" t="str">
        <f>IF([1]source_data!G59="","",IF(AND([1]source_data!A59&lt;&gt;"",[1]tailored_settings!$B$11="Publish"),CONCATENATE([1]tailored_settings!$B$2&amp;[1]source_data!A59),IF(AND([1]source_data!A59&lt;&gt;"",[1]tailored_settings!$B$11="Do not publish"),CONCATENATE([1]tailored_settings!$B$4&amp;TEXT(ROW(A57)-1,"0000")&amp;"_"&amp;TEXT(F57,"yyyy-mm")),CONCATENATE([1]tailored_settings!$B$4&amp;TEXT(ROW(A57)-1,"0000")&amp;"_"&amp;TEXT(F57,"yyyy-mm")))))</f>
        <v>360G-BarnwoodTrust-IND-0056_2022-06</v>
      </c>
      <c r="I57" s="8" t="str">
        <f>IF([1]source_data!G59="","",[1]tailored_settings!$B$7)</f>
        <v>Barnwood Trust</v>
      </c>
      <c r="J57" s="8" t="str">
        <f>IF([1]source_data!G59="","",[1]tailored_settings!$B$6)</f>
        <v>GB-CHC-1162855</v>
      </c>
      <c r="K57" s="8" t="str">
        <f>IF([1]source_data!G59="","",IF([1]source_data!I59="","",VLOOKUP([1]source_data!I59,[1]codelists!A:C,2,FALSE)))</f>
        <v>GTIR040</v>
      </c>
      <c r="L57" s="8" t="str">
        <f>IF([1]source_data!G59="","",IF([1]source_data!J59="","",VLOOKUP([1]source_data!J59,[1]codelists!A:C,2,FALSE)))</f>
        <v/>
      </c>
      <c r="M57" s="8" t="str">
        <f>IF([1]source_data!G59="","",IF([1]source_data!K59="","",IF([1]source_data!M59&lt;&gt;"",CONCATENATE(VLOOKUP([1]source_data!K59,[1]codelists!A:C,2,FALSE)&amp;";"&amp;VLOOKUP([1]source_data!L59,[1]codelists!A:C,2,FALSE)&amp;";"&amp;VLOOKUP([1]source_data!M59,[1]codelists!A:C,2,FALSE)),IF([1]source_data!L59&lt;&gt;"",CONCATENATE(VLOOKUP([1]source_data!K59,[1]codelists!A:C,2,FALSE)&amp;";"&amp;VLOOKUP([1]source_data!L59,[1]codelists!A:C,2,FALSE)),IF([1]source_data!K59&lt;&gt;"",CONCATENATE(VLOOKUP([1]source_data!K59,[1]codelists!A:C,2,FALSE)))))))</f>
        <v>GTIP040</v>
      </c>
      <c r="N57" s="11" t="str">
        <f>IF([1]source_data!G59="","",IF([1]source_data!D59="","",VLOOKUP([1]source_data!D59,[1]geo_data!A:I,9,FALSE)))</f>
        <v>Newent &amp; Taynton</v>
      </c>
      <c r="O57" s="11" t="str">
        <f>IF([1]source_data!G59="","",IF([1]source_data!D59="","",VLOOKUP([1]source_data!D59,[1]geo_data!A:I,8,FALSE)))</f>
        <v>E05012169</v>
      </c>
      <c r="P57" s="11" t="str">
        <f>IF([1]source_data!G59="","",IF(LEFT(O57,3)="E05","WD",IF(LEFT(O57,3)="S13","WD",IF(LEFT(O57,3)="W05","WD",IF(LEFT(O57,3)="W06","UA",IF(LEFT(O57,3)="S12","CA",IF(LEFT(O57,3)="E06","UA",IF(LEFT(O57,3)="E07","NMD",IF(LEFT(O57,3)="E08","MD",IF(LEFT(O57,3)="E09","LONB"))))))))))</f>
        <v>WD</v>
      </c>
      <c r="Q57" s="11" t="str">
        <f>IF([1]source_data!G59="","",IF([1]source_data!D59="","",VLOOKUP([1]source_data!D59,[1]geo_data!A:I,7,FALSE)))</f>
        <v>Forest of Dean</v>
      </c>
      <c r="R57" s="11" t="str">
        <f>IF([1]source_data!G59="","",IF([1]source_data!D59="","",VLOOKUP([1]source_data!D59,[1]geo_data!A:I,6,FALSE)))</f>
        <v>E07000080</v>
      </c>
      <c r="S57" s="11" t="str">
        <f>IF([1]source_data!G59="","",IF(LEFT(R57,3)="E05","WD",IF(LEFT(R57,3)="S13","WD",IF(LEFT(R57,3)="W05","WD",IF(LEFT(R57,3)="W06","UA",IF(LEFT(R57,3)="S12","CA",IF(LEFT(R57,3)="E06","UA",IF(LEFT(R57,3)="E07","NMD",IF(LEFT(R57,3)="E08","MD",IF(LEFT(R57,3)="E09","LONB"))))))))))</f>
        <v>NMD</v>
      </c>
      <c r="T57" s="8" t="str">
        <f>IF([1]source_data!G59="","",IF([1]source_data!N59="","",[1]source_data!N59))</f>
        <v>Grants for You</v>
      </c>
      <c r="U57" s="12">
        <f ca="1">IF([1]source_data!G59="","",[1]tailored_settings!$B$8)</f>
        <v>45009</v>
      </c>
      <c r="V57" s="8" t="str">
        <f>IF([1]source_data!I59="","",[1]tailored_settings!$B$9)</f>
        <v>https://www.barnwoodtrust.org/</v>
      </c>
      <c r="W57" s="8" t="str">
        <f>IF([1]source_data!G59="","",IF([1]source_data!I59="","",[1]codelists!$A$1))</f>
        <v>Grant to Individuals Reason codelist</v>
      </c>
      <c r="X57" s="8" t="str">
        <f>IF([1]source_data!G59="","",IF([1]source_data!I59="","",[1]source_data!I59))</f>
        <v>Mental Health</v>
      </c>
      <c r="Y57" s="8" t="str">
        <f>IF([1]source_data!G59="","",IF([1]source_data!J59="","",[1]codelists!$A$1))</f>
        <v/>
      </c>
      <c r="Z57" s="8" t="str">
        <f>IF([1]source_data!G59="","",IF([1]source_data!J59="","",[1]source_data!J59))</f>
        <v/>
      </c>
      <c r="AA57" s="8" t="str">
        <f>IF([1]source_data!G59="","",IF([1]source_data!K59="","",[1]codelists!$A$16))</f>
        <v>Grant to Individuals Purpose codelist</v>
      </c>
      <c r="AB57" s="8" t="str">
        <f>IF([1]source_data!G59="","",IF([1]source_data!K59="","",[1]source_data!K59))</f>
        <v>Devices and digital access</v>
      </c>
      <c r="AC57" s="8" t="str">
        <f>IF([1]source_data!G59="","",IF([1]source_data!L59="","",[1]codelists!$A$16))</f>
        <v/>
      </c>
      <c r="AD57" s="8" t="str">
        <f>IF([1]source_data!G59="","",IF([1]source_data!L59="","",[1]source_data!L59))</f>
        <v/>
      </c>
      <c r="AE57" s="8" t="str">
        <f>IF([1]source_data!G59="","",IF([1]source_data!M59="","",[1]codelists!$A$16))</f>
        <v/>
      </c>
      <c r="AF57" s="8" t="str">
        <f>IF([1]source_data!G59="","",IF([1]source_data!M59="","",[1]source_data!M59))</f>
        <v/>
      </c>
    </row>
    <row r="58" spans="1:32" ht="15.75" x14ac:dyDescent="0.25">
      <c r="A58" s="8" t="str">
        <f>IF([1]source_data!G60="","",IF(AND([1]source_data!C60&lt;&gt;"",[1]tailored_settings!$B$10="Publish"),CONCATENATE([1]tailored_settings!$B$2&amp;[1]source_data!C60),IF(AND([1]source_data!C60&lt;&gt;"",[1]tailored_settings!$B$10="Do not publish"),CONCATENATE([1]tailored_settings!$B$2&amp;TEXT(ROW(A58)-1,"0000")&amp;"_"&amp;TEXT(F58,"yyyy-mm")),CONCATENATE([1]tailored_settings!$B$2&amp;TEXT(ROW(A58)-1,"0000")&amp;"_"&amp;TEXT(F58,"yyyy-mm")))))</f>
        <v>360G-BarnwoodTrust-0057_2022-06</v>
      </c>
      <c r="B58" s="8" t="str">
        <f>IF([1]source_data!G60="","",IF([1]source_data!E60&lt;&gt;"",[1]source_data!E60,CONCATENATE("Grant to "&amp;G58)))</f>
        <v>Grants for You</v>
      </c>
      <c r="C58" s="8" t="str">
        <f>IF([1]source_data!G60="","",IF([1]source_data!F60="","",[1]source_data!F60))</f>
        <v xml:space="preserve">Funding to help people with Autism, ADHD, Tourette's or a serious mental health condition access more opportunities.   </v>
      </c>
      <c r="D58" s="9">
        <f>IF([1]source_data!G60="","",IF([1]source_data!G60="","",[1]source_data!G60))</f>
        <v>400</v>
      </c>
      <c r="E58" s="8" t="str">
        <f>IF([1]source_data!G60="","",[1]tailored_settings!$B$3)</f>
        <v>GBP</v>
      </c>
      <c r="F58" s="10">
        <f>IF([1]source_data!G60="","",IF([1]source_data!H60="","",[1]source_data!H60))</f>
        <v>44741.314003900501</v>
      </c>
      <c r="G58" s="8" t="str">
        <f>IF([1]source_data!G60="","",[1]tailored_settings!$B$5)</f>
        <v>Individual Recipient</v>
      </c>
      <c r="H58" s="8" t="str">
        <f>IF([1]source_data!G60="","",IF(AND([1]source_data!A60&lt;&gt;"",[1]tailored_settings!$B$11="Publish"),CONCATENATE([1]tailored_settings!$B$2&amp;[1]source_data!A60),IF(AND([1]source_data!A60&lt;&gt;"",[1]tailored_settings!$B$11="Do not publish"),CONCATENATE([1]tailored_settings!$B$4&amp;TEXT(ROW(A58)-1,"0000")&amp;"_"&amp;TEXT(F58,"yyyy-mm")),CONCATENATE([1]tailored_settings!$B$4&amp;TEXT(ROW(A58)-1,"0000")&amp;"_"&amp;TEXT(F58,"yyyy-mm")))))</f>
        <v>360G-BarnwoodTrust-IND-0057_2022-06</v>
      </c>
      <c r="I58" s="8" t="str">
        <f>IF([1]source_data!G60="","",[1]tailored_settings!$B$7)</f>
        <v>Barnwood Trust</v>
      </c>
      <c r="J58" s="8" t="str">
        <f>IF([1]source_data!G60="","",[1]tailored_settings!$B$6)</f>
        <v>GB-CHC-1162855</v>
      </c>
      <c r="K58" s="8" t="str">
        <f>IF([1]source_data!G60="","",IF([1]source_data!I60="","",VLOOKUP([1]source_data!I60,[1]codelists!A:C,2,FALSE)))</f>
        <v>GTIR040</v>
      </c>
      <c r="L58" s="8" t="str">
        <f>IF([1]source_data!G60="","",IF([1]source_data!J60="","",VLOOKUP([1]source_data!J60,[1]codelists!A:C,2,FALSE)))</f>
        <v/>
      </c>
      <c r="M58" s="8" t="str">
        <f>IF([1]source_data!G60="","",IF([1]source_data!K60="","",IF([1]source_data!M60&lt;&gt;"",CONCATENATE(VLOOKUP([1]source_data!K60,[1]codelists!A:C,2,FALSE)&amp;";"&amp;VLOOKUP([1]source_data!L60,[1]codelists!A:C,2,FALSE)&amp;";"&amp;VLOOKUP([1]source_data!M60,[1]codelists!A:C,2,FALSE)),IF([1]source_data!L60&lt;&gt;"",CONCATENATE(VLOOKUP([1]source_data!K60,[1]codelists!A:C,2,FALSE)&amp;";"&amp;VLOOKUP([1]source_data!L60,[1]codelists!A:C,2,FALSE)),IF([1]source_data!K60&lt;&gt;"",CONCATENATE(VLOOKUP([1]source_data!K60,[1]codelists!A:C,2,FALSE)))))))</f>
        <v>GTIP020</v>
      </c>
      <c r="N58" s="11" t="str">
        <f>IF([1]source_data!G60="","",IF([1]source_data!D60="","",VLOOKUP([1]source_data!D60,[1]geo_data!A:I,9,FALSE)))</f>
        <v>Berkeley Vale</v>
      </c>
      <c r="O58" s="11" t="str">
        <f>IF([1]source_data!G60="","",IF([1]source_data!D60="","",VLOOKUP([1]source_data!D60,[1]geo_data!A:I,8,FALSE)))</f>
        <v>E05010969</v>
      </c>
      <c r="P58" s="11" t="str">
        <f>IF([1]source_data!G60="","",IF(LEFT(O58,3)="E05","WD",IF(LEFT(O58,3)="S13","WD",IF(LEFT(O58,3)="W05","WD",IF(LEFT(O58,3)="W06","UA",IF(LEFT(O58,3)="S12","CA",IF(LEFT(O58,3)="E06","UA",IF(LEFT(O58,3)="E07","NMD",IF(LEFT(O58,3)="E08","MD",IF(LEFT(O58,3)="E09","LONB"))))))))))</f>
        <v>WD</v>
      </c>
      <c r="Q58" s="11" t="str">
        <f>IF([1]source_data!G60="","",IF([1]source_data!D60="","",VLOOKUP([1]source_data!D60,[1]geo_data!A:I,7,FALSE)))</f>
        <v>Stroud</v>
      </c>
      <c r="R58" s="11" t="str">
        <f>IF([1]source_data!G60="","",IF([1]source_data!D60="","",VLOOKUP([1]source_data!D60,[1]geo_data!A:I,6,FALSE)))</f>
        <v>E07000082</v>
      </c>
      <c r="S58" s="11" t="str">
        <f>IF([1]source_data!G60="","",IF(LEFT(R58,3)="E05","WD",IF(LEFT(R58,3)="S13","WD",IF(LEFT(R58,3)="W05","WD",IF(LEFT(R58,3)="W06","UA",IF(LEFT(R58,3)="S12","CA",IF(LEFT(R58,3)="E06","UA",IF(LEFT(R58,3)="E07","NMD",IF(LEFT(R58,3)="E08","MD",IF(LEFT(R58,3)="E09","LONB"))))))))))</f>
        <v>NMD</v>
      </c>
      <c r="T58" s="8" t="str">
        <f>IF([1]source_data!G60="","",IF([1]source_data!N60="","",[1]source_data!N60))</f>
        <v>Grants for You</v>
      </c>
      <c r="U58" s="12">
        <f ca="1">IF([1]source_data!G60="","",[1]tailored_settings!$B$8)</f>
        <v>45009</v>
      </c>
      <c r="V58" s="8" t="str">
        <f>IF([1]source_data!I60="","",[1]tailored_settings!$B$9)</f>
        <v>https://www.barnwoodtrust.org/</v>
      </c>
      <c r="W58" s="8" t="str">
        <f>IF([1]source_data!G60="","",IF([1]source_data!I60="","",[1]codelists!$A$1))</f>
        <v>Grant to Individuals Reason codelist</v>
      </c>
      <c r="X58" s="8" t="str">
        <f>IF([1]source_data!G60="","",IF([1]source_data!I60="","",[1]source_data!I60))</f>
        <v>Mental Health</v>
      </c>
      <c r="Y58" s="8" t="str">
        <f>IF([1]source_data!G60="","",IF([1]source_data!J60="","",[1]codelists!$A$1))</f>
        <v/>
      </c>
      <c r="Z58" s="8" t="str">
        <f>IF([1]source_data!G60="","",IF([1]source_data!J60="","",[1]source_data!J60))</f>
        <v/>
      </c>
      <c r="AA58" s="8" t="str">
        <f>IF([1]source_data!G60="","",IF([1]source_data!K60="","",[1]codelists!$A$16))</f>
        <v>Grant to Individuals Purpose codelist</v>
      </c>
      <c r="AB58" s="8" t="str">
        <f>IF([1]source_data!G60="","",IF([1]source_data!K60="","",[1]source_data!K60))</f>
        <v>Furniture and appliances</v>
      </c>
      <c r="AC58" s="8" t="str">
        <f>IF([1]source_data!G60="","",IF([1]source_data!L60="","",[1]codelists!$A$16))</f>
        <v/>
      </c>
      <c r="AD58" s="8" t="str">
        <f>IF([1]source_data!G60="","",IF([1]source_data!L60="","",[1]source_data!L60))</f>
        <v/>
      </c>
      <c r="AE58" s="8" t="str">
        <f>IF([1]source_data!G60="","",IF([1]source_data!M60="","",[1]codelists!$A$16))</f>
        <v/>
      </c>
      <c r="AF58" s="8" t="str">
        <f>IF([1]source_data!G60="","",IF([1]source_data!M60="","",[1]source_data!M60))</f>
        <v/>
      </c>
    </row>
    <row r="59" spans="1:32" ht="15.75" x14ac:dyDescent="0.25">
      <c r="A59" s="8" t="str">
        <f>IF([1]source_data!G61="","",IF(AND([1]source_data!C61&lt;&gt;"",[1]tailored_settings!$B$10="Publish"),CONCATENATE([1]tailored_settings!$B$2&amp;[1]source_data!C61),IF(AND([1]source_data!C61&lt;&gt;"",[1]tailored_settings!$B$10="Do not publish"),CONCATENATE([1]tailored_settings!$B$2&amp;TEXT(ROW(A59)-1,"0000")&amp;"_"&amp;TEXT(F59,"yyyy-mm")),CONCATENATE([1]tailored_settings!$B$2&amp;TEXT(ROW(A59)-1,"0000")&amp;"_"&amp;TEXT(F59,"yyyy-mm")))))</f>
        <v>360G-BarnwoodTrust-0058_2022-06</v>
      </c>
      <c r="B59" s="8" t="str">
        <f>IF([1]source_data!G61="","",IF([1]source_data!E61&lt;&gt;"",[1]source_data!E61,CONCATENATE("Grant to "&amp;G59)))</f>
        <v>Grants for You</v>
      </c>
      <c r="C59" s="8" t="str">
        <f>IF([1]source_data!G61="","",IF([1]source_data!F61="","",[1]source_data!F61))</f>
        <v xml:space="preserve">Funding to help people with Autism, ADHD, Tourette's or a serious mental health condition access more opportunities.   </v>
      </c>
      <c r="D59" s="9">
        <f>IF([1]source_data!G61="","",IF([1]source_data!G61="","",[1]source_data!G61))</f>
        <v>707.2</v>
      </c>
      <c r="E59" s="8" t="str">
        <f>IF([1]source_data!G61="","",[1]tailored_settings!$B$3)</f>
        <v>GBP</v>
      </c>
      <c r="F59" s="10">
        <f>IF([1]source_data!G61="","",IF([1]source_data!H61="","",[1]source_data!H61))</f>
        <v>44741.339673611103</v>
      </c>
      <c r="G59" s="8" t="str">
        <f>IF([1]source_data!G61="","",[1]tailored_settings!$B$5)</f>
        <v>Individual Recipient</v>
      </c>
      <c r="H59" s="8" t="str">
        <f>IF([1]source_data!G61="","",IF(AND([1]source_data!A61&lt;&gt;"",[1]tailored_settings!$B$11="Publish"),CONCATENATE([1]tailored_settings!$B$2&amp;[1]source_data!A61),IF(AND([1]source_data!A61&lt;&gt;"",[1]tailored_settings!$B$11="Do not publish"),CONCATENATE([1]tailored_settings!$B$4&amp;TEXT(ROW(A59)-1,"0000")&amp;"_"&amp;TEXT(F59,"yyyy-mm")),CONCATENATE([1]tailored_settings!$B$4&amp;TEXT(ROW(A59)-1,"0000")&amp;"_"&amp;TEXT(F59,"yyyy-mm")))))</f>
        <v>360G-BarnwoodTrust-IND-0058_2022-06</v>
      </c>
      <c r="I59" s="8" t="str">
        <f>IF([1]source_data!G61="","",[1]tailored_settings!$B$7)</f>
        <v>Barnwood Trust</v>
      </c>
      <c r="J59" s="8" t="str">
        <f>IF([1]source_data!G61="","",[1]tailored_settings!$B$6)</f>
        <v>GB-CHC-1162855</v>
      </c>
      <c r="K59" s="8" t="str">
        <f>IF([1]source_data!G61="","",IF([1]source_data!I61="","",VLOOKUP([1]source_data!I61,[1]codelists!A:C,2,FALSE)))</f>
        <v>GTIR040</v>
      </c>
      <c r="L59" s="8" t="str">
        <f>IF([1]source_data!G61="","",IF([1]source_data!J61="","",VLOOKUP([1]source_data!J61,[1]codelists!A:C,2,FALSE)))</f>
        <v/>
      </c>
      <c r="M59" s="8" t="str">
        <f>IF([1]source_data!G61="","",IF([1]source_data!K61="","",IF([1]source_data!M61&lt;&gt;"",CONCATENATE(VLOOKUP([1]source_data!K61,[1]codelists!A:C,2,FALSE)&amp;";"&amp;VLOOKUP([1]source_data!L61,[1]codelists!A:C,2,FALSE)&amp;";"&amp;VLOOKUP([1]source_data!M61,[1]codelists!A:C,2,FALSE)),IF([1]source_data!L61&lt;&gt;"",CONCATENATE(VLOOKUP([1]source_data!K61,[1]codelists!A:C,2,FALSE)&amp;";"&amp;VLOOKUP([1]source_data!L61,[1]codelists!A:C,2,FALSE)),IF([1]source_data!K61&lt;&gt;"",CONCATENATE(VLOOKUP([1]source_data!K61,[1]codelists!A:C,2,FALSE)))))))</f>
        <v>GTIP110</v>
      </c>
      <c r="N59" s="11" t="str">
        <f>IF([1]source_data!G61="","",IF([1]source_data!D61="","",VLOOKUP([1]source_data!D61,[1]geo_data!A:I,9,FALSE)))</f>
        <v>Oakley</v>
      </c>
      <c r="O59" s="11" t="str">
        <f>IF([1]source_data!G61="","",IF([1]source_data!D61="","",VLOOKUP([1]source_data!D61,[1]geo_data!A:I,8,FALSE)))</f>
        <v>E05004297</v>
      </c>
      <c r="P59" s="11" t="str">
        <f>IF([1]source_data!G61="","",IF(LEFT(O59,3)="E05","WD",IF(LEFT(O59,3)="S13","WD",IF(LEFT(O59,3)="W05","WD",IF(LEFT(O59,3)="W06","UA",IF(LEFT(O59,3)="S12","CA",IF(LEFT(O59,3)="E06","UA",IF(LEFT(O59,3)="E07","NMD",IF(LEFT(O59,3)="E08","MD",IF(LEFT(O59,3)="E09","LONB"))))))))))</f>
        <v>WD</v>
      </c>
      <c r="Q59" s="11" t="str">
        <f>IF([1]source_data!G61="","",IF([1]source_data!D61="","",VLOOKUP([1]source_data!D61,[1]geo_data!A:I,7,FALSE)))</f>
        <v>Cheltenham</v>
      </c>
      <c r="R59" s="11" t="str">
        <f>IF([1]source_data!G61="","",IF([1]source_data!D61="","",VLOOKUP([1]source_data!D61,[1]geo_data!A:I,6,FALSE)))</f>
        <v>E07000078</v>
      </c>
      <c r="S59" s="11" t="str">
        <f>IF([1]source_data!G61="","",IF(LEFT(R59,3)="E05","WD",IF(LEFT(R59,3)="S13","WD",IF(LEFT(R59,3)="W05","WD",IF(LEFT(R59,3)="W06","UA",IF(LEFT(R59,3)="S12","CA",IF(LEFT(R59,3)="E06","UA",IF(LEFT(R59,3)="E07","NMD",IF(LEFT(R59,3)="E08","MD",IF(LEFT(R59,3)="E09","LONB"))))))))))</f>
        <v>NMD</v>
      </c>
      <c r="T59" s="8" t="str">
        <f>IF([1]source_data!G61="","",IF([1]source_data!N61="","",[1]source_data!N61))</f>
        <v>Grants for You</v>
      </c>
      <c r="U59" s="12">
        <f ca="1">IF([1]source_data!G61="","",[1]tailored_settings!$B$8)</f>
        <v>45009</v>
      </c>
      <c r="V59" s="8" t="str">
        <f>IF([1]source_data!I61="","",[1]tailored_settings!$B$9)</f>
        <v>https://www.barnwoodtrust.org/</v>
      </c>
      <c r="W59" s="8" t="str">
        <f>IF([1]source_data!G61="","",IF([1]source_data!I61="","",[1]codelists!$A$1))</f>
        <v>Grant to Individuals Reason codelist</v>
      </c>
      <c r="X59" s="8" t="str">
        <f>IF([1]source_data!G61="","",IF([1]source_data!I61="","",[1]source_data!I61))</f>
        <v>Mental Health</v>
      </c>
      <c r="Y59" s="8" t="str">
        <f>IF([1]source_data!G61="","",IF([1]source_data!J61="","",[1]codelists!$A$1))</f>
        <v/>
      </c>
      <c r="Z59" s="8" t="str">
        <f>IF([1]source_data!G61="","",IF([1]source_data!J61="","",[1]source_data!J61))</f>
        <v/>
      </c>
      <c r="AA59" s="8" t="str">
        <f>IF([1]source_data!G61="","",IF([1]source_data!K61="","",[1]codelists!$A$16))</f>
        <v>Grant to Individuals Purpose codelist</v>
      </c>
      <c r="AB59" s="8" t="str">
        <f>IF([1]source_data!G61="","",IF([1]source_data!K61="","",[1]source_data!K61))</f>
        <v>Holiday and activity costs</v>
      </c>
      <c r="AC59" s="8" t="str">
        <f>IF([1]source_data!G61="","",IF([1]source_data!L61="","",[1]codelists!$A$16))</f>
        <v/>
      </c>
      <c r="AD59" s="8" t="str">
        <f>IF([1]source_data!G61="","",IF([1]source_data!L61="","",[1]source_data!L61))</f>
        <v/>
      </c>
      <c r="AE59" s="8" t="str">
        <f>IF([1]source_data!G61="","",IF([1]source_data!M61="","",[1]codelists!$A$16))</f>
        <v/>
      </c>
      <c r="AF59" s="8" t="str">
        <f>IF([1]source_data!G61="","",IF([1]source_data!M61="","",[1]source_data!M61))</f>
        <v/>
      </c>
    </row>
    <row r="60" spans="1:32" ht="15.75" x14ac:dyDescent="0.25">
      <c r="A60" s="8" t="str">
        <f>IF([1]source_data!G62="","",IF(AND([1]source_data!C62&lt;&gt;"",[1]tailored_settings!$B$10="Publish"),CONCATENATE([1]tailored_settings!$B$2&amp;[1]source_data!C62),IF(AND([1]source_data!C62&lt;&gt;"",[1]tailored_settings!$B$10="Do not publish"),CONCATENATE([1]tailored_settings!$B$2&amp;TEXT(ROW(A60)-1,"0000")&amp;"_"&amp;TEXT(F60,"yyyy-mm")),CONCATENATE([1]tailored_settings!$B$2&amp;TEXT(ROW(A60)-1,"0000")&amp;"_"&amp;TEXT(F60,"yyyy-mm")))))</f>
        <v>360G-BarnwoodTrust-0059_2022-06</v>
      </c>
      <c r="B60" s="8" t="str">
        <f>IF([1]source_data!G62="","",IF([1]source_data!E62&lt;&gt;"",[1]source_data!E62,CONCATENATE("Grant to "&amp;G60)))</f>
        <v>Grants for You</v>
      </c>
      <c r="C60" s="8" t="str">
        <f>IF([1]source_data!G62="","",IF([1]source_data!F62="","",[1]source_data!F62))</f>
        <v xml:space="preserve">Funding to help people with Autism, ADHD, Tourette's or a serious mental health condition access more opportunities.   </v>
      </c>
      <c r="D60" s="9">
        <f>IF([1]source_data!G62="","",IF([1]source_data!G62="","",[1]source_data!G62))</f>
        <v>400</v>
      </c>
      <c r="E60" s="8" t="str">
        <f>IF([1]source_data!G62="","",[1]tailored_settings!$B$3)</f>
        <v>GBP</v>
      </c>
      <c r="F60" s="10">
        <f>IF([1]source_data!G62="","",IF([1]source_data!H62="","",[1]source_data!H62))</f>
        <v>44741.352509259297</v>
      </c>
      <c r="G60" s="8" t="str">
        <f>IF([1]source_data!G62="","",[1]tailored_settings!$B$5)</f>
        <v>Individual Recipient</v>
      </c>
      <c r="H60" s="8" t="str">
        <f>IF([1]source_data!G62="","",IF(AND([1]source_data!A62&lt;&gt;"",[1]tailored_settings!$B$11="Publish"),CONCATENATE([1]tailored_settings!$B$2&amp;[1]source_data!A62),IF(AND([1]source_data!A62&lt;&gt;"",[1]tailored_settings!$B$11="Do not publish"),CONCATENATE([1]tailored_settings!$B$4&amp;TEXT(ROW(A60)-1,"0000")&amp;"_"&amp;TEXT(F60,"yyyy-mm")),CONCATENATE([1]tailored_settings!$B$4&amp;TEXT(ROW(A60)-1,"0000")&amp;"_"&amp;TEXT(F60,"yyyy-mm")))))</f>
        <v>360G-BarnwoodTrust-IND-0059_2022-06</v>
      </c>
      <c r="I60" s="8" t="str">
        <f>IF([1]source_data!G62="","",[1]tailored_settings!$B$7)</f>
        <v>Barnwood Trust</v>
      </c>
      <c r="J60" s="8" t="str">
        <f>IF([1]source_data!G62="","",[1]tailored_settings!$B$6)</f>
        <v>GB-CHC-1162855</v>
      </c>
      <c r="K60" s="8" t="str">
        <f>IF([1]source_data!G62="","",IF([1]source_data!I62="","",VLOOKUP([1]source_data!I62,[1]codelists!A:C,2,FALSE)))</f>
        <v>GTIR040</v>
      </c>
      <c r="L60" s="8" t="str">
        <f>IF([1]source_data!G62="","",IF([1]source_data!J62="","",VLOOKUP([1]source_data!J62,[1]codelists!A:C,2,FALSE)))</f>
        <v/>
      </c>
      <c r="M60" s="8" t="str">
        <f>IF([1]source_data!G62="","",IF([1]source_data!K62="","",IF([1]source_data!M62&lt;&gt;"",CONCATENATE(VLOOKUP([1]source_data!K62,[1]codelists!A:C,2,FALSE)&amp;";"&amp;VLOOKUP([1]source_data!L62,[1]codelists!A:C,2,FALSE)&amp;";"&amp;VLOOKUP([1]source_data!M62,[1]codelists!A:C,2,FALSE)),IF([1]source_data!L62&lt;&gt;"",CONCATENATE(VLOOKUP([1]source_data!K62,[1]codelists!A:C,2,FALSE)&amp;";"&amp;VLOOKUP([1]source_data!L62,[1]codelists!A:C,2,FALSE)),IF([1]source_data!K62&lt;&gt;"",CONCATENATE(VLOOKUP([1]source_data!K62,[1]codelists!A:C,2,FALSE)))))))</f>
        <v>GTIP040</v>
      </c>
      <c r="N60" s="11" t="str">
        <f>IF([1]source_data!G62="","",IF([1]source_data!D62="","",VLOOKUP([1]source_data!D62,[1]geo_data!A:I,9,FALSE)))</f>
        <v>Coleford</v>
      </c>
      <c r="O60" s="11" t="str">
        <f>IF([1]source_data!G62="","",IF([1]source_data!D62="","",VLOOKUP([1]source_data!D62,[1]geo_data!A:I,8,FALSE)))</f>
        <v>E05012160</v>
      </c>
      <c r="P60" s="11" t="str">
        <f>IF([1]source_data!G62="","",IF(LEFT(O60,3)="E05","WD",IF(LEFT(O60,3)="S13","WD",IF(LEFT(O60,3)="W05","WD",IF(LEFT(O60,3)="W06","UA",IF(LEFT(O60,3)="S12","CA",IF(LEFT(O60,3)="E06","UA",IF(LEFT(O60,3)="E07","NMD",IF(LEFT(O60,3)="E08","MD",IF(LEFT(O60,3)="E09","LONB"))))))))))</f>
        <v>WD</v>
      </c>
      <c r="Q60" s="11" t="str">
        <f>IF([1]source_data!G62="","",IF([1]source_data!D62="","",VLOOKUP([1]source_data!D62,[1]geo_data!A:I,7,FALSE)))</f>
        <v>Forest of Dean</v>
      </c>
      <c r="R60" s="11" t="str">
        <f>IF([1]source_data!G62="","",IF([1]source_data!D62="","",VLOOKUP([1]source_data!D62,[1]geo_data!A:I,6,FALSE)))</f>
        <v>E07000080</v>
      </c>
      <c r="S60" s="11" t="str">
        <f>IF([1]source_data!G62="","",IF(LEFT(R60,3)="E05","WD",IF(LEFT(R60,3)="S13","WD",IF(LEFT(R60,3)="W05","WD",IF(LEFT(R60,3)="W06","UA",IF(LEFT(R60,3)="S12","CA",IF(LEFT(R60,3)="E06","UA",IF(LEFT(R60,3)="E07","NMD",IF(LEFT(R60,3)="E08","MD",IF(LEFT(R60,3)="E09","LONB"))))))))))</f>
        <v>NMD</v>
      </c>
      <c r="T60" s="8" t="str">
        <f>IF([1]source_data!G62="","",IF([1]source_data!N62="","",[1]source_data!N62))</f>
        <v>Grants for You</v>
      </c>
      <c r="U60" s="12">
        <f ca="1">IF([1]source_data!G62="","",[1]tailored_settings!$B$8)</f>
        <v>45009</v>
      </c>
      <c r="V60" s="8" t="str">
        <f>IF([1]source_data!I62="","",[1]tailored_settings!$B$9)</f>
        <v>https://www.barnwoodtrust.org/</v>
      </c>
      <c r="W60" s="8" t="str">
        <f>IF([1]source_data!G62="","",IF([1]source_data!I62="","",[1]codelists!$A$1))</f>
        <v>Grant to Individuals Reason codelist</v>
      </c>
      <c r="X60" s="8" t="str">
        <f>IF([1]source_data!G62="","",IF([1]source_data!I62="","",[1]source_data!I62))</f>
        <v>Mental Health</v>
      </c>
      <c r="Y60" s="8" t="str">
        <f>IF([1]source_data!G62="","",IF([1]source_data!J62="","",[1]codelists!$A$1))</f>
        <v/>
      </c>
      <c r="Z60" s="8" t="str">
        <f>IF([1]source_data!G62="","",IF([1]source_data!J62="","",[1]source_data!J62))</f>
        <v/>
      </c>
      <c r="AA60" s="8" t="str">
        <f>IF([1]source_data!G62="","",IF([1]source_data!K62="","",[1]codelists!$A$16))</f>
        <v>Grant to Individuals Purpose codelist</v>
      </c>
      <c r="AB60" s="8" t="str">
        <f>IF([1]source_data!G62="","",IF([1]source_data!K62="","",[1]source_data!K62))</f>
        <v>Devices and digital access</v>
      </c>
      <c r="AC60" s="8" t="str">
        <f>IF([1]source_data!G62="","",IF([1]source_data!L62="","",[1]codelists!$A$16))</f>
        <v/>
      </c>
      <c r="AD60" s="8" t="str">
        <f>IF([1]source_data!G62="","",IF([1]source_data!L62="","",[1]source_data!L62))</f>
        <v/>
      </c>
      <c r="AE60" s="8" t="str">
        <f>IF([1]source_data!G62="","",IF([1]source_data!M62="","",[1]codelists!$A$16))</f>
        <v/>
      </c>
      <c r="AF60" s="8" t="str">
        <f>IF([1]source_data!G62="","",IF([1]source_data!M62="","",[1]source_data!M62))</f>
        <v/>
      </c>
    </row>
    <row r="61" spans="1:32" ht="15.75" x14ac:dyDescent="0.25">
      <c r="A61" s="8" t="str">
        <f>IF([1]source_data!G63="","",IF(AND([1]source_data!C63&lt;&gt;"",[1]tailored_settings!$B$10="Publish"),CONCATENATE([1]tailored_settings!$B$2&amp;[1]source_data!C63),IF(AND([1]source_data!C63&lt;&gt;"",[1]tailored_settings!$B$10="Do not publish"),CONCATENATE([1]tailored_settings!$B$2&amp;TEXT(ROW(A61)-1,"0000")&amp;"_"&amp;TEXT(F61,"yyyy-mm")),CONCATENATE([1]tailored_settings!$B$2&amp;TEXT(ROW(A61)-1,"0000")&amp;"_"&amp;TEXT(F61,"yyyy-mm")))))</f>
        <v>360G-BarnwoodTrust-0060_2022-06</v>
      </c>
      <c r="B61" s="8" t="str">
        <f>IF([1]source_data!G63="","",IF([1]source_data!E63&lt;&gt;"",[1]source_data!E63,CONCATENATE("Grant to "&amp;G61)))</f>
        <v>Grants for You</v>
      </c>
      <c r="C61" s="8" t="str">
        <f>IF([1]source_data!G63="","",IF([1]source_data!F63="","",[1]source_data!F63))</f>
        <v xml:space="preserve">Funding to help people with Autism, ADHD, Tourette's or a serious mental health condition access more opportunities.   </v>
      </c>
      <c r="D61" s="9">
        <f>IF([1]source_data!G63="","",IF([1]source_data!G63="","",[1]source_data!G63))</f>
        <v>250</v>
      </c>
      <c r="E61" s="8" t="str">
        <f>IF([1]source_data!G63="","",[1]tailored_settings!$B$3)</f>
        <v>GBP</v>
      </c>
      <c r="F61" s="10">
        <f>IF([1]source_data!G63="","",IF([1]source_data!H63="","",[1]source_data!H63))</f>
        <v>44741.356402048601</v>
      </c>
      <c r="G61" s="8" t="str">
        <f>IF([1]source_data!G63="","",[1]tailored_settings!$B$5)</f>
        <v>Individual Recipient</v>
      </c>
      <c r="H61" s="8" t="str">
        <f>IF([1]source_data!G63="","",IF(AND([1]source_data!A63&lt;&gt;"",[1]tailored_settings!$B$11="Publish"),CONCATENATE([1]tailored_settings!$B$2&amp;[1]source_data!A63),IF(AND([1]source_data!A63&lt;&gt;"",[1]tailored_settings!$B$11="Do not publish"),CONCATENATE([1]tailored_settings!$B$4&amp;TEXT(ROW(A61)-1,"0000")&amp;"_"&amp;TEXT(F61,"yyyy-mm")),CONCATENATE([1]tailored_settings!$B$4&amp;TEXT(ROW(A61)-1,"0000")&amp;"_"&amp;TEXT(F61,"yyyy-mm")))))</f>
        <v>360G-BarnwoodTrust-IND-0060_2022-06</v>
      </c>
      <c r="I61" s="8" t="str">
        <f>IF([1]source_data!G63="","",[1]tailored_settings!$B$7)</f>
        <v>Barnwood Trust</v>
      </c>
      <c r="J61" s="8" t="str">
        <f>IF([1]source_data!G63="","",[1]tailored_settings!$B$6)</f>
        <v>GB-CHC-1162855</v>
      </c>
      <c r="K61" s="8" t="str">
        <f>IF([1]source_data!G63="","",IF([1]source_data!I63="","",VLOOKUP([1]source_data!I63,[1]codelists!A:C,2,FALSE)))</f>
        <v>GTIR040</v>
      </c>
      <c r="L61" s="8" t="str">
        <f>IF([1]source_data!G63="","",IF([1]source_data!J63="","",VLOOKUP([1]source_data!J63,[1]codelists!A:C,2,FALSE)))</f>
        <v/>
      </c>
      <c r="M61" s="8" t="str">
        <f>IF([1]source_data!G63="","",IF([1]source_data!K63="","",IF([1]source_data!M63&lt;&gt;"",CONCATENATE(VLOOKUP([1]source_data!K63,[1]codelists!A:C,2,FALSE)&amp;";"&amp;VLOOKUP([1]source_data!L63,[1]codelists!A:C,2,FALSE)&amp;";"&amp;VLOOKUP([1]source_data!M63,[1]codelists!A:C,2,FALSE)),IF([1]source_data!L63&lt;&gt;"",CONCATENATE(VLOOKUP([1]source_data!K63,[1]codelists!A:C,2,FALSE)&amp;";"&amp;VLOOKUP([1]source_data!L63,[1]codelists!A:C,2,FALSE)),IF([1]source_data!K63&lt;&gt;"",CONCATENATE(VLOOKUP([1]source_data!K63,[1]codelists!A:C,2,FALSE)))))))</f>
        <v>GTIP040</v>
      </c>
      <c r="N61" s="11" t="str">
        <f>IF([1]source_data!G63="","",IF([1]source_data!D63="","",VLOOKUP([1]source_data!D63,[1]geo_data!A:I,9,FALSE)))</f>
        <v>Cam West</v>
      </c>
      <c r="O61" s="11" t="str">
        <f>IF([1]source_data!G63="","",IF([1]source_data!D63="","",VLOOKUP([1]source_data!D63,[1]geo_data!A:I,8,FALSE)))</f>
        <v>E05010973</v>
      </c>
      <c r="P61" s="11" t="str">
        <f>IF([1]source_data!G63="","",IF(LEFT(O61,3)="E05","WD",IF(LEFT(O61,3)="S13","WD",IF(LEFT(O61,3)="W05","WD",IF(LEFT(O61,3)="W06","UA",IF(LEFT(O61,3)="S12","CA",IF(LEFT(O61,3)="E06","UA",IF(LEFT(O61,3)="E07","NMD",IF(LEFT(O61,3)="E08","MD",IF(LEFT(O61,3)="E09","LONB"))))))))))</f>
        <v>WD</v>
      </c>
      <c r="Q61" s="11" t="str">
        <f>IF([1]source_data!G63="","",IF([1]source_data!D63="","",VLOOKUP([1]source_data!D63,[1]geo_data!A:I,7,FALSE)))</f>
        <v>Stroud</v>
      </c>
      <c r="R61" s="11" t="str">
        <f>IF([1]source_data!G63="","",IF([1]source_data!D63="","",VLOOKUP([1]source_data!D63,[1]geo_data!A:I,6,FALSE)))</f>
        <v>E07000082</v>
      </c>
      <c r="S61" s="11" t="str">
        <f>IF([1]source_data!G63="","",IF(LEFT(R61,3)="E05","WD",IF(LEFT(R61,3)="S13","WD",IF(LEFT(R61,3)="W05","WD",IF(LEFT(R61,3)="W06","UA",IF(LEFT(R61,3)="S12","CA",IF(LEFT(R61,3)="E06","UA",IF(LEFT(R61,3)="E07","NMD",IF(LEFT(R61,3)="E08","MD",IF(LEFT(R61,3)="E09","LONB"))))))))))</f>
        <v>NMD</v>
      </c>
      <c r="T61" s="8" t="str">
        <f>IF([1]source_data!G63="","",IF([1]source_data!N63="","",[1]source_data!N63))</f>
        <v>Grants for You</v>
      </c>
      <c r="U61" s="12">
        <f ca="1">IF([1]source_data!G63="","",[1]tailored_settings!$B$8)</f>
        <v>45009</v>
      </c>
      <c r="V61" s="8" t="str">
        <f>IF([1]source_data!I63="","",[1]tailored_settings!$B$9)</f>
        <v>https://www.barnwoodtrust.org/</v>
      </c>
      <c r="W61" s="8" t="str">
        <f>IF([1]source_data!G63="","",IF([1]source_data!I63="","",[1]codelists!$A$1))</f>
        <v>Grant to Individuals Reason codelist</v>
      </c>
      <c r="X61" s="8" t="str">
        <f>IF([1]source_data!G63="","",IF([1]source_data!I63="","",[1]source_data!I63))</f>
        <v>Mental Health</v>
      </c>
      <c r="Y61" s="8" t="str">
        <f>IF([1]source_data!G63="","",IF([1]source_data!J63="","",[1]codelists!$A$1))</f>
        <v/>
      </c>
      <c r="Z61" s="8" t="str">
        <f>IF([1]source_data!G63="","",IF([1]source_data!J63="","",[1]source_data!J63))</f>
        <v/>
      </c>
      <c r="AA61" s="8" t="str">
        <f>IF([1]source_data!G63="","",IF([1]source_data!K63="","",[1]codelists!$A$16))</f>
        <v>Grant to Individuals Purpose codelist</v>
      </c>
      <c r="AB61" s="8" t="str">
        <f>IF([1]source_data!G63="","",IF([1]source_data!K63="","",[1]source_data!K63))</f>
        <v>Devices and digital access</v>
      </c>
      <c r="AC61" s="8" t="str">
        <f>IF([1]source_data!G63="","",IF([1]source_data!L63="","",[1]codelists!$A$16))</f>
        <v/>
      </c>
      <c r="AD61" s="8" t="str">
        <f>IF([1]source_data!G63="","",IF([1]source_data!L63="","",[1]source_data!L63))</f>
        <v/>
      </c>
      <c r="AE61" s="8" t="str">
        <f>IF([1]source_data!G63="","",IF([1]source_data!M63="","",[1]codelists!$A$16))</f>
        <v/>
      </c>
      <c r="AF61" s="8" t="str">
        <f>IF([1]source_data!G63="","",IF([1]source_data!M63="","",[1]source_data!M63))</f>
        <v/>
      </c>
    </row>
    <row r="62" spans="1:32" ht="15.75" x14ac:dyDescent="0.25">
      <c r="A62" s="8" t="str">
        <f>IF([1]source_data!G64="","",IF(AND([1]source_data!C64&lt;&gt;"",[1]tailored_settings!$B$10="Publish"),CONCATENATE([1]tailored_settings!$B$2&amp;[1]source_data!C64),IF(AND([1]source_data!C64&lt;&gt;"",[1]tailored_settings!$B$10="Do not publish"),CONCATENATE([1]tailored_settings!$B$2&amp;TEXT(ROW(A62)-1,"0000")&amp;"_"&amp;TEXT(F62,"yyyy-mm")),CONCATENATE([1]tailored_settings!$B$2&amp;TEXT(ROW(A62)-1,"0000")&amp;"_"&amp;TEXT(F62,"yyyy-mm")))))</f>
        <v>360G-BarnwoodTrust-0061_2022-06</v>
      </c>
      <c r="B62" s="8" t="str">
        <f>IF([1]source_data!G64="","",IF([1]source_data!E64&lt;&gt;"",[1]source_data!E64,CONCATENATE("Grant to "&amp;G62)))</f>
        <v>Grants for You</v>
      </c>
      <c r="C62" s="8" t="str">
        <f>IF([1]source_data!G64="","",IF([1]source_data!F64="","",[1]source_data!F64))</f>
        <v xml:space="preserve">Funding to help people with Autism, ADHD, Tourette's or a serious mental health condition access more opportunities.   </v>
      </c>
      <c r="D62" s="9">
        <f>IF([1]source_data!G64="","",IF([1]source_data!G64="","",[1]source_data!G64))</f>
        <v>500</v>
      </c>
      <c r="E62" s="8" t="str">
        <f>IF([1]source_data!G64="","",[1]tailored_settings!$B$3)</f>
        <v>GBP</v>
      </c>
      <c r="F62" s="10">
        <f>IF([1]source_data!G64="","",IF([1]source_data!H64="","",[1]source_data!H64))</f>
        <v>44741.426446064797</v>
      </c>
      <c r="G62" s="8" t="str">
        <f>IF([1]source_data!G64="","",[1]tailored_settings!$B$5)</f>
        <v>Individual Recipient</v>
      </c>
      <c r="H62" s="8" t="str">
        <f>IF([1]source_data!G64="","",IF(AND([1]source_data!A64&lt;&gt;"",[1]tailored_settings!$B$11="Publish"),CONCATENATE([1]tailored_settings!$B$2&amp;[1]source_data!A64),IF(AND([1]source_data!A64&lt;&gt;"",[1]tailored_settings!$B$11="Do not publish"),CONCATENATE([1]tailored_settings!$B$4&amp;TEXT(ROW(A62)-1,"0000")&amp;"_"&amp;TEXT(F62,"yyyy-mm")),CONCATENATE([1]tailored_settings!$B$4&amp;TEXT(ROW(A62)-1,"0000")&amp;"_"&amp;TEXT(F62,"yyyy-mm")))))</f>
        <v>360G-BarnwoodTrust-IND-0061_2022-06</v>
      </c>
      <c r="I62" s="8" t="str">
        <f>IF([1]source_data!G64="","",[1]tailored_settings!$B$7)</f>
        <v>Barnwood Trust</v>
      </c>
      <c r="J62" s="8" t="str">
        <f>IF([1]source_data!G64="","",[1]tailored_settings!$B$6)</f>
        <v>GB-CHC-1162855</v>
      </c>
      <c r="K62" s="8" t="str">
        <f>IF([1]source_data!G64="","",IF([1]source_data!I64="","",VLOOKUP([1]source_data!I64,[1]codelists!A:C,2,FALSE)))</f>
        <v>GTIR040</v>
      </c>
      <c r="L62" s="8" t="str">
        <f>IF([1]source_data!G64="","",IF([1]source_data!J64="","",VLOOKUP([1]source_data!J64,[1]codelists!A:C,2,FALSE)))</f>
        <v/>
      </c>
      <c r="M62" s="8" t="str">
        <f>IF([1]source_data!G64="","",IF([1]source_data!K64="","",IF([1]source_data!M64&lt;&gt;"",CONCATENATE(VLOOKUP([1]source_data!K64,[1]codelists!A:C,2,FALSE)&amp;";"&amp;VLOOKUP([1]source_data!L64,[1]codelists!A:C,2,FALSE)&amp;";"&amp;VLOOKUP([1]source_data!M64,[1]codelists!A:C,2,FALSE)),IF([1]source_data!L64&lt;&gt;"",CONCATENATE(VLOOKUP([1]source_data!K64,[1]codelists!A:C,2,FALSE)&amp;";"&amp;VLOOKUP([1]source_data!L64,[1]codelists!A:C,2,FALSE)),IF([1]source_data!K64&lt;&gt;"",CONCATENATE(VLOOKUP([1]source_data!K64,[1]codelists!A:C,2,FALSE)))))))</f>
        <v>GTIP100</v>
      </c>
      <c r="N62" s="11" t="str">
        <f>IF([1]source_data!G64="","",IF([1]source_data!D64="","",VLOOKUP([1]source_data!D64,[1]geo_data!A:I,9,FALSE)))</f>
        <v>Westgate</v>
      </c>
      <c r="O62" s="11" t="str">
        <f>IF([1]source_data!G64="","",IF([1]source_data!D64="","",VLOOKUP([1]source_data!D64,[1]geo_data!A:I,8,FALSE)))</f>
        <v>E05010967</v>
      </c>
      <c r="P62" s="11" t="str">
        <f>IF([1]source_data!G64="","",IF(LEFT(O62,3)="E05","WD",IF(LEFT(O62,3)="S13","WD",IF(LEFT(O62,3)="W05","WD",IF(LEFT(O62,3)="W06","UA",IF(LEFT(O62,3)="S12","CA",IF(LEFT(O62,3)="E06","UA",IF(LEFT(O62,3)="E07","NMD",IF(LEFT(O62,3)="E08","MD",IF(LEFT(O62,3)="E09","LONB"))))))))))</f>
        <v>WD</v>
      </c>
      <c r="Q62" s="11" t="str">
        <f>IF([1]source_data!G64="","",IF([1]source_data!D64="","",VLOOKUP([1]source_data!D64,[1]geo_data!A:I,7,FALSE)))</f>
        <v>Gloucester</v>
      </c>
      <c r="R62" s="11" t="str">
        <f>IF([1]source_data!G64="","",IF([1]source_data!D64="","",VLOOKUP([1]source_data!D64,[1]geo_data!A:I,6,FALSE)))</f>
        <v>E07000081</v>
      </c>
      <c r="S62" s="11" t="str">
        <f>IF([1]source_data!G64="","",IF(LEFT(R62,3)="E05","WD",IF(LEFT(R62,3)="S13","WD",IF(LEFT(R62,3)="W05","WD",IF(LEFT(R62,3)="W06","UA",IF(LEFT(R62,3)="S12","CA",IF(LEFT(R62,3)="E06","UA",IF(LEFT(R62,3)="E07","NMD",IF(LEFT(R62,3)="E08","MD",IF(LEFT(R62,3)="E09","LONB"))))))))))</f>
        <v>NMD</v>
      </c>
      <c r="T62" s="8" t="str">
        <f>IF([1]source_data!G64="","",IF([1]source_data!N64="","",[1]source_data!N64))</f>
        <v>Grants for You</v>
      </c>
      <c r="U62" s="12">
        <f ca="1">IF([1]source_data!G64="","",[1]tailored_settings!$B$8)</f>
        <v>45009</v>
      </c>
      <c r="V62" s="8" t="str">
        <f>IF([1]source_data!I64="","",[1]tailored_settings!$B$9)</f>
        <v>https://www.barnwoodtrust.org/</v>
      </c>
      <c r="W62" s="8" t="str">
        <f>IF([1]source_data!G64="","",IF([1]source_data!I64="","",[1]codelists!$A$1))</f>
        <v>Grant to Individuals Reason codelist</v>
      </c>
      <c r="X62" s="8" t="str">
        <f>IF([1]source_data!G64="","",IF([1]source_data!I64="","",[1]source_data!I64))</f>
        <v>Mental Health</v>
      </c>
      <c r="Y62" s="8" t="str">
        <f>IF([1]source_data!G64="","",IF([1]source_data!J64="","",[1]codelists!$A$1))</f>
        <v/>
      </c>
      <c r="Z62" s="8" t="str">
        <f>IF([1]source_data!G64="","",IF([1]source_data!J64="","",[1]source_data!J64))</f>
        <v/>
      </c>
      <c r="AA62" s="8" t="str">
        <f>IF([1]source_data!G64="","",IF([1]source_data!K64="","",[1]codelists!$A$16))</f>
        <v>Grant to Individuals Purpose codelist</v>
      </c>
      <c r="AB62" s="8" t="str">
        <f>IF([1]source_data!G64="","",IF([1]source_data!K64="","",[1]source_data!K64))</f>
        <v>Travel and transport</v>
      </c>
      <c r="AC62" s="8" t="str">
        <f>IF([1]source_data!G64="","",IF([1]source_data!L64="","",[1]codelists!$A$16))</f>
        <v/>
      </c>
      <c r="AD62" s="8" t="str">
        <f>IF([1]source_data!G64="","",IF([1]source_data!L64="","",[1]source_data!L64))</f>
        <v/>
      </c>
      <c r="AE62" s="8" t="str">
        <f>IF([1]source_data!G64="","",IF([1]source_data!M64="","",[1]codelists!$A$16))</f>
        <v/>
      </c>
      <c r="AF62" s="8" t="str">
        <f>IF([1]source_data!G64="","",IF([1]source_data!M64="","",[1]source_data!M64))</f>
        <v/>
      </c>
    </row>
    <row r="63" spans="1:32" ht="15.75" x14ac:dyDescent="0.25">
      <c r="A63" s="8" t="str">
        <f>IF([1]source_data!G65="","",IF(AND([1]source_data!C65&lt;&gt;"",[1]tailored_settings!$B$10="Publish"),CONCATENATE([1]tailored_settings!$B$2&amp;[1]source_data!C65),IF(AND([1]source_data!C65&lt;&gt;"",[1]tailored_settings!$B$10="Do not publish"),CONCATENATE([1]tailored_settings!$B$2&amp;TEXT(ROW(A63)-1,"0000")&amp;"_"&amp;TEXT(F63,"yyyy-mm")),CONCATENATE([1]tailored_settings!$B$2&amp;TEXT(ROW(A63)-1,"0000")&amp;"_"&amp;TEXT(F63,"yyyy-mm")))))</f>
        <v>360G-BarnwoodTrust-0062_2022-06</v>
      </c>
      <c r="B63" s="8" t="str">
        <f>IF([1]source_data!G65="","",IF([1]source_data!E65&lt;&gt;"",[1]source_data!E65,CONCATENATE("Grant to "&amp;G63)))</f>
        <v>Grants for You</v>
      </c>
      <c r="C63" s="8" t="str">
        <f>IF([1]source_data!G65="","",IF([1]source_data!F65="","",[1]source_data!F65))</f>
        <v xml:space="preserve">Funding to help people with Autism, ADHD, Tourette's or a serious mental health condition access more opportunities.   </v>
      </c>
      <c r="D63" s="9">
        <f>IF([1]source_data!G65="","",IF([1]source_data!G65="","",[1]source_data!G65))</f>
        <v>450</v>
      </c>
      <c r="E63" s="8" t="str">
        <f>IF([1]source_data!G65="","",[1]tailored_settings!$B$3)</f>
        <v>GBP</v>
      </c>
      <c r="F63" s="10">
        <f>IF([1]source_data!G65="","",IF([1]source_data!H65="","",[1]source_data!H65))</f>
        <v>44741.450418483801</v>
      </c>
      <c r="G63" s="8" t="str">
        <f>IF([1]source_data!G65="","",[1]tailored_settings!$B$5)</f>
        <v>Individual Recipient</v>
      </c>
      <c r="H63" s="8" t="str">
        <f>IF([1]source_data!G65="","",IF(AND([1]source_data!A65&lt;&gt;"",[1]tailored_settings!$B$11="Publish"),CONCATENATE([1]tailored_settings!$B$2&amp;[1]source_data!A65),IF(AND([1]source_data!A65&lt;&gt;"",[1]tailored_settings!$B$11="Do not publish"),CONCATENATE([1]tailored_settings!$B$4&amp;TEXT(ROW(A63)-1,"0000")&amp;"_"&amp;TEXT(F63,"yyyy-mm")),CONCATENATE([1]tailored_settings!$B$4&amp;TEXT(ROW(A63)-1,"0000")&amp;"_"&amp;TEXT(F63,"yyyy-mm")))))</f>
        <v>360G-BarnwoodTrust-IND-0062_2022-06</v>
      </c>
      <c r="I63" s="8" t="str">
        <f>IF([1]source_data!G65="","",[1]tailored_settings!$B$7)</f>
        <v>Barnwood Trust</v>
      </c>
      <c r="J63" s="8" t="str">
        <f>IF([1]source_data!G65="","",[1]tailored_settings!$B$6)</f>
        <v>GB-CHC-1162855</v>
      </c>
      <c r="K63" s="8" t="str">
        <f>IF([1]source_data!G65="","",IF([1]source_data!I65="","",VLOOKUP([1]source_data!I65,[1]codelists!A:C,2,FALSE)))</f>
        <v>GTIR040</v>
      </c>
      <c r="L63" s="8" t="str">
        <f>IF([1]source_data!G65="","",IF([1]source_data!J65="","",VLOOKUP([1]source_data!J65,[1]codelists!A:C,2,FALSE)))</f>
        <v/>
      </c>
      <c r="M63" s="8" t="str">
        <f>IF([1]source_data!G65="","",IF([1]source_data!K65="","",IF([1]source_data!M65&lt;&gt;"",CONCATENATE(VLOOKUP([1]source_data!K65,[1]codelists!A:C,2,FALSE)&amp;";"&amp;VLOOKUP([1]source_data!L65,[1]codelists!A:C,2,FALSE)&amp;";"&amp;VLOOKUP([1]source_data!M65,[1]codelists!A:C,2,FALSE)),IF([1]source_data!L65&lt;&gt;"",CONCATENATE(VLOOKUP([1]source_data!K65,[1]codelists!A:C,2,FALSE)&amp;";"&amp;VLOOKUP([1]source_data!L65,[1]codelists!A:C,2,FALSE)),IF([1]source_data!K65&lt;&gt;"",CONCATENATE(VLOOKUP([1]source_data!K65,[1]codelists!A:C,2,FALSE)))))))</f>
        <v>GTIP040</v>
      </c>
      <c r="N63" s="11" t="str">
        <f>IF([1]source_data!G65="","",IF([1]source_data!D65="","",VLOOKUP([1]source_data!D65,[1]geo_data!A:I,9,FALSE)))</f>
        <v>Ermin</v>
      </c>
      <c r="O63" s="11" t="str">
        <f>IF([1]source_data!G65="","",IF([1]source_data!D65="","",VLOOKUP([1]source_data!D65,[1]geo_data!A:I,8,FALSE)))</f>
        <v>E05010704</v>
      </c>
      <c r="P63" s="11" t="str">
        <f>IF([1]source_data!G65="","",IF(LEFT(O63,3)="E05","WD",IF(LEFT(O63,3)="S13","WD",IF(LEFT(O63,3)="W05","WD",IF(LEFT(O63,3)="W06","UA",IF(LEFT(O63,3)="S12","CA",IF(LEFT(O63,3)="E06","UA",IF(LEFT(O63,3)="E07","NMD",IF(LEFT(O63,3)="E08","MD",IF(LEFT(O63,3)="E09","LONB"))))))))))</f>
        <v>WD</v>
      </c>
      <c r="Q63" s="11" t="str">
        <f>IF([1]source_data!G65="","",IF([1]source_data!D65="","",VLOOKUP([1]source_data!D65,[1]geo_data!A:I,7,FALSE)))</f>
        <v>Cotswold</v>
      </c>
      <c r="R63" s="11" t="str">
        <f>IF([1]source_data!G65="","",IF([1]source_data!D65="","",VLOOKUP([1]source_data!D65,[1]geo_data!A:I,6,FALSE)))</f>
        <v>E07000079</v>
      </c>
      <c r="S63" s="11" t="str">
        <f>IF([1]source_data!G65="","",IF(LEFT(R63,3)="E05","WD",IF(LEFT(R63,3)="S13","WD",IF(LEFT(R63,3)="W05","WD",IF(LEFT(R63,3)="W06","UA",IF(LEFT(R63,3)="S12","CA",IF(LEFT(R63,3)="E06","UA",IF(LEFT(R63,3)="E07","NMD",IF(LEFT(R63,3)="E08","MD",IF(LEFT(R63,3)="E09","LONB"))))))))))</f>
        <v>NMD</v>
      </c>
      <c r="T63" s="8" t="str">
        <f>IF([1]source_data!G65="","",IF([1]source_data!N65="","",[1]source_data!N65))</f>
        <v>Grants for You</v>
      </c>
      <c r="U63" s="12">
        <f ca="1">IF([1]source_data!G65="","",[1]tailored_settings!$B$8)</f>
        <v>45009</v>
      </c>
      <c r="V63" s="8" t="str">
        <f>IF([1]source_data!I65="","",[1]tailored_settings!$B$9)</f>
        <v>https://www.barnwoodtrust.org/</v>
      </c>
      <c r="W63" s="8" t="str">
        <f>IF([1]source_data!G65="","",IF([1]source_data!I65="","",[1]codelists!$A$1))</f>
        <v>Grant to Individuals Reason codelist</v>
      </c>
      <c r="X63" s="8" t="str">
        <f>IF([1]source_data!G65="","",IF([1]source_data!I65="","",[1]source_data!I65))</f>
        <v>Mental Health</v>
      </c>
      <c r="Y63" s="8" t="str">
        <f>IF([1]source_data!G65="","",IF([1]source_data!J65="","",[1]codelists!$A$1))</f>
        <v/>
      </c>
      <c r="Z63" s="8" t="str">
        <f>IF([1]source_data!G65="","",IF([1]source_data!J65="","",[1]source_data!J65))</f>
        <v/>
      </c>
      <c r="AA63" s="8" t="str">
        <f>IF([1]source_data!G65="","",IF([1]source_data!K65="","",[1]codelists!$A$16))</f>
        <v>Grant to Individuals Purpose codelist</v>
      </c>
      <c r="AB63" s="8" t="str">
        <f>IF([1]source_data!G65="","",IF([1]source_data!K65="","",[1]source_data!K65))</f>
        <v>Devices and digital access</v>
      </c>
      <c r="AC63" s="8" t="str">
        <f>IF([1]source_data!G65="","",IF([1]source_data!L65="","",[1]codelists!$A$16))</f>
        <v/>
      </c>
      <c r="AD63" s="8" t="str">
        <f>IF([1]source_data!G65="","",IF([1]source_data!L65="","",[1]source_data!L65))</f>
        <v/>
      </c>
      <c r="AE63" s="8" t="str">
        <f>IF([1]source_data!G65="","",IF([1]source_data!M65="","",[1]codelists!$A$16))</f>
        <v/>
      </c>
      <c r="AF63" s="8" t="str">
        <f>IF([1]source_data!G65="","",IF([1]source_data!M65="","",[1]source_data!M65))</f>
        <v/>
      </c>
    </row>
    <row r="64" spans="1:32" ht="15.75" x14ac:dyDescent="0.25">
      <c r="A64" s="8" t="str">
        <f>IF([1]source_data!G66="","",IF(AND([1]source_data!C66&lt;&gt;"",[1]tailored_settings!$B$10="Publish"),CONCATENATE([1]tailored_settings!$B$2&amp;[1]source_data!C66),IF(AND([1]source_data!C66&lt;&gt;"",[1]tailored_settings!$B$10="Do not publish"),CONCATENATE([1]tailored_settings!$B$2&amp;TEXT(ROW(A64)-1,"0000")&amp;"_"&amp;TEXT(F64,"yyyy-mm")),CONCATENATE([1]tailored_settings!$B$2&amp;TEXT(ROW(A64)-1,"0000")&amp;"_"&amp;TEXT(F64,"yyyy-mm")))))</f>
        <v>360G-BarnwoodTrust-0063_2022-06</v>
      </c>
      <c r="B64" s="8" t="str">
        <f>IF([1]source_data!G66="","",IF([1]source_data!E66&lt;&gt;"",[1]source_data!E66,CONCATENATE("Grant to "&amp;G64)))</f>
        <v>Grants for You</v>
      </c>
      <c r="C64" s="8" t="str">
        <f>IF([1]source_data!G66="","",IF([1]source_data!F66="","",[1]source_data!F66))</f>
        <v xml:space="preserve">Funding to help people with Autism, ADHD, Tourette's or a serious mental health condition access more opportunities.   </v>
      </c>
      <c r="D64" s="9">
        <f>IF([1]source_data!G66="","",IF([1]source_data!G66="","",[1]source_data!G66))</f>
        <v>500</v>
      </c>
      <c r="E64" s="8" t="str">
        <f>IF([1]source_data!G66="","",[1]tailored_settings!$B$3)</f>
        <v>GBP</v>
      </c>
      <c r="F64" s="10">
        <f>IF([1]source_data!G66="","",IF([1]source_data!H66="","",[1]source_data!H66))</f>
        <v>44741.458556979203</v>
      </c>
      <c r="G64" s="8" t="str">
        <f>IF([1]source_data!G66="","",[1]tailored_settings!$B$5)</f>
        <v>Individual Recipient</v>
      </c>
      <c r="H64" s="8" t="str">
        <f>IF([1]source_data!G66="","",IF(AND([1]source_data!A66&lt;&gt;"",[1]tailored_settings!$B$11="Publish"),CONCATENATE([1]tailored_settings!$B$2&amp;[1]source_data!A66),IF(AND([1]source_data!A66&lt;&gt;"",[1]tailored_settings!$B$11="Do not publish"),CONCATENATE([1]tailored_settings!$B$4&amp;TEXT(ROW(A64)-1,"0000")&amp;"_"&amp;TEXT(F64,"yyyy-mm")),CONCATENATE([1]tailored_settings!$B$4&amp;TEXT(ROW(A64)-1,"0000")&amp;"_"&amp;TEXT(F64,"yyyy-mm")))))</f>
        <v>360G-BarnwoodTrust-IND-0063_2022-06</v>
      </c>
      <c r="I64" s="8" t="str">
        <f>IF([1]source_data!G66="","",[1]tailored_settings!$B$7)</f>
        <v>Barnwood Trust</v>
      </c>
      <c r="J64" s="8" t="str">
        <f>IF([1]source_data!G66="","",[1]tailored_settings!$B$6)</f>
        <v>GB-CHC-1162855</v>
      </c>
      <c r="K64" s="8" t="str">
        <f>IF([1]source_data!G66="","",IF([1]source_data!I66="","",VLOOKUP([1]source_data!I66,[1]codelists!A:C,2,FALSE)))</f>
        <v>GTIR040</v>
      </c>
      <c r="L64" s="8" t="str">
        <f>IF([1]source_data!G66="","",IF([1]source_data!J66="","",VLOOKUP([1]source_data!J66,[1]codelists!A:C,2,FALSE)))</f>
        <v/>
      </c>
      <c r="M64" s="8" t="str">
        <f>IF([1]source_data!G66="","",IF([1]source_data!K66="","",IF([1]source_data!M66&lt;&gt;"",CONCATENATE(VLOOKUP([1]source_data!K66,[1]codelists!A:C,2,FALSE)&amp;";"&amp;VLOOKUP([1]source_data!L66,[1]codelists!A:C,2,FALSE)&amp;";"&amp;VLOOKUP([1]source_data!M66,[1]codelists!A:C,2,FALSE)),IF([1]source_data!L66&lt;&gt;"",CONCATENATE(VLOOKUP([1]source_data!K66,[1]codelists!A:C,2,FALSE)&amp;";"&amp;VLOOKUP([1]source_data!L66,[1]codelists!A:C,2,FALSE)),IF([1]source_data!K66&lt;&gt;"",CONCATENATE(VLOOKUP([1]source_data!K66,[1]codelists!A:C,2,FALSE)))))))</f>
        <v>GTIP020</v>
      </c>
      <c r="N64" s="11" t="str">
        <f>IF([1]source_data!G66="","",IF([1]source_data!D66="","",VLOOKUP([1]source_data!D66,[1]geo_data!A:I,9,FALSE)))</f>
        <v>Quedgeley Fieldcourt</v>
      </c>
      <c r="O64" s="11" t="str">
        <f>IF([1]source_data!G66="","",IF([1]source_data!D66="","",VLOOKUP([1]source_data!D66,[1]geo_data!A:I,8,FALSE)))</f>
        <v>E05010964</v>
      </c>
      <c r="P64" s="11" t="str">
        <f>IF([1]source_data!G66="","",IF(LEFT(O64,3)="E05","WD",IF(LEFT(O64,3)="S13","WD",IF(LEFT(O64,3)="W05","WD",IF(LEFT(O64,3)="W06","UA",IF(LEFT(O64,3)="S12","CA",IF(LEFT(O64,3)="E06","UA",IF(LEFT(O64,3)="E07","NMD",IF(LEFT(O64,3)="E08","MD",IF(LEFT(O64,3)="E09","LONB"))))))))))</f>
        <v>WD</v>
      </c>
      <c r="Q64" s="11" t="str">
        <f>IF([1]source_data!G66="","",IF([1]source_data!D66="","",VLOOKUP([1]source_data!D66,[1]geo_data!A:I,7,FALSE)))</f>
        <v>Gloucester</v>
      </c>
      <c r="R64" s="11" t="str">
        <f>IF([1]source_data!G66="","",IF([1]source_data!D66="","",VLOOKUP([1]source_data!D66,[1]geo_data!A:I,6,FALSE)))</f>
        <v>E07000081</v>
      </c>
      <c r="S64" s="11" t="str">
        <f>IF([1]source_data!G66="","",IF(LEFT(R64,3)="E05","WD",IF(LEFT(R64,3)="S13","WD",IF(LEFT(R64,3)="W05","WD",IF(LEFT(R64,3)="W06","UA",IF(LEFT(R64,3)="S12","CA",IF(LEFT(R64,3)="E06","UA",IF(LEFT(R64,3)="E07","NMD",IF(LEFT(R64,3)="E08","MD",IF(LEFT(R64,3)="E09","LONB"))))))))))</f>
        <v>NMD</v>
      </c>
      <c r="T64" s="8" t="str">
        <f>IF([1]source_data!G66="","",IF([1]source_data!N66="","",[1]source_data!N66))</f>
        <v>Grants for You</v>
      </c>
      <c r="U64" s="12">
        <f ca="1">IF([1]source_data!G66="","",[1]tailored_settings!$B$8)</f>
        <v>45009</v>
      </c>
      <c r="V64" s="8" t="str">
        <f>IF([1]source_data!I66="","",[1]tailored_settings!$B$9)</f>
        <v>https://www.barnwoodtrust.org/</v>
      </c>
      <c r="W64" s="8" t="str">
        <f>IF([1]source_data!G66="","",IF([1]source_data!I66="","",[1]codelists!$A$1))</f>
        <v>Grant to Individuals Reason codelist</v>
      </c>
      <c r="X64" s="8" t="str">
        <f>IF([1]source_data!G66="","",IF([1]source_data!I66="","",[1]source_data!I66))</f>
        <v>Mental Health</v>
      </c>
      <c r="Y64" s="8" t="str">
        <f>IF([1]source_data!G66="","",IF([1]source_data!J66="","",[1]codelists!$A$1))</f>
        <v/>
      </c>
      <c r="Z64" s="8" t="str">
        <f>IF([1]source_data!G66="","",IF([1]source_data!J66="","",[1]source_data!J66))</f>
        <v/>
      </c>
      <c r="AA64" s="8" t="str">
        <f>IF([1]source_data!G66="","",IF([1]source_data!K66="","",[1]codelists!$A$16))</f>
        <v>Grant to Individuals Purpose codelist</v>
      </c>
      <c r="AB64" s="8" t="str">
        <f>IF([1]source_data!G66="","",IF([1]source_data!K66="","",[1]source_data!K66))</f>
        <v>Furniture and appliances</v>
      </c>
      <c r="AC64" s="8" t="str">
        <f>IF([1]source_data!G66="","",IF([1]source_data!L66="","",[1]codelists!$A$16))</f>
        <v/>
      </c>
      <c r="AD64" s="8" t="str">
        <f>IF([1]source_data!G66="","",IF([1]source_data!L66="","",[1]source_data!L66))</f>
        <v/>
      </c>
      <c r="AE64" s="8" t="str">
        <f>IF([1]source_data!G66="","",IF([1]source_data!M66="","",[1]codelists!$A$16))</f>
        <v/>
      </c>
      <c r="AF64" s="8" t="str">
        <f>IF([1]source_data!G66="","",IF([1]source_data!M66="","",[1]source_data!M66))</f>
        <v/>
      </c>
    </row>
    <row r="65" spans="1:32" ht="15.75" x14ac:dyDescent="0.25">
      <c r="A65" s="8" t="str">
        <f>IF([1]source_data!G67="","",IF(AND([1]source_data!C67&lt;&gt;"",[1]tailored_settings!$B$10="Publish"),CONCATENATE([1]tailored_settings!$B$2&amp;[1]source_data!C67),IF(AND([1]source_data!C67&lt;&gt;"",[1]tailored_settings!$B$10="Do not publish"),CONCATENATE([1]tailored_settings!$B$2&amp;TEXT(ROW(A65)-1,"0000")&amp;"_"&amp;TEXT(F65,"yyyy-mm")),CONCATENATE([1]tailored_settings!$B$2&amp;TEXT(ROW(A65)-1,"0000")&amp;"_"&amp;TEXT(F65,"yyyy-mm")))))</f>
        <v>360G-BarnwoodTrust-0064_2022-06</v>
      </c>
      <c r="B65" s="8" t="str">
        <f>IF([1]source_data!G67="","",IF([1]source_data!E67&lt;&gt;"",[1]source_data!E67,CONCATENATE("Grant to "&amp;G65)))</f>
        <v>Grants for You</v>
      </c>
      <c r="C65" s="8" t="str">
        <f>IF([1]source_data!G67="","",IF([1]source_data!F67="","",[1]source_data!F67))</f>
        <v xml:space="preserve">Funding to help people with Autism, ADHD, Tourette's or a serious mental health condition access more opportunities.   </v>
      </c>
      <c r="D65" s="9">
        <f>IF([1]source_data!G67="","",IF([1]source_data!G67="","",[1]source_data!G67))</f>
        <v>3864.21</v>
      </c>
      <c r="E65" s="8" t="str">
        <f>IF([1]source_data!G67="","",[1]tailored_settings!$B$3)</f>
        <v>GBP</v>
      </c>
      <c r="F65" s="10">
        <f>IF([1]source_data!G67="","",IF([1]source_data!H67="","",[1]source_data!H67))</f>
        <v>44741.531427349502</v>
      </c>
      <c r="G65" s="8" t="str">
        <f>IF([1]source_data!G67="","",[1]tailored_settings!$B$5)</f>
        <v>Individual Recipient</v>
      </c>
      <c r="H65" s="8" t="str">
        <f>IF([1]source_data!G67="","",IF(AND([1]source_data!A67&lt;&gt;"",[1]tailored_settings!$B$11="Publish"),CONCATENATE([1]tailored_settings!$B$2&amp;[1]source_data!A67),IF(AND([1]source_data!A67&lt;&gt;"",[1]tailored_settings!$B$11="Do not publish"),CONCATENATE([1]tailored_settings!$B$4&amp;TEXT(ROW(A65)-1,"0000")&amp;"_"&amp;TEXT(F65,"yyyy-mm")),CONCATENATE([1]tailored_settings!$B$4&amp;TEXT(ROW(A65)-1,"0000")&amp;"_"&amp;TEXT(F65,"yyyy-mm")))))</f>
        <v>360G-BarnwoodTrust-IND-0064_2022-06</v>
      </c>
      <c r="I65" s="8" t="str">
        <f>IF([1]source_data!G67="","",[1]tailored_settings!$B$7)</f>
        <v>Barnwood Trust</v>
      </c>
      <c r="J65" s="8" t="str">
        <f>IF([1]source_data!G67="","",[1]tailored_settings!$B$6)</f>
        <v>GB-CHC-1162855</v>
      </c>
      <c r="K65" s="8" t="str">
        <f>IF([1]source_data!G67="","",IF([1]source_data!I67="","",VLOOKUP([1]source_data!I67,[1]codelists!A:C,2,FALSE)))</f>
        <v>GTIR040</v>
      </c>
      <c r="L65" s="8" t="str">
        <f>IF([1]source_data!G67="","",IF([1]source_data!J67="","",VLOOKUP([1]source_data!J67,[1]codelists!A:C,2,FALSE)))</f>
        <v/>
      </c>
      <c r="M65" s="8" t="str">
        <f>IF([1]source_data!G67="","",IF([1]source_data!K67="","",IF([1]source_data!M67&lt;&gt;"",CONCATENATE(VLOOKUP([1]source_data!K67,[1]codelists!A:C,2,FALSE)&amp;";"&amp;VLOOKUP([1]source_data!L67,[1]codelists!A:C,2,FALSE)&amp;";"&amp;VLOOKUP([1]source_data!M67,[1]codelists!A:C,2,FALSE)),IF([1]source_data!L67&lt;&gt;"",CONCATENATE(VLOOKUP([1]source_data!K67,[1]codelists!A:C,2,FALSE)&amp;";"&amp;VLOOKUP([1]source_data!L67,[1]codelists!A:C,2,FALSE)),IF([1]source_data!K67&lt;&gt;"",CONCATENATE(VLOOKUP([1]source_data!K67,[1]codelists!A:C,2,FALSE)))))))</f>
        <v>GTIP100</v>
      </c>
      <c r="N65" s="11" t="str">
        <f>IF([1]source_data!G67="","",IF([1]source_data!D67="","",VLOOKUP([1]source_data!D67,[1]geo_data!A:I,9,FALSE)))</f>
        <v>Cinderford West</v>
      </c>
      <c r="O65" s="11" t="str">
        <f>IF([1]source_data!G67="","",IF([1]source_data!D67="","",VLOOKUP([1]source_data!D67,[1]geo_data!A:I,8,FALSE)))</f>
        <v>E05012159</v>
      </c>
      <c r="P65" s="11" t="str">
        <f>IF([1]source_data!G67="","",IF(LEFT(O65,3)="E05","WD",IF(LEFT(O65,3)="S13","WD",IF(LEFT(O65,3)="W05","WD",IF(LEFT(O65,3)="W06","UA",IF(LEFT(O65,3)="S12","CA",IF(LEFT(O65,3)="E06","UA",IF(LEFT(O65,3)="E07","NMD",IF(LEFT(O65,3)="E08","MD",IF(LEFT(O65,3)="E09","LONB"))))))))))</f>
        <v>WD</v>
      </c>
      <c r="Q65" s="11" t="str">
        <f>IF([1]source_data!G67="","",IF([1]source_data!D67="","",VLOOKUP([1]source_data!D67,[1]geo_data!A:I,7,FALSE)))</f>
        <v>Forest of Dean</v>
      </c>
      <c r="R65" s="11" t="str">
        <f>IF([1]source_data!G67="","",IF([1]source_data!D67="","",VLOOKUP([1]source_data!D67,[1]geo_data!A:I,6,FALSE)))</f>
        <v>E07000080</v>
      </c>
      <c r="S65" s="11" t="str">
        <f>IF([1]source_data!G67="","",IF(LEFT(R65,3)="E05","WD",IF(LEFT(R65,3)="S13","WD",IF(LEFT(R65,3)="W05","WD",IF(LEFT(R65,3)="W06","UA",IF(LEFT(R65,3)="S12","CA",IF(LEFT(R65,3)="E06","UA",IF(LEFT(R65,3)="E07","NMD",IF(LEFT(R65,3)="E08","MD",IF(LEFT(R65,3)="E09","LONB"))))))))))</f>
        <v>NMD</v>
      </c>
      <c r="T65" s="8" t="str">
        <f>IF([1]source_data!G67="","",IF([1]source_data!N67="","",[1]source_data!N67))</f>
        <v>Grants for You</v>
      </c>
      <c r="U65" s="12">
        <f ca="1">IF([1]source_data!G67="","",[1]tailored_settings!$B$8)</f>
        <v>45009</v>
      </c>
      <c r="V65" s="8" t="str">
        <f>IF([1]source_data!I67="","",[1]tailored_settings!$B$9)</f>
        <v>https://www.barnwoodtrust.org/</v>
      </c>
      <c r="W65" s="8" t="str">
        <f>IF([1]source_data!G67="","",IF([1]source_data!I67="","",[1]codelists!$A$1))</f>
        <v>Grant to Individuals Reason codelist</v>
      </c>
      <c r="X65" s="8" t="str">
        <f>IF([1]source_data!G67="","",IF([1]source_data!I67="","",[1]source_data!I67))</f>
        <v>Mental Health</v>
      </c>
      <c r="Y65" s="8" t="str">
        <f>IF([1]source_data!G67="","",IF([1]source_data!J67="","",[1]codelists!$A$1))</f>
        <v/>
      </c>
      <c r="Z65" s="8" t="str">
        <f>IF([1]source_data!G67="","",IF([1]source_data!J67="","",[1]source_data!J67))</f>
        <v/>
      </c>
      <c r="AA65" s="8" t="str">
        <f>IF([1]source_data!G67="","",IF([1]source_data!K67="","",[1]codelists!$A$16))</f>
        <v>Grant to Individuals Purpose codelist</v>
      </c>
      <c r="AB65" s="8" t="str">
        <f>IF([1]source_data!G67="","",IF([1]source_data!K67="","",[1]source_data!K67))</f>
        <v>Travel and transport</v>
      </c>
      <c r="AC65" s="8" t="str">
        <f>IF([1]source_data!G67="","",IF([1]source_data!L67="","",[1]codelists!$A$16))</f>
        <v/>
      </c>
      <c r="AD65" s="8" t="str">
        <f>IF([1]source_data!G67="","",IF([1]source_data!L67="","",[1]source_data!L67))</f>
        <v/>
      </c>
      <c r="AE65" s="8" t="str">
        <f>IF([1]source_data!G67="","",IF([1]source_data!M67="","",[1]codelists!$A$16))</f>
        <v/>
      </c>
      <c r="AF65" s="8" t="str">
        <f>IF([1]source_data!G67="","",IF([1]source_data!M67="","",[1]source_data!M67))</f>
        <v/>
      </c>
    </row>
    <row r="66" spans="1:32" ht="15.75" x14ac:dyDescent="0.25">
      <c r="A66" s="8" t="str">
        <f>IF([1]source_data!G68="","",IF(AND([1]source_data!C68&lt;&gt;"",[1]tailored_settings!$B$10="Publish"),CONCATENATE([1]tailored_settings!$B$2&amp;[1]source_data!C68),IF(AND([1]source_data!C68&lt;&gt;"",[1]tailored_settings!$B$10="Do not publish"),CONCATENATE([1]tailored_settings!$B$2&amp;TEXT(ROW(A66)-1,"0000")&amp;"_"&amp;TEXT(F66,"yyyy-mm")),CONCATENATE([1]tailored_settings!$B$2&amp;TEXT(ROW(A66)-1,"0000")&amp;"_"&amp;TEXT(F66,"yyyy-mm")))))</f>
        <v>360G-BarnwoodTrust-0065_2022-06</v>
      </c>
      <c r="B66" s="8" t="str">
        <f>IF([1]source_data!G68="","",IF([1]source_data!E68&lt;&gt;"",[1]source_data!E68,CONCATENATE("Grant to "&amp;G66)))</f>
        <v>Grants for You</v>
      </c>
      <c r="C66" s="8" t="str">
        <f>IF([1]source_data!G68="","",IF([1]source_data!F68="","",[1]source_data!F68))</f>
        <v xml:space="preserve">Funding to help people with Autism, ADHD, Tourette's or a serious mental health condition access more opportunities.   </v>
      </c>
      <c r="D66" s="9">
        <f>IF([1]source_data!G68="","",IF([1]source_data!G68="","",[1]source_data!G68))</f>
        <v>600</v>
      </c>
      <c r="E66" s="8" t="str">
        <f>IF([1]source_data!G68="","",[1]tailored_settings!$B$3)</f>
        <v>GBP</v>
      </c>
      <c r="F66" s="10">
        <f>IF([1]source_data!G68="","",IF([1]source_data!H68="","",[1]source_data!H68))</f>
        <v>44741.5963760417</v>
      </c>
      <c r="G66" s="8" t="str">
        <f>IF([1]source_data!G68="","",[1]tailored_settings!$B$5)</f>
        <v>Individual Recipient</v>
      </c>
      <c r="H66" s="8" t="str">
        <f>IF([1]source_data!G68="","",IF(AND([1]source_data!A68&lt;&gt;"",[1]tailored_settings!$B$11="Publish"),CONCATENATE([1]tailored_settings!$B$2&amp;[1]source_data!A68),IF(AND([1]source_data!A68&lt;&gt;"",[1]tailored_settings!$B$11="Do not publish"),CONCATENATE([1]tailored_settings!$B$4&amp;TEXT(ROW(A66)-1,"0000")&amp;"_"&amp;TEXT(F66,"yyyy-mm")),CONCATENATE([1]tailored_settings!$B$4&amp;TEXT(ROW(A66)-1,"0000")&amp;"_"&amp;TEXT(F66,"yyyy-mm")))))</f>
        <v>360G-BarnwoodTrust-IND-0065_2022-06</v>
      </c>
      <c r="I66" s="8" t="str">
        <f>IF([1]source_data!G68="","",[1]tailored_settings!$B$7)</f>
        <v>Barnwood Trust</v>
      </c>
      <c r="J66" s="8" t="str">
        <f>IF([1]source_data!G68="","",[1]tailored_settings!$B$6)</f>
        <v>GB-CHC-1162855</v>
      </c>
      <c r="K66" s="8" t="str">
        <f>IF([1]source_data!G68="","",IF([1]source_data!I68="","",VLOOKUP([1]source_data!I68,[1]codelists!A:C,2,FALSE)))</f>
        <v>GTIR040</v>
      </c>
      <c r="L66" s="8" t="str">
        <f>IF([1]source_data!G68="","",IF([1]source_data!J68="","",VLOOKUP([1]source_data!J68,[1]codelists!A:C,2,FALSE)))</f>
        <v/>
      </c>
      <c r="M66" s="8" t="str">
        <f>IF([1]source_data!G68="","",IF([1]source_data!K68="","",IF([1]source_data!M68&lt;&gt;"",CONCATENATE(VLOOKUP([1]source_data!K68,[1]codelists!A:C,2,FALSE)&amp;";"&amp;VLOOKUP([1]source_data!L68,[1]codelists!A:C,2,FALSE)&amp;";"&amp;VLOOKUP([1]source_data!M68,[1]codelists!A:C,2,FALSE)),IF([1]source_data!L68&lt;&gt;"",CONCATENATE(VLOOKUP([1]source_data!K68,[1]codelists!A:C,2,FALSE)&amp;";"&amp;VLOOKUP([1]source_data!L68,[1]codelists!A:C,2,FALSE)),IF([1]source_data!K68&lt;&gt;"",CONCATENATE(VLOOKUP([1]source_data!K68,[1]codelists!A:C,2,FALSE)))))))</f>
        <v>GTIP040</v>
      </c>
      <c r="N66" s="11" t="str">
        <f>IF([1]source_data!G68="","",IF([1]source_data!D68="","",VLOOKUP([1]source_data!D68,[1]geo_data!A:I,9,FALSE)))</f>
        <v>Dursley</v>
      </c>
      <c r="O66" s="11" t="str">
        <f>IF([1]source_data!G68="","",IF([1]source_data!D68="","",VLOOKUP([1]source_data!D68,[1]geo_data!A:I,8,FALSE)))</f>
        <v>E05010976</v>
      </c>
      <c r="P66" s="11" t="str">
        <f>IF([1]source_data!G68="","",IF(LEFT(O66,3)="E05","WD",IF(LEFT(O66,3)="S13","WD",IF(LEFT(O66,3)="W05","WD",IF(LEFT(O66,3)="W06","UA",IF(LEFT(O66,3)="S12","CA",IF(LEFT(O66,3)="E06","UA",IF(LEFT(O66,3)="E07","NMD",IF(LEFT(O66,3)="E08","MD",IF(LEFT(O66,3)="E09","LONB"))))))))))</f>
        <v>WD</v>
      </c>
      <c r="Q66" s="11" t="str">
        <f>IF([1]source_data!G68="","",IF([1]source_data!D68="","",VLOOKUP([1]source_data!D68,[1]geo_data!A:I,7,FALSE)))</f>
        <v>Stroud</v>
      </c>
      <c r="R66" s="11" t="str">
        <f>IF([1]source_data!G68="","",IF([1]source_data!D68="","",VLOOKUP([1]source_data!D68,[1]geo_data!A:I,6,FALSE)))</f>
        <v>E07000082</v>
      </c>
      <c r="S66" s="11" t="str">
        <f>IF([1]source_data!G68="","",IF(LEFT(R66,3)="E05","WD",IF(LEFT(R66,3)="S13","WD",IF(LEFT(R66,3)="W05","WD",IF(LEFT(R66,3)="W06","UA",IF(LEFT(R66,3)="S12","CA",IF(LEFT(R66,3)="E06","UA",IF(LEFT(R66,3)="E07","NMD",IF(LEFT(R66,3)="E08","MD",IF(LEFT(R66,3)="E09","LONB"))))))))))</f>
        <v>NMD</v>
      </c>
      <c r="T66" s="8" t="str">
        <f>IF([1]source_data!G68="","",IF([1]source_data!N68="","",[1]source_data!N68))</f>
        <v>Grants for You</v>
      </c>
      <c r="U66" s="12">
        <f ca="1">IF([1]source_data!G68="","",[1]tailored_settings!$B$8)</f>
        <v>45009</v>
      </c>
      <c r="V66" s="8" t="str">
        <f>IF([1]source_data!I68="","",[1]tailored_settings!$B$9)</f>
        <v>https://www.barnwoodtrust.org/</v>
      </c>
      <c r="W66" s="8" t="str">
        <f>IF([1]source_data!G68="","",IF([1]source_data!I68="","",[1]codelists!$A$1))</f>
        <v>Grant to Individuals Reason codelist</v>
      </c>
      <c r="X66" s="8" t="str">
        <f>IF([1]source_data!G68="","",IF([1]source_data!I68="","",[1]source_data!I68))</f>
        <v>Mental Health</v>
      </c>
      <c r="Y66" s="8" t="str">
        <f>IF([1]source_data!G68="","",IF([1]source_data!J68="","",[1]codelists!$A$1))</f>
        <v/>
      </c>
      <c r="Z66" s="8" t="str">
        <f>IF([1]source_data!G68="","",IF([1]source_data!J68="","",[1]source_data!J68))</f>
        <v/>
      </c>
      <c r="AA66" s="8" t="str">
        <f>IF([1]source_data!G68="","",IF([1]source_data!K68="","",[1]codelists!$A$16))</f>
        <v>Grant to Individuals Purpose codelist</v>
      </c>
      <c r="AB66" s="8" t="str">
        <f>IF([1]source_data!G68="","",IF([1]source_data!K68="","",[1]source_data!K68))</f>
        <v>Devices and digital access</v>
      </c>
      <c r="AC66" s="8" t="str">
        <f>IF([1]source_data!G68="","",IF([1]source_data!L68="","",[1]codelists!$A$16))</f>
        <v/>
      </c>
      <c r="AD66" s="8" t="str">
        <f>IF([1]source_data!G68="","",IF([1]source_data!L68="","",[1]source_data!L68))</f>
        <v/>
      </c>
      <c r="AE66" s="8" t="str">
        <f>IF([1]source_data!G68="","",IF([1]source_data!M68="","",[1]codelists!$A$16))</f>
        <v/>
      </c>
      <c r="AF66" s="8" t="str">
        <f>IF([1]source_data!G68="","",IF([1]source_data!M68="","",[1]source_data!M68))</f>
        <v/>
      </c>
    </row>
    <row r="67" spans="1:32" ht="15.75" x14ac:dyDescent="0.25">
      <c r="A67" s="8" t="str">
        <f>IF([1]source_data!G69="","",IF(AND([1]source_data!C69&lt;&gt;"",[1]tailored_settings!$B$10="Publish"),CONCATENATE([1]tailored_settings!$B$2&amp;[1]source_data!C69),IF(AND([1]source_data!C69&lt;&gt;"",[1]tailored_settings!$B$10="Do not publish"),CONCATENATE([1]tailored_settings!$B$2&amp;TEXT(ROW(A67)-1,"0000")&amp;"_"&amp;TEXT(F67,"yyyy-mm")),CONCATENATE([1]tailored_settings!$B$2&amp;TEXT(ROW(A67)-1,"0000")&amp;"_"&amp;TEXT(F67,"yyyy-mm")))))</f>
        <v>360G-BarnwoodTrust-0066_2022-06</v>
      </c>
      <c r="B67" s="8" t="str">
        <f>IF([1]source_data!G69="","",IF([1]source_data!E69&lt;&gt;"",[1]source_data!E69,CONCATENATE("Grant to "&amp;G67)))</f>
        <v>Grants for You</v>
      </c>
      <c r="C67" s="8" t="str">
        <f>IF([1]source_data!G69="","",IF([1]source_data!F69="","",[1]source_data!F69))</f>
        <v xml:space="preserve">Funding to help people with Autism, ADHD, Tourette's or a serious mental health condition access more opportunities.   </v>
      </c>
      <c r="D67" s="9">
        <f>IF([1]source_data!G69="","",IF([1]source_data!G69="","",[1]source_data!G69))</f>
        <v>491.99</v>
      </c>
      <c r="E67" s="8" t="str">
        <f>IF([1]source_data!G69="","",[1]tailored_settings!$B$3)</f>
        <v>GBP</v>
      </c>
      <c r="F67" s="10">
        <f>IF([1]source_data!G69="","",IF([1]source_data!H69="","",[1]source_data!H69))</f>
        <v>44742.317056168999</v>
      </c>
      <c r="G67" s="8" t="str">
        <f>IF([1]source_data!G69="","",[1]tailored_settings!$B$5)</f>
        <v>Individual Recipient</v>
      </c>
      <c r="H67" s="8" t="str">
        <f>IF([1]source_data!G69="","",IF(AND([1]source_data!A69&lt;&gt;"",[1]tailored_settings!$B$11="Publish"),CONCATENATE([1]tailored_settings!$B$2&amp;[1]source_data!A69),IF(AND([1]source_data!A69&lt;&gt;"",[1]tailored_settings!$B$11="Do not publish"),CONCATENATE([1]tailored_settings!$B$4&amp;TEXT(ROW(A67)-1,"0000")&amp;"_"&amp;TEXT(F67,"yyyy-mm")),CONCATENATE([1]tailored_settings!$B$4&amp;TEXT(ROW(A67)-1,"0000")&amp;"_"&amp;TEXT(F67,"yyyy-mm")))))</f>
        <v>360G-BarnwoodTrust-IND-0066_2022-06</v>
      </c>
      <c r="I67" s="8" t="str">
        <f>IF([1]source_data!G69="","",[1]tailored_settings!$B$7)</f>
        <v>Barnwood Trust</v>
      </c>
      <c r="J67" s="8" t="str">
        <f>IF([1]source_data!G69="","",[1]tailored_settings!$B$6)</f>
        <v>GB-CHC-1162855</v>
      </c>
      <c r="K67" s="8" t="str">
        <f>IF([1]source_data!G69="","",IF([1]source_data!I69="","",VLOOKUP([1]source_data!I69,[1]codelists!A:C,2,FALSE)))</f>
        <v>GTIR040</v>
      </c>
      <c r="L67" s="8" t="str">
        <f>IF([1]source_data!G69="","",IF([1]source_data!J69="","",VLOOKUP([1]source_data!J69,[1]codelists!A:C,2,FALSE)))</f>
        <v/>
      </c>
      <c r="M67" s="8" t="str">
        <f>IF([1]source_data!G69="","",IF([1]source_data!K69="","",IF([1]source_data!M69&lt;&gt;"",CONCATENATE(VLOOKUP([1]source_data!K69,[1]codelists!A:C,2,FALSE)&amp;";"&amp;VLOOKUP([1]source_data!L69,[1]codelists!A:C,2,FALSE)&amp;";"&amp;VLOOKUP([1]source_data!M69,[1]codelists!A:C,2,FALSE)),IF([1]source_data!L69&lt;&gt;"",CONCATENATE(VLOOKUP([1]source_data!K69,[1]codelists!A:C,2,FALSE)&amp;";"&amp;VLOOKUP([1]source_data!L69,[1]codelists!A:C,2,FALSE)),IF([1]source_data!K69&lt;&gt;"",CONCATENATE(VLOOKUP([1]source_data!K69,[1]codelists!A:C,2,FALSE)))))))</f>
        <v>GTIP040</v>
      </c>
      <c r="N67" s="11" t="str">
        <f>IF([1]source_data!G69="","",IF([1]source_data!D69="","",VLOOKUP([1]source_data!D69,[1]geo_data!A:I,9,FALSE)))</f>
        <v>Up Hatherley</v>
      </c>
      <c r="O67" s="11" t="str">
        <f>IF([1]source_data!G69="","",IF([1]source_data!D69="","",VLOOKUP([1]source_data!D69,[1]geo_data!A:I,8,FALSE)))</f>
        <v>E05004306</v>
      </c>
      <c r="P67" s="11" t="str">
        <f>IF([1]source_data!G69="","",IF(LEFT(O67,3)="E05","WD",IF(LEFT(O67,3)="S13","WD",IF(LEFT(O67,3)="W05","WD",IF(LEFT(O67,3)="W06","UA",IF(LEFT(O67,3)="S12","CA",IF(LEFT(O67,3)="E06","UA",IF(LEFT(O67,3)="E07","NMD",IF(LEFT(O67,3)="E08","MD",IF(LEFT(O67,3)="E09","LONB"))))))))))</f>
        <v>WD</v>
      </c>
      <c r="Q67" s="11" t="str">
        <f>IF([1]source_data!G69="","",IF([1]source_data!D69="","",VLOOKUP([1]source_data!D69,[1]geo_data!A:I,7,FALSE)))</f>
        <v>Cheltenham</v>
      </c>
      <c r="R67" s="11" t="str">
        <f>IF([1]source_data!G69="","",IF([1]source_data!D69="","",VLOOKUP([1]source_data!D69,[1]geo_data!A:I,6,FALSE)))</f>
        <v>E07000078</v>
      </c>
      <c r="S67" s="11" t="str">
        <f>IF([1]source_data!G69="","",IF(LEFT(R67,3)="E05","WD",IF(LEFT(R67,3)="S13","WD",IF(LEFT(R67,3)="W05","WD",IF(LEFT(R67,3)="W06","UA",IF(LEFT(R67,3)="S12","CA",IF(LEFT(R67,3)="E06","UA",IF(LEFT(R67,3)="E07","NMD",IF(LEFT(R67,3)="E08","MD",IF(LEFT(R67,3)="E09","LONB"))))))))))</f>
        <v>NMD</v>
      </c>
      <c r="T67" s="8" t="str">
        <f>IF([1]source_data!G69="","",IF([1]source_data!N69="","",[1]source_data!N69))</f>
        <v>Grants for You</v>
      </c>
      <c r="U67" s="12">
        <f ca="1">IF([1]source_data!G69="","",[1]tailored_settings!$B$8)</f>
        <v>45009</v>
      </c>
      <c r="V67" s="8" t="str">
        <f>IF([1]source_data!I69="","",[1]tailored_settings!$B$9)</f>
        <v>https://www.barnwoodtrust.org/</v>
      </c>
      <c r="W67" s="8" t="str">
        <f>IF([1]source_data!G69="","",IF([1]source_data!I69="","",[1]codelists!$A$1))</f>
        <v>Grant to Individuals Reason codelist</v>
      </c>
      <c r="X67" s="8" t="str">
        <f>IF([1]source_data!G69="","",IF([1]source_data!I69="","",[1]source_data!I69))</f>
        <v>Mental Health</v>
      </c>
      <c r="Y67" s="8" t="str">
        <f>IF([1]source_data!G69="","",IF([1]source_data!J69="","",[1]codelists!$A$1))</f>
        <v/>
      </c>
      <c r="Z67" s="8" t="str">
        <f>IF([1]source_data!G69="","",IF([1]source_data!J69="","",[1]source_data!J69))</f>
        <v/>
      </c>
      <c r="AA67" s="8" t="str">
        <f>IF([1]source_data!G69="","",IF([1]source_data!K69="","",[1]codelists!$A$16))</f>
        <v>Grant to Individuals Purpose codelist</v>
      </c>
      <c r="AB67" s="8" t="str">
        <f>IF([1]source_data!G69="","",IF([1]source_data!K69="","",[1]source_data!K69))</f>
        <v>Devices and digital access</v>
      </c>
      <c r="AC67" s="8" t="str">
        <f>IF([1]source_data!G69="","",IF([1]source_data!L69="","",[1]codelists!$A$16))</f>
        <v/>
      </c>
      <c r="AD67" s="8" t="str">
        <f>IF([1]source_data!G69="","",IF([1]source_data!L69="","",[1]source_data!L69))</f>
        <v/>
      </c>
      <c r="AE67" s="8" t="str">
        <f>IF([1]source_data!G69="","",IF([1]source_data!M69="","",[1]codelists!$A$16))</f>
        <v/>
      </c>
      <c r="AF67" s="8" t="str">
        <f>IF([1]source_data!G69="","",IF([1]source_data!M69="","",[1]source_data!M69))</f>
        <v/>
      </c>
    </row>
    <row r="68" spans="1:32" ht="15.75" x14ac:dyDescent="0.25">
      <c r="A68" s="8" t="str">
        <f>IF([1]source_data!G70="","",IF(AND([1]source_data!C70&lt;&gt;"",[1]tailored_settings!$B$10="Publish"),CONCATENATE([1]tailored_settings!$B$2&amp;[1]source_data!C70),IF(AND([1]source_data!C70&lt;&gt;"",[1]tailored_settings!$B$10="Do not publish"),CONCATENATE([1]tailored_settings!$B$2&amp;TEXT(ROW(A68)-1,"0000")&amp;"_"&amp;TEXT(F68,"yyyy-mm")),CONCATENATE([1]tailored_settings!$B$2&amp;TEXT(ROW(A68)-1,"0000")&amp;"_"&amp;TEXT(F68,"yyyy-mm")))))</f>
        <v>360G-BarnwoodTrust-0067_2022-06</v>
      </c>
      <c r="B68" s="8" t="str">
        <f>IF([1]source_data!G70="","",IF([1]source_data!E70&lt;&gt;"",[1]source_data!E70,CONCATENATE("Grant to "&amp;G68)))</f>
        <v>Grants for You</v>
      </c>
      <c r="C68" s="8" t="str">
        <f>IF([1]source_data!G70="","",IF([1]source_data!F70="","",[1]source_data!F70))</f>
        <v xml:space="preserve">Funding to help people with Autism, ADHD, Tourette's or a serious mental health condition access more opportunities.   </v>
      </c>
      <c r="D68" s="9">
        <f>IF([1]source_data!G70="","",IF([1]source_data!G70="","",[1]source_data!G70))</f>
        <v>1592.98</v>
      </c>
      <c r="E68" s="8" t="str">
        <f>IF([1]source_data!G70="","",[1]tailored_settings!$B$3)</f>
        <v>GBP</v>
      </c>
      <c r="F68" s="10">
        <f>IF([1]source_data!G70="","",IF([1]source_data!H70="","",[1]source_data!H70))</f>
        <v>44742.487144872699</v>
      </c>
      <c r="G68" s="8" t="str">
        <f>IF([1]source_data!G70="","",[1]tailored_settings!$B$5)</f>
        <v>Individual Recipient</v>
      </c>
      <c r="H68" s="8" t="str">
        <f>IF([1]source_data!G70="","",IF(AND([1]source_data!A70&lt;&gt;"",[1]tailored_settings!$B$11="Publish"),CONCATENATE([1]tailored_settings!$B$2&amp;[1]source_data!A70),IF(AND([1]source_data!A70&lt;&gt;"",[1]tailored_settings!$B$11="Do not publish"),CONCATENATE([1]tailored_settings!$B$4&amp;TEXT(ROW(A68)-1,"0000")&amp;"_"&amp;TEXT(F68,"yyyy-mm")),CONCATENATE([1]tailored_settings!$B$4&amp;TEXT(ROW(A68)-1,"0000")&amp;"_"&amp;TEXT(F68,"yyyy-mm")))))</f>
        <v>360G-BarnwoodTrust-IND-0067_2022-06</v>
      </c>
      <c r="I68" s="8" t="str">
        <f>IF([1]source_data!G70="","",[1]tailored_settings!$B$7)</f>
        <v>Barnwood Trust</v>
      </c>
      <c r="J68" s="8" t="str">
        <f>IF([1]source_data!G70="","",[1]tailored_settings!$B$6)</f>
        <v>GB-CHC-1162855</v>
      </c>
      <c r="K68" s="8" t="str">
        <f>IF([1]source_data!G70="","",IF([1]source_data!I70="","",VLOOKUP([1]source_data!I70,[1]codelists!A:C,2,FALSE)))</f>
        <v>GTIR040</v>
      </c>
      <c r="L68" s="8" t="str">
        <f>IF([1]source_data!G70="","",IF([1]source_data!J70="","",VLOOKUP([1]source_data!J70,[1]codelists!A:C,2,FALSE)))</f>
        <v/>
      </c>
      <c r="M68" s="8" t="str">
        <f>IF([1]source_data!G70="","",IF([1]source_data!K70="","",IF([1]source_data!M70&lt;&gt;"",CONCATENATE(VLOOKUP([1]source_data!K70,[1]codelists!A:C,2,FALSE)&amp;";"&amp;VLOOKUP([1]source_data!L70,[1]codelists!A:C,2,FALSE)&amp;";"&amp;VLOOKUP([1]source_data!M70,[1]codelists!A:C,2,FALSE)),IF([1]source_data!L70&lt;&gt;"",CONCATENATE(VLOOKUP([1]source_data!K70,[1]codelists!A:C,2,FALSE)&amp;";"&amp;VLOOKUP([1]source_data!L70,[1]codelists!A:C,2,FALSE)),IF([1]source_data!K70&lt;&gt;"",CONCATENATE(VLOOKUP([1]source_data!K70,[1]codelists!A:C,2,FALSE)))))))</f>
        <v>GTIP100</v>
      </c>
      <c r="N68" s="11" t="str">
        <f>IF([1]source_data!G70="","",IF([1]source_data!D70="","",VLOOKUP([1]source_data!D70,[1]geo_data!A:I,9,FALSE)))</f>
        <v>Stonehouse</v>
      </c>
      <c r="O68" s="11" t="str">
        <f>IF([1]source_data!G70="","",IF([1]source_data!D70="","",VLOOKUP([1]source_data!D70,[1]geo_data!A:I,8,FALSE)))</f>
        <v>E05013196</v>
      </c>
      <c r="P68" s="11" t="str">
        <f>IF([1]source_data!G70="","",IF(LEFT(O68,3)="E05","WD",IF(LEFT(O68,3)="S13","WD",IF(LEFT(O68,3)="W05","WD",IF(LEFT(O68,3)="W06","UA",IF(LEFT(O68,3)="S12","CA",IF(LEFT(O68,3)="E06","UA",IF(LEFT(O68,3)="E07","NMD",IF(LEFT(O68,3)="E08","MD",IF(LEFT(O68,3)="E09","LONB"))))))))))</f>
        <v>WD</v>
      </c>
      <c r="Q68" s="11" t="str">
        <f>IF([1]source_data!G70="","",IF([1]source_data!D70="","",VLOOKUP([1]source_data!D70,[1]geo_data!A:I,7,FALSE)))</f>
        <v>Stroud</v>
      </c>
      <c r="R68" s="11" t="str">
        <f>IF([1]source_data!G70="","",IF([1]source_data!D70="","",VLOOKUP([1]source_data!D70,[1]geo_data!A:I,6,FALSE)))</f>
        <v>E07000082</v>
      </c>
      <c r="S68" s="11" t="str">
        <f>IF([1]source_data!G70="","",IF(LEFT(R68,3)="E05","WD",IF(LEFT(R68,3)="S13","WD",IF(LEFT(R68,3)="W05","WD",IF(LEFT(R68,3)="W06","UA",IF(LEFT(R68,3)="S12","CA",IF(LEFT(R68,3)="E06","UA",IF(LEFT(R68,3)="E07","NMD",IF(LEFT(R68,3)="E08","MD",IF(LEFT(R68,3)="E09","LONB"))))))))))</f>
        <v>NMD</v>
      </c>
      <c r="T68" s="8" t="str">
        <f>IF([1]source_data!G70="","",IF([1]source_data!N70="","",[1]source_data!N70))</f>
        <v>Grants for You</v>
      </c>
      <c r="U68" s="12">
        <f ca="1">IF([1]source_data!G70="","",[1]tailored_settings!$B$8)</f>
        <v>45009</v>
      </c>
      <c r="V68" s="8" t="str">
        <f>IF([1]source_data!I70="","",[1]tailored_settings!$B$9)</f>
        <v>https://www.barnwoodtrust.org/</v>
      </c>
      <c r="W68" s="8" t="str">
        <f>IF([1]source_data!G70="","",IF([1]source_data!I70="","",[1]codelists!$A$1))</f>
        <v>Grant to Individuals Reason codelist</v>
      </c>
      <c r="X68" s="8" t="str">
        <f>IF([1]source_data!G70="","",IF([1]source_data!I70="","",[1]source_data!I70))</f>
        <v>Mental Health</v>
      </c>
      <c r="Y68" s="8" t="str">
        <f>IF([1]source_data!G70="","",IF([1]source_data!J70="","",[1]codelists!$A$1))</f>
        <v/>
      </c>
      <c r="Z68" s="8" t="str">
        <f>IF([1]source_data!G70="","",IF([1]source_data!J70="","",[1]source_data!J70))</f>
        <v/>
      </c>
      <c r="AA68" s="8" t="str">
        <f>IF([1]source_data!G70="","",IF([1]source_data!K70="","",[1]codelists!$A$16))</f>
        <v>Grant to Individuals Purpose codelist</v>
      </c>
      <c r="AB68" s="8" t="str">
        <f>IF([1]source_data!G70="","",IF([1]source_data!K70="","",[1]source_data!K70))</f>
        <v>Travel and transport</v>
      </c>
      <c r="AC68" s="8" t="str">
        <f>IF([1]source_data!G70="","",IF([1]source_data!L70="","",[1]codelists!$A$16))</f>
        <v/>
      </c>
      <c r="AD68" s="8" t="str">
        <f>IF([1]source_data!G70="","",IF([1]source_data!L70="","",[1]source_data!L70))</f>
        <v/>
      </c>
      <c r="AE68" s="8" t="str">
        <f>IF([1]source_data!G70="","",IF([1]source_data!M70="","",[1]codelists!$A$16))</f>
        <v/>
      </c>
      <c r="AF68" s="8" t="str">
        <f>IF([1]source_data!G70="","",IF([1]source_data!M70="","",[1]source_data!M70))</f>
        <v/>
      </c>
    </row>
    <row r="69" spans="1:32" ht="15.75" x14ac:dyDescent="0.25">
      <c r="A69" s="8" t="str">
        <f>IF([1]source_data!G71="","",IF(AND([1]source_data!C71&lt;&gt;"",[1]tailored_settings!$B$10="Publish"),CONCATENATE([1]tailored_settings!$B$2&amp;[1]source_data!C71),IF(AND([1]source_data!C71&lt;&gt;"",[1]tailored_settings!$B$10="Do not publish"),CONCATENATE([1]tailored_settings!$B$2&amp;TEXT(ROW(A69)-1,"0000")&amp;"_"&amp;TEXT(F69,"yyyy-mm")),CONCATENATE([1]tailored_settings!$B$2&amp;TEXT(ROW(A69)-1,"0000")&amp;"_"&amp;TEXT(F69,"yyyy-mm")))))</f>
        <v>360G-BarnwoodTrust-0068_2022-06</v>
      </c>
      <c r="B69" s="8" t="str">
        <f>IF([1]source_data!G71="","",IF([1]source_data!E71&lt;&gt;"",[1]source_data!E71,CONCATENATE("Grant to "&amp;G69)))</f>
        <v>Grants for You</v>
      </c>
      <c r="C69" s="8" t="str">
        <f>IF([1]source_data!G71="","",IF([1]source_data!F71="","",[1]source_data!F71))</f>
        <v xml:space="preserve">Funding to help people with Autism, ADHD, Tourette's or a serious mental health condition access more opportunities.   </v>
      </c>
      <c r="D69" s="9">
        <f>IF([1]source_data!G71="","",IF([1]source_data!G71="","",[1]source_data!G71))</f>
        <v>2500</v>
      </c>
      <c r="E69" s="8" t="str">
        <f>IF([1]source_data!G71="","",[1]tailored_settings!$B$3)</f>
        <v>GBP</v>
      </c>
      <c r="F69" s="10">
        <f>IF([1]source_data!G71="","",IF([1]source_data!H71="","",[1]source_data!H71))</f>
        <v>44742.5032552431</v>
      </c>
      <c r="G69" s="8" t="str">
        <f>IF([1]source_data!G71="","",[1]tailored_settings!$B$5)</f>
        <v>Individual Recipient</v>
      </c>
      <c r="H69" s="8" t="str">
        <f>IF([1]source_data!G71="","",IF(AND([1]source_data!A71&lt;&gt;"",[1]tailored_settings!$B$11="Publish"),CONCATENATE([1]tailored_settings!$B$2&amp;[1]source_data!A71),IF(AND([1]source_data!A71&lt;&gt;"",[1]tailored_settings!$B$11="Do not publish"),CONCATENATE([1]tailored_settings!$B$4&amp;TEXT(ROW(A69)-1,"0000")&amp;"_"&amp;TEXT(F69,"yyyy-mm")),CONCATENATE([1]tailored_settings!$B$4&amp;TEXT(ROW(A69)-1,"0000")&amp;"_"&amp;TEXT(F69,"yyyy-mm")))))</f>
        <v>360G-BarnwoodTrust-IND-0068_2022-06</v>
      </c>
      <c r="I69" s="8" t="str">
        <f>IF([1]source_data!G71="","",[1]tailored_settings!$B$7)</f>
        <v>Barnwood Trust</v>
      </c>
      <c r="J69" s="8" t="str">
        <f>IF([1]source_data!G71="","",[1]tailored_settings!$B$6)</f>
        <v>GB-CHC-1162855</v>
      </c>
      <c r="K69" s="8" t="str">
        <f>IF([1]source_data!G71="","",IF([1]source_data!I71="","",VLOOKUP([1]source_data!I71,[1]codelists!A:C,2,FALSE)))</f>
        <v>GTIR040</v>
      </c>
      <c r="L69" s="8" t="str">
        <f>IF([1]source_data!G71="","",IF([1]source_data!J71="","",VLOOKUP([1]source_data!J71,[1]codelists!A:C,2,FALSE)))</f>
        <v/>
      </c>
      <c r="M69" s="8" t="str">
        <f>IF([1]source_data!G71="","",IF([1]source_data!K71="","",IF([1]source_data!M71&lt;&gt;"",CONCATENATE(VLOOKUP([1]source_data!K71,[1]codelists!A:C,2,FALSE)&amp;";"&amp;VLOOKUP([1]source_data!L71,[1]codelists!A:C,2,FALSE)&amp;";"&amp;VLOOKUP([1]source_data!M71,[1]codelists!A:C,2,FALSE)),IF([1]source_data!L71&lt;&gt;"",CONCATENATE(VLOOKUP([1]source_data!K71,[1]codelists!A:C,2,FALSE)&amp;";"&amp;VLOOKUP([1]source_data!L71,[1]codelists!A:C,2,FALSE)),IF([1]source_data!K71&lt;&gt;"",CONCATENATE(VLOOKUP([1]source_data!K71,[1]codelists!A:C,2,FALSE)))))))</f>
        <v>GTIP100</v>
      </c>
      <c r="N69" s="11" t="str">
        <f>IF([1]source_data!G71="","",IF([1]source_data!D71="","",VLOOKUP([1]source_data!D71,[1]geo_data!A:I,9,FALSE)))</f>
        <v>Northway</v>
      </c>
      <c r="O69" s="11" t="str">
        <f>IF([1]source_data!G71="","",IF([1]source_data!D71="","",VLOOKUP([1]source_data!D71,[1]geo_data!A:I,8,FALSE)))</f>
        <v>E05012076</v>
      </c>
      <c r="P69" s="11" t="str">
        <f>IF([1]source_data!G71="","",IF(LEFT(O69,3)="E05","WD",IF(LEFT(O69,3)="S13","WD",IF(LEFT(O69,3)="W05","WD",IF(LEFT(O69,3)="W06","UA",IF(LEFT(O69,3)="S12","CA",IF(LEFT(O69,3)="E06","UA",IF(LEFT(O69,3)="E07","NMD",IF(LEFT(O69,3)="E08","MD",IF(LEFT(O69,3)="E09","LONB"))))))))))</f>
        <v>WD</v>
      </c>
      <c r="Q69" s="11" t="str">
        <f>IF([1]source_data!G71="","",IF([1]source_data!D71="","",VLOOKUP([1]source_data!D71,[1]geo_data!A:I,7,FALSE)))</f>
        <v>Tewkesbury</v>
      </c>
      <c r="R69" s="11" t="str">
        <f>IF([1]source_data!G71="","",IF([1]source_data!D71="","",VLOOKUP([1]source_data!D71,[1]geo_data!A:I,6,FALSE)))</f>
        <v>E07000083</v>
      </c>
      <c r="S69" s="11" t="str">
        <f>IF([1]source_data!G71="","",IF(LEFT(R69,3)="E05","WD",IF(LEFT(R69,3)="S13","WD",IF(LEFT(R69,3)="W05","WD",IF(LEFT(R69,3)="W06","UA",IF(LEFT(R69,3)="S12","CA",IF(LEFT(R69,3)="E06","UA",IF(LEFT(R69,3)="E07","NMD",IF(LEFT(R69,3)="E08","MD",IF(LEFT(R69,3)="E09","LONB"))))))))))</f>
        <v>NMD</v>
      </c>
      <c r="T69" s="8" t="str">
        <f>IF([1]source_data!G71="","",IF([1]source_data!N71="","",[1]source_data!N71))</f>
        <v>Grants for You</v>
      </c>
      <c r="U69" s="12">
        <f ca="1">IF([1]source_data!G71="","",[1]tailored_settings!$B$8)</f>
        <v>45009</v>
      </c>
      <c r="V69" s="8" t="str">
        <f>IF([1]source_data!I71="","",[1]tailored_settings!$B$9)</f>
        <v>https://www.barnwoodtrust.org/</v>
      </c>
      <c r="W69" s="8" t="str">
        <f>IF([1]source_data!G71="","",IF([1]source_data!I71="","",[1]codelists!$A$1))</f>
        <v>Grant to Individuals Reason codelist</v>
      </c>
      <c r="X69" s="8" t="str">
        <f>IF([1]source_data!G71="","",IF([1]source_data!I71="","",[1]source_data!I71))</f>
        <v>Mental Health</v>
      </c>
      <c r="Y69" s="8" t="str">
        <f>IF([1]source_data!G71="","",IF([1]source_data!J71="","",[1]codelists!$A$1))</f>
        <v/>
      </c>
      <c r="Z69" s="8" t="str">
        <f>IF([1]source_data!G71="","",IF([1]source_data!J71="","",[1]source_data!J71))</f>
        <v/>
      </c>
      <c r="AA69" s="8" t="str">
        <f>IF([1]source_data!G71="","",IF([1]source_data!K71="","",[1]codelists!$A$16))</f>
        <v>Grant to Individuals Purpose codelist</v>
      </c>
      <c r="AB69" s="8" t="str">
        <f>IF([1]source_data!G71="","",IF([1]source_data!K71="","",[1]source_data!K71))</f>
        <v>Travel and transport</v>
      </c>
      <c r="AC69" s="8" t="str">
        <f>IF([1]source_data!G71="","",IF([1]source_data!L71="","",[1]codelists!$A$16))</f>
        <v/>
      </c>
      <c r="AD69" s="8" t="str">
        <f>IF([1]source_data!G71="","",IF([1]source_data!L71="","",[1]source_data!L71))</f>
        <v/>
      </c>
      <c r="AE69" s="8" t="str">
        <f>IF([1]source_data!G71="","",IF([1]source_data!M71="","",[1]codelists!$A$16))</f>
        <v/>
      </c>
      <c r="AF69" s="8" t="str">
        <f>IF([1]source_data!G71="","",IF([1]source_data!M71="","",[1]source_data!M71))</f>
        <v/>
      </c>
    </row>
    <row r="70" spans="1:32" ht="15.75" x14ac:dyDescent="0.25">
      <c r="A70" s="8" t="str">
        <f>IF([1]source_data!G72="","",IF(AND([1]source_data!C72&lt;&gt;"",[1]tailored_settings!$B$10="Publish"),CONCATENATE([1]tailored_settings!$B$2&amp;[1]source_data!C72),IF(AND([1]source_data!C72&lt;&gt;"",[1]tailored_settings!$B$10="Do not publish"),CONCATENATE([1]tailored_settings!$B$2&amp;TEXT(ROW(A70)-1,"0000")&amp;"_"&amp;TEXT(F70,"yyyy-mm")),CONCATENATE([1]tailored_settings!$B$2&amp;TEXT(ROW(A70)-1,"0000")&amp;"_"&amp;TEXT(F70,"yyyy-mm")))))</f>
        <v>360G-BarnwoodTrust-0069_2022-06</v>
      </c>
      <c r="B70" s="8" t="str">
        <f>IF([1]source_data!G72="","",IF([1]source_data!E72&lt;&gt;"",[1]source_data!E72,CONCATENATE("Grant to "&amp;G70)))</f>
        <v>Grants for You</v>
      </c>
      <c r="C70" s="8" t="str">
        <f>IF([1]source_data!G72="","",IF([1]source_data!F72="","",[1]source_data!F72))</f>
        <v xml:space="preserve">Funding to help people with Autism, ADHD, Tourette's or a serious mental health condition access more opportunities.   </v>
      </c>
      <c r="D70" s="9">
        <f>IF([1]source_data!G72="","",IF([1]source_data!G72="","",[1]source_data!G72))</f>
        <v>2394.2600000000002</v>
      </c>
      <c r="E70" s="8" t="str">
        <f>IF([1]source_data!G72="","",[1]tailored_settings!$B$3)</f>
        <v>GBP</v>
      </c>
      <c r="F70" s="10">
        <f>IF([1]source_data!G72="","",IF([1]source_data!H72="","",[1]source_data!H72))</f>
        <v>44742.503544675899</v>
      </c>
      <c r="G70" s="8" t="str">
        <f>IF([1]source_data!G72="","",[1]tailored_settings!$B$5)</f>
        <v>Individual Recipient</v>
      </c>
      <c r="H70" s="8" t="str">
        <f>IF([1]source_data!G72="","",IF(AND([1]source_data!A72&lt;&gt;"",[1]tailored_settings!$B$11="Publish"),CONCATENATE([1]tailored_settings!$B$2&amp;[1]source_data!A72),IF(AND([1]source_data!A72&lt;&gt;"",[1]tailored_settings!$B$11="Do not publish"),CONCATENATE([1]tailored_settings!$B$4&amp;TEXT(ROW(A70)-1,"0000")&amp;"_"&amp;TEXT(F70,"yyyy-mm")),CONCATENATE([1]tailored_settings!$B$4&amp;TEXT(ROW(A70)-1,"0000")&amp;"_"&amp;TEXT(F70,"yyyy-mm")))))</f>
        <v>360G-BarnwoodTrust-IND-0069_2022-06</v>
      </c>
      <c r="I70" s="8" t="str">
        <f>IF([1]source_data!G72="","",[1]tailored_settings!$B$7)</f>
        <v>Barnwood Trust</v>
      </c>
      <c r="J70" s="8" t="str">
        <f>IF([1]source_data!G72="","",[1]tailored_settings!$B$6)</f>
        <v>GB-CHC-1162855</v>
      </c>
      <c r="K70" s="8" t="str">
        <f>IF([1]source_data!G72="","",IF([1]source_data!I72="","",VLOOKUP([1]source_data!I72,[1]codelists!A:C,2,FALSE)))</f>
        <v>GTIR040</v>
      </c>
      <c r="L70" s="8" t="str">
        <f>IF([1]source_data!G72="","",IF([1]source_data!J72="","",VLOOKUP([1]source_data!J72,[1]codelists!A:C,2,FALSE)))</f>
        <v/>
      </c>
      <c r="M70" s="8" t="str">
        <f>IF([1]source_data!G72="","",IF([1]source_data!K72="","",IF([1]source_data!M72&lt;&gt;"",CONCATENATE(VLOOKUP([1]source_data!K72,[1]codelists!A:C,2,FALSE)&amp;";"&amp;VLOOKUP([1]source_data!L72,[1]codelists!A:C,2,FALSE)&amp;";"&amp;VLOOKUP([1]source_data!M72,[1]codelists!A:C,2,FALSE)),IF([1]source_data!L72&lt;&gt;"",CONCATENATE(VLOOKUP([1]source_data!K72,[1]codelists!A:C,2,FALSE)&amp;";"&amp;VLOOKUP([1]source_data!L72,[1]codelists!A:C,2,FALSE)),IF([1]source_data!K72&lt;&gt;"",CONCATENATE(VLOOKUP([1]source_data!K72,[1]codelists!A:C,2,FALSE)))))))</f>
        <v>GTIP100</v>
      </c>
      <c r="N70" s="11" t="str">
        <f>IF([1]source_data!G72="","",IF([1]source_data!D72="","",VLOOKUP([1]source_data!D72,[1]geo_data!A:I,9,FALSE)))</f>
        <v>Stroud Farmhill and Paganhill</v>
      </c>
      <c r="O70" s="11" t="str">
        <f>IF([1]source_data!G72="","",IF([1]source_data!D72="","",VLOOKUP([1]source_data!D72,[1]geo_data!A:I,8,FALSE)))</f>
        <v>E05010987</v>
      </c>
      <c r="P70" s="11" t="str">
        <f>IF([1]source_data!G72="","",IF(LEFT(O70,3)="E05","WD",IF(LEFT(O70,3)="S13","WD",IF(LEFT(O70,3)="W05","WD",IF(LEFT(O70,3)="W06","UA",IF(LEFT(O70,3)="S12","CA",IF(LEFT(O70,3)="E06","UA",IF(LEFT(O70,3)="E07","NMD",IF(LEFT(O70,3)="E08","MD",IF(LEFT(O70,3)="E09","LONB"))))))))))</f>
        <v>WD</v>
      </c>
      <c r="Q70" s="11" t="str">
        <f>IF([1]source_data!G72="","",IF([1]source_data!D72="","",VLOOKUP([1]source_data!D72,[1]geo_data!A:I,7,FALSE)))</f>
        <v>Stroud</v>
      </c>
      <c r="R70" s="11" t="str">
        <f>IF([1]source_data!G72="","",IF([1]source_data!D72="","",VLOOKUP([1]source_data!D72,[1]geo_data!A:I,6,FALSE)))</f>
        <v>E07000082</v>
      </c>
      <c r="S70" s="11" t="str">
        <f>IF([1]source_data!G72="","",IF(LEFT(R70,3)="E05","WD",IF(LEFT(R70,3)="S13","WD",IF(LEFT(R70,3)="W05","WD",IF(LEFT(R70,3)="W06","UA",IF(LEFT(R70,3)="S12","CA",IF(LEFT(R70,3)="E06","UA",IF(LEFT(R70,3)="E07","NMD",IF(LEFT(R70,3)="E08","MD",IF(LEFT(R70,3)="E09","LONB"))))))))))</f>
        <v>NMD</v>
      </c>
      <c r="T70" s="8" t="str">
        <f>IF([1]source_data!G72="","",IF([1]source_data!N72="","",[1]source_data!N72))</f>
        <v>Grants for You</v>
      </c>
      <c r="U70" s="12">
        <f ca="1">IF([1]source_data!G72="","",[1]tailored_settings!$B$8)</f>
        <v>45009</v>
      </c>
      <c r="V70" s="8" t="str">
        <f>IF([1]source_data!I72="","",[1]tailored_settings!$B$9)</f>
        <v>https://www.barnwoodtrust.org/</v>
      </c>
      <c r="W70" s="8" t="str">
        <f>IF([1]source_data!G72="","",IF([1]source_data!I72="","",[1]codelists!$A$1))</f>
        <v>Grant to Individuals Reason codelist</v>
      </c>
      <c r="X70" s="8" t="str">
        <f>IF([1]source_data!G72="","",IF([1]source_data!I72="","",[1]source_data!I72))</f>
        <v>Mental Health</v>
      </c>
      <c r="Y70" s="8" t="str">
        <f>IF([1]source_data!G72="","",IF([1]source_data!J72="","",[1]codelists!$A$1))</f>
        <v/>
      </c>
      <c r="Z70" s="8" t="str">
        <f>IF([1]source_data!G72="","",IF([1]source_data!J72="","",[1]source_data!J72))</f>
        <v/>
      </c>
      <c r="AA70" s="8" t="str">
        <f>IF([1]source_data!G72="","",IF([1]source_data!K72="","",[1]codelists!$A$16))</f>
        <v>Grant to Individuals Purpose codelist</v>
      </c>
      <c r="AB70" s="8" t="str">
        <f>IF([1]source_data!G72="","",IF([1]source_data!K72="","",[1]source_data!K72))</f>
        <v>Travel and transport</v>
      </c>
      <c r="AC70" s="8" t="str">
        <f>IF([1]source_data!G72="","",IF([1]source_data!L72="","",[1]codelists!$A$16))</f>
        <v/>
      </c>
      <c r="AD70" s="8" t="str">
        <f>IF([1]source_data!G72="","",IF([1]source_data!L72="","",[1]source_data!L72))</f>
        <v/>
      </c>
      <c r="AE70" s="8" t="str">
        <f>IF([1]source_data!G72="","",IF([1]source_data!M72="","",[1]codelists!$A$16))</f>
        <v/>
      </c>
      <c r="AF70" s="8" t="str">
        <f>IF([1]source_data!G72="","",IF([1]source_data!M72="","",[1]source_data!M72))</f>
        <v/>
      </c>
    </row>
    <row r="71" spans="1:32" ht="15.75" x14ac:dyDescent="0.25">
      <c r="A71" s="8" t="str">
        <f>IF([1]source_data!G73="","",IF(AND([1]source_data!C73&lt;&gt;"",[1]tailored_settings!$B$10="Publish"),CONCATENATE([1]tailored_settings!$B$2&amp;[1]source_data!C73),IF(AND([1]source_data!C73&lt;&gt;"",[1]tailored_settings!$B$10="Do not publish"),CONCATENATE([1]tailored_settings!$B$2&amp;TEXT(ROW(A71)-1,"0000")&amp;"_"&amp;TEXT(F71,"yyyy-mm")),CONCATENATE([1]tailored_settings!$B$2&amp;TEXT(ROW(A71)-1,"0000")&amp;"_"&amp;TEXT(F71,"yyyy-mm")))))</f>
        <v>360G-BarnwoodTrust-0070_2022-06</v>
      </c>
      <c r="B71" s="8" t="str">
        <f>IF([1]source_data!G73="","",IF([1]source_data!E73&lt;&gt;"",[1]source_data!E73,CONCATENATE("Grant to "&amp;G71)))</f>
        <v>Grants for You</v>
      </c>
      <c r="C71" s="8" t="str">
        <f>IF([1]source_data!G73="","",IF([1]source_data!F73="","",[1]source_data!F73))</f>
        <v xml:space="preserve">Funding to help people with Autism, ADHD, Tourette's or a serious mental health condition access more opportunities.   </v>
      </c>
      <c r="D71" s="9">
        <f>IF([1]source_data!G73="","",IF([1]source_data!G73="","",[1]source_data!G73))</f>
        <v>1200</v>
      </c>
      <c r="E71" s="8" t="str">
        <f>IF([1]source_data!G73="","",[1]tailored_settings!$B$3)</f>
        <v>GBP</v>
      </c>
      <c r="F71" s="10">
        <f>IF([1]source_data!G73="","",IF([1]source_data!H73="","",[1]source_data!H73))</f>
        <v>44742.591273379599</v>
      </c>
      <c r="G71" s="8" t="str">
        <f>IF([1]source_data!G73="","",[1]tailored_settings!$B$5)</f>
        <v>Individual Recipient</v>
      </c>
      <c r="H71" s="8" t="str">
        <f>IF([1]source_data!G73="","",IF(AND([1]source_data!A73&lt;&gt;"",[1]tailored_settings!$B$11="Publish"),CONCATENATE([1]tailored_settings!$B$2&amp;[1]source_data!A73),IF(AND([1]source_data!A73&lt;&gt;"",[1]tailored_settings!$B$11="Do not publish"),CONCATENATE([1]tailored_settings!$B$4&amp;TEXT(ROW(A71)-1,"0000")&amp;"_"&amp;TEXT(F71,"yyyy-mm")),CONCATENATE([1]tailored_settings!$B$4&amp;TEXT(ROW(A71)-1,"0000")&amp;"_"&amp;TEXT(F71,"yyyy-mm")))))</f>
        <v>360G-BarnwoodTrust-IND-0070_2022-06</v>
      </c>
      <c r="I71" s="8" t="str">
        <f>IF([1]source_data!G73="","",[1]tailored_settings!$B$7)</f>
        <v>Barnwood Trust</v>
      </c>
      <c r="J71" s="8" t="str">
        <f>IF([1]source_data!G73="","",[1]tailored_settings!$B$6)</f>
        <v>GB-CHC-1162855</v>
      </c>
      <c r="K71" s="8" t="str">
        <f>IF([1]source_data!G73="","",IF([1]source_data!I73="","",VLOOKUP([1]source_data!I73,[1]codelists!A:C,2,FALSE)))</f>
        <v>GTIR040</v>
      </c>
      <c r="L71" s="8" t="str">
        <f>IF([1]source_data!G73="","",IF([1]source_data!J73="","",VLOOKUP([1]source_data!J73,[1]codelists!A:C,2,FALSE)))</f>
        <v/>
      </c>
      <c r="M71" s="8" t="str">
        <f>IF([1]source_data!G73="","",IF([1]source_data!K73="","",IF([1]source_data!M73&lt;&gt;"",CONCATENATE(VLOOKUP([1]source_data!K73,[1]codelists!A:C,2,FALSE)&amp;";"&amp;VLOOKUP([1]source_data!L73,[1]codelists!A:C,2,FALSE)&amp;";"&amp;VLOOKUP([1]source_data!M73,[1]codelists!A:C,2,FALSE)),IF([1]source_data!L73&lt;&gt;"",CONCATENATE(VLOOKUP([1]source_data!K73,[1]codelists!A:C,2,FALSE)&amp;";"&amp;VLOOKUP([1]source_data!L73,[1]codelists!A:C,2,FALSE)),IF([1]source_data!K73&lt;&gt;"",CONCATENATE(VLOOKUP([1]source_data!K73,[1]codelists!A:C,2,FALSE)))))))</f>
        <v>GTIP040</v>
      </c>
      <c r="N71" s="11" t="str">
        <f>IF([1]source_data!G73="","",IF([1]source_data!D73="","",VLOOKUP([1]source_data!D73,[1]geo_data!A:I,9,FALSE)))</f>
        <v>Hesters Way</v>
      </c>
      <c r="O71" s="11" t="str">
        <f>IF([1]source_data!G73="","",IF([1]source_data!D73="","",VLOOKUP([1]source_data!D73,[1]geo_data!A:I,8,FALSE)))</f>
        <v>E05004294</v>
      </c>
      <c r="P71" s="11" t="str">
        <f>IF([1]source_data!G73="","",IF(LEFT(O71,3)="E05","WD",IF(LEFT(O71,3)="S13","WD",IF(LEFT(O71,3)="W05","WD",IF(LEFT(O71,3)="W06","UA",IF(LEFT(O71,3)="S12","CA",IF(LEFT(O71,3)="E06","UA",IF(LEFT(O71,3)="E07","NMD",IF(LEFT(O71,3)="E08","MD",IF(LEFT(O71,3)="E09","LONB"))))))))))</f>
        <v>WD</v>
      </c>
      <c r="Q71" s="11" t="str">
        <f>IF([1]source_data!G73="","",IF([1]source_data!D73="","",VLOOKUP([1]source_data!D73,[1]geo_data!A:I,7,FALSE)))</f>
        <v>Cheltenham</v>
      </c>
      <c r="R71" s="11" t="str">
        <f>IF([1]source_data!G73="","",IF([1]source_data!D73="","",VLOOKUP([1]source_data!D73,[1]geo_data!A:I,6,FALSE)))</f>
        <v>E07000078</v>
      </c>
      <c r="S71" s="11" t="str">
        <f>IF([1]source_data!G73="","",IF(LEFT(R71,3)="E05","WD",IF(LEFT(R71,3)="S13","WD",IF(LEFT(R71,3)="W05","WD",IF(LEFT(R71,3)="W06","UA",IF(LEFT(R71,3)="S12","CA",IF(LEFT(R71,3)="E06","UA",IF(LEFT(R71,3)="E07","NMD",IF(LEFT(R71,3)="E08","MD",IF(LEFT(R71,3)="E09","LONB"))))))))))</f>
        <v>NMD</v>
      </c>
      <c r="T71" s="8" t="str">
        <f>IF([1]source_data!G73="","",IF([1]source_data!N73="","",[1]source_data!N73))</f>
        <v>Grants for You</v>
      </c>
      <c r="U71" s="12">
        <f ca="1">IF([1]source_data!G73="","",[1]tailored_settings!$B$8)</f>
        <v>45009</v>
      </c>
      <c r="V71" s="8" t="str">
        <f>IF([1]source_data!I73="","",[1]tailored_settings!$B$9)</f>
        <v>https://www.barnwoodtrust.org/</v>
      </c>
      <c r="W71" s="8" t="str">
        <f>IF([1]source_data!G73="","",IF([1]source_data!I73="","",[1]codelists!$A$1))</f>
        <v>Grant to Individuals Reason codelist</v>
      </c>
      <c r="X71" s="8" t="str">
        <f>IF([1]source_data!G73="","",IF([1]source_data!I73="","",[1]source_data!I73))</f>
        <v>Mental Health</v>
      </c>
      <c r="Y71" s="8" t="str">
        <f>IF([1]source_data!G73="","",IF([1]source_data!J73="","",[1]codelists!$A$1))</f>
        <v/>
      </c>
      <c r="Z71" s="8" t="str">
        <f>IF([1]source_data!G73="","",IF([1]source_data!J73="","",[1]source_data!J73))</f>
        <v/>
      </c>
      <c r="AA71" s="8" t="str">
        <f>IF([1]source_data!G73="","",IF([1]source_data!K73="","",[1]codelists!$A$16))</f>
        <v>Grant to Individuals Purpose codelist</v>
      </c>
      <c r="AB71" s="8" t="str">
        <f>IF([1]source_data!G73="","",IF([1]source_data!K73="","",[1]source_data!K73))</f>
        <v>Devices and digital access</v>
      </c>
      <c r="AC71" s="8" t="str">
        <f>IF([1]source_data!G73="","",IF([1]source_data!L73="","",[1]codelists!$A$16))</f>
        <v/>
      </c>
      <c r="AD71" s="8" t="str">
        <f>IF([1]source_data!G73="","",IF([1]source_data!L73="","",[1]source_data!L73))</f>
        <v/>
      </c>
      <c r="AE71" s="8" t="str">
        <f>IF([1]source_data!G73="","",IF([1]source_data!M73="","",[1]codelists!$A$16))</f>
        <v/>
      </c>
      <c r="AF71" s="8" t="str">
        <f>IF([1]source_data!G73="","",IF([1]source_data!M73="","",[1]source_data!M73))</f>
        <v/>
      </c>
    </row>
    <row r="72" spans="1:32" ht="15.75" x14ac:dyDescent="0.25">
      <c r="A72" s="8" t="str">
        <f>IF([1]source_data!G74="","",IF(AND([1]source_data!C74&lt;&gt;"",[1]tailored_settings!$B$10="Publish"),CONCATENATE([1]tailored_settings!$B$2&amp;[1]source_data!C74),IF(AND([1]source_data!C74&lt;&gt;"",[1]tailored_settings!$B$10="Do not publish"),CONCATENATE([1]tailored_settings!$B$2&amp;TEXT(ROW(A72)-1,"0000")&amp;"_"&amp;TEXT(F72,"yyyy-mm")),CONCATENATE([1]tailored_settings!$B$2&amp;TEXT(ROW(A72)-1,"0000")&amp;"_"&amp;TEXT(F72,"yyyy-mm")))))</f>
        <v>360G-BarnwoodTrust-0071_2022-07</v>
      </c>
      <c r="B72" s="8" t="str">
        <f>IF([1]source_data!G74="","",IF([1]source_data!E74&lt;&gt;"",[1]source_data!E74,CONCATENATE("Grant to "&amp;G72)))</f>
        <v>Grants for You</v>
      </c>
      <c r="C72" s="8" t="str">
        <f>IF([1]source_data!G74="","",IF([1]source_data!F74="","",[1]source_data!F74))</f>
        <v xml:space="preserve">Funding to help people with Autism, ADHD, Tourette's or a serious mental health condition access more opportunities.   </v>
      </c>
      <c r="D72" s="9">
        <f>IF([1]source_data!G74="","",IF([1]source_data!G74="","",[1]source_data!G74))</f>
        <v>370</v>
      </c>
      <c r="E72" s="8" t="str">
        <f>IF([1]source_data!G74="","",[1]tailored_settings!$B$3)</f>
        <v>GBP</v>
      </c>
      <c r="F72" s="10">
        <f>IF([1]source_data!G74="","",IF([1]source_data!H74="","",[1]source_data!H74))</f>
        <v>44746.616865972203</v>
      </c>
      <c r="G72" s="8" t="str">
        <f>IF([1]source_data!G74="","",[1]tailored_settings!$B$5)</f>
        <v>Individual Recipient</v>
      </c>
      <c r="H72" s="8" t="str">
        <f>IF([1]source_data!G74="","",IF(AND([1]source_data!A74&lt;&gt;"",[1]tailored_settings!$B$11="Publish"),CONCATENATE([1]tailored_settings!$B$2&amp;[1]source_data!A74),IF(AND([1]source_data!A74&lt;&gt;"",[1]tailored_settings!$B$11="Do not publish"),CONCATENATE([1]tailored_settings!$B$4&amp;TEXT(ROW(A72)-1,"0000")&amp;"_"&amp;TEXT(F72,"yyyy-mm")),CONCATENATE([1]tailored_settings!$B$4&amp;TEXT(ROW(A72)-1,"0000")&amp;"_"&amp;TEXT(F72,"yyyy-mm")))))</f>
        <v>360G-BarnwoodTrust-IND-0071_2022-07</v>
      </c>
      <c r="I72" s="8" t="str">
        <f>IF([1]source_data!G74="","",[1]tailored_settings!$B$7)</f>
        <v>Barnwood Trust</v>
      </c>
      <c r="J72" s="8" t="str">
        <f>IF([1]source_data!G74="","",[1]tailored_settings!$B$6)</f>
        <v>GB-CHC-1162855</v>
      </c>
      <c r="K72" s="8" t="str">
        <f>IF([1]source_data!G74="","",IF([1]source_data!I74="","",VLOOKUP([1]source_data!I74,[1]codelists!A:C,2,FALSE)))</f>
        <v>GTIR040</v>
      </c>
      <c r="L72" s="8" t="str">
        <f>IF([1]source_data!G74="","",IF([1]source_data!J74="","",VLOOKUP([1]source_data!J74,[1]codelists!A:C,2,FALSE)))</f>
        <v/>
      </c>
      <c r="M72" s="8" t="str">
        <f>IF([1]source_data!G74="","",IF([1]source_data!K74="","",IF([1]source_data!M74&lt;&gt;"",CONCATENATE(VLOOKUP([1]source_data!K74,[1]codelists!A:C,2,FALSE)&amp;";"&amp;VLOOKUP([1]source_data!L74,[1]codelists!A:C,2,FALSE)&amp;";"&amp;VLOOKUP([1]source_data!M74,[1]codelists!A:C,2,FALSE)),IF([1]source_data!L74&lt;&gt;"",CONCATENATE(VLOOKUP([1]source_data!K74,[1]codelists!A:C,2,FALSE)&amp;";"&amp;VLOOKUP([1]source_data!L74,[1]codelists!A:C,2,FALSE)),IF([1]source_data!K74&lt;&gt;"",CONCATENATE(VLOOKUP([1]source_data!K74,[1]codelists!A:C,2,FALSE)))))))</f>
        <v>GTIP040</v>
      </c>
      <c r="N72" s="11" t="str">
        <f>IF([1]source_data!G74="","",IF([1]source_data!D74="","",VLOOKUP([1]source_data!D74,[1]geo_data!A:I,9,FALSE)))</f>
        <v>Westgate</v>
      </c>
      <c r="O72" s="11" t="str">
        <f>IF([1]source_data!G74="","",IF([1]source_data!D74="","",VLOOKUP([1]source_data!D74,[1]geo_data!A:I,8,FALSE)))</f>
        <v>E05010967</v>
      </c>
      <c r="P72" s="11" t="str">
        <f>IF([1]source_data!G74="","",IF(LEFT(O72,3)="E05","WD",IF(LEFT(O72,3)="S13","WD",IF(LEFT(O72,3)="W05","WD",IF(LEFT(O72,3)="W06","UA",IF(LEFT(O72,3)="S12","CA",IF(LEFT(O72,3)="E06","UA",IF(LEFT(O72,3)="E07","NMD",IF(LEFT(O72,3)="E08","MD",IF(LEFT(O72,3)="E09","LONB"))))))))))</f>
        <v>WD</v>
      </c>
      <c r="Q72" s="11" t="str">
        <f>IF([1]source_data!G74="","",IF([1]source_data!D74="","",VLOOKUP([1]source_data!D74,[1]geo_data!A:I,7,FALSE)))</f>
        <v>Gloucester</v>
      </c>
      <c r="R72" s="11" t="str">
        <f>IF([1]source_data!G74="","",IF([1]source_data!D74="","",VLOOKUP([1]source_data!D74,[1]geo_data!A:I,6,FALSE)))</f>
        <v>E07000081</v>
      </c>
      <c r="S72" s="11" t="str">
        <f>IF([1]source_data!G74="","",IF(LEFT(R72,3)="E05","WD",IF(LEFT(R72,3)="S13","WD",IF(LEFT(R72,3)="W05","WD",IF(LEFT(R72,3)="W06","UA",IF(LEFT(R72,3)="S12","CA",IF(LEFT(R72,3)="E06","UA",IF(LEFT(R72,3)="E07","NMD",IF(LEFT(R72,3)="E08","MD",IF(LEFT(R72,3)="E09","LONB"))))))))))</f>
        <v>NMD</v>
      </c>
      <c r="T72" s="8" t="str">
        <f>IF([1]source_data!G74="","",IF([1]source_data!N74="","",[1]source_data!N74))</f>
        <v>Grants for You</v>
      </c>
      <c r="U72" s="12">
        <f ca="1">IF([1]source_data!G74="","",[1]tailored_settings!$B$8)</f>
        <v>45009</v>
      </c>
      <c r="V72" s="8" t="str">
        <f>IF([1]source_data!I74="","",[1]tailored_settings!$B$9)</f>
        <v>https://www.barnwoodtrust.org/</v>
      </c>
      <c r="W72" s="8" t="str">
        <f>IF([1]source_data!G74="","",IF([1]source_data!I74="","",[1]codelists!$A$1))</f>
        <v>Grant to Individuals Reason codelist</v>
      </c>
      <c r="X72" s="8" t="str">
        <f>IF([1]source_data!G74="","",IF([1]source_data!I74="","",[1]source_data!I74))</f>
        <v>Mental Health</v>
      </c>
      <c r="Y72" s="8" t="str">
        <f>IF([1]source_data!G74="","",IF([1]source_data!J74="","",[1]codelists!$A$1))</f>
        <v/>
      </c>
      <c r="Z72" s="8" t="str">
        <f>IF([1]source_data!G74="","",IF([1]source_data!J74="","",[1]source_data!J74))</f>
        <v/>
      </c>
      <c r="AA72" s="8" t="str">
        <f>IF([1]source_data!G74="","",IF([1]source_data!K74="","",[1]codelists!$A$16))</f>
        <v>Grant to Individuals Purpose codelist</v>
      </c>
      <c r="AB72" s="8" t="str">
        <f>IF([1]source_data!G74="","",IF([1]source_data!K74="","",[1]source_data!K74))</f>
        <v>Devices and digital access</v>
      </c>
      <c r="AC72" s="8" t="str">
        <f>IF([1]source_data!G74="","",IF([1]source_data!L74="","",[1]codelists!$A$16))</f>
        <v/>
      </c>
      <c r="AD72" s="8" t="str">
        <f>IF([1]source_data!G74="","",IF([1]source_data!L74="","",[1]source_data!L74))</f>
        <v/>
      </c>
      <c r="AE72" s="8" t="str">
        <f>IF([1]source_data!G74="","",IF([1]source_data!M74="","",[1]codelists!$A$16))</f>
        <v/>
      </c>
      <c r="AF72" s="8" t="str">
        <f>IF([1]source_data!G74="","",IF([1]source_data!M74="","",[1]source_data!M74))</f>
        <v/>
      </c>
    </row>
    <row r="73" spans="1:32" ht="15.75" x14ac:dyDescent="0.25">
      <c r="A73" s="8" t="str">
        <f>IF([1]source_data!G75="","",IF(AND([1]source_data!C75&lt;&gt;"",[1]tailored_settings!$B$10="Publish"),CONCATENATE([1]tailored_settings!$B$2&amp;[1]source_data!C75),IF(AND([1]source_data!C75&lt;&gt;"",[1]tailored_settings!$B$10="Do not publish"),CONCATENATE([1]tailored_settings!$B$2&amp;TEXT(ROW(A73)-1,"0000")&amp;"_"&amp;TEXT(F73,"yyyy-mm")),CONCATENATE([1]tailored_settings!$B$2&amp;TEXT(ROW(A73)-1,"0000")&amp;"_"&amp;TEXT(F73,"yyyy-mm")))))</f>
        <v>360G-BarnwoodTrust-0072_2022-07</v>
      </c>
      <c r="B73" s="8" t="str">
        <f>IF([1]source_data!G75="","",IF([1]source_data!E75&lt;&gt;"",[1]source_data!E75,CONCATENATE("Grant to "&amp;G73)))</f>
        <v>Grants for You</v>
      </c>
      <c r="C73" s="8" t="str">
        <f>IF([1]source_data!G75="","",IF([1]source_data!F75="","",[1]source_data!F75))</f>
        <v xml:space="preserve">Funding to help people with Autism, ADHD, Tourette's or a serious mental health condition access more opportunities.   </v>
      </c>
      <c r="D73" s="9">
        <f>IF([1]source_data!G75="","",IF([1]source_data!G75="","",[1]source_data!G75))</f>
        <v>350</v>
      </c>
      <c r="E73" s="8" t="str">
        <f>IF([1]source_data!G75="","",[1]tailored_settings!$B$3)</f>
        <v>GBP</v>
      </c>
      <c r="F73" s="10">
        <f>IF([1]source_data!G75="","",IF([1]source_data!H75="","",[1]source_data!H75))</f>
        <v>44747.352278969898</v>
      </c>
      <c r="G73" s="8" t="str">
        <f>IF([1]source_data!G75="","",[1]tailored_settings!$B$5)</f>
        <v>Individual Recipient</v>
      </c>
      <c r="H73" s="8" t="str">
        <f>IF([1]source_data!G75="","",IF(AND([1]source_data!A75&lt;&gt;"",[1]tailored_settings!$B$11="Publish"),CONCATENATE([1]tailored_settings!$B$2&amp;[1]source_data!A75),IF(AND([1]source_data!A75&lt;&gt;"",[1]tailored_settings!$B$11="Do not publish"),CONCATENATE([1]tailored_settings!$B$4&amp;TEXT(ROW(A73)-1,"0000")&amp;"_"&amp;TEXT(F73,"yyyy-mm")),CONCATENATE([1]tailored_settings!$B$4&amp;TEXT(ROW(A73)-1,"0000")&amp;"_"&amp;TEXT(F73,"yyyy-mm")))))</f>
        <v>360G-BarnwoodTrust-IND-0072_2022-07</v>
      </c>
      <c r="I73" s="8" t="str">
        <f>IF([1]source_data!G75="","",[1]tailored_settings!$B$7)</f>
        <v>Barnwood Trust</v>
      </c>
      <c r="J73" s="8" t="str">
        <f>IF([1]source_data!G75="","",[1]tailored_settings!$B$6)</f>
        <v>GB-CHC-1162855</v>
      </c>
      <c r="K73" s="8" t="str">
        <f>IF([1]source_data!G75="","",IF([1]source_data!I75="","",VLOOKUP([1]source_data!I75,[1]codelists!A:C,2,FALSE)))</f>
        <v>GTIR040</v>
      </c>
      <c r="L73" s="8" t="str">
        <f>IF([1]source_data!G75="","",IF([1]source_data!J75="","",VLOOKUP([1]source_data!J75,[1]codelists!A:C,2,FALSE)))</f>
        <v/>
      </c>
      <c r="M73" s="8" t="str">
        <f>IF([1]source_data!G75="","",IF([1]source_data!K75="","",IF([1]source_data!M75&lt;&gt;"",CONCATENATE(VLOOKUP([1]source_data!K75,[1]codelists!A:C,2,FALSE)&amp;";"&amp;VLOOKUP([1]source_data!L75,[1]codelists!A:C,2,FALSE)&amp;";"&amp;VLOOKUP([1]source_data!M75,[1]codelists!A:C,2,FALSE)),IF([1]source_data!L75&lt;&gt;"",CONCATENATE(VLOOKUP([1]source_data!K75,[1]codelists!A:C,2,FALSE)&amp;";"&amp;VLOOKUP([1]source_data!L75,[1]codelists!A:C,2,FALSE)),IF([1]source_data!K75&lt;&gt;"",CONCATENATE(VLOOKUP([1]source_data!K75,[1]codelists!A:C,2,FALSE)))))))</f>
        <v>GTIP040</v>
      </c>
      <c r="N73" s="11" t="str">
        <f>IF([1]source_data!G75="","",IF([1]source_data!D75="","",VLOOKUP([1]source_data!D75,[1]geo_data!A:I,9,FALSE)))</f>
        <v>Stonehouse</v>
      </c>
      <c r="O73" s="11" t="str">
        <f>IF([1]source_data!G75="","",IF([1]source_data!D75="","",VLOOKUP([1]source_data!D75,[1]geo_data!A:I,8,FALSE)))</f>
        <v>E05013196</v>
      </c>
      <c r="P73" s="11" t="str">
        <f>IF([1]source_data!G75="","",IF(LEFT(O73,3)="E05","WD",IF(LEFT(O73,3)="S13","WD",IF(LEFT(O73,3)="W05","WD",IF(LEFT(O73,3)="W06","UA",IF(LEFT(O73,3)="S12","CA",IF(LEFT(O73,3)="E06","UA",IF(LEFT(O73,3)="E07","NMD",IF(LEFT(O73,3)="E08","MD",IF(LEFT(O73,3)="E09","LONB"))))))))))</f>
        <v>WD</v>
      </c>
      <c r="Q73" s="11" t="str">
        <f>IF([1]source_data!G75="","",IF([1]source_data!D75="","",VLOOKUP([1]source_data!D75,[1]geo_data!A:I,7,FALSE)))</f>
        <v>Stroud</v>
      </c>
      <c r="R73" s="11" t="str">
        <f>IF([1]source_data!G75="","",IF([1]source_data!D75="","",VLOOKUP([1]source_data!D75,[1]geo_data!A:I,6,FALSE)))</f>
        <v>E07000082</v>
      </c>
      <c r="S73" s="11" t="str">
        <f>IF([1]source_data!G75="","",IF(LEFT(R73,3)="E05","WD",IF(LEFT(R73,3)="S13","WD",IF(LEFT(R73,3)="W05","WD",IF(LEFT(R73,3)="W06","UA",IF(LEFT(R73,3)="S12","CA",IF(LEFT(R73,3)="E06","UA",IF(LEFT(R73,3)="E07","NMD",IF(LEFT(R73,3)="E08","MD",IF(LEFT(R73,3)="E09","LONB"))))))))))</f>
        <v>NMD</v>
      </c>
      <c r="T73" s="8" t="str">
        <f>IF([1]source_data!G75="","",IF([1]source_data!N75="","",[1]source_data!N75))</f>
        <v>Grants for You</v>
      </c>
      <c r="U73" s="12">
        <f ca="1">IF([1]source_data!G75="","",[1]tailored_settings!$B$8)</f>
        <v>45009</v>
      </c>
      <c r="V73" s="8" t="str">
        <f>IF([1]source_data!I75="","",[1]tailored_settings!$B$9)</f>
        <v>https://www.barnwoodtrust.org/</v>
      </c>
      <c r="W73" s="8" t="str">
        <f>IF([1]source_data!G75="","",IF([1]source_data!I75="","",[1]codelists!$A$1))</f>
        <v>Grant to Individuals Reason codelist</v>
      </c>
      <c r="X73" s="8" t="str">
        <f>IF([1]source_data!G75="","",IF([1]source_data!I75="","",[1]source_data!I75))</f>
        <v>Mental Health</v>
      </c>
      <c r="Y73" s="8" t="str">
        <f>IF([1]source_data!G75="","",IF([1]source_data!J75="","",[1]codelists!$A$1))</f>
        <v/>
      </c>
      <c r="Z73" s="8" t="str">
        <f>IF([1]source_data!G75="","",IF([1]source_data!J75="","",[1]source_data!J75))</f>
        <v/>
      </c>
      <c r="AA73" s="8" t="str">
        <f>IF([1]source_data!G75="","",IF([1]source_data!K75="","",[1]codelists!$A$16))</f>
        <v>Grant to Individuals Purpose codelist</v>
      </c>
      <c r="AB73" s="8" t="str">
        <f>IF([1]source_data!G75="","",IF([1]source_data!K75="","",[1]source_data!K75))</f>
        <v>Devices and digital access</v>
      </c>
      <c r="AC73" s="8" t="str">
        <f>IF([1]source_data!G75="","",IF([1]source_data!L75="","",[1]codelists!$A$16))</f>
        <v/>
      </c>
      <c r="AD73" s="8" t="str">
        <f>IF([1]source_data!G75="","",IF([1]source_data!L75="","",[1]source_data!L75))</f>
        <v/>
      </c>
      <c r="AE73" s="8" t="str">
        <f>IF([1]source_data!G75="","",IF([1]source_data!M75="","",[1]codelists!$A$16))</f>
        <v/>
      </c>
      <c r="AF73" s="8" t="str">
        <f>IF([1]source_data!G75="","",IF([1]source_data!M75="","",[1]source_data!M75))</f>
        <v/>
      </c>
    </row>
    <row r="74" spans="1:32" ht="15.75" x14ac:dyDescent="0.25">
      <c r="A74" s="8" t="str">
        <f>IF([1]source_data!G76="","",IF(AND([1]source_data!C76&lt;&gt;"",[1]tailored_settings!$B$10="Publish"),CONCATENATE([1]tailored_settings!$B$2&amp;[1]source_data!C76),IF(AND([1]source_data!C76&lt;&gt;"",[1]tailored_settings!$B$10="Do not publish"),CONCATENATE([1]tailored_settings!$B$2&amp;TEXT(ROW(A74)-1,"0000")&amp;"_"&amp;TEXT(F74,"yyyy-mm")),CONCATENATE([1]tailored_settings!$B$2&amp;TEXT(ROW(A74)-1,"0000")&amp;"_"&amp;TEXT(F74,"yyyy-mm")))))</f>
        <v>360G-BarnwoodTrust-0073_2022-07</v>
      </c>
      <c r="B74" s="8" t="str">
        <f>IF([1]source_data!G76="","",IF([1]source_data!E76&lt;&gt;"",[1]source_data!E76,CONCATENATE("Grant to "&amp;G74)))</f>
        <v>Grants for You</v>
      </c>
      <c r="C74" s="8" t="str">
        <f>IF([1]source_data!G76="","",IF([1]source_data!F76="","",[1]source_data!F76))</f>
        <v xml:space="preserve">Funding to help people with Autism, ADHD, Tourette's or a serious mental health condition access more opportunities.   </v>
      </c>
      <c r="D74" s="9">
        <f>IF([1]source_data!G76="","",IF([1]source_data!G76="","",[1]source_data!G76))</f>
        <v>1399</v>
      </c>
      <c r="E74" s="8" t="str">
        <f>IF([1]source_data!G76="","",[1]tailored_settings!$B$3)</f>
        <v>GBP</v>
      </c>
      <c r="F74" s="10">
        <f>IF([1]source_data!G76="","",IF([1]source_data!H76="","",[1]source_data!H76))</f>
        <v>44747.364027199103</v>
      </c>
      <c r="G74" s="8" t="str">
        <f>IF([1]source_data!G76="","",[1]tailored_settings!$B$5)</f>
        <v>Individual Recipient</v>
      </c>
      <c r="H74" s="8" t="str">
        <f>IF([1]source_data!G76="","",IF(AND([1]source_data!A76&lt;&gt;"",[1]tailored_settings!$B$11="Publish"),CONCATENATE([1]tailored_settings!$B$2&amp;[1]source_data!A76),IF(AND([1]source_data!A76&lt;&gt;"",[1]tailored_settings!$B$11="Do not publish"),CONCATENATE([1]tailored_settings!$B$4&amp;TEXT(ROW(A74)-1,"0000")&amp;"_"&amp;TEXT(F74,"yyyy-mm")),CONCATENATE([1]tailored_settings!$B$4&amp;TEXT(ROW(A74)-1,"0000")&amp;"_"&amp;TEXT(F74,"yyyy-mm")))))</f>
        <v>360G-BarnwoodTrust-IND-0073_2022-07</v>
      </c>
      <c r="I74" s="8" t="str">
        <f>IF([1]source_data!G76="","",[1]tailored_settings!$B$7)</f>
        <v>Barnwood Trust</v>
      </c>
      <c r="J74" s="8" t="str">
        <f>IF([1]source_data!G76="","",[1]tailored_settings!$B$6)</f>
        <v>GB-CHC-1162855</v>
      </c>
      <c r="K74" s="8" t="str">
        <f>IF([1]source_data!G76="","",IF([1]source_data!I76="","",VLOOKUP([1]source_data!I76,[1]codelists!A:C,2,FALSE)))</f>
        <v>GTIR040</v>
      </c>
      <c r="L74" s="8" t="str">
        <f>IF([1]source_data!G76="","",IF([1]source_data!J76="","",VLOOKUP([1]source_data!J76,[1]codelists!A:C,2,FALSE)))</f>
        <v/>
      </c>
      <c r="M74" s="8" t="str">
        <f>IF([1]source_data!G76="","",IF([1]source_data!K76="","",IF([1]source_data!M76&lt;&gt;"",CONCATENATE(VLOOKUP([1]source_data!K76,[1]codelists!A:C,2,FALSE)&amp;";"&amp;VLOOKUP([1]source_data!L76,[1]codelists!A:C,2,FALSE)&amp;";"&amp;VLOOKUP([1]source_data!M76,[1]codelists!A:C,2,FALSE)),IF([1]source_data!L76&lt;&gt;"",CONCATENATE(VLOOKUP([1]source_data!K76,[1]codelists!A:C,2,FALSE)&amp;";"&amp;VLOOKUP([1]source_data!L76,[1]codelists!A:C,2,FALSE)),IF([1]source_data!K76&lt;&gt;"",CONCATENATE(VLOOKUP([1]source_data!K76,[1]codelists!A:C,2,FALSE)))))))</f>
        <v>GTIP100</v>
      </c>
      <c r="N74" s="11" t="str">
        <f>IF([1]source_data!G76="","",IF([1]source_data!D76="","",VLOOKUP([1]source_data!D76,[1]geo_data!A:I,9,FALSE)))</f>
        <v>Severn</v>
      </c>
      <c r="O74" s="11" t="str">
        <f>IF([1]source_data!G76="","",IF([1]source_data!D76="","",VLOOKUP([1]source_data!D76,[1]geo_data!A:I,8,FALSE)))</f>
        <v>E05013195</v>
      </c>
      <c r="P74" s="11" t="str">
        <f>IF([1]source_data!G76="","",IF(LEFT(O74,3)="E05","WD",IF(LEFT(O74,3)="S13","WD",IF(LEFT(O74,3)="W05","WD",IF(LEFT(O74,3)="W06","UA",IF(LEFT(O74,3)="S12","CA",IF(LEFT(O74,3)="E06","UA",IF(LEFT(O74,3)="E07","NMD",IF(LEFT(O74,3)="E08","MD",IF(LEFT(O74,3)="E09","LONB"))))))))))</f>
        <v>WD</v>
      </c>
      <c r="Q74" s="11" t="str">
        <f>IF([1]source_data!G76="","",IF([1]source_data!D76="","",VLOOKUP([1]source_data!D76,[1]geo_data!A:I,7,FALSE)))</f>
        <v>Stroud</v>
      </c>
      <c r="R74" s="11" t="str">
        <f>IF([1]source_data!G76="","",IF([1]source_data!D76="","",VLOOKUP([1]source_data!D76,[1]geo_data!A:I,6,FALSE)))</f>
        <v>E07000082</v>
      </c>
      <c r="S74" s="11" t="str">
        <f>IF([1]source_data!G76="","",IF(LEFT(R74,3)="E05","WD",IF(LEFT(R74,3)="S13","WD",IF(LEFT(R74,3)="W05","WD",IF(LEFT(R74,3)="W06","UA",IF(LEFT(R74,3)="S12","CA",IF(LEFT(R74,3)="E06","UA",IF(LEFT(R74,3)="E07","NMD",IF(LEFT(R74,3)="E08","MD",IF(LEFT(R74,3)="E09","LONB"))))))))))</f>
        <v>NMD</v>
      </c>
      <c r="T74" s="8" t="str">
        <f>IF([1]source_data!G76="","",IF([1]source_data!N76="","",[1]source_data!N76))</f>
        <v>Grants for You</v>
      </c>
      <c r="U74" s="12">
        <f ca="1">IF([1]source_data!G76="","",[1]tailored_settings!$B$8)</f>
        <v>45009</v>
      </c>
      <c r="V74" s="8" t="str">
        <f>IF([1]source_data!I76="","",[1]tailored_settings!$B$9)</f>
        <v>https://www.barnwoodtrust.org/</v>
      </c>
      <c r="W74" s="8" t="str">
        <f>IF([1]source_data!G76="","",IF([1]source_data!I76="","",[1]codelists!$A$1))</f>
        <v>Grant to Individuals Reason codelist</v>
      </c>
      <c r="X74" s="8" t="str">
        <f>IF([1]source_data!G76="","",IF([1]source_data!I76="","",[1]source_data!I76))</f>
        <v>Mental Health</v>
      </c>
      <c r="Y74" s="8" t="str">
        <f>IF([1]source_data!G76="","",IF([1]source_data!J76="","",[1]codelists!$A$1))</f>
        <v/>
      </c>
      <c r="Z74" s="8" t="str">
        <f>IF([1]source_data!G76="","",IF([1]source_data!J76="","",[1]source_data!J76))</f>
        <v/>
      </c>
      <c r="AA74" s="8" t="str">
        <f>IF([1]source_data!G76="","",IF([1]source_data!K76="","",[1]codelists!$A$16))</f>
        <v>Grant to Individuals Purpose codelist</v>
      </c>
      <c r="AB74" s="8" t="str">
        <f>IF([1]source_data!G76="","",IF([1]source_data!K76="","",[1]source_data!K76))</f>
        <v>Travel and transport</v>
      </c>
      <c r="AC74" s="8" t="str">
        <f>IF([1]source_data!G76="","",IF([1]source_data!L76="","",[1]codelists!$A$16))</f>
        <v/>
      </c>
      <c r="AD74" s="8" t="str">
        <f>IF([1]source_data!G76="","",IF([1]source_data!L76="","",[1]source_data!L76))</f>
        <v/>
      </c>
      <c r="AE74" s="8" t="str">
        <f>IF([1]source_data!G76="","",IF([1]source_data!M76="","",[1]codelists!$A$16))</f>
        <v/>
      </c>
      <c r="AF74" s="8" t="str">
        <f>IF([1]source_data!G76="","",IF([1]source_data!M76="","",[1]source_data!M76))</f>
        <v/>
      </c>
    </row>
    <row r="75" spans="1:32" ht="15.75" x14ac:dyDescent="0.25">
      <c r="A75" s="8" t="str">
        <f>IF([1]source_data!G77="","",IF(AND([1]source_data!C77&lt;&gt;"",[1]tailored_settings!$B$10="Publish"),CONCATENATE([1]tailored_settings!$B$2&amp;[1]source_data!C77),IF(AND([1]source_data!C77&lt;&gt;"",[1]tailored_settings!$B$10="Do not publish"),CONCATENATE([1]tailored_settings!$B$2&amp;TEXT(ROW(A75)-1,"0000")&amp;"_"&amp;TEXT(F75,"yyyy-mm")),CONCATENATE([1]tailored_settings!$B$2&amp;TEXT(ROW(A75)-1,"0000")&amp;"_"&amp;TEXT(F75,"yyyy-mm")))))</f>
        <v>360G-BarnwoodTrust-0074_2022-07</v>
      </c>
      <c r="B75" s="8" t="str">
        <f>IF([1]source_data!G77="","",IF([1]source_data!E77&lt;&gt;"",[1]source_data!E77,CONCATENATE("Grant to "&amp;G75)))</f>
        <v>Grants for You</v>
      </c>
      <c r="C75" s="8" t="str">
        <f>IF([1]source_data!G77="","",IF([1]source_data!F77="","",[1]source_data!F77))</f>
        <v xml:space="preserve">Funding to help people with Autism, ADHD, Tourette's or a serious mental health condition access more opportunities.   </v>
      </c>
      <c r="D75" s="9">
        <f>IF([1]source_data!G77="","",IF([1]source_data!G77="","",[1]source_data!G77))</f>
        <v>2800</v>
      </c>
      <c r="E75" s="8" t="str">
        <f>IF([1]source_data!G77="","",[1]tailored_settings!$B$3)</f>
        <v>GBP</v>
      </c>
      <c r="F75" s="10">
        <f>IF([1]source_data!G77="","",IF([1]source_data!H77="","",[1]source_data!H77))</f>
        <v>44747.4029687847</v>
      </c>
      <c r="G75" s="8" t="str">
        <f>IF([1]source_data!G77="","",[1]tailored_settings!$B$5)</f>
        <v>Individual Recipient</v>
      </c>
      <c r="H75" s="8" t="str">
        <f>IF([1]source_data!G77="","",IF(AND([1]source_data!A77&lt;&gt;"",[1]tailored_settings!$B$11="Publish"),CONCATENATE([1]tailored_settings!$B$2&amp;[1]source_data!A77),IF(AND([1]source_data!A77&lt;&gt;"",[1]tailored_settings!$B$11="Do not publish"),CONCATENATE([1]tailored_settings!$B$4&amp;TEXT(ROW(A75)-1,"0000")&amp;"_"&amp;TEXT(F75,"yyyy-mm")),CONCATENATE([1]tailored_settings!$B$4&amp;TEXT(ROW(A75)-1,"0000")&amp;"_"&amp;TEXT(F75,"yyyy-mm")))))</f>
        <v>360G-BarnwoodTrust-IND-0074_2022-07</v>
      </c>
      <c r="I75" s="8" t="str">
        <f>IF([1]source_data!G77="","",[1]tailored_settings!$B$7)</f>
        <v>Barnwood Trust</v>
      </c>
      <c r="J75" s="8" t="str">
        <f>IF([1]source_data!G77="","",[1]tailored_settings!$B$6)</f>
        <v>GB-CHC-1162855</v>
      </c>
      <c r="K75" s="8" t="str">
        <f>IF([1]source_data!G77="","",IF([1]source_data!I77="","",VLOOKUP([1]source_data!I77,[1]codelists!A:C,2,FALSE)))</f>
        <v>GTIR040</v>
      </c>
      <c r="L75" s="8" t="str">
        <f>IF([1]source_data!G77="","",IF([1]source_data!J77="","",VLOOKUP([1]source_data!J77,[1]codelists!A:C,2,FALSE)))</f>
        <v/>
      </c>
      <c r="M75" s="8" t="str">
        <f>IF([1]source_data!G77="","",IF([1]source_data!K77="","",IF([1]source_data!M77&lt;&gt;"",CONCATENATE(VLOOKUP([1]source_data!K77,[1]codelists!A:C,2,FALSE)&amp;";"&amp;VLOOKUP([1]source_data!L77,[1]codelists!A:C,2,FALSE)&amp;";"&amp;VLOOKUP([1]source_data!M77,[1]codelists!A:C,2,FALSE)),IF([1]source_data!L77&lt;&gt;"",CONCATENATE(VLOOKUP([1]source_data!K77,[1]codelists!A:C,2,FALSE)&amp;";"&amp;VLOOKUP([1]source_data!L77,[1]codelists!A:C,2,FALSE)),IF([1]source_data!K77&lt;&gt;"",CONCATENATE(VLOOKUP([1]source_data!K77,[1]codelists!A:C,2,FALSE)))))))</f>
        <v>GTIP100</v>
      </c>
      <c r="N75" s="11" t="str">
        <f>IF([1]source_data!G77="","",IF([1]source_data!D77="","",VLOOKUP([1]source_data!D77,[1]geo_data!A:I,9,FALSE)))</f>
        <v>Coleford</v>
      </c>
      <c r="O75" s="11" t="str">
        <f>IF([1]source_data!G77="","",IF([1]source_data!D77="","",VLOOKUP([1]source_data!D77,[1]geo_data!A:I,8,FALSE)))</f>
        <v>E05012160</v>
      </c>
      <c r="P75" s="11" t="str">
        <f>IF([1]source_data!G77="","",IF(LEFT(O75,3)="E05","WD",IF(LEFT(O75,3)="S13","WD",IF(LEFT(O75,3)="W05","WD",IF(LEFT(O75,3)="W06","UA",IF(LEFT(O75,3)="S12","CA",IF(LEFT(O75,3)="E06","UA",IF(LEFT(O75,3)="E07","NMD",IF(LEFT(O75,3)="E08","MD",IF(LEFT(O75,3)="E09","LONB"))))))))))</f>
        <v>WD</v>
      </c>
      <c r="Q75" s="11" t="str">
        <f>IF([1]source_data!G77="","",IF([1]source_data!D77="","",VLOOKUP([1]source_data!D77,[1]geo_data!A:I,7,FALSE)))</f>
        <v>Forest of Dean</v>
      </c>
      <c r="R75" s="11" t="str">
        <f>IF([1]source_data!G77="","",IF([1]source_data!D77="","",VLOOKUP([1]source_data!D77,[1]geo_data!A:I,6,FALSE)))</f>
        <v>E07000080</v>
      </c>
      <c r="S75" s="11" t="str">
        <f>IF([1]source_data!G77="","",IF(LEFT(R75,3)="E05","WD",IF(LEFT(R75,3)="S13","WD",IF(LEFT(R75,3)="W05","WD",IF(LEFT(R75,3)="W06","UA",IF(LEFT(R75,3)="S12","CA",IF(LEFT(R75,3)="E06","UA",IF(LEFT(R75,3)="E07","NMD",IF(LEFT(R75,3)="E08","MD",IF(LEFT(R75,3)="E09","LONB"))))))))))</f>
        <v>NMD</v>
      </c>
      <c r="T75" s="8" t="str">
        <f>IF([1]source_data!G77="","",IF([1]source_data!N77="","",[1]source_data!N77))</f>
        <v>Grants for You</v>
      </c>
      <c r="U75" s="12">
        <f ca="1">IF([1]source_data!G77="","",[1]tailored_settings!$B$8)</f>
        <v>45009</v>
      </c>
      <c r="V75" s="8" t="str">
        <f>IF([1]source_data!I77="","",[1]tailored_settings!$B$9)</f>
        <v>https://www.barnwoodtrust.org/</v>
      </c>
      <c r="W75" s="8" t="str">
        <f>IF([1]source_data!G77="","",IF([1]source_data!I77="","",[1]codelists!$A$1))</f>
        <v>Grant to Individuals Reason codelist</v>
      </c>
      <c r="X75" s="8" t="str">
        <f>IF([1]source_data!G77="","",IF([1]source_data!I77="","",[1]source_data!I77))</f>
        <v>Mental Health</v>
      </c>
      <c r="Y75" s="8" t="str">
        <f>IF([1]source_data!G77="","",IF([1]source_data!J77="","",[1]codelists!$A$1))</f>
        <v/>
      </c>
      <c r="Z75" s="8" t="str">
        <f>IF([1]source_data!G77="","",IF([1]source_data!J77="","",[1]source_data!J77))</f>
        <v/>
      </c>
      <c r="AA75" s="8" t="str">
        <f>IF([1]source_data!G77="","",IF([1]source_data!K77="","",[1]codelists!$A$16))</f>
        <v>Grant to Individuals Purpose codelist</v>
      </c>
      <c r="AB75" s="8" t="str">
        <f>IF([1]source_data!G77="","",IF([1]source_data!K77="","",[1]source_data!K77))</f>
        <v>Travel and transport</v>
      </c>
      <c r="AC75" s="8" t="str">
        <f>IF([1]source_data!G77="","",IF([1]source_data!L77="","",[1]codelists!$A$16))</f>
        <v/>
      </c>
      <c r="AD75" s="8" t="str">
        <f>IF([1]source_data!G77="","",IF([1]source_data!L77="","",[1]source_data!L77))</f>
        <v/>
      </c>
      <c r="AE75" s="8" t="str">
        <f>IF([1]source_data!G77="","",IF([1]source_data!M77="","",[1]codelists!$A$16))</f>
        <v/>
      </c>
      <c r="AF75" s="8" t="str">
        <f>IF([1]source_data!G77="","",IF([1]source_data!M77="","",[1]source_data!M77))</f>
        <v/>
      </c>
    </row>
    <row r="76" spans="1:32" ht="15.75" x14ac:dyDescent="0.25">
      <c r="A76" s="8" t="str">
        <f>IF([1]source_data!G78="","",IF(AND([1]source_data!C78&lt;&gt;"",[1]tailored_settings!$B$10="Publish"),CONCATENATE([1]tailored_settings!$B$2&amp;[1]source_data!C78),IF(AND([1]source_data!C78&lt;&gt;"",[1]tailored_settings!$B$10="Do not publish"),CONCATENATE([1]tailored_settings!$B$2&amp;TEXT(ROW(A76)-1,"0000")&amp;"_"&amp;TEXT(F76,"yyyy-mm")),CONCATENATE([1]tailored_settings!$B$2&amp;TEXT(ROW(A76)-1,"0000")&amp;"_"&amp;TEXT(F76,"yyyy-mm")))))</f>
        <v>360G-BarnwoodTrust-0075_2022-07</v>
      </c>
      <c r="B76" s="8" t="str">
        <f>IF([1]source_data!G78="","",IF([1]source_data!E78&lt;&gt;"",[1]source_data!E78,CONCATENATE("Grant to "&amp;G76)))</f>
        <v>Grants for You</v>
      </c>
      <c r="C76" s="8" t="str">
        <f>IF([1]source_data!G78="","",IF([1]source_data!F78="","",[1]source_data!F78))</f>
        <v xml:space="preserve">Funding to help people with Autism, ADHD, Tourette's or a serious mental health condition access more opportunities.   </v>
      </c>
      <c r="D76" s="9">
        <f>IF([1]source_data!G78="","",IF([1]source_data!G78="","",[1]source_data!G78))</f>
        <v>4000</v>
      </c>
      <c r="E76" s="8" t="str">
        <f>IF([1]source_data!G78="","",[1]tailored_settings!$B$3)</f>
        <v>GBP</v>
      </c>
      <c r="F76" s="10">
        <f>IF([1]source_data!G78="","",IF([1]source_data!H78="","",[1]source_data!H78))</f>
        <v>44747.444016400499</v>
      </c>
      <c r="G76" s="8" t="str">
        <f>IF([1]source_data!G78="","",[1]tailored_settings!$B$5)</f>
        <v>Individual Recipient</v>
      </c>
      <c r="H76" s="8" t="str">
        <f>IF([1]source_data!G78="","",IF(AND([1]source_data!A78&lt;&gt;"",[1]tailored_settings!$B$11="Publish"),CONCATENATE([1]tailored_settings!$B$2&amp;[1]source_data!A78),IF(AND([1]source_data!A78&lt;&gt;"",[1]tailored_settings!$B$11="Do not publish"),CONCATENATE([1]tailored_settings!$B$4&amp;TEXT(ROW(A76)-1,"0000")&amp;"_"&amp;TEXT(F76,"yyyy-mm")),CONCATENATE([1]tailored_settings!$B$4&amp;TEXT(ROW(A76)-1,"0000")&amp;"_"&amp;TEXT(F76,"yyyy-mm")))))</f>
        <v>360G-BarnwoodTrust-IND-0075_2022-07</v>
      </c>
      <c r="I76" s="8" t="str">
        <f>IF([1]source_data!G78="","",[1]tailored_settings!$B$7)</f>
        <v>Barnwood Trust</v>
      </c>
      <c r="J76" s="8" t="str">
        <f>IF([1]source_data!G78="","",[1]tailored_settings!$B$6)</f>
        <v>GB-CHC-1162855</v>
      </c>
      <c r="K76" s="8" t="str">
        <f>IF([1]source_data!G78="","",IF([1]source_data!I78="","",VLOOKUP([1]source_data!I78,[1]codelists!A:C,2,FALSE)))</f>
        <v>GTIR040</v>
      </c>
      <c r="L76" s="8" t="str">
        <f>IF([1]source_data!G78="","",IF([1]source_data!J78="","",VLOOKUP([1]source_data!J78,[1]codelists!A:C,2,FALSE)))</f>
        <v/>
      </c>
      <c r="M76" s="8" t="str">
        <f>IF([1]source_data!G78="","",IF([1]source_data!K78="","",IF([1]source_data!M78&lt;&gt;"",CONCATENATE(VLOOKUP([1]source_data!K78,[1]codelists!A:C,2,FALSE)&amp;";"&amp;VLOOKUP([1]source_data!L78,[1]codelists!A:C,2,FALSE)&amp;";"&amp;VLOOKUP([1]source_data!M78,[1]codelists!A:C,2,FALSE)),IF([1]source_data!L78&lt;&gt;"",CONCATENATE(VLOOKUP([1]source_data!K78,[1]codelists!A:C,2,FALSE)&amp;";"&amp;VLOOKUP([1]source_data!L78,[1]codelists!A:C,2,FALSE)),IF([1]source_data!K78&lt;&gt;"",CONCATENATE(VLOOKUP([1]source_data!K78,[1]codelists!A:C,2,FALSE)))))))</f>
        <v>GTIP100</v>
      </c>
      <c r="N76" s="11" t="str">
        <f>IF([1]source_data!G78="","",IF([1]source_data!D78="","",VLOOKUP([1]source_data!D78,[1]geo_data!A:I,9,FALSE)))</f>
        <v>St Paul's</v>
      </c>
      <c r="O76" s="11" t="str">
        <f>IF([1]source_data!G78="","",IF([1]source_data!D78="","",VLOOKUP([1]source_data!D78,[1]geo_data!A:I,8,FALSE)))</f>
        <v>E05004302</v>
      </c>
      <c r="P76" s="11" t="str">
        <f>IF([1]source_data!G78="","",IF(LEFT(O76,3)="E05","WD",IF(LEFT(O76,3)="S13","WD",IF(LEFT(O76,3)="W05","WD",IF(LEFT(O76,3)="W06","UA",IF(LEFT(O76,3)="S12","CA",IF(LEFT(O76,3)="E06","UA",IF(LEFT(O76,3)="E07","NMD",IF(LEFT(O76,3)="E08","MD",IF(LEFT(O76,3)="E09","LONB"))))))))))</f>
        <v>WD</v>
      </c>
      <c r="Q76" s="11" t="str">
        <f>IF([1]source_data!G78="","",IF([1]source_data!D78="","",VLOOKUP([1]source_data!D78,[1]geo_data!A:I,7,FALSE)))</f>
        <v>Cheltenham</v>
      </c>
      <c r="R76" s="11" t="str">
        <f>IF([1]source_data!G78="","",IF([1]source_data!D78="","",VLOOKUP([1]source_data!D78,[1]geo_data!A:I,6,FALSE)))</f>
        <v>E07000078</v>
      </c>
      <c r="S76" s="11" t="str">
        <f>IF([1]source_data!G78="","",IF(LEFT(R76,3)="E05","WD",IF(LEFT(R76,3)="S13","WD",IF(LEFT(R76,3)="W05","WD",IF(LEFT(R76,3)="W06","UA",IF(LEFT(R76,3)="S12","CA",IF(LEFT(R76,3)="E06","UA",IF(LEFT(R76,3)="E07","NMD",IF(LEFT(R76,3)="E08","MD",IF(LEFT(R76,3)="E09","LONB"))))))))))</f>
        <v>NMD</v>
      </c>
      <c r="T76" s="8" t="str">
        <f>IF([1]source_data!G78="","",IF([1]source_data!N78="","",[1]source_data!N78))</f>
        <v>Grants for You</v>
      </c>
      <c r="U76" s="12">
        <f ca="1">IF([1]source_data!G78="","",[1]tailored_settings!$B$8)</f>
        <v>45009</v>
      </c>
      <c r="V76" s="8" t="str">
        <f>IF([1]source_data!I78="","",[1]tailored_settings!$B$9)</f>
        <v>https://www.barnwoodtrust.org/</v>
      </c>
      <c r="W76" s="8" t="str">
        <f>IF([1]source_data!G78="","",IF([1]source_data!I78="","",[1]codelists!$A$1))</f>
        <v>Grant to Individuals Reason codelist</v>
      </c>
      <c r="X76" s="8" t="str">
        <f>IF([1]source_data!G78="","",IF([1]source_data!I78="","",[1]source_data!I78))</f>
        <v>Mental Health</v>
      </c>
      <c r="Y76" s="8" t="str">
        <f>IF([1]source_data!G78="","",IF([1]source_data!J78="","",[1]codelists!$A$1))</f>
        <v/>
      </c>
      <c r="Z76" s="8" t="str">
        <f>IF([1]source_data!G78="","",IF([1]source_data!J78="","",[1]source_data!J78))</f>
        <v/>
      </c>
      <c r="AA76" s="8" t="str">
        <f>IF([1]source_data!G78="","",IF([1]source_data!K78="","",[1]codelists!$A$16))</f>
        <v>Grant to Individuals Purpose codelist</v>
      </c>
      <c r="AB76" s="8" t="str">
        <f>IF([1]source_data!G78="","",IF([1]source_data!K78="","",[1]source_data!K78))</f>
        <v>Travel and transport</v>
      </c>
      <c r="AC76" s="8" t="str">
        <f>IF([1]source_data!G78="","",IF([1]source_data!L78="","",[1]codelists!$A$16))</f>
        <v/>
      </c>
      <c r="AD76" s="8" t="str">
        <f>IF([1]source_data!G78="","",IF([1]source_data!L78="","",[1]source_data!L78))</f>
        <v/>
      </c>
      <c r="AE76" s="8" t="str">
        <f>IF([1]source_data!G78="","",IF([1]source_data!M78="","",[1]codelists!$A$16))</f>
        <v/>
      </c>
      <c r="AF76" s="8" t="str">
        <f>IF([1]source_data!G78="","",IF([1]source_data!M78="","",[1]source_data!M78))</f>
        <v/>
      </c>
    </row>
    <row r="77" spans="1:32" ht="15.75" x14ac:dyDescent="0.25">
      <c r="A77" s="8" t="str">
        <f>IF([1]source_data!G79="","",IF(AND([1]source_data!C79&lt;&gt;"",[1]tailored_settings!$B$10="Publish"),CONCATENATE([1]tailored_settings!$B$2&amp;[1]source_data!C79),IF(AND([1]source_data!C79&lt;&gt;"",[1]tailored_settings!$B$10="Do not publish"),CONCATENATE([1]tailored_settings!$B$2&amp;TEXT(ROW(A77)-1,"0000")&amp;"_"&amp;TEXT(F77,"yyyy-mm")),CONCATENATE([1]tailored_settings!$B$2&amp;TEXT(ROW(A77)-1,"0000")&amp;"_"&amp;TEXT(F77,"yyyy-mm")))))</f>
        <v>360G-BarnwoodTrust-0076_2022-07</v>
      </c>
      <c r="B77" s="8" t="str">
        <f>IF([1]source_data!G79="","",IF([1]source_data!E79&lt;&gt;"",[1]source_data!E79,CONCATENATE("Grant to "&amp;G77)))</f>
        <v>Grants for You</v>
      </c>
      <c r="C77" s="8" t="str">
        <f>IF([1]source_data!G79="","",IF([1]source_data!F79="","",[1]source_data!F79))</f>
        <v xml:space="preserve">Funding to help people with Autism, ADHD, Tourette's or a serious mental health condition access more opportunities.   </v>
      </c>
      <c r="D77" s="9">
        <f>IF([1]source_data!G79="","",IF([1]source_data!G79="","",[1]source_data!G79))</f>
        <v>300</v>
      </c>
      <c r="E77" s="8" t="str">
        <f>IF([1]source_data!G79="","",[1]tailored_settings!$B$3)</f>
        <v>GBP</v>
      </c>
      <c r="F77" s="10">
        <f>IF([1]source_data!G79="","",IF([1]source_data!H79="","",[1]source_data!H79))</f>
        <v>44747.480392129597</v>
      </c>
      <c r="G77" s="8" t="str">
        <f>IF([1]source_data!G79="","",[1]tailored_settings!$B$5)</f>
        <v>Individual Recipient</v>
      </c>
      <c r="H77" s="8" t="str">
        <f>IF([1]source_data!G79="","",IF(AND([1]source_data!A79&lt;&gt;"",[1]tailored_settings!$B$11="Publish"),CONCATENATE([1]tailored_settings!$B$2&amp;[1]source_data!A79),IF(AND([1]source_data!A79&lt;&gt;"",[1]tailored_settings!$B$11="Do not publish"),CONCATENATE([1]tailored_settings!$B$4&amp;TEXT(ROW(A77)-1,"0000")&amp;"_"&amp;TEXT(F77,"yyyy-mm")),CONCATENATE([1]tailored_settings!$B$4&amp;TEXT(ROW(A77)-1,"0000")&amp;"_"&amp;TEXT(F77,"yyyy-mm")))))</f>
        <v>360G-BarnwoodTrust-IND-0076_2022-07</v>
      </c>
      <c r="I77" s="8" t="str">
        <f>IF([1]source_data!G79="","",[1]tailored_settings!$B$7)</f>
        <v>Barnwood Trust</v>
      </c>
      <c r="J77" s="8" t="str">
        <f>IF([1]source_data!G79="","",[1]tailored_settings!$B$6)</f>
        <v>GB-CHC-1162855</v>
      </c>
      <c r="K77" s="8" t="str">
        <f>IF([1]source_data!G79="","",IF([1]source_data!I79="","",VLOOKUP([1]source_data!I79,[1]codelists!A:C,2,FALSE)))</f>
        <v>GTIR040</v>
      </c>
      <c r="L77" s="8" t="str">
        <f>IF([1]source_data!G79="","",IF([1]source_data!J79="","",VLOOKUP([1]source_data!J79,[1]codelists!A:C,2,FALSE)))</f>
        <v/>
      </c>
      <c r="M77" s="8" t="str">
        <f>IF([1]source_data!G79="","",IF([1]source_data!K79="","",IF([1]source_data!M79&lt;&gt;"",CONCATENATE(VLOOKUP([1]source_data!K79,[1]codelists!A:C,2,FALSE)&amp;";"&amp;VLOOKUP([1]source_data!L79,[1]codelists!A:C,2,FALSE)&amp;";"&amp;VLOOKUP([1]source_data!M79,[1]codelists!A:C,2,FALSE)),IF([1]source_data!L79&lt;&gt;"",CONCATENATE(VLOOKUP([1]source_data!K79,[1]codelists!A:C,2,FALSE)&amp;";"&amp;VLOOKUP([1]source_data!L79,[1]codelists!A:C,2,FALSE)),IF([1]source_data!K79&lt;&gt;"",CONCATENATE(VLOOKUP([1]source_data!K79,[1]codelists!A:C,2,FALSE)))))))</f>
        <v>GTIP040</v>
      </c>
      <c r="N77" s="11" t="str">
        <f>IF([1]source_data!G79="","",IF([1]source_data!D79="","",VLOOKUP([1]source_data!D79,[1]geo_data!A:I,9,FALSE)))</f>
        <v>Stroud Slade</v>
      </c>
      <c r="O77" s="11" t="str">
        <f>IF([1]source_data!G79="","",IF([1]source_data!D79="","",VLOOKUP([1]source_data!D79,[1]geo_data!A:I,8,FALSE)))</f>
        <v>E05010988</v>
      </c>
      <c r="P77" s="11" t="str">
        <f>IF([1]source_data!G79="","",IF(LEFT(O77,3)="E05","WD",IF(LEFT(O77,3)="S13","WD",IF(LEFT(O77,3)="W05","WD",IF(LEFT(O77,3)="W06","UA",IF(LEFT(O77,3)="S12","CA",IF(LEFT(O77,3)="E06","UA",IF(LEFT(O77,3)="E07","NMD",IF(LEFT(O77,3)="E08","MD",IF(LEFT(O77,3)="E09","LONB"))))))))))</f>
        <v>WD</v>
      </c>
      <c r="Q77" s="11" t="str">
        <f>IF([1]source_data!G79="","",IF([1]source_data!D79="","",VLOOKUP([1]source_data!D79,[1]geo_data!A:I,7,FALSE)))</f>
        <v>Stroud</v>
      </c>
      <c r="R77" s="11" t="str">
        <f>IF([1]source_data!G79="","",IF([1]source_data!D79="","",VLOOKUP([1]source_data!D79,[1]geo_data!A:I,6,FALSE)))</f>
        <v>E07000082</v>
      </c>
      <c r="S77" s="11" t="str">
        <f>IF([1]source_data!G79="","",IF(LEFT(R77,3)="E05","WD",IF(LEFT(R77,3)="S13","WD",IF(LEFT(R77,3)="W05","WD",IF(LEFT(R77,3)="W06","UA",IF(LEFT(R77,3)="S12","CA",IF(LEFT(R77,3)="E06","UA",IF(LEFT(R77,3)="E07","NMD",IF(LEFT(R77,3)="E08","MD",IF(LEFT(R77,3)="E09","LONB"))))))))))</f>
        <v>NMD</v>
      </c>
      <c r="T77" s="8" t="str">
        <f>IF([1]source_data!G79="","",IF([1]source_data!N79="","",[1]source_data!N79))</f>
        <v>Grants for You</v>
      </c>
      <c r="U77" s="12">
        <f ca="1">IF([1]source_data!G79="","",[1]tailored_settings!$B$8)</f>
        <v>45009</v>
      </c>
      <c r="V77" s="8" t="str">
        <f>IF([1]source_data!I79="","",[1]tailored_settings!$B$9)</f>
        <v>https://www.barnwoodtrust.org/</v>
      </c>
      <c r="W77" s="8" t="str">
        <f>IF([1]source_data!G79="","",IF([1]source_data!I79="","",[1]codelists!$A$1))</f>
        <v>Grant to Individuals Reason codelist</v>
      </c>
      <c r="X77" s="8" t="str">
        <f>IF([1]source_data!G79="","",IF([1]source_data!I79="","",[1]source_data!I79))</f>
        <v>Mental Health</v>
      </c>
      <c r="Y77" s="8" t="str">
        <f>IF([1]source_data!G79="","",IF([1]source_data!J79="","",[1]codelists!$A$1))</f>
        <v/>
      </c>
      <c r="Z77" s="8" t="str">
        <f>IF([1]source_data!G79="","",IF([1]source_data!J79="","",[1]source_data!J79))</f>
        <v/>
      </c>
      <c r="AA77" s="8" t="str">
        <f>IF([1]source_data!G79="","",IF([1]source_data!K79="","",[1]codelists!$A$16))</f>
        <v>Grant to Individuals Purpose codelist</v>
      </c>
      <c r="AB77" s="8" t="str">
        <f>IF([1]source_data!G79="","",IF([1]source_data!K79="","",[1]source_data!K79))</f>
        <v>Devices and digital access</v>
      </c>
      <c r="AC77" s="8" t="str">
        <f>IF([1]source_data!G79="","",IF([1]source_data!L79="","",[1]codelists!$A$16))</f>
        <v/>
      </c>
      <c r="AD77" s="8" t="str">
        <f>IF([1]source_data!G79="","",IF([1]source_data!L79="","",[1]source_data!L79))</f>
        <v/>
      </c>
      <c r="AE77" s="8" t="str">
        <f>IF([1]source_data!G79="","",IF([1]source_data!M79="","",[1]codelists!$A$16))</f>
        <v/>
      </c>
      <c r="AF77" s="8" t="str">
        <f>IF([1]source_data!G79="","",IF([1]source_data!M79="","",[1]source_data!M79))</f>
        <v/>
      </c>
    </row>
    <row r="78" spans="1:32" ht="15.75" x14ac:dyDescent="0.25">
      <c r="A78" s="8" t="str">
        <f>IF([1]source_data!G80="","",IF(AND([1]source_data!C80&lt;&gt;"",[1]tailored_settings!$B$10="Publish"),CONCATENATE([1]tailored_settings!$B$2&amp;[1]source_data!C80),IF(AND([1]source_data!C80&lt;&gt;"",[1]tailored_settings!$B$10="Do not publish"),CONCATENATE([1]tailored_settings!$B$2&amp;TEXT(ROW(A78)-1,"0000")&amp;"_"&amp;TEXT(F78,"yyyy-mm")),CONCATENATE([1]tailored_settings!$B$2&amp;TEXT(ROW(A78)-1,"0000")&amp;"_"&amp;TEXT(F78,"yyyy-mm")))))</f>
        <v>360G-BarnwoodTrust-0077_2022-07</v>
      </c>
      <c r="B78" s="8" t="str">
        <f>IF([1]source_data!G80="","",IF([1]source_data!E80&lt;&gt;"",[1]source_data!E80,CONCATENATE("Grant to "&amp;G78)))</f>
        <v>Grants for You</v>
      </c>
      <c r="C78" s="8" t="str">
        <f>IF([1]source_data!G80="","",IF([1]source_data!F80="","",[1]source_data!F80))</f>
        <v xml:space="preserve">Funding to help people with Autism, ADHD, Tourette's or a serious mental health condition access more opportunities.   </v>
      </c>
      <c r="D78" s="9">
        <f>IF([1]source_data!G80="","",IF([1]source_data!G80="","",[1]source_data!G80))</f>
        <v>3500</v>
      </c>
      <c r="E78" s="8" t="str">
        <f>IF([1]source_data!G80="","",[1]tailored_settings!$B$3)</f>
        <v>GBP</v>
      </c>
      <c r="F78" s="10">
        <f>IF([1]source_data!G80="","",IF([1]source_data!H80="","",[1]source_data!H80))</f>
        <v>44747.624153854202</v>
      </c>
      <c r="G78" s="8" t="str">
        <f>IF([1]source_data!G80="","",[1]tailored_settings!$B$5)</f>
        <v>Individual Recipient</v>
      </c>
      <c r="H78" s="8" t="str">
        <f>IF([1]source_data!G80="","",IF(AND([1]source_data!A80&lt;&gt;"",[1]tailored_settings!$B$11="Publish"),CONCATENATE([1]tailored_settings!$B$2&amp;[1]source_data!A80),IF(AND([1]source_data!A80&lt;&gt;"",[1]tailored_settings!$B$11="Do not publish"),CONCATENATE([1]tailored_settings!$B$4&amp;TEXT(ROW(A78)-1,"0000")&amp;"_"&amp;TEXT(F78,"yyyy-mm")),CONCATENATE([1]tailored_settings!$B$4&amp;TEXT(ROW(A78)-1,"0000")&amp;"_"&amp;TEXT(F78,"yyyy-mm")))))</f>
        <v>360G-BarnwoodTrust-IND-0077_2022-07</v>
      </c>
      <c r="I78" s="8" t="str">
        <f>IF([1]source_data!G80="","",[1]tailored_settings!$B$7)</f>
        <v>Barnwood Trust</v>
      </c>
      <c r="J78" s="8" t="str">
        <f>IF([1]source_data!G80="","",[1]tailored_settings!$B$6)</f>
        <v>GB-CHC-1162855</v>
      </c>
      <c r="K78" s="8" t="str">
        <f>IF([1]source_data!G80="","",IF([1]source_data!I80="","",VLOOKUP([1]source_data!I80,[1]codelists!A:C,2,FALSE)))</f>
        <v>GTIR040</v>
      </c>
      <c r="L78" s="8" t="str">
        <f>IF([1]source_data!G80="","",IF([1]source_data!J80="","",VLOOKUP([1]source_data!J80,[1]codelists!A:C,2,FALSE)))</f>
        <v/>
      </c>
      <c r="M78" s="8" t="str">
        <f>IF([1]source_data!G80="","",IF([1]source_data!K80="","",IF([1]source_data!M80&lt;&gt;"",CONCATENATE(VLOOKUP([1]source_data!K80,[1]codelists!A:C,2,FALSE)&amp;";"&amp;VLOOKUP([1]source_data!L80,[1]codelists!A:C,2,FALSE)&amp;";"&amp;VLOOKUP([1]source_data!M80,[1]codelists!A:C,2,FALSE)),IF([1]source_data!L80&lt;&gt;"",CONCATENATE(VLOOKUP([1]source_data!K80,[1]codelists!A:C,2,FALSE)&amp;";"&amp;VLOOKUP([1]source_data!L80,[1]codelists!A:C,2,FALSE)),IF([1]source_data!K80&lt;&gt;"",CONCATENATE(VLOOKUP([1]source_data!K80,[1]codelists!A:C,2,FALSE)))))))</f>
        <v>GTIP030</v>
      </c>
      <c r="N78" s="11" t="str">
        <f>IF([1]source_data!G80="","",IF([1]source_data!D80="","",VLOOKUP([1]source_data!D80,[1]geo_data!A:I,9,FALSE)))</f>
        <v>Coleford</v>
      </c>
      <c r="O78" s="11" t="str">
        <f>IF([1]source_data!G80="","",IF([1]source_data!D80="","",VLOOKUP([1]source_data!D80,[1]geo_data!A:I,8,FALSE)))</f>
        <v>E05012160</v>
      </c>
      <c r="P78" s="11" t="str">
        <f>IF([1]source_data!G80="","",IF(LEFT(O78,3)="E05","WD",IF(LEFT(O78,3)="S13","WD",IF(LEFT(O78,3)="W05","WD",IF(LEFT(O78,3)="W06","UA",IF(LEFT(O78,3)="S12","CA",IF(LEFT(O78,3)="E06","UA",IF(LEFT(O78,3)="E07","NMD",IF(LEFT(O78,3)="E08","MD",IF(LEFT(O78,3)="E09","LONB"))))))))))</f>
        <v>WD</v>
      </c>
      <c r="Q78" s="11" t="str">
        <f>IF([1]source_data!G80="","",IF([1]source_data!D80="","",VLOOKUP([1]source_data!D80,[1]geo_data!A:I,7,FALSE)))</f>
        <v>Forest of Dean</v>
      </c>
      <c r="R78" s="11" t="str">
        <f>IF([1]source_data!G80="","",IF([1]source_data!D80="","",VLOOKUP([1]source_data!D80,[1]geo_data!A:I,6,FALSE)))</f>
        <v>E07000080</v>
      </c>
      <c r="S78" s="11" t="str">
        <f>IF([1]source_data!G80="","",IF(LEFT(R78,3)="E05","WD",IF(LEFT(R78,3)="S13","WD",IF(LEFT(R78,3)="W05","WD",IF(LEFT(R78,3)="W06","UA",IF(LEFT(R78,3)="S12","CA",IF(LEFT(R78,3)="E06","UA",IF(LEFT(R78,3)="E07","NMD",IF(LEFT(R78,3)="E08","MD",IF(LEFT(R78,3)="E09","LONB"))))))))))</f>
        <v>NMD</v>
      </c>
      <c r="T78" s="8" t="str">
        <f>IF([1]source_data!G80="","",IF([1]source_data!N80="","",[1]source_data!N80))</f>
        <v>Grants for You</v>
      </c>
      <c r="U78" s="12">
        <f ca="1">IF([1]source_data!G80="","",[1]tailored_settings!$B$8)</f>
        <v>45009</v>
      </c>
      <c r="V78" s="8" t="str">
        <f>IF([1]source_data!I80="","",[1]tailored_settings!$B$9)</f>
        <v>https://www.barnwoodtrust.org/</v>
      </c>
      <c r="W78" s="8" t="str">
        <f>IF([1]source_data!G80="","",IF([1]source_data!I80="","",[1]codelists!$A$1))</f>
        <v>Grant to Individuals Reason codelist</v>
      </c>
      <c r="X78" s="8" t="str">
        <f>IF([1]source_data!G80="","",IF([1]source_data!I80="","",[1]source_data!I80))</f>
        <v>Mental Health</v>
      </c>
      <c r="Y78" s="8" t="str">
        <f>IF([1]source_data!G80="","",IF([1]source_data!J80="","",[1]codelists!$A$1))</f>
        <v/>
      </c>
      <c r="Z78" s="8" t="str">
        <f>IF([1]source_data!G80="","",IF([1]source_data!J80="","",[1]source_data!J80))</f>
        <v/>
      </c>
      <c r="AA78" s="8" t="str">
        <f>IF([1]source_data!G80="","",IF([1]source_data!K80="","",[1]codelists!$A$16))</f>
        <v>Grant to Individuals Purpose codelist</v>
      </c>
      <c r="AB78" s="8" t="str">
        <f>IF([1]source_data!G80="","",IF([1]source_data!K80="","",[1]source_data!K80))</f>
        <v>Equipment and home adaptations</v>
      </c>
      <c r="AC78" s="8" t="str">
        <f>IF([1]source_data!G80="","",IF([1]source_data!L80="","",[1]codelists!$A$16))</f>
        <v/>
      </c>
      <c r="AD78" s="8" t="str">
        <f>IF([1]source_data!G80="","",IF([1]source_data!L80="","",[1]source_data!L80))</f>
        <v/>
      </c>
      <c r="AE78" s="8" t="str">
        <f>IF([1]source_data!G80="","",IF([1]source_data!M80="","",[1]codelists!$A$16))</f>
        <v/>
      </c>
      <c r="AF78" s="8" t="str">
        <f>IF([1]source_data!G80="","",IF([1]source_data!M80="","",[1]source_data!M80))</f>
        <v/>
      </c>
    </row>
    <row r="79" spans="1:32" ht="15.75" x14ac:dyDescent="0.25">
      <c r="A79" s="8" t="str">
        <f>IF([1]source_data!G81="","",IF(AND([1]source_data!C81&lt;&gt;"",[1]tailored_settings!$B$10="Publish"),CONCATENATE([1]tailored_settings!$B$2&amp;[1]source_data!C81),IF(AND([1]source_data!C81&lt;&gt;"",[1]tailored_settings!$B$10="Do not publish"),CONCATENATE([1]tailored_settings!$B$2&amp;TEXT(ROW(A79)-1,"0000")&amp;"_"&amp;TEXT(F79,"yyyy-mm")),CONCATENATE([1]tailored_settings!$B$2&amp;TEXT(ROW(A79)-1,"0000")&amp;"_"&amp;TEXT(F79,"yyyy-mm")))))</f>
        <v>360G-BarnwoodTrust-0078_2022-07</v>
      </c>
      <c r="B79" s="8" t="str">
        <f>IF([1]source_data!G81="","",IF([1]source_data!E81&lt;&gt;"",[1]source_data!E81,CONCATENATE("Grant to "&amp;G79)))</f>
        <v>Grants for You</v>
      </c>
      <c r="C79" s="8" t="str">
        <f>IF([1]source_data!G81="","",IF([1]source_data!F81="","",[1]source_data!F81))</f>
        <v xml:space="preserve">Funding to help people with Autism, ADHD, Tourette's or a serious mental health condition access more opportunities.   </v>
      </c>
      <c r="D79" s="9">
        <f>IF([1]source_data!G81="","",IF([1]source_data!G81="","",[1]source_data!G81))</f>
        <v>500</v>
      </c>
      <c r="E79" s="8" t="str">
        <f>IF([1]source_data!G81="","",[1]tailored_settings!$B$3)</f>
        <v>GBP</v>
      </c>
      <c r="F79" s="10">
        <f>IF([1]source_data!G81="","",IF([1]source_data!H81="","",[1]source_data!H81))</f>
        <v>44748.5961886574</v>
      </c>
      <c r="G79" s="8" t="str">
        <f>IF([1]source_data!G81="","",[1]tailored_settings!$B$5)</f>
        <v>Individual Recipient</v>
      </c>
      <c r="H79" s="8" t="str">
        <f>IF([1]source_data!G81="","",IF(AND([1]source_data!A81&lt;&gt;"",[1]tailored_settings!$B$11="Publish"),CONCATENATE([1]tailored_settings!$B$2&amp;[1]source_data!A81),IF(AND([1]source_data!A81&lt;&gt;"",[1]tailored_settings!$B$11="Do not publish"),CONCATENATE([1]tailored_settings!$B$4&amp;TEXT(ROW(A79)-1,"0000")&amp;"_"&amp;TEXT(F79,"yyyy-mm")),CONCATENATE([1]tailored_settings!$B$4&amp;TEXT(ROW(A79)-1,"0000")&amp;"_"&amp;TEXT(F79,"yyyy-mm")))))</f>
        <v>360G-BarnwoodTrust-IND-0078_2022-07</v>
      </c>
      <c r="I79" s="8" t="str">
        <f>IF([1]source_data!G81="","",[1]tailored_settings!$B$7)</f>
        <v>Barnwood Trust</v>
      </c>
      <c r="J79" s="8" t="str">
        <f>IF([1]source_data!G81="","",[1]tailored_settings!$B$6)</f>
        <v>GB-CHC-1162855</v>
      </c>
      <c r="K79" s="8" t="str">
        <f>IF([1]source_data!G81="","",IF([1]source_data!I81="","",VLOOKUP([1]source_data!I81,[1]codelists!A:C,2,FALSE)))</f>
        <v>GTIR040</v>
      </c>
      <c r="L79" s="8" t="str">
        <f>IF([1]source_data!G81="","",IF([1]source_data!J81="","",VLOOKUP([1]source_data!J81,[1]codelists!A:C,2,FALSE)))</f>
        <v/>
      </c>
      <c r="M79" s="8" t="str">
        <f>IF([1]source_data!G81="","",IF([1]source_data!K81="","",IF([1]source_data!M81&lt;&gt;"",CONCATENATE(VLOOKUP([1]source_data!K81,[1]codelists!A:C,2,FALSE)&amp;";"&amp;VLOOKUP([1]source_data!L81,[1]codelists!A:C,2,FALSE)&amp;";"&amp;VLOOKUP([1]source_data!M81,[1]codelists!A:C,2,FALSE)),IF([1]source_data!L81&lt;&gt;"",CONCATENATE(VLOOKUP([1]source_data!K81,[1]codelists!A:C,2,FALSE)&amp;";"&amp;VLOOKUP([1]source_data!L81,[1]codelists!A:C,2,FALSE)),IF([1]source_data!K81&lt;&gt;"",CONCATENATE(VLOOKUP([1]source_data!K81,[1]codelists!A:C,2,FALSE)))))))</f>
        <v>GTIP040</v>
      </c>
      <c r="N79" s="11" t="str">
        <f>IF([1]source_data!G81="","",IF([1]source_data!D81="","",VLOOKUP([1]source_data!D81,[1]geo_data!A:I,9,FALSE)))</f>
        <v>Severn</v>
      </c>
      <c r="O79" s="11" t="str">
        <f>IF([1]source_data!G81="","",IF([1]source_data!D81="","",VLOOKUP([1]source_data!D81,[1]geo_data!A:I,8,FALSE)))</f>
        <v>E05013195</v>
      </c>
      <c r="P79" s="11" t="str">
        <f>IF([1]source_data!G81="","",IF(LEFT(O79,3)="E05","WD",IF(LEFT(O79,3)="S13","WD",IF(LEFT(O79,3)="W05","WD",IF(LEFT(O79,3)="W06","UA",IF(LEFT(O79,3)="S12","CA",IF(LEFT(O79,3)="E06","UA",IF(LEFT(O79,3)="E07","NMD",IF(LEFT(O79,3)="E08","MD",IF(LEFT(O79,3)="E09","LONB"))))))))))</f>
        <v>WD</v>
      </c>
      <c r="Q79" s="11" t="str">
        <f>IF([1]source_data!G81="","",IF([1]source_data!D81="","",VLOOKUP([1]source_data!D81,[1]geo_data!A:I,7,FALSE)))</f>
        <v>Stroud</v>
      </c>
      <c r="R79" s="11" t="str">
        <f>IF([1]source_data!G81="","",IF([1]source_data!D81="","",VLOOKUP([1]source_data!D81,[1]geo_data!A:I,6,FALSE)))</f>
        <v>E07000082</v>
      </c>
      <c r="S79" s="11" t="str">
        <f>IF([1]source_data!G81="","",IF(LEFT(R79,3)="E05","WD",IF(LEFT(R79,3)="S13","WD",IF(LEFT(R79,3)="W05","WD",IF(LEFT(R79,3)="W06","UA",IF(LEFT(R79,3)="S12","CA",IF(LEFT(R79,3)="E06","UA",IF(LEFT(R79,3)="E07","NMD",IF(LEFT(R79,3)="E08","MD",IF(LEFT(R79,3)="E09","LONB"))))))))))</f>
        <v>NMD</v>
      </c>
      <c r="T79" s="8" t="str">
        <f>IF([1]source_data!G81="","",IF([1]source_data!N81="","",[1]source_data!N81))</f>
        <v>Grants for You</v>
      </c>
      <c r="U79" s="12">
        <f ca="1">IF([1]source_data!G81="","",[1]tailored_settings!$B$8)</f>
        <v>45009</v>
      </c>
      <c r="V79" s="8" t="str">
        <f>IF([1]source_data!I81="","",[1]tailored_settings!$B$9)</f>
        <v>https://www.barnwoodtrust.org/</v>
      </c>
      <c r="W79" s="8" t="str">
        <f>IF([1]source_data!G81="","",IF([1]source_data!I81="","",[1]codelists!$A$1))</f>
        <v>Grant to Individuals Reason codelist</v>
      </c>
      <c r="X79" s="8" t="str">
        <f>IF([1]source_data!G81="","",IF([1]source_data!I81="","",[1]source_data!I81))</f>
        <v>Mental Health</v>
      </c>
      <c r="Y79" s="8" t="str">
        <f>IF([1]source_data!G81="","",IF([1]source_data!J81="","",[1]codelists!$A$1))</f>
        <v/>
      </c>
      <c r="Z79" s="8" t="str">
        <f>IF([1]source_data!G81="","",IF([1]source_data!J81="","",[1]source_data!J81))</f>
        <v/>
      </c>
      <c r="AA79" s="8" t="str">
        <f>IF([1]source_data!G81="","",IF([1]source_data!K81="","",[1]codelists!$A$16))</f>
        <v>Grant to Individuals Purpose codelist</v>
      </c>
      <c r="AB79" s="8" t="str">
        <f>IF([1]source_data!G81="","",IF([1]source_data!K81="","",[1]source_data!K81))</f>
        <v>Devices and digital access</v>
      </c>
      <c r="AC79" s="8" t="str">
        <f>IF([1]source_data!G81="","",IF([1]source_data!L81="","",[1]codelists!$A$16))</f>
        <v/>
      </c>
      <c r="AD79" s="8" t="str">
        <f>IF([1]source_data!G81="","",IF([1]source_data!L81="","",[1]source_data!L81))</f>
        <v/>
      </c>
      <c r="AE79" s="8" t="str">
        <f>IF([1]source_data!G81="","",IF([1]source_data!M81="","",[1]codelists!$A$16))</f>
        <v/>
      </c>
      <c r="AF79" s="8" t="str">
        <f>IF([1]source_data!G81="","",IF([1]source_data!M81="","",[1]source_data!M81))</f>
        <v/>
      </c>
    </row>
    <row r="80" spans="1:32" ht="15.75" x14ac:dyDescent="0.25">
      <c r="A80" s="8" t="str">
        <f>IF([1]source_data!G82="","",IF(AND([1]source_data!C82&lt;&gt;"",[1]tailored_settings!$B$10="Publish"),CONCATENATE([1]tailored_settings!$B$2&amp;[1]source_data!C82),IF(AND([1]source_data!C82&lt;&gt;"",[1]tailored_settings!$B$10="Do not publish"),CONCATENATE([1]tailored_settings!$B$2&amp;TEXT(ROW(A80)-1,"0000")&amp;"_"&amp;TEXT(F80,"yyyy-mm")),CONCATENATE([1]tailored_settings!$B$2&amp;TEXT(ROW(A80)-1,"0000")&amp;"_"&amp;TEXT(F80,"yyyy-mm")))))</f>
        <v>360G-BarnwoodTrust-0079_2022-07</v>
      </c>
      <c r="B80" s="8" t="str">
        <f>IF([1]source_data!G82="","",IF([1]source_data!E82&lt;&gt;"",[1]source_data!E82,CONCATENATE("Grant to "&amp;G80)))</f>
        <v>Grants for You</v>
      </c>
      <c r="C80" s="8" t="str">
        <f>IF([1]source_data!G82="","",IF([1]source_data!F82="","",[1]source_data!F82))</f>
        <v xml:space="preserve">Funding to help people with Autism, ADHD, Tourette's or a serious mental health condition access more opportunities.   </v>
      </c>
      <c r="D80" s="9">
        <f>IF([1]source_data!G82="","",IF([1]source_data!G82="","",[1]source_data!G82))</f>
        <v>450</v>
      </c>
      <c r="E80" s="8" t="str">
        <f>IF([1]source_data!G82="","",[1]tailored_settings!$B$3)</f>
        <v>GBP</v>
      </c>
      <c r="F80" s="10">
        <f>IF([1]source_data!G82="","",IF([1]source_data!H82="","",[1]source_data!H82))</f>
        <v>44749.574695219897</v>
      </c>
      <c r="G80" s="8" t="str">
        <f>IF([1]source_data!G82="","",[1]tailored_settings!$B$5)</f>
        <v>Individual Recipient</v>
      </c>
      <c r="H80" s="8" t="str">
        <f>IF([1]source_data!G82="","",IF(AND([1]source_data!A82&lt;&gt;"",[1]tailored_settings!$B$11="Publish"),CONCATENATE([1]tailored_settings!$B$2&amp;[1]source_data!A82),IF(AND([1]source_data!A82&lt;&gt;"",[1]tailored_settings!$B$11="Do not publish"),CONCATENATE([1]tailored_settings!$B$4&amp;TEXT(ROW(A80)-1,"0000")&amp;"_"&amp;TEXT(F80,"yyyy-mm")),CONCATENATE([1]tailored_settings!$B$4&amp;TEXT(ROW(A80)-1,"0000")&amp;"_"&amp;TEXT(F80,"yyyy-mm")))))</f>
        <v>360G-BarnwoodTrust-IND-0079_2022-07</v>
      </c>
      <c r="I80" s="8" t="str">
        <f>IF([1]source_data!G82="","",[1]tailored_settings!$B$7)</f>
        <v>Barnwood Trust</v>
      </c>
      <c r="J80" s="8" t="str">
        <f>IF([1]source_data!G82="","",[1]tailored_settings!$B$6)</f>
        <v>GB-CHC-1162855</v>
      </c>
      <c r="K80" s="8" t="str">
        <f>IF([1]source_data!G82="","",IF([1]source_data!I82="","",VLOOKUP([1]source_data!I82,[1]codelists!A:C,2,FALSE)))</f>
        <v>GTIR040</v>
      </c>
      <c r="L80" s="8" t="str">
        <f>IF([1]source_data!G82="","",IF([1]source_data!J82="","",VLOOKUP([1]source_data!J82,[1]codelists!A:C,2,FALSE)))</f>
        <v/>
      </c>
      <c r="M80" s="8" t="str">
        <f>IF([1]source_data!G82="","",IF([1]source_data!K82="","",IF([1]source_data!M82&lt;&gt;"",CONCATENATE(VLOOKUP([1]source_data!K82,[1]codelists!A:C,2,FALSE)&amp;";"&amp;VLOOKUP([1]source_data!L82,[1]codelists!A:C,2,FALSE)&amp;";"&amp;VLOOKUP([1]source_data!M82,[1]codelists!A:C,2,FALSE)),IF([1]source_data!L82&lt;&gt;"",CONCATENATE(VLOOKUP([1]source_data!K82,[1]codelists!A:C,2,FALSE)&amp;";"&amp;VLOOKUP([1]source_data!L82,[1]codelists!A:C,2,FALSE)),IF([1]source_data!K82&lt;&gt;"",CONCATENATE(VLOOKUP([1]source_data!K82,[1]codelists!A:C,2,FALSE)))))))</f>
        <v>GTIP040</v>
      </c>
      <c r="N80" s="11" t="str">
        <f>IF([1]source_data!G82="","",IF([1]source_data!D82="","",VLOOKUP([1]source_data!D82,[1]geo_data!A:I,9,FALSE)))</f>
        <v>Stroud Farmhill and Paganhill</v>
      </c>
      <c r="O80" s="11" t="str">
        <f>IF([1]source_data!G82="","",IF([1]source_data!D82="","",VLOOKUP([1]source_data!D82,[1]geo_data!A:I,8,FALSE)))</f>
        <v>E05010987</v>
      </c>
      <c r="P80" s="11" t="str">
        <f>IF([1]source_data!G82="","",IF(LEFT(O80,3)="E05","WD",IF(LEFT(O80,3)="S13","WD",IF(LEFT(O80,3)="W05","WD",IF(LEFT(O80,3)="W06","UA",IF(LEFT(O80,3)="S12","CA",IF(LEFT(O80,3)="E06","UA",IF(LEFT(O80,3)="E07","NMD",IF(LEFT(O80,3)="E08","MD",IF(LEFT(O80,3)="E09","LONB"))))))))))</f>
        <v>WD</v>
      </c>
      <c r="Q80" s="11" t="str">
        <f>IF([1]source_data!G82="","",IF([1]source_data!D82="","",VLOOKUP([1]source_data!D82,[1]geo_data!A:I,7,FALSE)))</f>
        <v>Stroud</v>
      </c>
      <c r="R80" s="11" t="str">
        <f>IF([1]source_data!G82="","",IF([1]source_data!D82="","",VLOOKUP([1]source_data!D82,[1]geo_data!A:I,6,FALSE)))</f>
        <v>E07000082</v>
      </c>
      <c r="S80" s="11" t="str">
        <f>IF([1]source_data!G82="","",IF(LEFT(R80,3)="E05","WD",IF(LEFT(R80,3)="S13","WD",IF(LEFT(R80,3)="W05","WD",IF(LEFT(R80,3)="W06","UA",IF(LEFT(R80,3)="S12","CA",IF(LEFT(R80,3)="E06","UA",IF(LEFT(R80,3)="E07","NMD",IF(LEFT(R80,3)="E08","MD",IF(LEFT(R80,3)="E09","LONB"))))))))))</f>
        <v>NMD</v>
      </c>
      <c r="T80" s="8" t="str">
        <f>IF([1]source_data!G82="","",IF([1]source_data!N82="","",[1]source_data!N82))</f>
        <v>Grants for You</v>
      </c>
      <c r="U80" s="12">
        <f ca="1">IF([1]source_data!G82="","",[1]tailored_settings!$B$8)</f>
        <v>45009</v>
      </c>
      <c r="V80" s="8" t="str">
        <f>IF([1]source_data!I82="","",[1]tailored_settings!$B$9)</f>
        <v>https://www.barnwoodtrust.org/</v>
      </c>
      <c r="W80" s="8" t="str">
        <f>IF([1]source_data!G82="","",IF([1]source_data!I82="","",[1]codelists!$A$1))</f>
        <v>Grant to Individuals Reason codelist</v>
      </c>
      <c r="X80" s="8" t="str">
        <f>IF([1]source_data!G82="","",IF([1]source_data!I82="","",[1]source_data!I82))</f>
        <v>Mental Health</v>
      </c>
      <c r="Y80" s="8" t="str">
        <f>IF([1]source_data!G82="","",IF([1]source_data!J82="","",[1]codelists!$A$1))</f>
        <v/>
      </c>
      <c r="Z80" s="8" t="str">
        <f>IF([1]source_data!G82="","",IF([1]source_data!J82="","",[1]source_data!J82))</f>
        <v/>
      </c>
      <c r="AA80" s="8" t="str">
        <f>IF([1]source_data!G82="","",IF([1]source_data!K82="","",[1]codelists!$A$16))</f>
        <v>Grant to Individuals Purpose codelist</v>
      </c>
      <c r="AB80" s="8" t="str">
        <f>IF([1]source_data!G82="","",IF([1]source_data!K82="","",[1]source_data!K82))</f>
        <v>Devices and digital access</v>
      </c>
      <c r="AC80" s="8" t="str">
        <f>IF([1]source_data!G82="","",IF([1]source_data!L82="","",[1]codelists!$A$16))</f>
        <v/>
      </c>
      <c r="AD80" s="8" t="str">
        <f>IF([1]source_data!G82="","",IF([1]source_data!L82="","",[1]source_data!L82))</f>
        <v/>
      </c>
      <c r="AE80" s="8" t="str">
        <f>IF([1]source_data!G82="","",IF([1]source_data!M82="","",[1]codelists!$A$16))</f>
        <v/>
      </c>
      <c r="AF80" s="8" t="str">
        <f>IF([1]source_data!G82="","",IF([1]source_data!M82="","",[1]source_data!M82))</f>
        <v/>
      </c>
    </row>
    <row r="81" spans="1:32" ht="15.75" x14ac:dyDescent="0.25">
      <c r="A81" s="8" t="str">
        <f>IF([1]source_data!G83="","",IF(AND([1]source_data!C83&lt;&gt;"",[1]tailored_settings!$B$10="Publish"),CONCATENATE([1]tailored_settings!$B$2&amp;[1]source_data!C83),IF(AND([1]source_data!C83&lt;&gt;"",[1]tailored_settings!$B$10="Do not publish"),CONCATENATE([1]tailored_settings!$B$2&amp;TEXT(ROW(A81)-1,"0000")&amp;"_"&amp;TEXT(F81,"yyyy-mm")),CONCATENATE([1]tailored_settings!$B$2&amp;TEXT(ROW(A81)-1,"0000")&amp;"_"&amp;TEXT(F81,"yyyy-mm")))))</f>
        <v>360G-BarnwoodTrust-0080_2022-07</v>
      </c>
      <c r="B81" s="8" t="str">
        <f>IF([1]source_data!G83="","",IF([1]source_data!E83&lt;&gt;"",[1]source_data!E83,CONCATENATE("Grant to "&amp;G81)))</f>
        <v>Grants for You</v>
      </c>
      <c r="C81" s="8" t="str">
        <f>IF([1]source_data!G83="","",IF([1]source_data!F83="","",[1]source_data!F83))</f>
        <v xml:space="preserve">Funding to help people with Autism, ADHD, Tourette's or a serious mental health condition access more opportunities.   </v>
      </c>
      <c r="D81" s="9">
        <f>IF([1]source_data!G83="","",IF([1]source_data!G83="","",[1]source_data!G83))</f>
        <v>800</v>
      </c>
      <c r="E81" s="8" t="str">
        <f>IF([1]source_data!G83="","",[1]tailored_settings!$B$3)</f>
        <v>GBP</v>
      </c>
      <c r="F81" s="10">
        <f>IF([1]source_data!G83="","",IF([1]source_data!H83="","",[1]source_data!H83))</f>
        <v>44749.598395023102</v>
      </c>
      <c r="G81" s="8" t="str">
        <f>IF([1]source_data!G83="","",[1]tailored_settings!$B$5)</f>
        <v>Individual Recipient</v>
      </c>
      <c r="H81" s="8" t="str">
        <f>IF([1]source_data!G83="","",IF(AND([1]source_data!A83&lt;&gt;"",[1]tailored_settings!$B$11="Publish"),CONCATENATE([1]tailored_settings!$B$2&amp;[1]source_data!A83),IF(AND([1]source_data!A83&lt;&gt;"",[1]tailored_settings!$B$11="Do not publish"),CONCATENATE([1]tailored_settings!$B$4&amp;TEXT(ROW(A81)-1,"0000")&amp;"_"&amp;TEXT(F81,"yyyy-mm")),CONCATENATE([1]tailored_settings!$B$4&amp;TEXT(ROW(A81)-1,"0000")&amp;"_"&amp;TEXT(F81,"yyyy-mm")))))</f>
        <v>360G-BarnwoodTrust-IND-0080_2022-07</v>
      </c>
      <c r="I81" s="8" t="str">
        <f>IF([1]source_data!G83="","",[1]tailored_settings!$B$7)</f>
        <v>Barnwood Trust</v>
      </c>
      <c r="J81" s="8" t="str">
        <f>IF([1]source_data!G83="","",[1]tailored_settings!$B$6)</f>
        <v>GB-CHC-1162855</v>
      </c>
      <c r="K81" s="8" t="str">
        <f>IF([1]source_data!G83="","",IF([1]source_data!I83="","",VLOOKUP([1]source_data!I83,[1]codelists!A:C,2,FALSE)))</f>
        <v>GTIR040</v>
      </c>
      <c r="L81" s="8" t="str">
        <f>IF([1]source_data!G83="","",IF([1]source_data!J83="","",VLOOKUP([1]source_data!J83,[1]codelists!A:C,2,FALSE)))</f>
        <v/>
      </c>
      <c r="M81" s="8" t="str">
        <f>IF([1]source_data!G83="","",IF([1]source_data!K83="","",IF([1]source_data!M83&lt;&gt;"",CONCATENATE(VLOOKUP([1]source_data!K83,[1]codelists!A:C,2,FALSE)&amp;";"&amp;VLOOKUP([1]source_data!L83,[1]codelists!A:C,2,FALSE)&amp;";"&amp;VLOOKUP([1]source_data!M83,[1]codelists!A:C,2,FALSE)),IF([1]source_data!L83&lt;&gt;"",CONCATENATE(VLOOKUP([1]source_data!K83,[1]codelists!A:C,2,FALSE)&amp;";"&amp;VLOOKUP([1]source_data!L83,[1]codelists!A:C,2,FALSE)),IF([1]source_data!K83&lt;&gt;"",CONCATENATE(VLOOKUP([1]source_data!K83,[1]codelists!A:C,2,FALSE)))))))</f>
        <v>GTIP040</v>
      </c>
      <c r="N81" s="11" t="str">
        <f>IF([1]source_data!G83="","",IF([1]source_data!D83="","",VLOOKUP([1]source_data!D83,[1]geo_data!A:I,9,FALSE)))</f>
        <v>Randwick, Whiteshill and Ruscombe</v>
      </c>
      <c r="O81" s="11" t="str">
        <f>IF([1]source_data!G83="","",IF([1]source_data!D83="","",VLOOKUP([1]source_data!D83,[1]geo_data!A:I,8,FALSE)))</f>
        <v>E05010982</v>
      </c>
      <c r="P81" s="11" t="str">
        <f>IF([1]source_data!G83="","",IF(LEFT(O81,3)="E05","WD",IF(LEFT(O81,3)="S13","WD",IF(LEFT(O81,3)="W05","WD",IF(LEFT(O81,3)="W06","UA",IF(LEFT(O81,3)="S12","CA",IF(LEFT(O81,3)="E06","UA",IF(LEFT(O81,3)="E07","NMD",IF(LEFT(O81,3)="E08","MD",IF(LEFT(O81,3)="E09","LONB"))))))))))</f>
        <v>WD</v>
      </c>
      <c r="Q81" s="11" t="str">
        <f>IF([1]source_data!G83="","",IF([1]source_data!D83="","",VLOOKUP([1]source_data!D83,[1]geo_data!A:I,7,FALSE)))</f>
        <v>Stroud</v>
      </c>
      <c r="R81" s="11" t="str">
        <f>IF([1]source_data!G83="","",IF([1]source_data!D83="","",VLOOKUP([1]source_data!D83,[1]geo_data!A:I,6,FALSE)))</f>
        <v>E07000082</v>
      </c>
      <c r="S81" s="11" t="str">
        <f>IF([1]source_data!G83="","",IF(LEFT(R81,3)="E05","WD",IF(LEFT(R81,3)="S13","WD",IF(LEFT(R81,3)="W05","WD",IF(LEFT(R81,3)="W06","UA",IF(LEFT(R81,3)="S12","CA",IF(LEFT(R81,3)="E06","UA",IF(LEFT(R81,3)="E07","NMD",IF(LEFT(R81,3)="E08","MD",IF(LEFT(R81,3)="E09","LONB"))))))))))</f>
        <v>NMD</v>
      </c>
      <c r="T81" s="8" t="str">
        <f>IF([1]source_data!G83="","",IF([1]source_data!N83="","",[1]source_data!N83))</f>
        <v>Grants for You</v>
      </c>
      <c r="U81" s="12">
        <f ca="1">IF([1]source_data!G83="","",[1]tailored_settings!$B$8)</f>
        <v>45009</v>
      </c>
      <c r="V81" s="8" t="str">
        <f>IF([1]source_data!I83="","",[1]tailored_settings!$B$9)</f>
        <v>https://www.barnwoodtrust.org/</v>
      </c>
      <c r="W81" s="8" t="str">
        <f>IF([1]source_data!G83="","",IF([1]source_data!I83="","",[1]codelists!$A$1))</f>
        <v>Grant to Individuals Reason codelist</v>
      </c>
      <c r="X81" s="8" t="str">
        <f>IF([1]source_data!G83="","",IF([1]source_data!I83="","",[1]source_data!I83))</f>
        <v>Mental Health</v>
      </c>
      <c r="Y81" s="8" t="str">
        <f>IF([1]source_data!G83="","",IF([1]source_data!J83="","",[1]codelists!$A$1))</f>
        <v/>
      </c>
      <c r="Z81" s="8" t="str">
        <f>IF([1]source_data!G83="","",IF([1]source_data!J83="","",[1]source_data!J83))</f>
        <v/>
      </c>
      <c r="AA81" s="8" t="str">
        <f>IF([1]source_data!G83="","",IF([1]source_data!K83="","",[1]codelists!$A$16))</f>
        <v>Grant to Individuals Purpose codelist</v>
      </c>
      <c r="AB81" s="8" t="str">
        <f>IF([1]source_data!G83="","",IF([1]source_data!K83="","",[1]source_data!K83))</f>
        <v>Devices and digital access</v>
      </c>
      <c r="AC81" s="8" t="str">
        <f>IF([1]source_data!G83="","",IF([1]source_data!L83="","",[1]codelists!$A$16))</f>
        <v/>
      </c>
      <c r="AD81" s="8" t="str">
        <f>IF([1]source_data!G83="","",IF([1]source_data!L83="","",[1]source_data!L83))</f>
        <v/>
      </c>
      <c r="AE81" s="8" t="str">
        <f>IF([1]source_data!G83="","",IF([1]source_data!M83="","",[1]codelists!$A$16))</f>
        <v/>
      </c>
      <c r="AF81" s="8" t="str">
        <f>IF([1]source_data!G83="","",IF([1]source_data!M83="","",[1]source_data!M83))</f>
        <v/>
      </c>
    </row>
    <row r="82" spans="1:32" ht="15.75" x14ac:dyDescent="0.25">
      <c r="A82" s="8" t="str">
        <f>IF([1]source_data!G84="","",IF(AND([1]source_data!C84&lt;&gt;"",[1]tailored_settings!$B$10="Publish"),CONCATENATE([1]tailored_settings!$B$2&amp;[1]source_data!C84),IF(AND([1]source_data!C84&lt;&gt;"",[1]tailored_settings!$B$10="Do not publish"),CONCATENATE([1]tailored_settings!$B$2&amp;TEXT(ROW(A82)-1,"0000")&amp;"_"&amp;TEXT(F82,"yyyy-mm")),CONCATENATE([1]tailored_settings!$B$2&amp;TEXT(ROW(A82)-1,"0000")&amp;"_"&amp;TEXT(F82,"yyyy-mm")))))</f>
        <v>360G-BarnwoodTrust-0081_2022-07</v>
      </c>
      <c r="B82" s="8" t="str">
        <f>IF([1]source_data!G84="","",IF([1]source_data!E84&lt;&gt;"",[1]source_data!E84,CONCATENATE("Grant to "&amp;G82)))</f>
        <v>Grants for You</v>
      </c>
      <c r="C82" s="8" t="str">
        <f>IF([1]source_data!G84="","",IF([1]source_data!F84="","",[1]source_data!F84))</f>
        <v xml:space="preserve">Funding to help people with Autism, ADHD, Tourette's or a serious mental health condition access more opportunities.   </v>
      </c>
      <c r="D82" s="9">
        <f>IF([1]source_data!G84="","",IF([1]source_data!G84="","",[1]source_data!G84))</f>
        <v>750</v>
      </c>
      <c r="E82" s="8" t="str">
        <f>IF([1]source_data!G84="","",[1]tailored_settings!$B$3)</f>
        <v>GBP</v>
      </c>
      <c r="F82" s="10">
        <f>IF([1]source_data!G84="","",IF([1]source_data!H84="","",[1]source_data!H84))</f>
        <v>44754.374729282397</v>
      </c>
      <c r="G82" s="8" t="str">
        <f>IF([1]source_data!G84="","",[1]tailored_settings!$B$5)</f>
        <v>Individual Recipient</v>
      </c>
      <c r="H82" s="8" t="str">
        <f>IF([1]source_data!G84="","",IF(AND([1]source_data!A84&lt;&gt;"",[1]tailored_settings!$B$11="Publish"),CONCATENATE([1]tailored_settings!$B$2&amp;[1]source_data!A84),IF(AND([1]source_data!A84&lt;&gt;"",[1]tailored_settings!$B$11="Do not publish"),CONCATENATE([1]tailored_settings!$B$4&amp;TEXT(ROW(A82)-1,"0000")&amp;"_"&amp;TEXT(F82,"yyyy-mm")),CONCATENATE([1]tailored_settings!$B$4&amp;TEXT(ROW(A82)-1,"0000")&amp;"_"&amp;TEXT(F82,"yyyy-mm")))))</f>
        <v>360G-BarnwoodTrust-IND-0081_2022-07</v>
      </c>
      <c r="I82" s="8" t="str">
        <f>IF([1]source_data!G84="","",[1]tailored_settings!$B$7)</f>
        <v>Barnwood Trust</v>
      </c>
      <c r="J82" s="8" t="str">
        <f>IF([1]source_data!G84="","",[1]tailored_settings!$B$6)</f>
        <v>GB-CHC-1162855</v>
      </c>
      <c r="K82" s="8" t="str">
        <f>IF([1]source_data!G84="","",IF([1]source_data!I84="","",VLOOKUP([1]source_data!I84,[1]codelists!A:C,2,FALSE)))</f>
        <v>GTIR040</v>
      </c>
      <c r="L82" s="8" t="str">
        <f>IF([1]source_data!G84="","",IF([1]source_data!J84="","",VLOOKUP([1]source_data!J84,[1]codelists!A:C,2,FALSE)))</f>
        <v/>
      </c>
      <c r="M82" s="8" t="str">
        <f>IF([1]source_data!G84="","",IF([1]source_data!K84="","",IF([1]source_data!M84&lt;&gt;"",CONCATENATE(VLOOKUP([1]source_data!K84,[1]codelists!A:C,2,FALSE)&amp;";"&amp;VLOOKUP([1]source_data!L84,[1]codelists!A:C,2,FALSE)&amp;";"&amp;VLOOKUP([1]source_data!M84,[1]codelists!A:C,2,FALSE)),IF([1]source_data!L84&lt;&gt;"",CONCATENATE(VLOOKUP([1]source_data!K84,[1]codelists!A:C,2,FALSE)&amp;";"&amp;VLOOKUP([1]source_data!L84,[1]codelists!A:C,2,FALSE)),IF([1]source_data!K84&lt;&gt;"",CONCATENATE(VLOOKUP([1]source_data!K84,[1]codelists!A:C,2,FALSE)))))))</f>
        <v>GTIP030</v>
      </c>
      <c r="N82" s="11" t="str">
        <f>IF([1]source_data!G84="","",IF([1]source_data!D84="","",VLOOKUP([1]source_data!D84,[1]geo_data!A:I,9,FALSE)))</f>
        <v>Dursley</v>
      </c>
      <c r="O82" s="11" t="str">
        <f>IF([1]source_data!G84="","",IF([1]source_data!D84="","",VLOOKUP([1]source_data!D84,[1]geo_data!A:I,8,FALSE)))</f>
        <v>E05010976</v>
      </c>
      <c r="P82" s="11" t="str">
        <f>IF([1]source_data!G84="","",IF(LEFT(O82,3)="E05","WD",IF(LEFT(O82,3)="S13","WD",IF(LEFT(O82,3)="W05","WD",IF(LEFT(O82,3)="W06","UA",IF(LEFT(O82,3)="S12","CA",IF(LEFT(O82,3)="E06","UA",IF(LEFT(O82,3)="E07","NMD",IF(LEFT(O82,3)="E08","MD",IF(LEFT(O82,3)="E09","LONB"))))))))))</f>
        <v>WD</v>
      </c>
      <c r="Q82" s="11" t="str">
        <f>IF([1]source_data!G84="","",IF([1]source_data!D84="","",VLOOKUP([1]source_data!D84,[1]geo_data!A:I,7,FALSE)))</f>
        <v>Stroud</v>
      </c>
      <c r="R82" s="11" t="str">
        <f>IF([1]source_data!G84="","",IF([1]source_data!D84="","",VLOOKUP([1]source_data!D84,[1]geo_data!A:I,6,FALSE)))</f>
        <v>E07000082</v>
      </c>
      <c r="S82" s="11" t="str">
        <f>IF([1]source_data!G84="","",IF(LEFT(R82,3)="E05","WD",IF(LEFT(R82,3)="S13","WD",IF(LEFT(R82,3)="W05","WD",IF(LEFT(R82,3)="W06","UA",IF(LEFT(R82,3)="S12","CA",IF(LEFT(R82,3)="E06","UA",IF(LEFT(R82,3)="E07","NMD",IF(LEFT(R82,3)="E08","MD",IF(LEFT(R82,3)="E09","LONB"))))))))))</f>
        <v>NMD</v>
      </c>
      <c r="T82" s="8" t="str">
        <f>IF([1]source_data!G84="","",IF([1]source_data!N84="","",[1]source_data!N84))</f>
        <v>Grants for You</v>
      </c>
      <c r="U82" s="12">
        <f ca="1">IF([1]source_data!G84="","",[1]tailored_settings!$B$8)</f>
        <v>45009</v>
      </c>
      <c r="V82" s="8" t="str">
        <f>IF([1]source_data!I84="","",[1]tailored_settings!$B$9)</f>
        <v>https://www.barnwoodtrust.org/</v>
      </c>
      <c r="W82" s="8" t="str">
        <f>IF([1]source_data!G84="","",IF([1]source_data!I84="","",[1]codelists!$A$1))</f>
        <v>Grant to Individuals Reason codelist</v>
      </c>
      <c r="X82" s="8" t="str">
        <f>IF([1]source_data!G84="","",IF([1]source_data!I84="","",[1]source_data!I84))</f>
        <v>Mental Health</v>
      </c>
      <c r="Y82" s="8" t="str">
        <f>IF([1]source_data!G84="","",IF([1]source_data!J84="","",[1]codelists!$A$1))</f>
        <v/>
      </c>
      <c r="Z82" s="8" t="str">
        <f>IF([1]source_data!G84="","",IF([1]source_data!J84="","",[1]source_data!J84))</f>
        <v/>
      </c>
      <c r="AA82" s="8" t="str">
        <f>IF([1]source_data!G84="","",IF([1]source_data!K84="","",[1]codelists!$A$16))</f>
        <v>Grant to Individuals Purpose codelist</v>
      </c>
      <c r="AB82" s="8" t="str">
        <f>IF([1]source_data!G84="","",IF([1]source_data!K84="","",[1]source_data!K84))</f>
        <v>Equipment and home adaptations</v>
      </c>
      <c r="AC82" s="8" t="str">
        <f>IF([1]source_data!G84="","",IF([1]source_data!L84="","",[1]codelists!$A$16))</f>
        <v/>
      </c>
      <c r="AD82" s="8" t="str">
        <f>IF([1]source_data!G84="","",IF([1]source_data!L84="","",[1]source_data!L84))</f>
        <v/>
      </c>
      <c r="AE82" s="8" t="str">
        <f>IF([1]source_data!G84="","",IF([1]source_data!M84="","",[1]codelists!$A$16))</f>
        <v/>
      </c>
      <c r="AF82" s="8" t="str">
        <f>IF([1]source_data!G84="","",IF([1]source_data!M84="","",[1]source_data!M84))</f>
        <v/>
      </c>
    </row>
    <row r="83" spans="1:32" ht="15.75" x14ac:dyDescent="0.25">
      <c r="A83" s="8" t="str">
        <f>IF([1]source_data!G85="","",IF(AND([1]source_data!C85&lt;&gt;"",[1]tailored_settings!$B$10="Publish"),CONCATENATE([1]tailored_settings!$B$2&amp;[1]source_data!C85),IF(AND([1]source_data!C85&lt;&gt;"",[1]tailored_settings!$B$10="Do not publish"),CONCATENATE([1]tailored_settings!$B$2&amp;TEXT(ROW(A83)-1,"0000")&amp;"_"&amp;TEXT(F83,"yyyy-mm")),CONCATENATE([1]tailored_settings!$B$2&amp;TEXT(ROW(A83)-1,"0000")&amp;"_"&amp;TEXT(F83,"yyyy-mm")))))</f>
        <v>360G-BarnwoodTrust-0082_2022-07</v>
      </c>
      <c r="B83" s="8" t="str">
        <f>IF([1]source_data!G85="","",IF([1]source_data!E85&lt;&gt;"",[1]source_data!E85,CONCATENATE("Grant to "&amp;G83)))</f>
        <v>Grants for You</v>
      </c>
      <c r="C83" s="8" t="str">
        <f>IF([1]source_data!G85="","",IF([1]source_data!F85="","",[1]source_data!F85))</f>
        <v xml:space="preserve">Funding to help people with Autism, ADHD, Tourette's or a serious mental health condition access more opportunities.   </v>
      </c>
      <c r="D83" s="9">
        <f>IF([1]source_data!G85="","",IF([1]source_data!G85="","",[1]source_data!G85))</f>
        <v>1000</v>
      </c>
      <c r="E83" s="8" t="str">
        <f>IF([1]source_data!G85="","",[1]tailored_settings!$B$3)</f>
        <v>GBP</v>
      </c>
      <c r="F83" s="10">
        <f>IF([1]source_data!G85="","",IF([1]source_data!H85="","",[1]source_data!H85))</f>
        <v>44754.396955358803</v>
      </c>
      <c r="G83" s="8" t="str">
        <f>IF([1]source_data!G85="","",[1]tailored_settings!$B$5)</f>
        <v>Individual Recipient</v>
      </c>
      <c r="H83" s="8" t="str">
        <f>IF([1]source_data!G85="","",IF(AND([1]source_data!A85&lt;&gt;"",[1]tailored_settings!$B$11="Publish"),CONCATENATE([1]tailored_settings!$B$2&amp;[1]source_data!A85),IF(AND([1]source_data!A85&lt;&gt;"",[1]tailored_settings!$B$11="Do not publish"),CONCATENATE([1]tailored_settings!$B$4&amp;TEXT(ROW(A83)-1,"0000")&amp;"_"&amp;TEXT(F83,"yyyy-mm")),CONCATENATE([1]tailored_settings!$B$4&amp;TEXT(ROW(A83)-1,"0000")&amp;"_"&amp;TEXT(F83,"yyyy-mm")))))</f>
        <v>360G-BarnwoodTrust-IND-0082_2022-07</v>
      </c>
      <c r="I83" s="8" t="str">
        <f>IF([1]source_data!G85="","",[1]tailored_settings!$B$7)</f>
        <v>Barnwood Trust</v>
      </c>
      <c r="J83" s="8" t="str">
        <f>IF([1]source_data!G85="","",[1]tailored_settings!$B$6)</f>
        <v>GB-CHC-1162855</v>
      </c>
      <c r="K83" s="8" t="str">
        <f>IF([1]source_data!G85="","",IF([1]source_data!I85="","",VLOOKUP([1]source_data!I85,[1]codelists!A:C,2,FALSE)))</f>
        <v>GTIR040</v>
      </c>
      <c r="L83" s="8" t="str">
        <f>IF([1]source_data!G85="","",IF([1]source_data!J85="","",VLOOKUP([1]source_data!J85,[1]codelists!A:C,2,FALSE)))</f>
        <v/>
      </c>
      <c r="M83" s="8" t="str">
        <f>IF([1]source_data!G85="","",IF([1]source_data!K85="","",IF([1]source_data!M85&lt;&gt;"",CONCATENATE(VLOOKUP([1]source_data!K85,[1]codelists!A:C,2,FALSE)&amp;";"&amp;VLOOKUP([1]source_data!L85,[1]codelists!A:C,2,FALSE)&amp;";"&amp;VLOOKUP([1]source_data!M85,[1]codelists!A:C,2,FALSE)),IF([1]source_data!L85&lt;&gt;"",CONCATENATE(VLOOKUP([1]source_data!K85,[1]codelists!A:C,2,FALSE)&amp;";"&amp;VLOOKUP([1]source_data!L85,[1]codelists!A:C,2,FALSE)),IF([1]source_data!K85&lt;&gt;"",CONCATENATE(VLOOKUP([1]source_data!K85,[1]codelists!A:C,2,FALSE)))))))</f>
        <v>GTIP040</v>
      </c>
      <c r="N83" s="11" t="str">
        <f>IF([1]source_data!G85="","",IF([1]source_data!D85="","",VLOOKUP([1]source_data!D85,[1]geo_data!A:I,9,FALSE)))</f>
        <v>Stroud Slade</v>
      </c>
      <c r="O83" s="11" t="str">
        <f>IF([1]source_data!G85="","",IF([1]source_data!D85="","",VLOOKUP([1]source_data!D85,[1]geo_data!A:I,8,FALSE)))</f>
        <v>E05010988</v>
      </c>
      <c r="P83" s="11" t="str">
        <f>IF([1]source_data!G85="","",IF(LEFT(O83,3)="E05","WD",IF(LEFT(O83,3)="S13","WD",IF(LEFT(O83,3)="W05","WD",IF(LEFT(O83,3)="W06","UA",IF(LEFT(O83,3)="S12","CA",IF(LEFT(O83,3)="E06","UA",IF(LEFT(O83,3)="E07","NMD",IF(LEFT(O83,3)="E08","MD",IF(LEFT(O83,3)="E09","LONB"))))))))))</f>
        <v>WD</v>
      </c>
      <c r="Q83" s="11" t="str">
        <f>IF([1]source_data!G85="","",IF([1]source_data!D85="","",VLOOKUP([1]source_data!D85,[1]geo_data!A:I,7,FALSE)))</f>
        <v>Stroud</v>
      </c>
      <c r="R83" s="11" t="str">
        <f>IF([1]source_data!G85="","",IF([1]source_data!D85="","",VLOOKUP([1]source_data!D85,[1]geo_data!A:I,6,FALSE)))</f>
        <v>E07000082</v>
      </c>
      <c r="S83" s="11" t="str">
        <f>IF([1]source_data!G85="","",IF(LEFT(R83,3)="E05","WD",IF(LEFT(R83,3)="S13","WD",IF(LEFT(R83,3)="W05","WD",IF(LEFT(R83,3)="W06","UA",IF(LEFT(R83,3)="S12","CA",IF(LEFT(R83,3)="E06","UA",IF(LEFT(R83,3)="E07","NMD",IF(LEFT(R83,3)="E08","MD",IF(LEFT(R83,3)="E09","LONB"))))))))))</f>
        <v>NMD</v>
      </c>
      <c r="T83" s="8" t="str">
        <f>IF([1]source_data!G85="","",IF([1]source_data!N85="","",[1]source_data!N85))</f>
        <v>Grants for You</v>
      </c>
      <c r="U83" s="12">
        <f ca="1">IF([1]source_data!G85="","",[1]tailored_settings!$B$8)</f>
        <v>45009</v>
      </c>
      <c r="V83" s="8" t="str">
        <f>IF([1]source_data!I85="","",[1]tailored_settings!$B$9)</f>
        <v>https://www.barnwoodtrust.org/</v>
      </c>
      <c r="W83" s="8" t="str">
        <f>IF([1]source_data!G85="","",IF([1]source_data!I85="","",[1]codelists!$A$1))</f>
        <v>Grant to Individuals Reason codelist</v>
      </c>
      <c r="X83" s="8" t="str">
        <f>IF([1]source_data!G85="","",IF([1]source_data!I85="","",[1]source_data!I85))</f>
        <v>Mental Health</v>
      </c>
      <c r="Y83" s="8" t="str">
        <f>IF([1]source_data!G85="","",IF([1]source_data!J85="","",[1]codelists!$A$1))</f>
        <v/>
      </c>
      <c r="Z83" s="8" t="str">
        <f>IF([1]source_data!G85="","",IF([1]source_data!J85="","",[1]source_data!J85))</f>
        <v/>
      </c>
      <c r="AA83" s="8" t="str">
        <f>IF([1]source_data!G85="","",IF([1]source_data!K85="","",[1]codelists!$A$16))</f>
        <v>Grant to Individuals Purpose codelist</v>
      </c>
      <c r="AB83" s="8" t="str">
        <f>IF([1]source_data!G85="","",IF([1]source_data!K85="","",[1]source_data!K85))</f>
        <v>Devices and digital access</v>
      </c>
      <c r="AC83" s="8" t="str">
        <f>IF([1]source_data!G85="","",IF([1]source_data!L85="","",[1]codelists!$A$16))</f>
        <v/>
      </c>
      <c r="AD83" s="8" t="str">
        <f>IF([1]source_data!G85="","",IF([1]source_data!L85="","",[1]source_data!L85))</f>
        <v/>
      </c>
      <c r="AE83" s="8" t="str">
        <f>IF([1]source_data!G85="","",IF([1]source_data!M85="","",[1]codelists!$A$16))</f>
        <v/>
      </c>
      <c r="AF83" s="8" t="str">
        <f>IF([1]source_data!G85="","",IF([1]source_data!M85="","",[1]source_data!M85))</f>
        <v/>
      </c>
    </row>
    <row r="84" spans="1:32" ht="15.75" x14ac:dyDescent="0.25">
      <c r="A84" s="8" t="str">
        <f>IF([1]source_data!G86="","",IF(AND([1]source_data!C86&lt;&gt;"",[1]tailored_settings!$B$10="Publish"),CONCATENATE([1]tailored_settings!$B$2&amp;[1]source_data!C86),IF(AND([1]source_data!C86&lt;&gt;"",[1]tailored_settings!$B$10="Do not publish"),CONCATENATE([1]tailored_settings!$B$2&amp;TEXT(ROW(A84)-1,"0000")&amp;"_"&amp;TEXT(F84,"yyyy-mm")),CONCATENATE([1]tailored_settings!$B$2&amp;TEXT(ROW(A84)-1,"0000")&amp;"_"&amp;TEXT(F84,"yyyy-mm")))))</f>
        <v>360G-BarnwoodTrust-0083_2022-07</v>
      </c>
      <c r="B84" s="8" t="str">
        <f>IF([1]source_data!G86="","",IF([1]source_data!E86&lt;&gt;"",[1]source_data!E86,CONCATENATE("Grant to "&amp;G84)))</f>
        <v>Grants for You</v>
      </c>
      <c r="C84" s="8" t="str">
        <f>IF([1]source_data!G86="","",IF([1]source_data!F86="","",[1]source_data!F86))</f>
        <v xml:space="preserve">Funding to help people with Autism, ADHD, Tourette's or a serious mental health condition access more opportunities.   </v>
      </c>
      <c r="D84" s="9">
        <f>IF([1]source_data!G86="","",IF([1]source_data!G86="","",[1]source_data!G86))</f>
        <v>140</v>
      </c>
      <c r="E84" s="8" t="str">
        <f>IF([1]source_data!G86="","",[1]tailored_settings!$B$3)</f>
        <v>GBP</v>
      </c>
      <c r="F84" s="10">
        <f>IF([1]source_data!G86="","",IF([1]source_data!H86="","",[1]source_data!H86))</f>
        <v>44754.411880787004</v>
      </c>
      <c r="G84" s="8" t="str">
        <f>IF([1]source_data!G86="","",[1]tailored_settings!$B$5)</f>
        <v>Individual Recipient</v>
      </c>
      <c r="H84" s="8" t="str">
        <f>IF([1]source_data!G86="","",IF(AND([1]source_data!A86&lt;&gt;"",[1]tailored_settings!$B$11="Publish"),CONCATENATE([1]tailored_settings!$B$2&amp;[1]source_data!A86),IF(AND([1]source_data!A86&lt;&gt;"",[1]tailored_settings!$B$11="Do not publish"),CONCATENATE([1]tailored_settings!$B$4&amp;TEXT(ROW(A84)-1,"0000")&amp;"_"&amp;TEXT(F84,"yyyy-mm")),CONCATENATE([1]tailored_settings!$B$4&amp;TEXT(ROW(A84)-1,"0000")&amp;"_"&amp;TEXT(F84,"yyyy-mm")))))</f>
        <v>360G-BarnwoodTrust-IND-0083_2022-07</v>
      </c>
      <c r="I84" s="8" t="str">
        <f>IF([1]source_data!G86="","",[1]tailored_settings!$B$7)</f>
        <v>Barnwood Trust</v>
      </c>
      <c r="J84" s="8" t="str">
        <f>IF([1]source_data!G86="","",[1]tailored_settings!$B$6)</f>
        <v>GB-CHC-1162855</v>
      </c>
      <c r="K84" s="8" t="str">
        <f>IF([1]source_data!G86="","",IF([1]source_data!I86="","",VLOOKUP([1]source_data!I86,[1]codelists!A:C,2,FALSE)))</f>
        <v>GTIR040</v>
      </c>
      <c r="L84" s="8" t="str">
        <f>IF([1]source_data!G86="","",IF([1]source_data!J86="","",VLOOKUP([1]source_data!J86,[1]codelists!A:C,2,FALSE)))</f>
        <v/>
      </c>
      <c r="M84" s="8" t="str">
        <f>IF([1]source_data!G86="","",IF([1]source_data!K86="","",IF([1]source_data!M86&lt;&gt;"",CONCATENATE(VLOOKUP([1]source_data!K86,[1]codelists!A:C,2,FALSE)&amp;";"&amp;VLOOKUP([1]source_data!L86,[1]codelists!A:C,2,FALSE)&amp;";"&amp;VLOOKUP([1]source_data!M86,[1]codelists!A:C,2,FALSE)),IF([1]source_data!L86&lt;&gt;"",CONCATENATE(VLOOKUP([1]source_data!K86,[1]codelists!A:C,2,FALSE)&amp;";"&amp;VLOOKUP([1]source_data!L86,[1]codelists!A:C,2,FALSE)),IF([1]source_data!K86&lt;&gt;"",CONCATENATE(VLOOKUP([1]source_data!K86,[1]codelists!A:C,2,FALSE)))))))</f>
        <v>GTIP040</v>
      </c>
      <c r="N84" s="11" t="str">
        <f>IF([1]source_data!G86="","",IF([1]source_data!D86="","",VLOOKUP([1]source_data!D86,[1]geo_data!A:I,9,FALSE)))</f>
        <v>Stroud Uplands</v>
      </c>
      <c r="O84" s="11" t="str">
        <f>IF([1]source_data!G86="","",IF([1]source_data!D86="","",VLOOKUP([1]source_data!D86,[1]geo_data!A:I,8,FALSE)))</f>
        <v>E05010990</v>
      </c>
      <c r="P84" s="11" t="str">
        <f>IF([1]source_data!G86="","",IF(LEFT(O84,3)="E05","WD",IF(LEFT(O84,3)="S13","WD",IF(LEFT(O84,3)="W05","WD",IF(LEFT(O84,3)="W06","UA",IF(LEFT(O84,3)="S12","CA",IF(LEFT(O84,3)="E06","UA",IF(LEFT(O84,3)="E07","NMD",IF(LEFT(O84,3)="E08","MD",IF(LEFT(O84,3)="E09","LONB"))))))))))</f>
        <v>WD</v>
      </c>
      <c r="Q84" s="11" t="str">
        <f>IF([1]source_data!G86="","",IF([1]source_data!D86="","",VLOOKUP([1]source_data!D86,[1]geo_data!A:I,7,FALSE)))</f>
        <v>Stroud</v>
      </c>
      <c r="R84" s="11" t="str">
        <f>IF([1]source_data!G86="","",IF([1]source_data!D86="","",VLOOKUP([1]source_data!D86,[1]geo_data!A:I,6,FALSE)))</f>
        <v>E07000082</v>
      </c>
      <c r="S84" s="11" t="str">
        <f>IF([1]source_data!G86="","",IF(LEFT(R84,3)="E05","WD",IF(LEFT(R84,3)="S13","WD",IF(LEFT(R84,3)="W05","WD",IF(LEFT(R84,3)="W06","UA",IF(LEFT(R84,3)="S12","CA",IF(LEFT(R84,3)="E06","UA",IF(LEFT(R84,3)="E07","NMD",IF(LEFT(R84,3)="E08","MD",IF(LEFT(R84,3)="E09","LONB"))))))))))</f>
        <v>NMD</v>
      </c>
      <c r="T84" s="8" t="str">
        <f>IF([1]source_data!G86="","",IF([1]source_data!N86="","",[1]source_data!N86))</f>
        <v>Grants for You</v>
      </c>
      <c r="U84" s="12">
        <f ca="1">IF([1]source_data!G86="","",[1]tailored_settings!$B$8)</f>
        <v>45009</v>
      </c>
      <c r="V84" s="8" t="str">
        <f>IF([1]source_data!I86="","",[1]tailored_settings!$B$9)</f>
        <v>https://www.barnwoodtrust.org/</v>
      </c>
      <c r="W84" s="8" t="str">
        <f>IF([1]source_data!G86="","",IF([1]source_data!I86="","",[1]codelists!$A$1))</f>
        <v>Grant to Individuals Reason codelist</v>
      </c>
      <c r="X84" s="8" t="str">
        <f>IF([1]source_data!G86="","",IF([1]source_data!I86="","",[1]source_data!I86))</f>
        <v>Mental Health</v>
      </c>
      <c r="Y84" s="8" t="str">
        <f>IF([1]source_data!G86="","",IF([1]source_data!J86="","",[1]codelists!$A$1))</f>
        <v/>
      </c>
      <c r="Z84" s="8" t="str">
        <f>IF([1]source_data!G86="","",IF([1]source_data!J86="","",[1]source_data!J86))</f>
        <v/>
      </c>
      <c r="AA84" s="8" t="str">
        <f>IF([1]source_data!G86="","",IF([1]source_data!K86="","",[1]codelists!$A$16))</f>
        <v>Grant to Individuals Purpose codelist</v>
      </c>
      <c r="AB84" s="8" t="str">
        <f>IF([1]source_data!G86="","",IF([1]source_data!K86="","",[1]source_data!K86))</f>
        <v>Devices and digital access</v>
      </c>
      <c r="AC84" s="8" t="str">
        <f>IF([1]source_data!G86="","",IF([1]source_data!L86="","",[1]codelists!$A$16))</f>
        <v/>
      </c>
      <c r="AD84" s="8" t="str">
        <f>IF([1]source_data!G86="","",IF([1]source_data!L86="","",[1]source_data!L86))</f>
        <v/>
      </c>
      <c r="AE84" s="8" t="str">
        <f>IF([1]source_data!G86="","",IF([1]source_data!M86="","",[1]codelists!$A$16))</f>
        <v/>
      </c>
      <c r="AF84" s="8" t="str">
        <f>IF([1]source_data!G86="","",IF([1]source_data!M86="","",[1]source_data!M86))</f>
        <v/>
      </c>
    </row>
    <row r="85" spans="1:32" ht="15.75" x14ac:dyDescent="0.25">
      <c r="A85" s="8" t="str">
        <f>IF([1]source_data!G87="","",IF(AND([1]source_data!C87&lt;&gt;"",[1]tailored_settings!$B$10="Publish"),CONCATENATE([1]tailored_settings!$B$2&amp;[1]source_data!C87),IF(AND([1]source_data!C87&lt;&gt;"",[1]tailored_settings!$B$10="Do not publish"),CONCATENATE([1]tailored_settings!$B$2&amp;TEXT(ROW(A85)-1,"0000")&amp;"_"&amp;TEXT(F85,"yyyy-mm")),CONCATENATE([1]tailored_settings!$B$2&amp;TEXT(ROW(A85)-1,"0000")&amp;"_"&amp;TEXT(F85,"yyyy-mm")))))</f>
        <v>360G-BarnwoodTrust-0084_2022-07</v>
      </c>
      <c r="B85" s="8" t="str">
        <f>IF([1]source_data!G87="","",IF([1]source_data!E87&lt;&gt;"",[1]source_data!E87,CONCATENATE("Grant to "&amp;G85)))</f>
        <v>Grants for You</v>
      </c>
      <c r="C85" s="8" t="str">
        <f>IF([1]source_data!G87="","",IF([1]source_data!F87="","",[1]source_data!F87))</f>
        <v xml:space="preserve">Funding to help people with Autism, ADHD, Tourette's or a serious mental health condition access more opportunities.   </v>
      </c>
      <c r="D85" s="9">
        <f>IF([1]source_data!G87="","",IF([1]source_data!G87="","",[1]source_data!G87))</f>
        <v>360</v>
      </c>
      <c r="E85" s="8" t="str">
        <f>IF([1]source_data!G87="","",[1]tailored_settings!$B$3)</f>
        <v>GBP</v>
      </c>
      <c r="F85" s="10">
        <f>IF([1]source_data!G87="","",IF([1]source_data!H87="","",[1]source_data!H87))</f>
        <v>44754.416342395802</v>
      </c>
      <c r="G85" s="8" t="str">
        <f>IF([1]source_data!G87="","",[1]tailored_settings!$B$5)</f>
        <v>Individual Recipient</v>
      </c>
      <c r="H85" s="8" t="str">
        <f>IF([1]source_data!G87="","",IF(AND([1]source_data!A87&lt;&gt;"",[1]tailored_settings!$B$11="Publish"),CONCATENATE([1]tailored_settings!$B$2&amp;[1]source_data!A87),IF(AND([1]source_data!A87&lt;&gt;"",[1]tailored_settings!$B$11="Do not publish"),CONCATENATE([1]tailored_settings!$B$4&amp;TEXT(ROW(A85)-1,"0000")&amp;"_"&amp;TEXT(F85,"yyyy-mm")),CONCATENATE([1]tailored_settings!$B$4&amp;TEXT(ROW(A85)-1,"0000")&amp;"_"&amp;TEXT(F85,"yyyy-mm")))))</f>
        <v>360G-BarnwoodTrust-IND-0084_2022-07</v>
      </c>
      <c r="I85" s="8" t="str">
        <f>IF([1]source_data!G87="","",[1]tailored_settings!$B$7)</f>
        <v>Barnwood Trust</v>
      </c>
      <c r="J85" s="8" t="str">
        <f>IF([1]source_data!G87="","",[1]tailored_settings!$B$6)</f>
        <v>GB-CHC-1162855</v>
      </c>
      <c r="K85" s="8" t="str">
        <f>IF([1]source_data!G87="","",IF([1]source_data!I87="","",VLOOKUP([1]source_data!I87,[1]codelists!A:C,2,FALSE)))</f>
        <v>GTIR040</v>
      </c>
      <c r="L85" s="8" t="str">
        <f>IF([1]source_data!G87="","",IF([1]source_data!J87="","",VLOOKUP([1]source_data!J87,[1]codelists!A:C,2,FALSE)))</f>
        <v/>
      </c>
      <c r="M85" s="8" t="str">
        <f>IF([1]source_data!G87="","",IF([1]source_data!K87="","",IF([1]source_data!M87&lt;&gt;"",CONCATENATE(VLOOKUP([1]source_data!K87,[1]codelists!A:C,2,FALSE)&amp;";"&amp;VLOOKUP([1]source_data!L87,[1]codelists!A:C,2,FALSE)&amp;";"&amp;VLOOKUP([1]source_data!M87,[1]codelists!A:C,2,FALSE)),IF([1]source_data!L87&lt;&gt;"",CONCATENATE(VLOOKUP([1]source_data!K87,[1]codelists!A:C,2,FALSE)&amp;";"&amp;VLOOKUP([1]source_data!L87,[1]codelists!A:C,2,FALSE)),IF([1]source_data!K87&lt;&gt;"",CONCATENATE(VLOOKUP([1]source_data!K87,[1]codelists!A:C,2,FALSE)))))))</f>
        <v>GTIP040</v>
      </c>
      <c r="N85" s="11" t="str">
        <f>IF([1]source_data!G87="","",IF([1]source_data!D87="","",VLOOKUP([1]source_data!D87,[1]geo_data!A:I,9,FALSE)))</f>
        <v>Berkeley Vale</v>
      </c>
      <c r="O85" s="11" t="str">
        <f>IF([1]source_data!G87="","",IF([1]source_data!D87="","",VLOOKUP([1]source_data!D87,[1]geo_data!A:I,8,FALSE)))</f>
        <v>E05010969</v>
      </c>
      <c r="P85" s="11" t="str">
        <f>IF([1]source_data!G87="","",IF(LEFT(O85,3)="E05","WD",IF(LEFT(O85,3)="S13","WD",IF(LEFT(O85,3)="W05","WD",IF(LEFT(O85,3)="W06","UA",IF(LEFT(O85,3)="S12","CA",IF(LEFT(O85,3)="E06","UA",IF(LEFT(O85,3)="E07","NMD",IF(LEFT(O85,3)="E08","MD",IF(LEFT(O85,3)="E09","LONB"))))))))))</f>
        <v>WD</v>
      </c>
      <c r="Q85" s="11" t="str">
        <f>IF([1]source_data!G87="","",IF([1]source_data!D87="","",VLOOKUP([1]source_data!D87,[1]geo_data!A:I,7,FALSE)))</f>
        <v>Stroud</v>
      </c>
      <c r="R85" s="11" t="str">
        <f>IF([1]source_data!G87="","",IF([1]source_data!D87="","",VLOOKUP([1]source_data!D87,[1]geo_data!A:I,6,FALSE)))</f>
        <v>E07000082</v>
      </c>
      <c r="S85" s="11" t="str">
        <f>IF([1]source_data!G87="","",IF(LEFT(R85,3)="E05","WD",IF(LEFT(R85,3)="S13","WD",IF(LEFT(R85,3)="W05","WD",IF(LEFT(R85,3)="W06","UA",IF(LEFT(R85,3)="S12","CA",IF(LEFT(R85,3)="E06","UA",IF(LEFT(R85,3)="E07","NMD",IF(LEFT(R85,3)="E08","MD",IF(LEFT(R85,3)="E09","LONB"))))))))))</f>
        <v>NMD</v>
      </c>
      <c r="T85" s="8" t="str">
        <f>IF([1]source_data!G87="","",IF([1]source_data!N87="","",[1]source_data!N87))</f>
        <v>Grants for You</v>
      </c>
      <c r="U85" s="12">
        <f ca="1">IF([1]source_data!G87="","",[1]tailored_settings!$B$8)</f>
        <v>45009</v>
      </c>
      <c r="V85" s="8" t="str">
        <f>IF([1]source_data!I87="","",[1]tailored_settings!$B$9)</f>
        <v>https://www.barnwoodtrust.org/</v>
      </c>
      <c r="W85" s="8" t="str">
        <f>IF([1]source_data!G87="","",IF([1]source_data!I87="","",[1]codelists!$A$1))</f>
        <v>Grant to Individuals Reason codelist</v>
      </c>
      <c r="X85" s="8" t="str">
        <f>IF([1]source_data!G87="","",IF([1]source_data!I87="","",[1]source_data!I87))</f>
        <v>Mental Health</v>
      </c>
      <c r="Y85" s="8" t="str">
        <f>IF([1]source_data!G87="","",IF([1]source_data!J87="","",[1]codelists!$A$1))</f>
        <v/>
      </c>
      <c r="Z85" s="8" t="str">
        <f>IF([1]source_data!G87="","",IF([1]source_data!J87="","",[1]source_data!J87))</f>
        <v/>
      </c>
      <c r="AA85" s="8" t="str">
        <f>IF([1]source_data!G87="","",IF([1]source_data!K87="","",[1]codelists!$A$16))</f>
        <v>Grant to Individuals Purpose codelist</v>
      </c>
      <c r="AB85" s="8" t="str">
        <f>IF([1]source_data!G87="","",IF([1]source_data!K87="","",[1]source_data!K87))</f>
        <v>Devices and digital access</v>
      </c>
      <c r="AC85" s="8" t="str">
        <f>IF([1]source_data!G87="","",IF([1]source_data!L87="","",[1]codelists!$A$16))</f>
        <v/>
      </c>
      <c r="AD85" s="8" t="str">
        <f>IF([1]source_data!G87="","",IF([1]source_data!L87="","",[1]source_data!L87))</f>
        <v/>
      </c>
      <c r="AE85" s="8" t="str">
        <f>IF([1]source_data!G87="","",IF([1]source_data!M87="","",[1]codelists!$A$16))</f>
        <v/>
      </c>
      <c r="AF85" s="8" t="str">
        <f>IF([1]source_data!G87="","",IF([1]source_data!M87="","",[1]source_data!M87))</f>
        <v/>
      </c>
    </row>
    <row r="86" spans="1:32" ht="15.75" x14ac:dyDescent="0.25">
      <c r="A86" s="8" t="str">
        <f>IF([1]source_data!G88="","",IF(AND([1]source_data!C88&lt;&gt;"",[1]tailored_settings!$B$10="Publish"),CONCATENATE([1]tailored_settings!$B$2&amp;[1]source_data!C88),IF(AND([1]source_data!C88&lt;&gt;"",[1]tailored_settings!$B$10="Do not publish"),CONCATENATE([1]tailored_settings!$B$2&amp;TEXT(ROW(A86)-1,"0000")&amp;"_"&amp;TEXT(F86,"yyyy-mm")),CONCATENATE([1]tailored_settings!$B$2&amp;TEXT(ROW(A86)-1,"0000")&amp;"_"&amp;TEXT(F86,"yyyy-mm")))))</f>
        <v>360G-BarnwoodTrust-0085_2022-07</v>
      </c>
      <c r="B86" s="8" t="str">
        <f>IF([1]source_data!G88="","",IF([1]source_data!E88&lt;&gt;"",[1]source_data!E88,CONCATENATE("Grant to "&amp;G86)))</f>
        <v>Grants for You</v>
      </c>
      <c r="C86" s="8" t="str">
        <f>IF([1]source_data!G88="","",IF([1]source_data!F88="","",[1]source_data!F88))</f>
        <v xml:space="preserve">Funding to help people with Autism, ADHD, Tourette's or a serious mental health condition access more opportunities.   </v>
      </c>
      <c r="D86" s="9">
        <f>IF([1]source_data!G88="","",IF([1]source_data!G88="","",[1]source_data!G88))</f>
        <v>1000</v>
      </c>
      <c r="E86" s="8" t="str">
        <f>IF([1]source_data!G88="","",[1]tailored_settings!$B$3)</f>
        <v>GBP</v>
      </c>
      <c r="F86" s="10">
        <f>IF([1]source_data!G88="","",IF([1]source_data!H88="","",[1]source_data!H88))</f>
        <v>44754.433165625</v>
      </c>
      <c r="G86" s="8" t="str">
        <f>IF([1]source_data!G88="","",[1]tailored_settings!$B$5)</f>
        <v>Individual Recipient</v>
      </c>
      <c r="H86" s="8" t="str">
        <f>IF([1]source_data!G88="","",IF(AND([1]source_data!A88&lt;&gt;"",[1]tailored_settings!$B$11="Publish"),CONCATENATE([1]tailored_settings!$B$2&amp;[1]source_data!A88),IF(AND([1]source_data!A88&lt;&gt;"",[1]tailored_settings!$B$11="Do not publish"),CONCATENATE([1]tailored_settings!$B$4&amp;TEXT(ROW(A86)-1,"0000")&amp;"_"&amp;TEXT(F86,"yyyy-mm")),CONCATENATE([1]tailored_settings!$B$4&amp;TEXT(ROW(A86)-1,"0000")&amp;"_"&amp;TEXT(F86,"yyyy-mm")))))</f>
        <v>360G-BarnwoodTrust-IND-0085_2022-07</v>
      </c>
      <c r="I86" s="8" t="str">
        <f>IF([1]source_data!G88="","",[1]tailored_settings!$B$7)</f>
        <v>Barnwood Trust</v>
      </c>
      <c r="J86" s="8" t="str">
        <f>IF([1]source_data!G88="","",[1]tailored_settings!$B$6)</f>
        <v>GB-CHC-1162855</v>
      </c>
      <c r="K86" s="8" t="str">
        <f>IF([1]source_data!G88="","",IF([1]source_data!I88="","",VLOOKUP([1]source_data!I88,[1]codelists!A:C,2,FALSE)))</f>
        <v>GTIR040</v>
      </c>
      <c r="L86" s="8" t="str">
        <f>IF([1]source_data!G88="","",IF([1]source_data!J88="","",VLOOKUP([1]source_data!J88,[1]codelists!A:C,2,FALSE)))</f>
        <v/>
      </c>
      <c r="M86" s="8" t="str">
        <f>IF([1]source_data!G88="","",IF([1]source_data!K88="","",IF([1]source_data!M88&lt;&gt;"",CONCATENATE(VLOOKUP([1]source_data!K88,[1]codelists!A:C,2,FALSE)&amp;";"&amp;VLOOKUP([1]source_data!L88,[1]codelists!A:C,2,FALSE)&amp;";"&amp;VLOOKUP([1]source_data!M88,[1]codelists!A:C,2,FALSE)),IF([1]source_data!L88&lt;&gt;"",CONCATENATE(VLOOKUP([1]source_data!K88,[1]codelists!A:C,2,FALSE)&amp;";"&amp;VLOOKUP([1]source_data!L88,[1]codelists!A:C,2,FALSE)),IF([1]source_data!K88&lt;&gt;"",CONCATENATE(VLOOKUP([1]source_data!K88,[1]codelists!A:C,2,FALSE)))))))</f>
        <v>GTIP030</v>
      </c>
      <c r="N86" s="11" t="str">
        <f>IF([1]source_data!G88="","",IF([1]source_data!D88="","",VLOOKUP([1]source_data!D88,[1]geo_data!A:I,9,FALSE)))</f>
        <v>Randwick, Whiteshill and Ruscombe</v>
      </c>
      <c r="O86" s="11" t="str">
        <f>IF([1]source_data!G88="","",IF([1]source_data!D88="","",VLOOKUP([1]source_data!D88,[1]geo_data!A:I,8,FALSE)))</f>
        <v>E05010982</v>
      </c>
      <c r="P86" s="11" t="str">
        <f>IF([1]source_data!G88="","",IF(LEFT(O86,3)="E05","WD",IF(LEFT(O86,3)="S13","WD",IF(LEFT(O86,3)="W05","WD",IF(LEFT(O86,3)="W06","UA",IF(LEFT(O86,3)="S12","CA",IF(LEFT(O86,3)="E06","UA",IF(LEFT(O86,3)="E07","NMD",IF(LEFT(O86,3)="E08","MD",IF(LEFT(O86,3)="E09","LONB"))))))))))</f>
        <v>WD</v>
      </c>
      <c r="Q86" s="11" t="str">
        <f>IF([1]source_data!G88="","",IF([1]source_data!D88="","",VLOOKUP([1]source_data!D88,[1]geo_data!A:I,7,FALSE)))</f>
        <v>Stroud</v>
      </c>
      <c r="R86" s="11" t="str">
        <f>IF([1]source_data!G88="","",IF([1]source_data!D88="","",VLOOKUP([1]source_data!D88,[1]geo_data!A:I,6,FALSE)))</f>
        <v>E07000082</v>
      </c>
      <c r="S86" s="11" t="str">
        <f>IF([1]source_data!G88="","",IF(LEFT(R86,3)="E05","WD",IF(LEFT(R86,3)="S13","WD",IF(LEFT(R86,3)="W05","WD",IF(LEFT(R86,3)="W06","UA",IF(LEFT(R86,3)="S12","CA",IF(LEFT(R86,3)="E06","UA",IF(LEFT(R86,3)="E07","NMD",IF(LEFT(R86,3)="E08","MD",IF(LEFT(R86,3)="E09","LONB"))))))))))</f>
        <v>NMD</v>
      </c>
      <c r="T86" s="8" t="str">
        <f>IF([1]source_data!G88="","",IF([1]source_data!N88="","",[1]source_data!N88))</f>
        <v>Grants for You</v>
      </c>
      <c r="U86" s="12">
        <f ca="1">IF([1]source_data!G88="","",[1]tailored_settings!$B$8)</f>
        <v>45009</v>
      </c>
      <c r="V86" s="8" t="str">
        <f>IF([1]source_data!I88="","",[1]tailored_settings!$B$9)</f>
        <v>https://www.barnwoodtrust.org/</v>
      </c>
      <c r="W86" s="8" t="str">
        <f>IF([1]source_data!G88="","",IF([1]source_data!I88="","",[1]codelists!$A$1))</f>
        <v>Grant to Individuals Reason codelist</v>
      </c>
      <c r="X86" s="8" t="str">
        <f>IF([1]source_data!G88="","",IF([1]source_data!I88="","",[1]source_data!I88))</f>
        <v>Mental Health</v>
      </c>
      <c r="Y86" s="8" t="str">
        <f>IF([1]source_data!G88="","",IF([1]source_data!J88="","",[1]codelists!$A$1))</f>
        <v/>
      </c>
      <c r="Z86" s="8" t="str">
        <f>IF([1]source_data!G88="","",IF([1]source_data!J88="","",[1]source_data!J88))</f>
        <v/>
      </c>
      <c r="AA86" s="8" t="str">
        <f>IF([1]source_data!G88="","",IF([1]source_data!K88="","",[1]codelists!$A$16))</f>
        <v>Grant to Individuals Purpose codelist</v>
      </c>
      <c r="AB86" s="8" t="str">
        <f>IF([1]source_data!G88="","",IF([1]source_data!K88="","",[1]source_data!K88))</f>
        <v>Equipment and home adaptations</v>
      </c>
      <c r="AC86" s="8" t="str">
        <f>IF([1]source_data!G88="","",IF([1]source_data!L88="","",[1]codelists!$A$16))</f>
        <v/>
      </c>
      <c r="AD86" s="8" t="str">
        <f>IF([1]source_data!G88="","",IF([1]source_data!L88="","",[1]source_data!L88))</f>
        <v/>
      </c>
      <c r="AE86" s="8" t="str">
        <f>IF([1]source_data!G88="","",IF([1]source_data!M88="","",[1]codelists!$A$16))</f>
        <v/>
      </c>
      <c r="AF86" s="8" t="str">
        <f>IF([1]source_data!G88="","",IF([1]source_data!M88="","",[1]source_data!M88))</f>
        <v/>
      </c>
    </row>
    <row r="87" spans="1:32" ht="15.75" x14ac:dyDescent="0.25">
      <c r="A87" s="8" t="str">
        <f>IF([1]source_data!G89="","",IF(AND([1]source_data!C89&lt;&gt;"",[1]tailored_settings!$B$10="Publish"),CONCATENATE([1]tailored_settings!$B$2&amp;[1]source_data!C89),IF(AND([1]source_data!C89&lt;&gt;"",[1]tailored_settings!$B$10="Do not publish"),CONCATENATE([1]tailored_settings!$B$2&amp;TEXT(ROW(A87)-1,"0000")&amp;"_"&amp;TEXT(F87,"yyyy-mm")),CONCATENATE([1]tailored_settings!$B$2&amp;TEXT(ROW(A87)-1,"0000")&amp;"_"&amp;TEXT(F87,"yyyy-mm")))))</f>
        <v>360G-BarnwoodTrust-0086_2022-07</v>
      </c>
      <c r="B87" s="8" t="str">
        <f>IF([1]source_data!G89="","",IF([1]source_data!E89&lt;&gt;"",[1]source_data!E89,CONCATENATE("Grant to "&amp;G87)))</f>
        <v>Grants for You</v>
      </c>
      <c r="C87" s="8" t="str">
        <f>IF([1]source_data!G89="","",IF([1]source_data!F89="","",[1]source_data!F89))</f>
        <v xml:space="preserve">Funding to help people with Autism, ADHD, Tourette's or a serious mental health condition access more opportunities.   </v>
      </c>
      <c r="D87" s="9">
        <f>IF([1]source_data!G89="","",IF([1]source_data!G89="","",[1]source_data!G89))</f>
        <v>550</v>
      </c>
      <c r="E87" s="8" t="str">
        <f>IF([1]source_data!G89="","",[1]tailored_settings!$B$3)</f>
        <v>GBP</v>
      </c>
      <c r="F87" s="10">
        <f>IF([1]source_data!G89="","",IF([1]source_data!H89="","",[1]source_data!H89))</f>
        <v>44754.4383314468</v>
      </c>
      <c r="G87" s="8" t="str">
        <f>IF([1]source_data!G89="","",[1]tailored_settings!$B$5)</f>
        <v>Individual Recipient</v>
      </c>
      <c r="H87" s="8" t="str">
        <f>IF([1]source_data!G89="","",IF(AND([1]source_data!A89&lt;&gt;"",[1]tailored_settings!$B$11="Publish"),CONCATENATE([1]tailored_settings!$B$2&amp;[1]source_data!A89),IF(AND([1]source_data!A89&lt;&gt;"",[1]tailored_settings!$B$11="Do not publish"),CONCATENATE([1]tailored_settings!$B$4&amp;TEXT(ROW(A87)-1,"0000")&amp;"_"&amp;TEXT(F87,"yyyy-mm")),CONCATENATE([1]tailored_settings!$B$4&amp;TEXT(ROW(A87)-1,"0000")&amp;"_"&amp;TEXT(F87,"yyyy-mm")))))</f>
        <v>360G-BarnwoodTrust-IND-0086_2022-07</v>
      </c>
      <c r="I87" s="8" t="str">
        <f>IF([1]source_data!G89="","",[1]tailored_settings!$B$7)</f>
        <v>Barnwood Trust</v>
      </c>
      <c r="J87" s="8" t="str">
        <f>IF([1]source_data!G89="","",[1]tailored_settings!$B$6)</f>
        <v>GB-CHC-1162855</v>
      </c>
      <c r="K87" s="8" t="str">
        <f>IF([1]source_data!G89="","",IF([1]source_data!I89="","",VLOOKUP([1]source_data!I89,[1]codelists!A:C,2,FALSE)))</f>
        <v>GTIR040</v>
      </c>
      <c r="L87" s="8" t="str">
        <f>IF([1]source_data!G89="","",IF([1]source_data!J89="","",VLOOKUP([1]source_data!J89,[1]codelists!A:C,2,FALSE)))</f>
        <v/>
      </c>
      <c r="M87" s="8" t="str">
        <f>IF([1]source_data!G89="","",IF([1]source_data!K89="","",IF([1]source_data!M89&lt;&gt;"",CONCATENATE(VLOOKUP([1]source_data!K89,[1]codelists!A:C,2,FALSE)&amp;";"&amp;VLOOKUP([1]source_data!L89,[1]codelists!A:C,2,FALSE)&amp;";"&amp;VLOOKUP([1]source_data!M89,[1]codelists!A:C,2,FALSE)),IF([1]source_data!L89&lt;&gt;"",CONCATENATE(VLOOKUP([1]source_data!K89,[1]codelists!A:C,2,FALSE)&amp;";"&amp;VLOOKUP([1]source_data!L89,[1]codelists!A:C,2,FALSE)),IF([1]source_data!K89&lt;&gt;"",CONCATENATE(VLOOKUP([1]source_data!K89,[1]codelists!A:C,2,FALSE)))))))</f>
        <v>GTIP040</v>
      </c>
      <c r="N87" s="11" t="str">
        <f>IF([1]source_data!G89="","",IF([1]source_data!D89="","",VLOOKUP([1]source_data!D89,[1]geo_data!A:I,9,FALSE)))</f>
        <v>St Mark's</v>
      </c>
      <c r="O87" s="11" t="str">
        <f>IF([1]source_data!G89="","",IF([1]source_data!D89="","",VLOOKUP([1]source_data!D89,[1]geo_data!A:I,8,FALSE)))</f>
        <v>E05004301</v>
      </c>
      <c r="P87" s="11" t="str">
        <f>IF([1]source_data!G89="","",IF(LEFT(O87,3)="E05","WD",IF(LEFT(O87,3)="S13","WD",IF(LEFT(O87,3)="W05","WD",IF(LEFT(O87,3)="W06","UA",IF(LEFT(O87,3)="S12","CA",IF(LEFT(O87,3)="E06","UA",IF(LEFT(O87,3)="E07","NMD",IF(LEFT(O87,3)="E08","MD",IF(LEFT(O87,3)="E09","LONB"))))))))))</f>
        <v>WD</v>
      </c>
      <c r="Q87" s="11" t="str">
        <f>IF([1]source_data!G89="","",IF([1]source_data!D89="","",VLOOKUP([1]source_data!D89,[1]geo_data!A:I,7,FALSE)))</f>
        <v>Cheltenham</v>
      </c>
      <c r="R87" s="11" t="str">
        <f>IF([1]source_data!G89="","",IF([1]source_data!D89="","",VLOOKUP([1]source_data!D89,[1]geo_data!A:I,6,FALSE)))</f>
        <v>E07000078</v>
      </c>
      <c r="S87" s="11" t="str">
        <f>IF([1]source_data!G89="","",IF(LEFT(R87,3)="E05","WD",IF(LEFT(R87,3)="S13","WD",IF(LEFT(R87,3)="W05","WD",IF(LEFT(R87,3)="W06","UA",IF(LEFT(R87,3)="S12","CA",IF(LEFT(R87,3)="E06","UA",IF(LEFT(R87,3)="E07","NMD",IF(LEFT(R87,3)="E08","MD",IF(LEFT(R87,3)="E09","LONB"))))))))))</f>
        <v>NMD</v>
      </c>
      <c r="T87" s="8" t="str">
        <f>IF([1]source_data!G89="","",IF([1]source_data!N89="","",[1]source_data!N89))</f>
        <v>Grants for You</v>
      </c>
      <c r="U87" s="12">
        <f ca="1">IF([1]source_data!G89="","",[1]tailored_settings!$B$8)</f>
        <v>45009</v>
      </c>
      <c r="V87" s="8" t="str">
        <f>IF([1]source_data!I89="","",[1]tailored_settings!$B$9)</f>
        <v>https://www.barnwoodtrust.org/</v>
      </c>
      <c r="W87" s="8" t="str">
        <f>IF([1]source_data!G89="","",IF([1]source_data!I89="","",[1]codelists!$A$1))</f>
        <v>Grant to Individuals Reason codelist</v>
      </c>
      <c r="X87" s="8" t="str">
        <f>IF([1]source_data!G89="","",IF([1]source_data!I89="","",[1]source_data!I89))</f>
        <v>Mental Health</v>
      </c>
      <c r="Y87" s="8" t="str">
        <f>IF([1]source_data!G89="","",IF([1]source_data!J89="","",[1]codelists!$A$1))</f>
        <v/>
      </c>
      <c r="Z87" s="8" t="str">
        <f>IF([1]source_data!G89="","",IF([1]source_data!J89="","",[1]source_data!J89))</f>
        <v/>
      </c>
      <c r="AA87" s="8" t="str">
        <f>IF([1]source_data!G89="","",IF([1]source_data!K89="","",[1]codelists!$A$16))</f>
        <v>Grant to Individuals Purpose codelist</v>
      </c>
      <c r="AB87" s="8" t="str">
        <f>IF([1]source_data!G89="","",IF([1]source_data!K89="","",[1]source_data!K89))</f>
        <v>Devices and digital access</v>
      </c>
      <c r="AC87" s="8" t="str">
        <f>IF([1]source_data!G89="","",IF([1]source_data!L89="","",[1]codelists!$A$16))</f>
        <v/>
      </c>
      <c r="AD87" s="8" t="str">
        <f>IF([1]source_data!G89="","",IF([1]source_data!L89="","",[1]source_data!L89))</f>
        <v/>
      </c>
      <c r="AE87" s="8" t="str">
        <f>IF([1]source_data!G89="","",IF([1]source_data!M89="","",[1]codelists!$A$16))</f>
        <v/>
      </c>
      <c r="AF87" s="8" t="str">
        <f>IF([1]source_data!G89="","",IF([1]source_data!M89="","",[1]source_data!M89))</f>
        <v/>
      </c>
    </row>
    <row r="88" spans="1:32" ht="15.75" x14ac:dyDescent="0.25">
      <c r="A88" s="8" t="str">
        <f>IF([1]source_data!G90="","",IF(AND([1]source_data!C90&lt;&gt;"",[1]tailored_settings!$B$10="Publish"),CONCATENATE([1]tailored_settings!$B$2&amp;[1]source_data!C90),IF(AND([1]source_data!C90&lt;&gt;"",[1]tailored_settings!$B$10="Do not publish"),CONCATENATE([1]tailored_settings!$B$2&amp;TEXT(ROW(A88)-1,"0000")&amp;"_"&amp;TEXT(F88,"yyyy-mm")),CONCATENATE([1]tailored_settings!$B$2&amp;TEXT(ROW(A88)-1,"0000")&amp;"_"&amp;TEXT(F88,"yyyy-mm")))))</f>
        <v>360G-BarnwoodTrust-0087_2022-07</v>
      </c>
      <c r="B88" s="8" t="str">
        <f>IF([1]source_data!G90="","",IF([1]source_data!E90&lt;&gt;"",[1]source_data!E90,CONCATENATE("Grant to "&amp;G88)))</f>
        <v>Grants for You</v>
      </c>
      <c r="C88" s="8" t="str">
        <f>IF([1]source_data!G90="","",IF([1]source_data!F90="","",[1]source_data!F90))</f>
        <v xml:space="preserve">Funding to help people with Autism, ADHD, Tourette's or a serious mental health condition access more opportunities.   </v>
      </c>
      <c r="D88" s="9">
        <f>IF([1]source_data!G90="","",IF([1]source_data!G90="","",[1]source_data!G90))</f>
        <v>800</v>
      </c>
      <c r="E88" s="8" t="str">
        <f>IF([1]source_data!G90="","",[1]tailored_settings!$B$3)</f>
        <v>GBP</v>
      </c>
      <c r="F88" s="10">
        <f>IF([1]source_data!G90="","",IF([1]source_data!H90="","",[1]source_data!H90))</f>
        <v>44754.445289965297</v>
      </c>
      <c r="G88" s="8" t="str">
        <f>IF([1]source_data!G90="","",[1]tailored_settings!$B$5)</f>
        <v>Individual Recipient</v>
      </c>
      <c r="H88" s="8" t="str">
        <f>IF([1]source_data!G90="","",IF(AND([1]source_data!A90&lt;&gt;"",[1]tailored_settings!$B$11="Publish"),CONCATENATE([1]tailored_settings!$B$2&amp;[1]source_data!A90),IF(AND([1]source_data!A90&lt;&gt;"",[1]tailored_settings!$B$11="Do not publish"),CONCATENATE([1]tailored_settings!$B$4&amp;TEXT(ROW(A88)-1,"0000")&amp;"_"&amp;TEXT(F88,"yyyy-mm")),CONCATENATE([1]tailored_settings!$B$4&amp;TEXT(ROW(A88)-1,"0000")&amp;"_"&amp;TEXT(F88,"yyyy-mm")))))</f>
        <v>360G-BarnwoodTrust-IND-0087_2022-07</v>
      </c>
      <c r="I88" s="8" t="str">
        <f>IF([1]source_data!G90="","",[1]tailored_settings!$B$7)</f>
        <v>Barnwood Trust</v>
      </c>
      <c r="J88" s="8" t="str">
        <f>IF([1]source_data!G90="","",[1]tailored_settings!$B$6)</f>
        <v>GB-CHC-1162855</v>
      </c>
      <c r="K88" s="8" t="str">
        <f>IF([1]source_data!G90="","",IF([1]source_data!I90="","",VLOOKUP([1]source_data!I90,[1]codelists!A:C,2,FALSE)))</f>
        <v>GTIR040</v>
      </c>
      <c r="L88" s="8" t="str">
        <f>IF([1]source_data!G90="","",IF([1]source_data!J90="","",VLOOKUP([1]source_data!J90,[1]codelists!A:C,2,FALSE)))</f>
        <v/>
      </c>
      <c r="M88" s="8" t="str">
        <f>IF([1]source_data!G90="","",IF([1]source_data!K90="","",IF([1]source_data!M90&lt;&gt;"",CONCATENATE(VLOOKUP([1]source_data!K90,[1]codelists!A:C,2,FALSE)&amp;";"&amp;VLOOKUP([1]source_data!L90,[1]codelists!A:C,2,FALSE)&amp;";"&amp;VLOOKUP([1]source_data!M90,[1]codelists!A:C,2,FALSE)),IF([1]source_data!L90&lt;&gt;"",CONCATENATE(VLOOKUP([1]source_data!K90,[1]codelists!A:C,2,FALSE)&amp;";"&amp;VLOOKUP([1]source_data!L90,[1]codelists!A:C,2,FALSE)),IF([1]source_data!K90&lt;&gt;"",CONCATENATE(VLOOKUP([1]source_data!K90,[1]codelists!A:C,2,FALSE)))))))</f>
        <v>GTIP020</v>
      </c>
      <c r="N88" s="11" t="str">
        <f>IF([1]source_data!G90="","",IF([1]source_data!D90="","",VLOOKUP([1]source_data!D90,[1]geo_data!A:I,9,FALSE)))</f>
        <v>College</v>
      </c>
      <c r="O88" s="11" t="str">
        <f>IF([1]source_data!G90="","",IF([1]source_data!D90="","",VLOOKUP([1]source_data!D90,[1]geo_data!A:I,8,FALSE)))</f>
        <v>E05004293</v>
      </c>
      <c r="P88" s="11" t="str">
        <f>IF([1]source_data!G90="","",IF(LEFT(O88,3)="E05","WD",IF(LEFT(O88,3)="S13","WD",IF(LEFT(O88,3)="W05","WD",IF(LEFT(O88,3)="W06","UA",IF(LEFT(O88,3)="S12","CA",IF(LEFT(O88,3)="E06","UA",IF(LEFT(O88,3)="E07","NMD",IF(LEFT(O88,3)="E08","MD",IF(LEFT(O88,3)="E09","LONB"))))))))))</f>
        <v>WD</v>
      </c>
      <c r="Q88" s="11" t="str">
        <f>IF([1]source_data!G90="","",IF([1]source_data!D90="","",VLOOKUP([1]source_data!D90,[1]geo_data!A:I,7,FALSE)))</f>
        <v>Cheltenham</v>
      </c>
      <c r="R88" s="11" t="str">
        <f>IF([1]source_data!G90="","",IF([1]source_data!D90="","",VLOOKUP([1]source_data!D90,[1]geo_data!A:I,6,FALSE)))</f>
        <v>E07000078</v>
      </c>
      <c r="S88" s="11" t="str">
        <f>IF([1]source_data!G90="","",IF(LEFT(R88,3)="E05","WD",IF(LEFT(R88,3)="S13","WD",IF(LEFT(R88,3)="W05","WD",IF(LEFT(R88,3)="W06","UA",IF(LEFT(R88,3)="S12","CA",IF(LEFT(R88,3)="E06","UA",IF(LEFT(R88,3)="E07","NMD",IF(LEFT(R88,3)="E08","MD",IF(LEFT(R88,3)="E09","LONB"))))))))))</f>
        <v>NMD</v>
      </c>
      <c r="T88" s="8" t="str">
        <f>IF([1]source_data!G90="","",IF([1]source_data!N90="","",[1]source_data!N90))</f>
        <v>Grants for You</v>
      </c>
      <c r="U88" s="12">
        <f ca="1">IF([1]source_data!G90="","",[1]tailored_settings!$B$8)</f>
        <v>45009</v>
      </c>
      <c r="V88" s="8" t="str">
        <f>IF([1]source_data!I90="","",[1]tailored_settings!$B$9)</f>
        <v>https://www.barnwoodtrust.org/</v>
      </c>
      <c r="W88" s="8" t="str">
        <f>IF([1]source_data!G90="","",IF([1]source_data!I90="","",[1]codelists!$A$1))</f>
        <v>Grant to Individuals Reason codelist</v>
      </c>
      <c r="X88" s="8" t="str">
        <f>IF([1]source_data!G90="","",IF([1]source_data!I90="","",[1]source_data!I90))</f>
        <v>Mental Health</v>
      </c>
      <c r="Y88" s="8" t="str">
        <f>IF([1]source_data!G90="","",IF([1]source_data!J90="","",[1]codelists!$A$1))</f>
        <v/>
      </c>
      <c r="Z88" s="8" t="str">
        <f>IF([1]source_data!G90="","",IF([1]source_data!J90="","",[1]source_data!J90))</f>
        <v/>
      </c>
      <c r="AA88" s="8" t="str">
        <f>IF([1]source_data!G90="","",IF([1]source_data!K90="","",[1]codelists!$A$16))</f>
        <v>Grant to Individuals Purpose codelist</v>
      </c>
      <c r="AB88" s="8" t="str">
        <f>IF([1]source_data!G90="","",IF([1]source_data!K90="","",[1]source_data!K90))</f>
        <v>Furniture and appliances</v>
      </c>
      <c r="AC88" s="8" t="str">
        <f>IF([1]source_data!G90="","",IF([1]source_data!L90="","",[1]codelists!$A$16))</f>
        <v/>
      </c>
      <c r="AD88" s="8" t="str">
        <f>IF([1]source_data!G90="","",IF([1]source_data!L90="","",[1]source_data!L90))</f>
        <v/>
      </c>
      <c r="AE88" s="8" t="str">
        <f>IF([1]source_data!G90="","",IF([1]source_data!M90="","",[1]codelists!$A$16))</f>
        <v/>
      </c>
      <c r="AF88" s="8" t="str">
        <f>IF([1]source_data!G90="","",IF([1]source_data!M90="","",[1]source_data!M90))</f>
        <v/>
      </c>
    </row>
    <row r="89" spans="1:32" ht="15.75" x14ac:dyDescent="0.25">
      <c r="A89" s="8" t="str">
        <f>IF([1]source_data!G91="","",IF(AND([1]source_data!C91&lt;&gt;"",[1]tailored_settings!$B$10="Publish"),CONCATENATE([1]tailored_settings!$B$2&amp;[1]source_data!C91),IF(AND([1]source_data!C91&lt;&gt;"",[1]tailored_settings!$B$10="Do not publish"),CONCATENATE([1]tailored_settings!$B$2&amp;TEXT(ROW(A89)-1,"0000")&amp;"_"&amp;TEXT(F89,"yyyy-mm")),CONCATENATE([1]tailored_settings!$B$2&amp;TEXT(ROW(A89)-1,"0000")&amp;"_"&amp;TEXT(F89,"yyyy-mm")))))</f>
        <v>360G-BarnwoodTrust-0088_2022-07</v>
      </c>
      <c r="B89" s="8" t="str">
        <f>IF([1]source_data!G91="","",IF([1]source_data!E91&lt;&gt;"",[1]source_data!E91,CONCATENATE("Grant to "&amp;G89)))</f>
        <v>Grants for You</v>
      </c>
      <c r="C89" s="8" t="str">
        <f>IF([1]source_data!G91="","",IF([1]source_data!F91="","",[1]source_data!F91))</f>
        <v xml:space="preserve">Funding to help people with Autism, ADHD, Tourette's or a serious mental health condition access more opportunities.   </v>
      </c>
      <c r="D89" s="9">
        <f>IF([1]source_data!G91="","",IF([1]source_data!G91="","",[1]source_data!G91))</f>
        <v>811</v>
      </c>
      <c r="E89" s="8" t="str">
        <f>IF([1]source_data!G91="","",[1]tailored_settings!$B$3)</f>
        <v>GBP</v>
      </c>
      <c r="F89" s="10">
        <f>IF([1]source_data!G91="","",IF([1]source_data!H91="","",[1]source_data!H91))</f>
        <v>44754.482964317103</v>
      </c>
      <c r="G89" s="8" t="str">
        <f>IF([1]source_data!G91="","",[1]tailored_settings!$B$5)</f>
        <v>Individual Recipient</v>
      </c>
      <c r="H89" s="8" t="str">
        <f>IF([1]source_data!G91="","",IF(AND([1]source_data!A91&lt;&gt;"",[1]tailored_settings!$B$11="Publish"),CONCATENATE([1]tailored_settings!$B$2&amp;[1]source_data!A91),IF(AND([1]source_data!A91&lt;&gt;"",[1]tailored_settings!$B$11="Do not publish"),CONCATENATE([1]tailored_settings!$B$4&amp;TEXT(ROW(A89)-1,"0000")&amp;"_"&amp;TEXT(F89,"yyyy-mm")),CONCATENATE([1]tailored_settings!$B$4&amp;TEXT(ROW(A89)-1,"0000")&amp;"_"&amp;TEXT(F89,"yyyy-mm")))))</f>
        <v>360G-BarnwoodTrust-IND-0088_2022-07</v>
      </c>
      <c r="I89" s="8" t="str">
        <f>IF([1]source_data!G91="","",[1]tailored_settings!$B$7)</f>
        <v>Barnwood Trust</v>
      </c>
      <c r="J89" s="8" t="str">
        <f>IF([1]source_data!G91="","",[1]tailored_settings!$B$6)</f>
        <v>GB-CHC-1162855</v>
      </c>
      <c r="K89" s="8" t="str">
        <f>IF([1]source_data!G91="","",IF([1]source_data!I91="","",VLOOKUP([1]source_data!I91,[1]codelists!A:C,2,FALSE)))</f>
        <v>GTIR040</v>
      </c>
      <c r="L89" s="8" t="str">
        <f>IF([1]source_data!G91="","",IF([1]source_data!J91="","",VLOOKUP([1]source_data!J91,[1]codelists!A:C,2,FALSE)))</f>
        <v/>
      </c>
      <c r="M89" s="8" t="str">
        <f>IF([1]source_data!G91="","",IF([1]source_data!K91="","",IF([1]source_data!M91&lt;&gt;"",CONCATENATE(VLOOKUP([1]source_data!K91,[1]codelists!A:C,2,FALSE)&amp;";"&amp;VLOOKUP([1]source_data!L91,[1]codelists!A:C,2,FALSE)&amp;";"&amp;VLOOKUP([1]source_data!M91,[1]codelists!A:C,2,FALSE)),IF([1]source_data!L91&lt;&gt;"",CONCATENATE(VLOOKUP([1]source_data!K91,[1]codelists!A:C,2,FALSE)&amp;";"&amp;VLOOKUP([1]source_data!L91,[1]codelists!A:C,2,FALSE)),IF([1]source_data!K91&lt;&gt;"",CONCATENATE(VLOOKUP([1]source_data!K91,[1]codelists!A:C,2,FALSE)))))))</f>
        <v>GTIP040</v>
      </c>
      <c r="N89" s="11" t="str">
        <f>IF([1]source_data!G91="","",IF([1]source_data!D91="","",VLOOKUP([1]source_data!D91,[1]geo_data!A:I,9,FALSE)))</f>
        <v>Newent &amp; Taynton</v>
      </c>
      <c r="O89" s="11" t="str">
        <f>IF([1]source_data!G91="","",IF([1]source_data!D91="","",VLOOKUP([1]source_data!D91,[1]geo_data!A:I,8,FALSE)))</f>
        <v>E05012169</v>
      </c>
      <c r="P89" s="11" t="str">
        <f>IF([1]source_data!G91="","",IF(LEFT(O89,3)="E05","WD",IF(LEFT(O89,3)="S13","WD",IF(LEFT(O89,3)="W05","WD",IF(LEFT(O89,3)="W06","UA",IF(LEFT(O89,3)="S12","CA",IF(LEFT(O89,3)="E06","UA",IF(LEFT(O89,3)="E07","NMD",IF(LEFT(O89,3)="E08","MD",IF(LEFT(O89,3)="E09","LONB"))))))))))</f>
        <v>WD</v>
      </c>
      <c r="Q89" s="11" t="str">
        <f>IF([1]source_data!G91="","",IF([1]source_data!D91="","",VLOOKUP([1]source_data!D91,[1]geo_data!A:I,7,FALSE)))</f>
        <v>Forest of Dean</v>
      </c>
      <c r="R89" s="11" t="str">
        <f>IF([1]source_data!G91="","",IF([1]source_data!D91="","",VLOOKUP([1]source_data!D91,[1]geo_data!A:I,6,FALSE)))</f>
        <v>E07000080</v>
      </c>
      <c r="S89" s="11" t="str">
        <f>IF([1]source_data!G91="","",IF(LEFT(R89,3)="E05","WD",IF(LEFT(R89,3)="S13","WD",IF(LEFT(R89,3)="W05","WD",IF(LEFT(R89,3)="W06","UA",IF(LEFT(R89,3)="S12","CA",IF(LEFT(R89,3)="E06","UA",IF(LEFT(R89,3)="E07","NMD",IF(LEFT(R89,3)="E08","MD",IF(LEFT(R89,3)="E09","LONB"))))))))))</f>
        <v>NMD</v>
      </c>
      <c r="T89" s="8" t="str">
        <f>IF([1]source_data!G91="","",IF([1]source_data!N91="","",[1]source_data!N91))</f>
        <v>Grants for You</v>
      </c>
      <c r="U89" s="12">
        <f ca="1">IF([1]source_data!G91="","",[1]tailored_settings!$B$8)</f>
        <v>45009</v>
      </c>
      <c r="V89" s="8" t="str">
        <f>IF([1]source_data!I91="","",[1]tailored_settings!$B$9)</f>
        <v>https://www.barnwoodtrust.org/</v>
      </c>
      <c r="W89" s="8" t="str">
        <f>IF([1]source_data!G91="","",IF([1]source_data!I91="","",[1]codelists!$A$1))</f>
        <v>Grant to Individuals Reason codelist</v>
      </c>
      <c r="X89" s="8" t="str">
        <f>IF([1]source_data!G91="","",IF([1]source_data!I91="","",[1]source_data!I91))</f>
        <v>Mental Health</v>
      </c>
      <c r="Y89" s="8" t="str">
        <f>IF([1]source_data!G91="","",IF([1]source_data!J91="","",[1]codelists!$A$1))</f>
        <v/>
      </c>
      <c r="Z89" s="8" t="str">
        <f>IF([1]source_data!G91="","",IF([1]source_data!J91="","",[1]source_data!J91))</f>
        <v/>
      </c>
      <c r="AA89" s="8" t="str">
        <f>IF([1]source_data!G91="","",IF([1]source_data!K91="","",[1]codelists!$A$16))</f>
        <v>Grant to Individuals Purpose codelist</v>
      </c>
      <c r="AB89" s="8" t="str">
        <f>IF([1]source_data!G91="","",IF([1]source_data!K91="","",[1]source_data!K91))</f>
        <v>Devices and digital access</v>
      </c>
      <c r="AC89" s="8" t="str">
        <f>IF([1]source_data!G91="","",IF([1]source_data!L91="","",[1]codelists!$A$16))</f>
        <v/>
      </c>
      <c r="AD89" s="8" t="str">
        <f>IF([1]source_data!G91="","",IF([1]source_data!L91="","",[1]source_data!L91))</f>
        <v/>
      </c>
      <c r="AE89" s="8" t="str">
        <f>IF([1]source_data!G91="","",IF([1]source_data!M91="","",[1]codelists!$A$16))</f>
        <v/>
      </c>
      <c r="AF89" s="8" t="str">
        <f>IF([1]source_data!G91="","",IF([1]source_data!M91="","",[1]source_data!M91))</f>
        <v/>
      </c>
    </row>
    <row r="90" spans="1:32" ht="15.75" x14ac:dyDescent="0.25">
      <c r="A90" s="8" t="str">
        <f>IF([1]source_data!G92="","",IF(AND([1]source_data!C92&lt;&gt;"",[1]tailored_settings!$B$10="Publish"),CONCATENATE([1]tailored_settings!$B$2&amp;[1]source_data!C92),IF(AND([1]source_data!C92&lt;&gt;"",[1]tailored_settings!$B$10="Do not publish"),CONCATENATE([1]tailored_settings!$B$2&amp;TEXT(ROW(A90)-1,"0000")&amp;"_"&amp;TEXT(F90,"yyyy-mm")),CONCATENATE([1]tailored_settings!$B$2&amp;TEXT(ROW(A90)-1,"0000")&amp;"_"&amp;TEXT(F90,"yyyy-mm")))))</f>
        <v>360G-BarnwoodTrust-0089_2022-07</v>
      </c>
      <c r="B90" s="8" t="str">
        <f>IF([1]source_data!G92="","",IF([1]source_data!E92&lt;&gt;"",[1]source_data!E92,CONCATENATE("Grant to "&amp;G90)))</f>
        <v>Grants for You</v>
      </c>
      <c r="C90" s="8" t="str">
        <f>IF([1]source_data!G92="","",IF([1]source_data!F92="","",[1]source_data!F92))</f>
        <v xml:space="preserve">Funding to help people with Autism, ADHD, Tourette's or a serious mental health condition access more opportunities.   </v>
      </c>
      <c r="D90" s="9">
        <f>IF([1]source_data!G92="","",IF([1]source_data!G92="","",[1]source_data!G92))</f>
        <v>550</v>
      </c>
      <c r="E90" s="8" t="str">
        <f>IF([1]source_data!G92="","",[1]tailored_settings!$B$3)</f>
        <v>GBP</v>
      </c>
      <c r="F90" s="10">
        <f>IF([1]source_data!G92="","",IF([1]source_data!H92="","",[1]source_data!H92))</f>
        <v>44754.542993090297</v>
      </c>
      <c r="G90" s="8" t="str">
        <f>IF([1]source_data!G92="","",[1]tailored_settings!$B$5)</f>
        <v>Individual Recipient</v>
      </c>
      <c r="H90" s="8" t="str">
        <f>IF([1]source_data!G92="","",IF(AND([1]source_data!A92&lt;&gt;"",[1]tailored_settings!$B$11="Publish"),CONCATENATE([1]tailored_settings!$B$2&amp;[1]source_data!A92),IF(AND([1]source_data!A92&lt;&gt;"",[1]tailored_settings!$B$11="Do not publish"),CONCATENATE([1]tailored_settings!$B$4&amp;TEXT(ROW(A90)-1,"0000")&amp;"_"&amp;TEXT(F90,"yyyy-mm")),CONCATENATE([1]tailored_settings!$B$4&amp;TEXT(ROW(A90)-1,"0000")&amp;"_"&amp;TEXT(F90,"yyyy-mm")))))</f>
        <v>360G-BarnwoodTrust-IND-0089_2022-07</v>
      </c>
      <c r="I90" s="8" t="str">
        <f>IF([1]source_data!G92="","",[1]tailored_settings!$B$7)</f>
        <v>Barnwood Trust</v>
      </c>
      <c r="J90" s="8" t="str">
        <f>IF([1]source_data!G92="","",[1]tailored_settings!$B$6)</f>
        <v>GB-CHC-1162855</v>
      </c>
      <c r="K90" s="8" t="str">
        <f>IF([1]source_data!G92="","",IF([1]source_data!I92="","",VLOOKUP([1]source_data!I92,[1]codelists!A:C,2,FALSE)))</f>
        <v>GTIR040</v>
      </c>
      <c r="L90" s="8" t="str">
        <f>IF([1]source_data!G92="","",IF([1]source_data!J92="","",VLOOKUP([1]source_data!J92,[1]codelists!A:C,2,FALSE)))</f>
        <v/>
      </c>
      <c r="M90" s="8" t="str">
        <f>IF([1]source_data!G92="","",IF([1]source_data!K92="","",IF([1]source_data!M92&lt;&gt;"",CONCATENATE(VLOOKUP([1]source_data!K92,[1]codelists!A:C,2,FALSE)&amp;";"&amp;VLOOKUP([1]source_data!L92,[1]codelists!A:C,2,FALSE)&amp;";"&amp;VLOOKUP([1]source_data!M92,[1]codelists!A:C,2,FALSE)),IF([1]source_data!L92&lt;&gt;"",CONCATENATE(VLOOKUP([1]source_data!K92,[1]codelists!A:C,2,FALSE)&amp;";"&amp;VLOOKUP([1]source_data!L92,[1]codelists!A:C,2,FALSE)),IF([1]source_data!K92&lt;&gt;"",CONCATENATE(VLOOKUP([1]source_data!K92,[1]codelists!A:C,2,FALSE)))))))</f>
        <v>GTIP040</v>
      </c>
      <c r="N90" s="11" t="str">
        <f>IF([1]source_data!G92="","",IF([1]source_data!D92="","",VLOOKUP([1]source_data!D92,[1]geo_data!A:I,9,FALSE)))</f>
        <v>Kingsholm and Wotton</v>
      </c>
      <c r="O90" s="11" t="str">
        <f>IF([1]source_data!G92="","",IF([1]source_data!D92="","",VLOOKUP([1]source_data!D92,[1]geo_data!A:I,8,FALSE)))</f>
        <v>E05010958</v>
      </c>
      <c r="P90" s="11" t="str">
        <f>IF([1]source_data!G92="","",IF(LEFT(O90,3)="E05","WD",IF(LEFT(O90,3)="S13","WD",IF(LEFT(O90,3)="W05","WD",IF(LEFT(O90,3)="W06","UA",IF(LEFT(O90,3)="S12","CA",IF(LEFT(O90,3)="E06","UA",IF(LEFT(O90,3)="E07","NMD",IF(LEFT(O90,3)="E08","MD",IF(LEFT(O90,3)="E09","LONB"))))))))))</f>
        <v>WD</v>
      </c>
      <c r="Q90" s="11" t="str">
        <f>IF([1]source_data!G92="","",IF([1]source_data!D92="","",VLOOKUP([1]source_data!D92,[1]geo_data!A:I,7,FALSE)))</f>
        <v>Gloucester</v>
      </c>
      <c r="R90" s="11" t="str">
        <f>IF([1]source_data!G92="","",IF([1]source_data!D92="","",VLOOKUP([1]source_data!D92,[1]geo_data!A:I,6,FALSE)))</f>
        <v>E07000081</v>
      </c>
      <c r="S90" s="11" t="str">
        <f>IF([1]source_data!G92="","",IF(LEFT(R90,3)="E05","WD",IF(LEFT(R90,3)="S13","WD",IF(LEFT(R90,3)="W05","WD",IF(LEFT(R90,3)="W06","UA",IF(LEFT(R90,3)="S12","CA",IF(LEFT(R90,3)="E06","UA",IF(LEFT(R90,3)="E07","NMD",IF(LEFT(R90,3)="E08","MD",IF(LEFT(R90,3)="E09","LONB"))))))))))</f>
        <v>NMD</v>
      </c>
      <c r="T90" s="8" t="str">
        <f>IF([1]source_data!G92="","",IF([1]source_data!N92="","",[1]source_data!N92))</f>
        <v>Grants for You</v>
      </c>
      <c r="U90" s="12">
        <f ca="1">IF([1]source_data!G92="","",[1]tailored_settings!$B$8)</f>
        <v>45009</v>
      </c>
      <c r="V90" s="8" t="str">
        <f>IF([1]source_data!I92="","",[1]tailored_settings!$B$9)</f>
        <v>https://www.barnwoodtrust.org/</v>
      </c>
      <c r="W90" s="8" t="str">
        <f>IF([1]source_data!G92="","",IF([1]source_data!I92="","",[1]codelists!$A$1))</f>
        <v>Grant to Individuals Reason codelist</v>
      </c>
      <c r="X90" s="8" t="str">
        <f>IF([1]source_data!G92="","",IF([1]source_data!I92="","",[1]source_data!I92))</f>
        <v>Mental Health</v>
      </c>
      <c r="Y90" s="8" t="str">
        <f>IF([1]source_data!G92="","",IF([1]source_data!J92="","",[1]codelists!$A$1))</f>
        <v/>
      </c>
      <c r="Z90" s="8" t="str">
        <f>IF([1]source_data!G92="","",IF([1]source_data!J92="","",[1]source_data!J92))</f>
        <v/>
      </c>
      <c r="AA90" s="8" t="str">
        <f>IF([1]source_data!G92="","",IF([1]source_data!K92="","",[1]codelists!$A$16))</f>
        <v>Grant to Individuals Purpose codelist</v>
      </c>
      <c r="AB90" s="8" t="str">
        <f>IF([1]source_data!G92="","",IF([1]source_data!K92="","",[1]source_data!K92))</f>
        <v>Devices and digital access</v>
      </c>
      <c r="AC90" s="8" t="str">
        <f>IF([1]source_data!G92="","",IF([1]source_data!L92="","",[1]codelists!$A$16))</f>
        <v/>
      </c>
      <c r="AD90" s="8" t="str">
        <f>IF([1]source_data!G92="","",IF([1]source_data!L92="","",[1]source_data!L92))</f>
        <v/>
      </c>
      <c r="AE90" s="8" t="str">
        <f>IF([1]source_data!G92="","",IF([1]source_data!M92="","",[1]codelists!$A$16))</f>
        <v/>
      </c>
      <c r="AF90" s="8" t="str">
        <f>IF([1]source_data!G92="","",IF([1]source_data!M92="","",[1]source_data!M92))</f>
        <v/>
      </c>
    </row>
    <row r="91" spans="1:32" ht="15.75" x14ac:dyDescent="0.25">
      <c r="A91" s="8" t="str">
        <f>IF([1]source_data!G93="","",IF(AND([1]source_data!C93&lt;&gt;"",[1]tailored_settings!$B$10="Publish"),CONCATENATE([1]tailored_settings!$B$2&amp;[1]source_data!C93),IF(AND([1]source_data!C93&lt;&gt;"",[1]tailored_settings!$B$10="Do not publish"),CONCATENATE([1]tailored_settings!$B$2&amp;TEXT(ROW(A91)-1,"0000")&amp;"_"&amp;TEXT(F91,"yyyy-mm")),CONCATENATE([1]tailored_settings!$B$2&amp;TEXT(ROW(A91)-1,"0000")&amp;"_"&amp;TEXT(F91,"yyyy-mm")))))</f>
        <v>360G-BarnwoodTrust-0090_2022-07</v>
      </c>
      <c r="B91" s="8" t="str">
        <f>IF([1]source_data!G93="","",IF([1]source_data!E93&lt;&gt;"",[1]source_data!E93,CONCATENATE("Grant to "&amp;G91)))</f>
        <v>Grants for You</v>
      </c>
      <c r="C91" s="8" t="str">
        <f>IF([1]source_data!G93="","",IF([1]source_data!F93="","",[1]source_data!F93))</f>
        <v xml:space="preserve">Funding to help people with Autism, ADHD, Tourette's or a serious mental health condition access more opportunities.   </v>
      </c>
      <c r="D91" s="9">
        <f>IF([1]source_data!G93="","",IF([1]source_data!G93="","",[1]source_data!G93))</f>
        <v>589</v>
      </c>
      <c r="E91" s="8" t="str">
        <f>IF([1]source_data!G93="","",[1]tailored_settings!$B$3)</f>
        <v>GBP</v>
      </c>
      <c r="F91" s="10">
        <f>IF([1]source_data!G93="","",IF([1]source_data!H93="","",[1]source_data!H93))</f>
        <v>44754.573900543997</v>
      </c>
      <c r="G91" s="8" t="str">
        <f>IF([1]source_data!G93="","",[1]tailored_settings!$B$5)</f>
        <v>Individual Recipient</v>
      </c>
      <c r="H91" s="8" t="str">
        <f>IF([1]source_data!G93="","",IF(AND([1]source_data!A93&lt;&gt;"",[1]tailored_settings!$B$11="Publish"),CONCATENATE([1]tailored_settings!$B$2&amp;[1]source_data!A93),IF(AND([1]source_data!A93&lt;&gt;"",[1]tailored_settings!$B$11="Do not publish"),CONCATENATE([1]tailored_settings!$B$4&amp;TEXT(ROW(A91)-1,"0000")&amp;"_"&amp;TEXT(F91,"yyyy-mm")),CONCATENATE([1]tailored_settings!$B$4&amp;TEXT(ROW(A91)-1,"0000")&amp;"_"&amp;TEXT(F91,"yyyy-mm")))))</f>
        <v>360G-BarnwoodTrust-IND-0090_2022-07</v>
      </c>
      <c r="I91" s="8" t="str">
        <f>IF([1]source_data!G93="","",[1]tailored_settings!$B$7)</f>
        <v>Barnwood Trust</v>
      </c>
      <c r="J91" s="8" t="str">
        <f>IF([1]source_data!G93="","",[1]tailored_settings!$B$6)</f>
        <v>GB-CHC-1162855</v>
      </c>
      <c r="K91" s="8" t="str">
        <f>IF([1]source_data!G93="","",IF([1]source_data!I93="","",VLOOKUP([1]source_data!I93,[1]codelists!A:C,2,FALSE)))</f>
        <v>GTIR040</v>
      </c>
      <c r="L91" s="8" t="str">
        <f>IF([1]source_data!G93="","",IF([1]source_data!J93="","",VLOOKUP([1]source_data!J93,[1]codelists!A:C,2,FALSE)))</f>
        <v/>
      </c>
      <c r="M91" s="8" t="str">
        <f>IF([1]source_data!G93="","",IF([1]source_data!K93="","",IF([1]source_data!M93&lt;&gt;"",CONCATENATE(VLOOKUP([1]source_data!K93,[1]codelists!A:C,2,FALSE)&amp;";"&amp;VLOOKUP([1]source_data!L93,[1]codelists!A:C,2,FALSE)&amp;";"&amp;VLOOKUP([1]source_data!M93,[1]codelists!A:C,2,FALSE)),IF([1]source_data!L93&lt;&gt;"",CONCATENATE(VLOOKUP([1]source_data!K93,[1]codelists!A:C,2,FALSE)&amp;";"&amp;VLOOKUP([1]source_data!L93,[1]codelists!A:C,2,FALSE)),IF([1]source_data!K93&lt;&gt;"",CONCATENATE(VLOOKUP([1]source_data!K93,[1]codelists!A:C,2,FALSE)))))))</f>
        <v>GTIP040</v>
      </c>
      <c r="N91" s="11" t="str">
        <f>IF([1]source_data!G93="","",IF([1]source_data!D93="","",VLOOKUP([1]source_data!D93,[1]geo_data!A:I,9,FALSE)))</f>
        <v>Watermoor</v>
      </c>
      <c r="O91" s="11" t="str">
        <f>IF([1]source_data!G93="","",IF([1]source_data!D93="","",VLOOKUP([1]source_data!D93,[1]geo_data!A:I,8,FALSE)))</f>
        <v>E05010727</v>
      </c>
      <c r="P91" s="11" t="str">
        <f>IF([1]source_data!G93="","",IF(LEFT(O91,3)="E05","WD",IF(LEFT(O91,3)="S13","WD",IF(LEFT(O91,3)="W05","WD",IF(LEFT(O91,3)="W06","UA",IF(LEFT(O91,3)="S12","CA",IF(LEFT(O91,3)="E06","UA",IF(LEFT(O91,3)="E07","NMD",IF(LEFT(O91,3)="E08","MD",IF(LEFT(O91,3)="E09","LONB"))))))))))</f>
        <v>WD</v>
      </c>
      <c r="Q91" s="11" t="str">
        <f>IF([1]source_data!G93="","",IF([1]source_data!D93="","",VLOOKUP([1]source_data!D93,[1]geo_data!A:I,7,FALSE)))</f>
        <v>Cotswold</v>
      </c>
      <c r="R91" s="11" t="str">
        <f>IF([1]source_data!G93="","",IF([1]source_data!D93="","",VLOOKUP([1]source_data!D93,[1]geo_data!A:I,6,FALSE)))</f>
        <v>E07000079</v>
      </c>
      <c r="S91" s="11" t="str">
        <f>IF([1]source_data!G93="","",IF(LEFT(R91,3)="E05","WD",IF(LEFT(R91,3)="S13","WD",IF(LEFT(R91,3)="W05","WD",IF(LEFT(R91,3)="W06","UA",IF(LEFT(R91,3)="S12","CA",IF(LEFT(R91,3)="E06","UA",IF(LEFT(R91,3)="E07","NMD",IF(LEFT(R91,3)="E08","MD",IF(LEFT(R91,3)="E09","LONB"))))))))))</f>
        <v>NMD</v>
      </c>
      <c r="T91" s="8" t="str">
        <f>IF([1]source_data!G93="","",IF([1]source_data!N93="","",[1]source_data!N93))</f>
        <v>Grants for You</v>
      </c>
      <c r="U91" s="12">
        <f ca="1">IF([1]source_data!G93="","",[1]tailored_settings!$B$8)</f>
        <v>45009</v>
      </c>
      <c r="V91" s="8" t="str">
        <f>IF([1]source_data!I93="","",[1]tailored_settings!$B$9)</f>
        <v>https://www.barnwoodtrust.org/</v>
      </c>
      <c r="W91" s="8" t="str">
        <f>IF([1]source_data!G93="","",IF([1]source_data!I93="","",[1]codelists!$A$1))</f>
        <v>Grant to Individuals Reason codelist</v>
      </c>
      <c r="X91" s="8" t="str">
        <f>IF([1]source_data!G93="","",IF([1]source_data!I93="","",[1]source_data!I93))</f>
        <v>Mental Health</v>
      </c>
      <c r="Y91" s="8" t="str">
        <f>IF([1]source_data!G93="","",IF([1]source_data!J93="","",[1]codelists!$A$1))</f>
        <v/>
      </c>
      <c r="Z91" s="8" t="str">
        <f>IF([1]source_data!G93="","",IF([1]source_data!J93="","",[1]source_data!J93))</f>
        <v/>
      </c>
      <c r="AA91" s="8" t="str">
        <f>IF([1]source_data!G93="","",IF([1]source_data!K93="","",[1]codelists!$A$16))</f>
        <v>Grant to Individuals Purpose codelist</v>
      </c>
      <c r="AB91" s="8" t="str">
        <f>IF([1]source_data!G93="","",IF([1]source_data!K93="","",[1]source_data!K93))</f>
        <v>Devices and digital access</v>
      </c>
      <c r="AC91" s="8" t="str">
        <f>IF([1]source_data!G93="","",IF([1]source_data!L93="","",[1]codelists!$A$16))</f>
        <v/>
      </c>
      <c r="AD91" s="8" t="str">
        <f>IF([1]source_data!G93="","",IF([1]source_data!L93="","",[1]source_data!L93))</f>
        <v/>
      </c>
      <c r="AE91" s="8" t="str">
        <f>IF([1]source_data!G93="","",IF([1]source_data!M93="","",[1]codelists!$A$16))</f>
        <v/>
      </c>
      <c r="AF91" s="8" t="str">
        <f>IF([1]source_data!G93="","",IF([1]source_data!M93="","",[1]source_data!M93))</f>
        <v/>
      </c>
    </row>
    <row r="92" spans="1:32" ht="15.75" x14ac:dyDescent="0.25">
      <c r="A92" s="8" t="str">
        <f>IF([1]source_data!G94="","",IF(AND([1]source_data!C94&lt;&gt;"",[1]tailored_settings!$B$10="Publish"),CONCATENATE([1]tailored_settings!$B$2&amp;[1]source_data!C94),IF(AND([1]source_data!C94&lt;&gt;"",[1]tailored_settings!$B$10="Do not publish"),CONCATENATE([1]tailored_settings!$B$2&amp;TEXT(ROW(A92)-1,"0000")&amp;"_"&amp;TEXT(F92,"yyyy-mm")),CONCATENATE([1]tailored_settings!$B$2&amp;TEXT(ROW(A92)-1,"0000")&amp;"_"&amp;TEXT(F92,"yyyy-mm")))))</f>
        <v>360G-BarnwoodTrust-0091_2022-07</v>
      </c>
      <c r="B92" s="8" t="str">
        <f>IF([1]source_data!G94="","",IF([1]source_data!E94&lt;&gt;"",[1]source_data!E94,CONCATENATE("Grant to "&amp;G92)))</f>
        <v>Grants for You</v>
      </c>
      <c r="C92" s="8" t="str">
        <f>IF([1]source_data!G94="","",IF([1]source_data!F94="","",[1]source_data!F94))</f>
        <v xml:space="preserve">Funding to help people with Autism, ADHD, Tourette's or a serious mental health condition access more opportunities.   </v>
      </c>
      <c r="D92" s="9">
        <f>IF([1]source_data!G94="","",IF([1]source_data!G94="","",[1]source_data!G94))</f>
        <v>200</v>
      </c>
      <c r="E92" s="8" t="str">
        <f>IF([1]source_data!G94="","",[1]tailored_settings!$B$3)</f>
        <v>GBP</v>
      </c>
      <c r="F92" s="10">
        <f>IF([1]source_data!G94="","",IF([1]source_data!H94="","",[1]source_data!H94))</f>
        <v>44754.664550891197</v>
      </c>
      <c r="G92" s="8" t="str">
        <f>IF([1]source_data!G94="","",[1]tailored_settings!$B$5)</f>
        <v>Individual Recipient</v>
      </c>
      <c r="H92" s="8" t="str">
        <f>IF([1]source_data!G94="","",IF(AND([1]source_data!A94&lt;&gt;"",[1]tailored_settings!$B$11="Publish"),CONCATENATE([1]tailored_settings!$B$2&amp;[1]source_data!A94),IF(AND([1]source_data!A94&lt;&gt;"",[1]tailored_settings!$B$11="Do not publish"),CONCATENATE([1]tailored_settings!$B$4&amp;TEXT(ROW(A92)-1,"0000")&amp;"_"&amp;TEXT(F92,"yyyy-mm")),CONCATENATE([1]tailored_settings!$B$4&amp;TEXT(ROW(A92)-1,"0000")&amp;"_"&amp;TEXT(F92,"yyyy-mm")))))</f>
        <v>360G-BarnwoodTrust-IND-0091_2022-07</v>
      </c>
      <c r="I92" s="8" t="str">
        <f>IF([1]source_data!G94="","",[1]tailored_settings!$B$7)</f>
        <v>Barnwood Trust</v>
      </c>
      <c r="J92" s="8" t="str">
        <f>IF([1]source_data!G94="","",[1]tailored_settings!$B$6)</f>
        <v>GB-CHC-1162855</v>
      </c>
      <c r="K92" s="8" t="str">
        <f>IF([1]source_data!G94="","",IF([1]source_data!I94="","",VLOOKUP([1]source_data!I94,[1]codelists!A:C,2,FALSE)))</f>
        <v>GTIR040</v>
      </c>
      <c r="L92" s="8" t="str">
        <f>IF([1]source_data!G94="","",IF([1]source_data!J94="","",VLOOKUP([1]source_data!J94,[1]codelists!A:C,2,FALSE)))</f>
        <v/>
      </c>
      <c r="M92" s="8" t="str">
        <f>IF([1]source_data!G94="","",IF([1]source_data!K94="","",IF([1]source_data!M94&lt;&gt;"",CONCATENATE(VLOOKUP([1]source_data!K94,[1]codelists!A:C,2,FALSE)&amp;";"&amp;VLOOKUP([1]source_data!L94,[1]codelists!A:C,2,FALSE)&amp;";"&amp;VLOOKUP([1]source_data!M94,[1]codelists!A:C,2,FALSE)),IF([1]source_data!L94&lt;&gt;"",CONCATENATE(VLOOKUP([1]source_data!K94,[1]codelists!A:C,2,FALSE)&amp;";"&amp;VLOOKUP([1]source_data!L94,[1]codelists!A:C,2,FALSE)),IF([1]source_data!K94&lt;&gt;"",CONCATENATE(VLOOKUP([1]source_data!K94,[1]codelists!A:C,2,FALSE)))))))</f>
        <v>GTIP040</v>
      </c>
      <c r="N92" s="11" t="str">
        <f>IF([1]source_data!G94="","",IF([1]source_data!D94="","",VLOOKUP([1]source_data!D94,[1]geo_data!A:I,9,FALSE)))</f>
        <v>Severn</v>
      </c>
      <c r="O92" s="11" t="str">
        <f>IF([1]source_data!G94="","",IF([1]source_data!D94="","",VLOOKUP([1]source_data!D94,[1]geo_data!A:I,8,FALSE)))</f>
        <v>E05013195</v>
      </c>
      <c r="P92" s="11" t="str">
        <f>IF([1]source_data!G94="","",IF(LEFT(O92,3)="E05","WD",IF(LEFT(O92,3)="S13","WD",IF(LEFT(O92,3)="W05","WD",IF(LEFT(O92,3)="W06","UA",IF(LEFT(O92,3)="S12","CA",IF(LEFT(O92,3)="E06","UA",IF(LEFT(O92,3)="E07","NMD",IF(LEFT(O92,3)="E08","MD",IF(LEFT(O92,3)="E09","LONB"))))))))))</f>
        <v>WD</v>
      </c>
      <c r="Q92" s="11" t="str">
        <f>IF([1]source_data!G94="","",IF([1]source_data!D94="","",VLOOKUP([1]source_data!D94,[1]geo_data!A:I,7,FALSE)))</f>
        <v>Stroud</v>
      </c>
      <c r="R92" s="11" t="str">
        <f>IF([1]source_data!G94="","",IF([1]source_data!D94="","",VLOOKUP([1]source_data!D94,[1]geo_data!A:I,6,FALSE)))</f>
        <v>E07000082</v>
      </c>
      <c r="S92" s="11" t="str">
        <f>IF([1]source_data!G94="","",IF(LEFT(R92,3)="E05","WD",IF(LEFT(R92,3)="S13","WD",IF(LEFT(R92,3)="W05","WD",IF(LEFT(R92,3)="W06","UA",IF(LEFT(R92,3)="S12","CA",IF(LEFT(R92,3)="E06","UA",IF(LEFT(R92,3)="E07","NMD",IF(LEFT(R92,3)="E08","MD",IF(LEFT(R92,3)="E09","LONB"))))))))))</f>
        <v>NMD</v>
      </c>
      <c r="T92" s="8" t="str">
        <f>IF([1]source_data!G94="","",IF([1]source_data!N94="","",[1]source_data!N94))</f>
        <v>Grants for You</v>
      </c>
      <c r="U92" s="12">
        <f ca="1">IF([1]source_data!G94="","",[1]tailored_settings!$B$8)</f>
        <v>45009</v>
      </c>
      <c r="V92" s="8" t="str">
        <f>IF([1]source_data!I94="","",[1]tailored_settings!$B$9)</f>
        <v>https://www.barnwoodtrust.org/</v>
      </c>
      <c r="W92" s="8" t="str">
        <f>IF([1]source_data!G94="","",IF([1]source_data!I94="","",[1]codelists!$A$1))</f>
        <v>Grant to Individuals Reason codelist</v>
      </c>
      <c r="X92" s="8" t="str">
        <f>IF([1]source_data!G94="","",IF([1]source_data!I94="","",[1]source_data!I94))</f>
        <v>Mental Health</v>
      </c>
      <c r="Y92" s="8" t="str">
        <f>IF([1]source_data!G94="","",IF([1]source_data!J94="","",[1]codelists!$A$1))</f>
        <v/>
      </c>
      <c r="Z92" s="8" t="str">
        <f>IF([1]source_data!G94="","",IF([1]source_data!J94="","",[1]source_data!J94))</f>
        <v/>
      </c>
      <c r="AA92" s="8" t="str">
        <f>IF([1]source_data!G94="","",IF([1]source_data!K94="","",[1]codelists!$A$16))</f>
        <v>Grant to Individuals Purpose codelist</v>
      </c>
      <c r="AB92" s="8" t="str">
        <f>IF([1]source_data!G94="","",IF([1]source_data!K94="","",[1]source_data!K94))</f>
        <v>Devices and digital access</v>
      </c>
      <c r="AC92" s="8" t="str">
        <f>IF([1]source_data!G94="","",IF([1]source_data!L94="","",[1]codelists!$A$16))</f>
        <v/>
      </c>
      <c r="AD92" s="8" t="str">
        <f>IF([1]source_data!G94="","",IF([1]source_data!L94="","",[1]source_data!L94))</f>
        <v/>
      </c>
      <c r="AE92" s="8" t="str">
        <f>IF([1]source_data!G94="","",IF([1]source_data!M94="","",[1]codelists!$A$16))</f>
        <v/>
      </c>
      <c r="AF92" s="8" t="str">
        <f>IF([1]source_data!G94="","",IF([1]source_data!M94="","",[1]source_data!M94))</f>
        <v/>
      </c>
    </row>
    <row r="93" spans="1:32" ht="15.75" x14ac:dyDescent="0.25">
      <c r="A93" s="8" t="str">
        <f>IF([1]source_data!G95="","",IF(AND([1]source_data!C95&lt;&gt;"",[1]tailored_settings!$B$10="Publish"),CONCATENATE([1]tailored_settings!$B$2&amp;[1]source_data!C95),IF(AND([1]source_data!C95&lt;&gt;"",[1]tailored_settings!$B$10="Do not publish"),CONCATENATE([1]tailored_settings!$B$2&amp;TEXT(ROW(A93)-1,"0000")&amp;"_"&amp;TEXT(F93,"yyyy-mm")),CONCATENATE([1]tailored_settings!$B$2&amp;TEXT(ROW(A93)-1,"0000")&amp;"_"&amp;TEXT(F93,"yyyy-mm")))))</f>
        <v>360G-BarnwoodTrust-0092_2022-07</v>
      </c>
      <c r="B93" s="8" t="str">
        <f>IF([1]source_data!G95="","",IF([1]source_data!E95&lt;&gt;"",[1]source_data!E95,CONCATENATE("Grant to "&amp;G93)))</f>
        <v>Grants for You</v>
      </c>
      <c r="C93" s="8" t="str">
        <f>IF([1]source_data!G95="","",IF([1]source_data!F95="","",[1]source_data!F95))</f>
        <v xml:space="preserve">Funding to help people with Autism, ADHD, Tourette's or a serious mental health condition access more opportunities.   </v>
      </c>
      <c r="D93" s="9">
        <f>IF([1]source_data!G95="","",IF([1]source_data!G95="","",[1]source_data!G95))</f>
        <v>1320</v>
      </c>
      <c r="E93" s="8" t="str">
        <f>IF([1]source_data!G95="","",[1]tailored_settings!$B$3)</f>
        <v>GBP</v>
      </c>
      <c r="F93" s="10">
        <f>IF([1]source_data!G95="","",IF([1]source_data!H95="","",[1]source_data!H95))</f>
        <v>44755.329850891198</v>
      </c>
      <c r="G93" s="8" t="str">
        <f>IF([1]source_data!G95="","",[1]tailored_settings!$B$5)</f>
        <v>Individual Recipient</v>
      </c>
      <c r="H93" s="8" t="str">
        <f>IF([1]source_data!G95="","",IF(AND([1]source_data!A95&lt;&gt;"",[1]tailored_settings!$B$11="Publish"),CONCATENATE([1]tailored_settings!$B$2&amp;[1]source_data!A95),IF(AND([1]source_data!A95&lt;&gt;"",[1]tailored_settings!$B$11="Do not publish"),CONCATENATE([1]tailored_settings!$B$4&amp;TEXT(ROW(A93)-1,"0000")&amp;"_"&amp;TEXT(F93,"yyyy-mm")),CONCATENATE([1]tailored_settings!$B$4&amp;TEXT(ROW(A93)-1,"0000")&amp;"_"&amp;TEXT(F93,"yyyy-mm")))))</f>
        <v>360G-BarnwoodTrust-IND-0092_2022-07</v>
      </c>
      <c r="I93" s="8" t="str">
        <f>IF([1]source_data!G95="","",[1]tailored_settings!$B$7)</f>
        <v>Barnwood Trust</v>
      </c>
      <c r="J93" s="8" t="str">
        <f>IF([1]source_data!G95="","",[1]tailored_settings!$B$6)</f>
        <v>GB-CHC-1162855</v>
      </c>
      <c r="K93" s="8" t="str">
        <f>IF([1]source_data!G95="","",IF([1]source_data!I95="","",VLOOKUP([1]source_data!I95,[1]codelists!A:C,2,FALSE)))</f>
        <v>GTIR040</v>
      </c>
      <c r="L93" s="8" t="str">
        <f>IF([1]source_data!G95="","",IF([1]source_data!J95="","",VLOOKUP([1]source_data!J95,[1]codelists!A:C,2,FALSE)))</f>
        <v/>
      </c>
      <c r="M93" s="8" t="str">
        <f>IF([1]source_data!G95="","",IF([1]source_data!K95="","",IF([1]source_data!M95&lt;&gt;"",CONCATENATE(VLOOKUP([1]source_data!K95,[1]codelists!A:C,2,FALSE)&amp;";"&amp;VLOOKUP([1]source_data!L95,[1]codelists!A:C,2,FALSE)&amp;";"&amp;VLOOKUP([1]source_data!M95,[1]codelists!A:C,2,FALSE)),IF([1]source_data!L95&lt;&gt;"",CONCATENATE(VLOOKUP([1]source_data!K95,[1]codelists!A:C,2,FALSE)&amp;";"&amp;VLOOKUP([1]source_data!L95,[1]codelists!A:C,2,FALSE)),IF([1]source_data!K95&lt;&gt;"",CONCATENATE(VLOOKUP([1]source_data!K95,[1]codelists!A:C,2,FALSE)))))))</f>
        <v>GTIP100</v>
      </c>
      <c r="N93" s="11" t="str">
        <f>IF([1]source_data!G95="","",IF([1]source_data!D95="","",VLOOKUP([1]source_data!D95,[1]geo_data!A:I,9,FALSE)))</f>
        <v>Westgate</v>
      </c>
      <c r="O93" s="11" t="str">
        <f>IF([1]source_data!G95="","",IF([1]source_data!D95="","",VLOOKUP([1]source_data!D95,[1]geo_data!A:I,8,FALSE)))</f>
        <v>E05010967</v>
      </c>
      <c r="P93" s="11" t="str">
        <f>IF([1]source_data!G95="","",IF(LEFT(O93,3)="E05","WD",IF(LEFT(O93,3)="S13","WD",IF(LEFT(O93,3)="W05","WD",IF(LEFT(O93,3)="W06","UA",IF(LEFT(O93,3)="S12","CA",IF(LEFT(O93,3)="E06","UA",IF(LEFT(O93,3)="E07","NMD",IF(LEFT(O93,3)="E08","MD",IF(LEFT(O93,3)="E09","LONB"))))))))))</f>
        <v>WD</v>
      </c>
      <c r="Q93" s="11" t="str">
        <f>IF([1]source_data!G95="","",IF([1]source_data!D95="","",VLOOKUP([1]source_data!D95,[1]geo_data!A:I,7,FALSE)))</f>
        <v>Gloucester</v>
      </c>
      <c r="R93" s="11" t="str">
        <f>IF([1]source_data!G95="","",IF([1]source_data!D95="","",VLOOKUP([1]source_data!D95,[1]geo_data!A:I,6,FALSE)))</f>
        <v>E07000081</v>
      </c>
      <c r="S93" s="11" t="str">
        <f>IF([1]source_data!G95="","",IF(LEFT(R93,3)="E05","WD",IF(LEFT(R93,3)="S13","WD",IF(LEFT(R93,3)="W05","WD",IF(LEFT(R93,3)="W06","UA",IF(LEFT(R93,3)="S12","CA",IF(LEFT(R93,3)="E06","UA",IF(LEFT(R93,3)="E07","NMD",IF(LEFT(R93,3)="E08","MD",IF(LEFT(R93,3)="E09","LONB"))))))))))</f>
        <v>NMD</v>
      </c>
      <c r="T93" s="8" t="str">
        <f>IF([1]source_data!G95="","",IF([1]source_data!N95="","",[1]source_data!N95))</f>
        <v>Grants for You</v>
      </c>
      <c r="U93" s="12">
        <f ca="1">IF([1]source_data!G95="","",[1]tailored_settings!$B$8)</f>
        <v>45009</v>
      </c>
      <c r="V93" s="8" t="str">
        <f>IF([1]source_data!I95="","",[1]tailored_settings!$B$9)</f>
        <v>https://www.barnwoodtrust.org/</v>
      </c>
      <c r="W93" s="8" t="str">
        <f>IF([1]source_data!G95="","",IF([1]source_data!I95="","",[1]codelists!$A$1))</f>
        <v>Grant to Individuals Reason codelist</v>
      </c>
      <c r="X93" s="8" t="str">
        <f>IF([1]source_data!G95="","",IF([1]source_data!I95="","",[1]source_data!I95))</f>
        <v>Mental Health</v>
      </c>
      <c r="Y93" s="8" t="str">
        <f>IF([1]source_data!G95="","",IF([1]source_data!J95="","",[1]codelists!$A$1))</f>
        <v/>
      </c>
      <c r="Z93" s="8" t="str">
        <f>IF([1]source_data!G95="","",IF([1]source_data!J95="","",[1]source_data!J95))</f>
        <v/>
      </c>
      <c r="AA93" s="8" t="str">
        <f>IF([1]source_data!G95="","",IF([1]source_data!K95="","",[1]codelists!$A$16))</f>
        <v>Grant to Individuals Purpose codelist</v>
      </c>
      <c r="AB93" s="8" t="str">
        <f>IF([1]source_data!G95="","",IF([1]source_data!K95="","",[1]source_data!K95))</f>
        <v>Travel and transport</v>
      </c>
      <c r="AC93" s="8" t="str">
        <f>IF([1]source_data!G95="","",IF([1]source_data!L95="","",[1]codelists!$A$16))</f>
        <v/>
      </c>
      <c r="AD93" s="8" t="str">
        <f>IF([1]source_data!G95="","",IF([1]source_data!L95="","",[1]source_data!L95))</f>
        <v/>
      </c>
      <c r="AE93" s="8" t="str">
        <f>IF([1]source_data!G95="","",IF([1]source_data!M95="","",[1]codelists!$A$16))</f>
        <v/>
      </c>
      <c r="AF93" s="8" t="str">
        <f>IF([1]source_data!G95="","",IF([1]source_data!M95="","",[1]source_data!M95))</f>
        <v/>
      </c>
    </row>
    <row r="94" spans="1:32" ht="15.75" x14ac:dyDescent="0.25">
      <c r="A94" s="8" t="str">
        <f>IF([1]source_data!G96="","",IF(AND([1]source_data!C96&lt;&gt;"",[1]tailored_settings!$B$10="Publish"),CONCATENATE([1]tailored_settings!$B$2&amp;[1]source_data!C96),IF(AND([1]source_data!C96&lt;&gt;"",[1]tailored_settings!$B$10="Do not publish"),CONCATENATE([1]tailored_settings!$B$2&amp;TEXT(ROW(A94)-1,"0000")&amp;"_"&amp;TEXT(F94,"yyyy-mm")),CONCATENATE([1]tailored_settings!$B$2&amp;TEXT(ROW(A94)-1,"0000")&amp;"_"&amp;TEXT(F94,"yyyy-mm")))))</f>
        <v>360G-BarnwoodTrust-0093_2022-07</v>
      </c>
      <c r="B94" s="8" t="str">
        <f>IF([1]source_data!G96="","",IF([1]source_data!E96&lt;&gt;"",[1]source_data!E96,CONCATENATE("Grant to "&amp;G94)))</f>
        <v>Grants for You</v>
      </c>
      <c r="C94" s="8" t="str">
        <f>IF([1]source_data!G96="","",IF([1]source_data!F96="","",[1]source_data!F96))</f>
        <v xml:space="preserve">Funding to help people with Autism, ADHD, Tourette's or a serious mental health condition access more opportunities.   </v>
      </c>
      <c r="D94" s="9">
        <f>IF([1]source_data!G96="","",IF([1]source_data!G96="","",[1]source_data!G96))</f>
        <v>1295</v>
      </c>
      <c r="E94" s="8" t="str">
        <f>IF([1]source_data!G96="","",[1]tailored_settings!$B$3)</f>
        <v>GBP</v>
      </c>
      <c r="F94" s="10">
        <f>IF([1]source_data!G96="","",IF([1]source_data!H96="","",[1]source_data!H96))</f>
        <v>44755.334705439796</v>
      </c>
      <c r="G94" s="8" t="str">
        <f>IF([1]source_data!G96="","",[1]tailored_settings!$B$5)</f>
        <v>Individual Recipient</v>
      </c>
      <c r="H94" s="8" t="str">
        <f>IF([1]source_data!G96="","",IF(AND([1]source_data!A96&lt;&gt;"",[1]tailored_settings!$B$11="Publish"),CONCATENATE([1]tailored_settings!$B$2&amp;[1]source_data!A96),IF(AND([1]source_data!A96&lt;&gt;"",[1]tailored_settings!$B$11="Do not publish"),CONCATENATE([1]tailored_settings!$B$4&amp;TEXT(ROW(A94)-1,"0000")&amp;"_"&amp;TEXT(F94,"yyyy-mm")),CONCATENATE([1]tailored_settings!$B$4&amp;TEXT(ROW(A94)-1,"0000")&amp;"_"&amp;TEXT(F94,"yyyy-mm")))))</f>
        <v>360G-BarnwoodTrust-IND-0093_2022-07</v>
      </c>
      <c r="I94" s="8" t="str">
        <f>IF([1]source_data!G96="","",[1]tailored_settings!$B$7)</f>
        <v>Barnwood Trust</v>
      </c>
      <c r="J94" s="8" t="str">
        <f>IF([1]source_data!G96="","",[1]tailored_settings!$B$6)</f>
        <v>GB-CHC-1162855</v>
      </c>
      <c r="K94" s="8" t="str">
        <f>IF([1]source_data!G96="","",IF([1]source_data!I96="","",VLOOKUP([1]source_data!I96,[1]codelists!A:C,2,FALSE)))</f>
        <v>GTIR040</v>
      </c>
      <c r="L94" s="8" t="str">
        <f>IF([1]source_data!G96="","",IF([1]source_data!J96="","",VLOOKUP([1]source_data!J96,[1]codelists!A:C,2,FALSE)))</f>
        <v/>
      </c>
      <c r="M94" s="8" t="str">
        <f>IF([1]source_data!G96="","",IF([1]source_data!K96="","",IF([1]source_data!M96&lt;&gt;"",CONCATENATE(VLOOKUP([1]source_data!K96,[1]codelists!A:C,2,FALSE)&amp;";"&amp;VLOOKUP([1]source_data!L96,[1]codelists!A:C,2,FALSE)&amp;";"&amp;VLOOKUP([1]source_data!M96,[1]codelists!A:C,2,FALSE)),IF([1]source_data!L96&lt;&gt;"",CONCATENATE(VLOOKUP([1]source_data!K96,[1]codelists!A:C,2,FALSE)&amp;";"&amp;VLOOKUP([1]source_data!L96,[1]codelists!A:C,2,FALSE)),IF([1]source_data!K96&lt;&gt;"",CONCATENATE(VLOOKUP([1]source_data!K96,[1]codelists!A:C,2,FALSE)))))))</f>
        <v>GTIP100</v>
      </c>
      <c r="N94" s="11" t="str">
        <f>IF([1]source_data!G96="","",IF([1]source_data!D96="","",VLOOKUP([1]source_data!D96,[1]geo_data!A:I,9,FALSE)))</f>
        <v>Lechlade, Kempsford &amp; Fairford South</v>
      </c>
      <c r="O94" s="11" t="str">
        <f>IF([1]source_data!G96="","",IF([1]source_data!D96="","",VLOOKUP([1]source_data!D96,[1]geo_data!A:I,8,FALSE)))</f>
        <v>E05010710</v>
      </c>
      <c r="P94" s="11" t="str">
        <f>IF([1]source_data!G96="","",IF(LEFT(O94,3)="E05","WD",IF(LEFT(O94,3)="S13","WD",IF(LEFT(O94,3)="W05","WD",IF(LEFT(O94,3)="W06","UA",IF(LEFT(O94,3)="S12","CA",IF(LEFT(O94,3)="E06","UA",IF(LEFT(O94,3)="E07","NMD",IF(LEFT(O94,3)="E08","MD",IF(LEFT(O94,3)="E09","LONB"))))))))))</f>
        <v>WD</v>
      </c>
      <c r="Q94" s="11" t="str">
        <f>IF([1]source_data!G96="","",IF([1]source_data!D96="","",VLOOKUP([1]source_data!D96,[1]geo_data!A:I,7,FALSE)))</f>
        <v>Cotswold</v>
      </c>
      <c r="R94" s="11" t="str">
        <f>IF([1]source_data!G96="","",IF([1]source_data!D96="","",VLOOKUP([1]source_data!D96,[1]geo_data!A:I,6,FALSE)))</f>
        <v>E07000079</v>
      </c>
      <c r="S94" s="11" t="str">
        <f>IF([1]source_data!G96="","",IF(LEFT(R94,3)="E05","WD",IF(LEFT(R94,3)="S13","WD",IF(LEFT(R94,3)="W05","WD",IF(LEFT(R94,3)="W06","UA",IF(LEFT(R94,3)="S12","CA",IF(LEFT(R94,3)="E06","UA",IF(LEFT(R94,3)="E07","NMD",IF(LEFT(R94,3)="E08","MD",IF(LEFT(R94,3)="E09","LONB"))))))))))</f>
        <v>NMD</v>
      </c>
      <c r="T94" s="8" t="str">
        <f>IF([1]source_data!G96="","",IF([1]source_data!N96="","",[1]source_data!N96))</f>
        <v>Grants for You</v>
      </c>
      <c r="U94" s="12">
        <f ca="1">IF([1]source_data!G96="","",[1]tailored_settings!$B$8)</f>
        <v>45009</v>
      </c>
      <c r="V94" s="8" t="str">
        <f>IF([1]source_data!I96="","",[1]tailored_settings!$B$9)</f>
        <v>https://www.barnwoodtrust.org/</v>
      </c>
      <c r="W94" s="8" t="str">
        <f>IF([1]source_data!G96="","",IF([1]source_data!I96="","",[1]codelists!$A$1))</f>
        <v>Grant to Individuals Reason codelist</v>
      </c>
      <c r="X94" s="8" t="str">
        <f>IF([1]source_data!G96="","",IF([1]source_data!I96="","",[1]source_data!I96))</f>
        <v>Mental Health</v>
      </c>
      <c r="Y94" s="8" t="str">
        <f>IF([1]source_data!G96="","",IF([1]source_data!J96="","",[1]codelists!$A$1))</f>
        <v/>
      </c>
      <c r="Z94" s="8" t="str">
        <f>IF([1]source_data!G96="","",IF([1]source_data!J96="","",[1]source_data!J96))</f>
        <v/>
      </c>
      <c r="AA94" s="8" t="str">
        <f>IF([1]source_data!G96="","",IF([1]source_data!K96="","",[1]codelists!$A$16))</f>
        <v>Grant to Individuals Purpose codelist</v>
      </c>
      <c r="AB94" s="8" t="str">
        <f>IF([1]source_data!G96="","",IF([1]source_data!K96="","",[1]source_data!K96))</f>
        <v>Travel and transport</v>
      </c>
      <c r="AC94" s="8" t="str">
        <f>IF([1]source_data!G96="","",IF([1]source_data!L96="","",[1]codelists!$A$16))</f>
        <v/>
      </c>
      <c r="AD94" s="8" t="str">
        <f>IF([1]source_data!G96="","",IF([1]source_data!L96="","",[1]source_data!L96))</f>
        <v/>
      </c>
      <c r="AE94" s="8" t="str">
        <f>IF([1]source_data!G96="","",IF([1]source_data!M96="","",[1]codelists!$A$16))</f>
        <v/>
      </c>
      <c r="AF94" s="8" t="str">
        <f>IF([1]source_data!G96="","",IF([1]source_data!M96="","",[1]source_data!M96))</f>
        <v/>
      </c>
    </row>
    <row r="95" spans="1:32" ht="15.75" x14ac:dyDescent="0.25">
      <c r="A95" s="8" t="str">
        <f>IF([1]source_data!G97="","",IF(AND([1]source_data!C97&lt;&gt;"",[1]tailored_settings!$B$10="Publish"),CONCATENATE([1]tailored_settings!$B$2&amp;[1]source_data!C97),IF(AND([1]source_data!C97&lt;&gt;"",[1]tailored_settings!$B$10="Do not publish"),CONCATENATE([1]tailored_settings!$B$2&amp;TEXT(ROW(A95)-1,"0000")&amp;"_"&amp;TEXT(F95,"yyyy-mm")),CONCATENATE([1]tailored_settings!$B$2&amp;TEXT(ROW(A95)-1,"0000")&amp;"_"&amp;TEXT(F95,"yyyy-mm")))))</f>
        <v>360G-BarnwoodTrust-0094_2022-07</v>
      </c>
      <c r="B95" s="8" t="str">
        <f>IF([1]source_data!G97="","",IF([1]source_data!E97&lt;&gt;"",[1]source_data!E97,CONCATENATE("Grant to "&amp;G95)))</f>
        <v>Grants for You</v>
      </c>
      <c r="C95" s="8" t="str">
        <f>IF([1]source_data!G97="","",IF([1]source_data!F97="","",[1]source_data!F97))</f>
        <v xml:space="preserve">Funding to help people with Autism, ADHD, Tourette's or a serious mental health condition access more opportunities.   </v>
      </c>
      <c r="D95" s="9">
        <f>IF([1]source_data!G97="","",IF([1]source_data!G97="","",[1]source_data!G97))</f>
        <v>1900</v>
      </c>
      <c r="E95" s="8" t="str">
        <f>IF([1]source_data!G97="","",[1]tailored_settings!$B$3)</f>
        <v>GBP</v>
      </c>
      <c r="F95" s="10">
        <f>IF([1]source_data!G97="","",IF([1]source_data!H97="","",[1]source_data!H97))</f>
        <v>44755.337505208299</v>
      </c>
      <c r="G95" s="8" t="str">
        <f>IF([1]source_data!G97="","",[1]tailored_settings!$B$5)</f>
        <v>Individual Recipient</v>
      </c>
      <c r="H95" s="8" t="str">
        <f>IF([1]source_data!G97="","",IF(AND([1]source_data!A97&lt;&gt;"",[1]tailored_settings!$B$11="Publish"),CONCATENATE([1]tailored_settings!$B$2&amp;[1]source_data!A97),IF(AND([1]source_data!A97&lt;&gt;"",[1]tailored_settings!$B$11="Do not publish"),CONCATENATE([1]tailored_settings!$B$4&amp;TEXT(ROW(A95)-1,"0000")&amp;"_"&amp;TEXT(F95,"yyyy-mm")),CONCATENATE([1]tailored_settings!$B$4&amp;TEXT(ROW(A95)-1,"0000")&amp;"_"&amp;TEXT(F95,"yyyy-mm")))))</f>
        <v>360G-BarnwoodTrust-IND-0094_2022-07</v>
      </c>
      <c r="I95" s="8" t="str">
        <f>IF([1]source_data!G97="","",[1]tailored_settings!$B$7)</f>
        <v>Barnwood Trust</v>
      </c>
      <c r="J95" s="8" t="str">
        <f>IF([1]source_data!G97="","",[1]tailored_settings!$B$6)</f>
        <v>GB-CHC-1162855</v>
      </c>
      <c r="K95" s="8" t="str">
        <f>IF([1]source_data!G97="","",IF([1]source_data!I97="","",VLOOKUP([1]source_data!I97,[1]codelists!A:C,2,FALSE)))</f>
        <v>GTIR040</v>
      </c>
      <c r="L95" s="8" t="str">
        <f>IF([1]source_data!G97="","",IF([1]source_data!J97="","",VLOOKUP([1]source_data!J97,[1]codelists!A:C,2,FALSE)))</f>
        <v/>
      </c>
      <c r="M95" s="8" t="str">
        <f>IF([1]source_data!G97="","",IF([1]source_data!K97="","",IF([1]source_data!M97&lt;&gt;"",CONCATENATE(VLOOKUP([1]source_data!K97,[1]codelists!A:C,2,FALSE)&amp;";"&amp;VLOOKUP([1]source_data!L97,[1]codelists!A:C,2,FALSE)&amp;";"&amp;VLOOKUP([1]source_data!M97,[1]codelists!A:C,2,FALSE)),IF([1]source_data!L97&lt;&gt;"",CONCATENATE(VLOOKUP([1]source_data!K97,[1]codelists!A:C,2,FALSE)&amp;";"&amp;VLOOKUP([1]source_data!L97,[1]codelists!A:C,2,FALSE)),IF([1]source_data!K97&lt;&gt;"",CONCATENATE(VLOOKUP([1]source_data!K97,[1]codelists!A:C,2,FALSE)))))))</f>
        <v>GTIP040</v>
      </c>
      <c r="N95" s="11" t="str">
        <f>IF([1]source_data!G97="","",IF([1]source_data!D97="","",VLOOKUP([1]source_data!D97,[1]geo_data!A:I,9,FALSE)))</f>
        <v>Rodborough</v>
      </c>
      <c r="O95" s="11" t="str">
        <f>IF([1]source_data!G97="","",IF([1]source_data!D97="","",VLOOKUP([1]source_data!D97,[1]geo_data!A:I,8,FALSE)))</f>
        <v>E05013194</v>
      </c>
      <c r="P95" s="11" t="str">
        <f>IF([1]source_data!G97="","",IF(LEFT(O95,3)="E05","WD",IF(LEFT(O95,3)="S13","WD",IF(LEFT(O95,3)="W05","WD",IF(LEFT(O95,3)="W06","UA",IF(LEFT(O95,3)="S12","CA",IF(LEFT(O95,3)="E06","UA",IF(LEFT(O95,3)="E07","NMD",IF(LEFT(O95,3)="E08","MD",IF(LEFT(O95,3)="E09","LONB"))))))))))</f>
        <v>WD</v>
      </c>
      <c r="Q95" s="11" t="str">
        <f>IF([1]source_data!G97="","",IF([1]source_data!D97="","",VLOOKUP([1]source_data!D97,[1]geo_data!A:I,7,FALSE)))</f>
        <v>Stroud</v>
      </c>
      <c r="R95" s="11" t="str">
        <f>IF([1]source_data!G97="","",IF([1]source_data!D97="","",VLOOKUP([1]source_data!D97,[1]geo_data!A:I,6,FALSE)))</f>
        <v>E07000082</v>
      </c>
      <c r="S95" s="11" t="str">
        <f>IF([1]source_data!G97="","",IF(LEFT(R95,3)="E05","WD",IF(LEFT(R95,3)="S13","WD",IF(LEFT(R95,3)="W05","WD",IF(LEFT(R95,3)="W06","UA",IF(LEFT(R95,3)="S12","CA",IF(LEFT(R95,3)="E06","UA",IF(LEFT(R95,3)="E07","NMD",IF(LEFT(R95,3)="E08","MD",IF(LEFT(R95,3)="E09","LONB"))))))))))</f>
        <v>NMD</v>
      </c>
      <c r="T95" s="8" t="str">
        <f>IF([1]source_data!G97="","",IF([1]source_data!N97="","",[1]source_data!N97))</f>
        <v>Grants for You</v>
      </c>
      <c r="U95" s="12">
        <f ca="1">IF([1]source_data!G97="","",[1]tailored_settings!$B$8)</f>
        <v>45009</v>
      </c>
      <c r="V95" s="8" t="str">
        <f>IF([1]source_data!I97="","",[1]tailored_settings!$B$9)</f>
        <v>https://www.barnwoodtrust.org/</v>
      </c>
      <c r="W95" s="8" t="str">
        <f>IF([1]source_data!G97="","",IF([1]source_data!I97="","",[1]codelists!$A$1))</f>
        <v>Grant to Individuals Reason codelist</v>
      </c>
      <c r="X95" s="8" t="str">
        <f>IF([1]source_data!G97="","",IF([1]source_data!I97="","",[1]source_data!I97))</f>
        <v>Mental Health</v>
      </c>
      <c r="Y95" s="8" t="str">
        <f>IF([1]source_data!G97="","",IF([1]source_data!J97="","",[1]codelists!$A$1))</f>
        <v/>
      </c>
      <c r="Z95" s="8" t="str">
        <f>IF([1]source_data!G97="","",IF([1]source_data!J97="","",[1]source_data!J97))</f>
        <v/>
      </c>
      <c r="AA95" s="8" t="str">
        <f>IF([1]source_data!G97="","",IF([1]source_data!K97="","",[1]codelists!$A$16))</f>
        <v>Grant to Individuals Purpose codelist</v>
      </c>
      <c r="AB95" s="8" t="str">
        <f>IF([1]source_data!G97="","",IF([1]source_data!K97="","",[1]source_data!K97))</f>
        <v>Devices and digital access</v>
      </c>
      <c r="AC95" s="8" t="str">
        <f>IF([1]source_data!G97="","",IF([1]source_data!L97="","",[1]codelists!$A$16))</f>
        <v/>
      </c>
      <c r="AD95" s="8" t="str">
        <f>IF([1]source_data!G97="","",IF([1]source_data!L97="","",[1]source_data!L97))</f>
        <v/>
      </c>
      <c r="AE95" s="8" t="str">
        <f>IF([1]source_data!G97="","",IF([1]source_data!M97="","",[1]codelists!$A$16))</f>
        <v/>
      </c>
      <c r="AF95" s="8" t="str">
        <f>IF([1]source_data!G97="","",IF([1]source_data!M97="","",[1]source_data!M97))</f>
        <v/>
      </c>
    </row>
    <row r="96" spans="1:32" ht="15.75" x14ac:dyDescent="0.25">
      <c r="A96" s="8" t="str">
        <f>IF([1]source_data!G98="","",IF(AND([1]source_data!C98&lt;&gt;"",[1]tailored_settings!$B$10="Publish"),CONCATENATE([1]tailored_settings!$B$2&amp;[1]source_data!C98),IF(AND([1]source_data!C98&lt;&gt;"",[1]tailored_settings!$B$10="Do not publish"),CONCATENATE([1]tailored_settings!$B$2&amp;TEXT(ROW(A96)-1,"0000")&amp;"_"&amp;TEXT(F96,"yyyy-mm")),CONCATENATE([1]tailored_settings!$B$2&amp;TEXT(ROW(A96)-1,"0000")&amp;"_"&amp;TEXT(F96,"yyyy-mm")))))</f>
        <v>360G-BarnwoodTrust-0095_2022-07</v>
      </c>
      <c r="B96" s="8" t="str">
        <f>IF([1]source_data!G98="","",IF([1]source_data!E98&lt;&gt;"",[1]source_data!E98,CONCATENATE("Grant to "&amp;G96)))</f>
        <v>Grants for You</v>
      </c>
      <c r="C96" s="8" t="str">
        <f>IF([1]source_data!G98="","",IF([1]source_data!F98="","",[1]source_data!F98))</f>
        <v xml:space="preserve">Funding to help people with Autism, ADHD, Tourette's or a serious mental health condition access more opportunities.   </v>
      </c>
      <c r="D96" s="9">
        <f>IF([1]source_data!G98="","",IF([1]source_data!G98="","",[1]source_data!G98))</f>
        <v>800</v>
      </c>
      <c r="E96" s="8" t="str">
        <f>IF([1]source_data!G98="","",[1]tailored_settings!$B$3)</f>
        <v>GBP</v>
      </c>
      <c r="F96" s="10">
        <f>IF([1]source_data!G98="","",IF([1]source_data!H98="","",[1]source_data!H98))</f>
        <v>44755.351965706002</v>
      </c>
      <c r="G96" s="8" t="str">
        <f>IF([1]source_data!G98="","",[1]tailored_settings!$B$5)</f>
        <v>Individual Recipient</v>
      </c>
      <c r="H96" s="8" t="str">
        <f>IF([1]source_data!G98="","",IF(AND([1]source_data!A98&lt;&gt;"",[1]tailored_settings!$B$11="Publish"),CONCATENATE([1]tailored_settings!$B$2&amp;[1]source_data!A98),IF(AND([1]source_data!A98&lt;&gt;"",[1]tailored_settings!$B$11="Do not publish"),CONCATENATE([1]tailored_settings!$B$4&amp;TEXT(ROW(A96)-1,"0000")&amp;"_"&amp;TEXT(F96,"yyyy-mm")),CONCATENATE([1]tailored_settings!$B$4&amp;TEXT(ROW(A96)-1,"0000")&amp;"_"&amp;TEXT(F96,"yyyy-mm")))))</f>
        <v>360G-BarnwoodTrust-IND-0095_2022-07</v>
      </c>
      <c r="I96" s="8" t="str">
        <f>IF([1]source_data!G98="","",[1]tailored_settings!$B$7)</f>
        <v>Barnwood Trust</v>
      </c>
      <c r="J96" s="8" t="str">
        <f>IF([1]source_data!G98="","",[1]tailored_settings!$B$6)</f>
        <v>GB-CHC-1162855</v>
      </c>
      <c r="K96" s="8" t="str">
        <f>IF([1]source_data!G98="","",IF([1]source_data!I98="","",VLOOKUP([1]source_data!I98,[1]codelists!A:C,2,FALSE)))</f>
        <v>GTIR040</v>
      </c>
      <c r="L96" s="8" t="str">
        <f>IF([1]source_data!G98="","",IF([1]source_data!J98="","",VLOOKUP([1]source_data!J98,[1]codelists!A:C,2,FALSE)))</f>
        <v/>
      </c>
      <c r="M96" s="8" t="str">
        <f>IF([1]source_data!G98="","",IF([1]source_data!K98="","",IF([1]source_data!M98&lt;&gt;"",CONCATENATE(VLOOKUP([1]source_data!K98,[1]codelists!A:C,2,FALSE)&amp;";"&amp;VLOOKUP([1]source_data!L98,[1]codelists!A:C,2,FALSE)&amp;";"&amp;VLOOKUP([1]source_data!M98,[1]codelists!A:C,2,FALSE)),IF([1]source_data!L98&lt;&gt;"",CONCATENATE(VLOOKUP([1]source_data!K98,[1]codelists!A:C,2,FALSE)&amp;";"&amp;VLOOKUP([1]source_data!L98,[1]codelists!A:C,2,FALSE)),IF([1]source_data!K98&lt;&gt;"",CONCATENATE(VLOOKUP([1]source_data!K98,[1]codelists!A:C,2,FALSE)))))))</f>
        <v>GTIP040</v>
      </c>
      <c r="N96" s="11" t="str">
        <f>IF([1]source_data!G98="","",IF([1]source_data!D98="","",VLOOKUP([1]source_data!D98,[1]geo_data!A:I,9,FALSE)))</f>
        <v>Cainscross</v>
      </c>
      <c r="O96" s="11" t="str">
        <f>IF([1]source_data!G98="","",IF([1]source_data!D98="","",VLOOKUP([1]source_data!D98,[1]geo_data!A:I,8,FALSE)))</f>
        <v>E05013212</v>
      </c>
      <c r="P96" s="11" t="str">
        <f>IF([1]source_data!G98="","",IF(LEFT(O96,3)="E05","WD",IF(LEFT(O96,3)="S13","WD",IF(LEFT(O96,3)="W05","WD",IF(LEFT(O96,3)="W06","UA",IF(LEFT(O96,3)="S12","CA",IF(LEFT(O96,3)="E06","UA",IF(LEFT(O96,3)="E07","NMD",IF(LEFT(O96,3)="E08","MD",IF(LEFT(O96,3)="E09","LONB"))))))))))</f>
        <v>WD</v>
      </c>
      <c r="Q96" s="11" t="str">
        <f>IF([1]source_data!G98="","",IF([1]source_data!D98="","",VLOOKUP([1]source_data!D98,[1]geo_data!A:I,7,FALSE)))</f>
        <v>Stroud</v>
      </c>
      <c r="R96" s="11" t="str">
        <f>IF([1]source_data!G98="","",IF([1]source_data!D98="","",VLOOKUP([1]source_data!D98,[1]geo_data!A:I,6,FALSE)))</f>
        <v>E07000082</v>
      </c>
      <c r="S96" s="11" t="str">
        <f>IF([1]source_data!G98="","",IF(LEFT(R96,3)="E05","WD",IF(LEFT(R96,3)="S13","WD",IF(LEFT(R96,3)="W05","WD",IF(LEFT(R96,3)="W06","UA",IF(LEFT(R96,3)="S12","CA",IF(LEFT(R96,3)="E06","UA",IF(LEFT(R96,3)="E07","NMD",IF(LEFT(R96,3)="E08","MD",IF(LEFT(R96,3)="E09","LONB"))))))))))</f>
        <v>NMD</v>
      </c>
      <c r="T96" s="8" t="str">
        <f>IF([1]source_data!G98="","",IF([1]source_data!N98="","",[1]source_data!N98))</f>
        <v>Grants for You</v>
      </c>
      <c r="U96" s="12">
        <f ca="1">IF([1]source_data!G98="","",[1]tailored_settings!$B$8)</f>
        <v>45009</v>
      </c>
      <c r="V96" s="8" t="str">
        <f>IF([1]source_data!I98="","",[1]tailored_settings!$B$9)</f>
        <v>https://www.barnwoodtrust.org/</v>
      </c>
      <c r="W96" s="8" t="str">
        <f>IF([1]source_data!G98="","",IF([1]source_data!I98="","",[1]codelists!$A$1))</f>
        <v>Grant to Individuals Reason codelist</v>
      </c>
      <c r="X96" s="8" t="str">
        <f>IF([1]source_data!G98="","",IF([1]source_data!I98="","",[1]source_data!I98))</f>
        <v>Mental Health</v>
      </c>
      <c r="Y96" s="8" t="str">
        <f>IF([1]source_data!G98="","",IF([1]source_data!J98="","",[1]codelists!$A$1))</f>
        <v/>
      </c>
      <c r="Z96" s="8" t="str">
        <f>IF([1]source_data!G98="","",IF([1]source_data!J98="","",[1]source_data!J98))</f>
        <v/>
      </c>
      <c r="AA96" s="8" t="str">
        <f>IF([1]source_data!G98="","",IF([1]source_data!K98="","",[1]codelists!$A$16))</f>
        <v>Grant to Individuals Purpose codelist</v>
      </c>
      <c r="AB96" s="8" t="str">
        <f>IF([1]source_data!G98="","",IF([1]source_data!K98="","",[1]source_data!K98))</f>
        <v>Devices and digital access</v>
      </c>
      <c r="AC96" s="8" t="str">
        <f>IF([1]source_data!G98="","",IF([1]source_data!L98="","",[1]codelists!$A$16))</f>
        <v/>
      </c>
      <c r="AD96" s="8" t="str">
        <f>IF([1]source_data!G98="","",IF([1]source_data!L98="","",[1]source_data!L98))</f>
        <v/>
      </c>
      <c r="AE96" s="8" t="str">
        <f>IF([1]source_data!G98="","",IF([1]source_data!M98="","",[1]codelists!$A$16))</f>
        <v/>
      </c>
      <c r="AF96" s="8" t="str">
        <f>IF([1]source_data!G98="","",IF([1]source_data!M98="","",[1]source_data!M98))</f>
        <v/>
      </c>
    </row>
    <row r="97" spans="1:32" ht="15.75" x14ac:dyDescent="0.25">
      <c r="A97" s="8" t="str">
        <f>IF([1]source_data!G99="","",IF(AND([1]source_data!C99&lt;&gt;"",[1]tailored_settings!$B$10="Publish"),CONCATENATE([1]tailored_settings!$B$2&amp;[1]source_data!C99),IF(AND([1]source_data!C99&lt;&gt;"",[1]tailored_settings!$B$10="Do not publish"),CONCATENATE([1]tailored_settings!$B$2&amp;TEXT(ROW(A97)-1,"0000")&amp;"_"&amp;TEXT(F97,"yyyy-mm")),CONCATENATE([1]tailored_settings!$B$2&amp;TEXT(ROW(A97)-1,"0000")&amp;"_"&amp;TEXT(F97,"yyyy-mm")))))</f>
        <v>360G-BarnwoodTrust-0096_2022-07</v>
      </c>
      <c r="B97" s="8" t="str">
        <f>IF([1]source_data!G99="","",IF([1]source_data!E99&lt;&gt;"",[1]source_data!E99,CONCATENATE("Grant to "&amp;G97)))</f>
        <v>Grants for You</v>
      </c>
      <c r="C97" s="8" t="str">
        <f>IF([1]source_data!G99="","",IF([1]source_data!F99="","",[1]source_data!F99))</f>
        <v xml:space="preserve">Funding to help people with Autism, ADHD, Tourette's or a serious mental health condition access more opportunities.   </v>
      </c>
      <c r="D97" s="9">
        <f>IF([1]source_data!G99="","",IF([1]source_data!G99="","",[1]source_data!G99))</f>
        <v>400</v>
      </c>
      <c r="E97" s="8" t="str">
        <f>IF([1]source_data!G99="","",[1]tailored_settings!$B$3)</f>
        <v>GBP</v>
      </c>
      <c r="F97" s="10">
        <f>IF([1]source_data!G99="","",IF([1]source_data!H99="","",[1]source_data!H99))</f>
        <v>44755.359183333298</v>
      </c>
      <c r="G97" s="8" t="str">
        <f>IF([1]source_data!G99="","",[1]tailored_settings!$B$5)</f>
        <v>Individual Recipient</v>
      </c>
      <c r="H97" s="8" t="str">
        <f>IF([1]source_data!G99="","",IF(AND([1]source_data!A99&lt;&gt;"",[1]tailored_settings!$B$11="Publish"),CONCATENATE([1]tailored_settings!$B$2&amp;[1]source_data!A99),IF(AND([1]source_data!A99&lt;&gt;"",[1]tailored_settings!$B$11="Do not publish"),CONCATENATE([1]tailored_settings!$B$4&amp;TEXT(ROW(A97)-1,"0000")&amp;"_"&amp;TEXT(F97,"yyyy-mm")),CONCATENATE([1]tailored_settings!$B$4&amp;TEXT(ROW(A97)-1,"0000")&amp;"_"&amp;TEXT(F97,"yyyy-mm")))))</f>
        <v>360G-BarnwoodTrust-IND-0096_2022-07</v>
      </c>
      <c r="I97" s="8" t="str">
        <f>IF([1]source_data!G99="","",[1]tailored_settings!$B$7)</f>
        <v>Barnwood Trust</v>
      </c>
      <c r="J97" s="8" t="str">
        <f>IF([1]source_data!G99="","",[1]tailored_settings!$B$6)</f>
        <v>GB-CHC-1162855</v>
      </c>
      <c r="K97" s="8" t="str">
        <f>IF([1]source_data!G99="","",IF([1]source_data!I99="","",VLOOKUP([1]source_data!I99,[1]codelists!A:C,2,FALSE)))</f>
        <v>GTIR040</v>
      </c>
      <c r="L97" s="8" t="str">
        <f>IF([1]source_data!G99="","",IF([1]source_data!J99="","",VLOOKUP([1]source_data!J99,[1]codelists!A:C,2,FALSE)))</f>
        <v/>
      </c>
      <c r="M97" s="8" t="str">
        <f>IF([1]source_data!G99="","",IF([1]source_data!K99="","",IF([1]source_data!M99&lt;&gt;"",CONCATENATE(VLOOKUP([1]source_data!K99,[1]codelists!A:C,2,FALSE)&amp;";"&amp;VLOOKUP([1]source_data!L99,[1]codelists!A:C,2,FALSE)&amp;";"&amp;VLOOKUP([1]source_data!M99,[1]codelists!A:C,2,FALSE)),IF([1]source_data!L99&lt;&gt;"",CONCATENATE(VLOOKUP([1]source_data!K99,[1]codelists!A:C,2,FALSE)&amp;";"&amp;VLOOKUP([1]source_data!L99,[1]codelists!A:C,2,FALSE)),IF([1]source_data!K99&lt;&gt;"",CONCATENATE(VLOOKUP([1]source_data!K99,[1]codelists!A:C,2,FALSE)))))))</f>
        <v>GTIP110</v>
      </c>
      <c r="N97" s="11" t="str">
        <f>IF([1]source_data!G99="","",IF([1]source_data!D99="","",VLOOKUP([1]source_data!D99,[1]geo_data!A:I,9,FALSE)))</f>
        <v>Barton and Tredworth</v>
      </c>
      <c r="O97" s="11" t="str">
        <f>IF([1]source_data!G99="","",IF([1]source_data!D99="","",VLOOKUP([1]source_data!D99,[1]geo_data!A:I,8,FALSE)))</f>
        <v>E05010953</v>
      </c>
      <c r="P97" s="11" t="str">
        <f>IF([1]source_data!G99="","",IF(LEFT(O97,3)="E05","WD",IF(LEFT(O97,3)="S13","WD",IF(LEFT(O97,3)="W05","WD",IF(LEFT(O97,3)="W06","UA",IF(LEFT(O97,3)="S12","CA",IF(LEFT(O97,3)="E06","UA",IF(LEFT(O97,3)="E07","NMD",IF(LEFT(O97,3)="E08","MD",IF(LEFT(O97,3)="E09","LONB"))))))))))</f>
        <v>WD</v>
      </c>
      <c r="Q97" s="11" t="str">
        <f>IF([1]source_data!G99="","",IF([1]source_data!D99="","",VLOOKUP([1]source_data!D99,[1]geo_data!A:I,7,FALSE)))</f>
        <v>Gloucester</v>
      </c>
      <c r="R97" s="11" t="str">
        <f>IF([1]source_data!G99="","",IF([1]source_data!D99="","",VLOOKUP([1]source_data!D99,[1]geo_data!A:I,6,FALSE)))</f>
        <v>E07000081</v>
      </c>
      <c r="S97" s="11" t="str">
        <f>IF([1]source_data!G99="","",IF(LEFT(R97,3)="E05","WD",IF(LEFT(R97,3)="S13","WD",IF(LEFT(R97,3)="W05","WD",IF(LEFT(R97,3)="W06","UA",IF(LEFT(R97,3)="S12","CA",IF(LEFT(R97,3)="E06","UA",IF(LEFT(R97,3)="E07","NMD",IF(LEFT(R97,3)="E08","MD",IF(LEFT(R97,3)="E09","LONB"))))))))))</f>
        <v>NMD</v>
      </c>
      <c r="T97" s="8" t="str">
        <f>IF([1]source_data!G99="","",IF([1]source_data!N99="","",[1]source_data!N99))</f>
        <v>Grants for You</v>
      </c>
      <c r="U97" s="12">
        <f ca="1">IF([1]source_data!G99="","",[1]tailored_settings!$B$8)</f>
        <v>45009</v>
      </c>
      <c r="V97" s="8" t="str">
        <f>IF([1]source_data!I99="","",[1]tailored_settings!$B$9)</f>
        <v>https://www.barnwoodtrust.org/</v>
      </c>
      <c r="W97" s="8" t="str">
        <f>IF([1]source_data!G99="","",IF([1]source_data!I99="","",[1]codelists!$A$1))</f>
        <v>Grant to Individuals Reason codelist</v>
      </c>
      <c r="X97" s="8" t="str">
        <f>IF([1]source_data!G99="","",IF([1]source_data!I99="","",[1]source_data!I99))</f>
        <v>Mental Health</v>
      </c>
      <c r="Y97" s="8" t="str">
        <f>IF([1]source_data!G99="","",IF([1]source_data!J99="","",[1]codelists!$A$1))</f>
        <v/>
      </c>
      <c r="Z97" s="8" t="str">
        <f>IF([1]source_data!G99="","",IF([1]source_data!J99="","",[1]source_data!J99))</f>
        <v/>
      </c>
      <c r="AA97" s="8" t="str">
        <f>IF([1]source_data!G99="","",IF([1]source_data!K99="","",[1]codelists!$A$16))</f>
        <v>Grant to Individuals Purpose codelist</v>
      </c>
      <c r="AB97" s="8" t="str">
        <f>IF([1]source_data!G99="","",IF([1]source_data!K99="","",[1]source_data!K99))</f>
        <v>Holiday and activity costs</v>
      </c>
      <c r="AC97" s="8" t="str">
        <f>IF([1]source_data!G99="","",IF([1]source_data!L99="","",[1]codelists!$A$16))</f>
        <v/>
      </c>
      <c r="AD97" s="8" t="str">
        <f>IF([1]source_data!G99="","",IF([1]source_data!L99="","",[1]source_data!L99))</f>
        <v/>
      </c>
      <c r="AE97" s="8" t="str">
        <f>IF([1]source_data!G99="","",IF([1]source_data!M99="","",[1]codelists!$A$16))</f>
        <v/>
      </c>
      <c r="AF97" s="8" t="str">
        <f>IF([1]source_data!G99="","",IF([1]source_data!M99="","",[1]source_data!M99))</f>
        <v/>
      </c>
    </row>
    <row r="98" spans="1:32" ht="15.75" x14ac:dyDescent="0.25">
      <c r="A98" s="8" t="str">
        <f>IF([1]source_data!G100="","",IF(AND([1]source_data!C100&lt;&gt;"",[1]tailored_settings!$B$10="Publish"),CONCATENATE([1]tailored_settings!$B$2&amp;[1]source_data!C100),IF(AND([1]source_data!C100&lt;&gt;"",[1]tailored_settings!$B$10="Do not publish"),CONCATENATE([1]tailored_settings!$B$2&amp;TEXT(ROW(A98)-1,"0000")&amp;"_"&amp;TEXT(F98,"yyyy-mm")),CONCATENATE([1]tailored_settings!$B$2&amp;TEXT(ROW(A98)-1,"0000")&amp;"_"&amp;TEXT(F98,"yyyy-mm")))))</f>
        <v>360G-BarnwoodTrust-0097_2022-07</v>
      </c>
      <c r="B98" s="8" t="str">
        <f>IF([1]source_data!G100="","",IF([1]source_data!E100&lt;&gt;"",[1]source_data!E100,CONCATENATE("Grant to "&amp;G98)))</f>
        <v>Grants for You</v>
      </c>
      <c r="C98" s="8" t="str">
        <f>IF([1]source_data!G100="","",IF([1]source_data!F100="","",[1]source_data!F100))</f>
        <v xml:space="preserve">Funding to help people with Autism, ADHD, Tourette's or a serious mental health condition access more opportunities.   </v>
      </c>
      <c r="D98" s="9">
        <f>IF([1]source_data!G100="","",IF([1]source_data!G100="","",[1]source_data!G100))</f>
        <v>1070</v>
      </c>
      <c r="E98" s="8" t="str">
        <f>IF([1]source_data!G100="","",[1]tailored_settings!$B$3)</f>
        <v>GBP</v>
      </c>
      <c r="F98" s="10">
        <f>IF([1]source_data!G100="","",IF([1]source_data!H100="","",[1]source_data!H100))</f>
        <v>44755.368376701401</v>
      </c>
      <c r="G98" s="8" t="str">
        <f>IF([1]source_data!G100="","",[1]tailored_settings!$B$5)</f>
        <v>Individual Recipient</v>
      </c>
      <c r="H98" s="8" t="str">
        <f>IF([1]source_data!G100="","",IF(AND([1]source_data!A100&lt;&gt;"",[1]tailored_settings!$B$11="Publish"),CONCATENATE([1]tailored_settings!$B$2&amp;[1]source_data!A100),IF(AND([1]source_data!A100&lt;&gt;"",[1]tailored_settings!$B$11="Do not publish"),CONCATENATE([1]tailored_settings!$B$4&amp;TEXT(ROW(A98)-1,"0000")&amp;"_"&amp;TEXT(F98,"yyyy-mm")),CONCATENATE([1]tailored_settings!$B$4&amp;TEXT(ROW(A98)-1,"0000")&amp;"_"&amp;TEXT(F98,"yyyy-mm")))))</f>
        <v>360G-BarnwoodTrust-IND-0097_2022-07</v>
      </c>
      <c r="I98" s="8" t="str">
        <f>IF([1]source_data!G100="","",[1]tailored_settings!$B$7)</f>
        <v>Barnwood Trust</v>
      </c>
      <c r="J98" s="8" t="str">
        <f>IF([1]source_data!G100="","",[1]tailored_settings!$B$6)</f>
        <v>GB-CHC-1162855</v>
      </c>
      <c r="K98" s="8" t="str">
        <f>IF([1]source_data!G100="","",IF([1]source_data!I100="","",VLOOKUP([1]source_data!I100,[1]codelists!A:C,2,FALSE)))</f>
        <v>GTIR040</v>
      </c>
      <c r="L98" s="8" t="str">
        <f>IF([1]source_data!G100="","",IF([1]source_data!J100="","",VLOOKUP([1]source_data!J100,[1]codelists!A:C,2,FALSE)))</f>
        <v/>
      </c>
      <c r="M98" s="8" t="str">
        <f>IF([1]source_data!G100="","",IF([1]source_data!K100="","",IF([1]source_data!M100&lt;&gt;"",CONCATENATE(VLOOKUP([1]source_data!K100,[1]codelists!A:C,2,FALSE)&amp;";"&amp;VLOOKUP([1]source_data!L100,[1]codelists!A:C,2,FALSE)&amp;";"&amp;VLOOKUP([1]source_data!M100,[1]codelists!A:C,2,FALSE)),IF([1]source_data!L100&lt;&gt;"",CONCATENATE(VLOOKUP([1]source_data!K100,[1]codelists!A:C,2,FALSE)&amp;";"&amp;VLOOKUP([1]source_data!L100,[1]codelists!A:C,2,FALSE)),IF([1]source_data!K100&lt;&gt;"",CONCATENATE(VLOOKUP([1]source_data!K100,[1]codelists!A:C,2,FALSE)))))))</f>
        <v>GTIP150</v>
      </c>
      <c r="N98" s="11" t="str">
        <f>IF([1]source_data!G100="","",IF([1]source_data!D100="","",VLOOKUP([1]source_data!D100,[1]geo_data!A:I,9,FALSE)))</f>
        <v>Dursley</v>
      </c>
      <c r="O98" s="11" t="str">
        <f>IF([1]source_data!G100="","",IF([1]source_data!D100="","",VLOOKUP([1]source_data!D100,[1]geo_data!A:I,8,FALSE)))</f>
        <v>E05010976</v>
      </c>
      <c r="P98" s="11" t="str">
        <f>IF([1]source_data!G100="","",IF(LEFT(O98,3)="E05","WD",IF(LEFT(O98,3)="S13","WD",IF(LEFT(O98,3)="W05","WD",IF(LEFT(O98,3)="W06","UA",IF(LEFT(O98,3)="S12","CA",IF(LEFT(O98,3)="E06","UA",IF(LEFT(O98,3)="E07","NMD",IF(LEFT(O98,3)="E08","MD",IF(LEFT(O98,3)="E09","LONB"))))))))))</f>
        <v>WD</v>
      </c>
      <c r="Q98" s="11" t="str">
        <f>IF([1]source_data!G100="","",IF([1]source_data!D100="","",VLOOKUP([1]source_data!D100,[1]geo_data!A:I,7,FALSE)))</f>
        <v>Stroud</v>
      </c>
      <c r="R98" s="11" t="str">
        <f>IF([1]source_data!G100="","",IF([1]source_data!D100="","",VLOOKUP([1]source_data!D100,[1]geo_data!A:I,6,FALSE)))</f>
        <v>E07000082</v>
      </c>
      <c r="S98" s="11" t="str">
        <f>IF([1]source_data!G100="","",IF(LEFT(R98,3)="E05","WD",IF(LEFT(R98,3)="S13","WD",IF(LEFT(R98,3)="W05","WD",IF(LEFT(R98,3)="W06","UA",IF(LEFT(R98,3)="S12","CA",IF(LEFT(R98,3)="E06","UA",IF(LEFT(R98,3)="E07","NMD",IF(LEFT(R98,3)="E08","MD",IF(LEFT(R98,3)="E09","LONB"))))))))))</f>
        <v>NMD</v>
      </c>
      <c r="T98" s="8" t="str">
        <f>IF([1]source_data!G100="","",IF([1]source_data!N100="","",[1]source_data!N100))</f>
        <v>Grants for You</v>
      </c>
      <c r="U98" s="12">
        <f ca="1">IF([1]source_data!G100="","",[1]tailored_settings!$B$8)</f>
        <v>45009</v>
      </c>
      <c r="V98" s="8" t="str">
        <f>IF([1]source_data!I100="","",[1]tailored_settings!$B$9)</f>
        <v>https://www.barnwoodtrust.org/</v>
      </c>
      <c r="W98" s="8" t="str">
        <f>IF([1]source_data!G100="","",IF([1]source_data!I100="","",[1]codelists!$A$1))</f>
        <v>Grant to Individuals Reason codelist</v>
      </c>
      <c r="X98" s="8" t="str">
        <f>IF([1]source_data!G100="","",IF([1]source_data!I100="","",[1]source_data!I100))</f>
        <v>Mental Health</v>
      </c>
      <c r="Y98" s="8" t="str">
        <f>IF([1]source_data!G100="","",IF([1]source_data!J100="","",[1]codelists!$A$1))</f>
        <v/>
      </c>
      <c r="Z98" s="8" t="str">
        <f>IF([1]source_data!G100="","",IF([1]source_data!J100="","",[1]source_data!J100))</f>
        <v/>
      </c>
      <c r="AA98" s="8" t="str">
        <f>IF([1]source_data!G100="","",IF([1]source_data!K100="","",[1]codelists!$A$16))</f>
        <v>Grant to Individuals Purpose codelist</v>
      </c>
      <c r="AB98" s="8" t="str">
        <f>IF([1]source_data!G100="","",IF([1]source_data!K100="","",[1]source_data!K100))</f>
        <v>Creative activities</v>
      </c>
      <c r="AC98" s="8" t="str">
        <f>IF([1]source_data!G100="","",IF([1]source_data!L100="","",[1]codelists!$A$16))</f>
        <v/>
      </c>
      <c r="AD98" s="8" t="str">
        <f>IF([1]source_data!G100="","",IF([1]source_data!L100="","",[1]source_data!L100))</f>
        <v/>
      </c>
      <c r="AE98" s="8" t="str">
        <f>IF([1]source_data!G100="","",IF([1]source_data!M100="","",[1]codelists!$A$16))</f>
        <v/>
      </c>
      <c r="AF98" s="8" t="str">
        <f>IF([1]source_data!G100="","",IF([1]source_data!M100="","",[1]source_data!M100))</f>
        <v/>
      </c>
    </row>
    <row r="99" spans="1:32" ht="15.75" x14ac:dyDescent="0.25">
      <c r="A99" s="8" t="str">
        <f>IF([1]source_data!G101="","",IF(AND([1]source_data!C101&lt;&gt;"",[1]tailored_settings!$B$10="Publish"),CONCATENATE([1]tailored_settings!$B$2&amp;[1]source_data!C101),IF(AND([1]source_data!C101&lt;&gt;"",[1]tailored_settings!$B$10="Do not publish"),CONCATENATE([1]tailored_settings!$B$2&amp;TEXT(ROW(A99)-1,"0000")&amp;"_"&amp;TEXT(F99,"yyyy-mm")),CONCATENATE([1]tailored_settings!$B$2&amp;TEXT(ROW(A99)-1,"0000")&amp;"_"&amp;TEXT(F99,"yyyy-mm")))))</f>
        <v>360G-BarnwoodTrust-0098_2022-07</v>
      </c>
      <c r="B99" s="8" t="str">
        <f>IF([1]source_data!G101="","",IF([1]source_data!E101&lt;&gt;"",[1]source_data!E101,CONCATENATE("Grant to "&amp;G99)))</f>
        <v>Grants for You</v>
      </c>
      <c r="C99" s="8" t="str">
        <f>IF([1]source_data!G101="","",IF([1]source_data!F101="","",[1]source_data!F101))</f>
        <v xml:space="preserve">Funding to help people with Autism, ADHD, Tourette's or a serious mental health condition access more opportunities.   </v>
      </c>
      <c r="D99" s="9">
        <f>IF([1]source_data!G101="","",IF([1]source_data!G101="","",[1]source_data!G101))</f>
        <v>1100</v>
      </c>
      <c r="E99" s="8" t="str">
        <f>IF([1]source_data!G101="","",[1]tailored_settings!$B$3)</f>
        <v>GBP</v>
      </c>
      <c r="F99" s="10">
        <f>IF([1]source_data!G101="","",IF([1]source_data!H101="","",[1]source_data!H101))</f>
        <v>44755.381829432903</v>
      </c>
      <c r="G99" s="8" t="str">
        <f>IF([1]source_data!G101="","",[1]tailored_settings!$B$5)</f>
        <v>Individual Recipient</v>
      </c>
      <c r="H99" s="8" t="str">
        <f>IF([1]source_data!G101="","",IF(AND([1]source_data!A101&lt;&gt;"",[1]tailored_settings!$B$11="Publish"),CONCATENATE([1]tailored_settings!$B$2&amp;[1]source_data!A101),IF(AND([1]source_data!A101&lt;&gt;"",[1]tailored_settings!$B$11="Do not publish"),CONCATENATE([1]tailored_settings!$B$4&amp;TEXT(ROW(A99)-1,"0000")&amp;"_"&amp;TEXT(F99,"yyyy-mm")),CONCATENATE([1]tailored_settings!$B$4&amp;TEXT(ROW(A99)-1,"0000")&amp;"_"&amp;TEXT(F99,"yyyy-mm")))))</f>
        <v>360G-BarnwoodTrust-IND-0098_2022-07</v>
      </c>
      <c r="I99" s="8" t="str">
        <f>IF([1]source_data!G101="","",[1]tailored_settings!$B$7)</f>
        <v>Barnwood Trust</v>
      </c>
      <c r="J99" s="8" t="str">
        <f>IF([1]source_data!G101="","",[1]tailored_settings!$B$6)</f>
        <v>GB-CHC-1162855</v>
      </c>
      <c r="K99" s="8" t="str">
        <f>IF([1]source_data!G101="","",IF([1]source_data!I101="","",VLOOKUP([1]source_data!I101,[1]codelists!A:C,2,FALSE)))</f>
        <v>GTIR040</v>
      </c>
      <c r="L99" s="8" t="str">
        <f>IF([1]source_data!G101="","",IF([1]source_data!J101="","",VLOOKUP([1]source_data!J101,[1]codelists!A:C,2,FALSE)))</f>
        <v/>
      </c>
      <c r="M99" s="8" t="str">
        <f>IF([1]source_data!G101="","",IF([1]source_data!K101="","",IF([1]source_data!M101&lt;&gt;"",CONCATENATE(VLOOKUP([1]source_data!K101,[1]codelists!A:C,2,FALSE)&amp;";"&amp;VLOOKUP([1]source_data!L101,[1]codelists!A:C,2,FALSE)&amp;";"&amp;VLOOKUP([1]source_data!M101,[1]codelists!A:C,2,FALSE)),IF([1]source_data!L101&lt;&gt;"",CONCATENATE(VLOOKUP([1]source_data!K101,[1]codelists!A:C,2,FALSE)&amp;";"&amp;VLOOKUP([1]source_data!L101,[1]codelists!A:C,2,FALSE)),IF([1]source_data!K101&lt;&gt;"",CONCATENATE(VLOOKUP([1]source_data!K101,[1]codelists!A:C,2,FALSE)))))))</f>
        <v>GTIP110</v>
      </c>
      <c r="N99" s="11" t="str">
        <f>IF([1]source_data!G101="","",IF([1]source_data!D101="","",VLOOKUP([1]source_data!D101,[1]geo_data!A:I,9,FALSE)))</f>
        <v>Chalford</v>
      </c>
      <c r="O99" s="11" t="str">
        <f>IF([1]source_data!G101="","",IF([1]source_data!D101="","",VLOOKUP([1]source_data!D101,[1]geo_data!A:I,8,FALSE)))</f>
        <v>E05013189</v>
      </c>
      <c r="P99" s="11" t="str">
        <f>IF([1]source_data!G101="","",IF(LEFT(O99,3)="E05","WD",IF(LEFT(O99,3)="S13","WD",IF(LEFT(O99,3)="W05","WD",IF(LEFT(O99,3)="W06","UA",IF(LEFT(O99,3)="S12","CA",IF(LEFT(O99,3)="E06","UA",IF(LEFT(O99,3)="E07","NMD",IF(LEFT(O99,3)="E08","MD",IF(LEFT(O99,3)="E09","LONB"))))))))))</f>
        <v>WD</v>
      </c>
      <c r="Q99" s="11" t="str">
        <f>IF([1]source_data!G101="","",IF([1]source_data!D101="","",VLOOKUP([1]source_data!D101,[1]geo_data!A:I,7,FALSE)))</f>
        <v>Stroud</v>
      </c>
      <c r="R99" s="11" t="str">
        <f>IF([1]source_data!G101="","",IF([1]source_data!D101="","",VLOOKUP([1]source_data!D101,[1]geo_data!A:I,6,FALSE)))</f>
        <v>E07000082</v>
      </c>
      <c r="S99" s="11" t="str">
        <f>IF([1]source_data!G101="","",IF(LEFT(R99,3)="E05","WD",IF(LEFT(R99,3)="S13","WD",IF(LEFT(R99,3)="W05","WD",IF(LEFT(R99,3)="W06","UA",IF(LEFT(R99,3)="S12","CA",IF(LEFT(R99,3)="E06","UA",IF(LEFT(R99,3)="E07","NMD",IF(LEFT(R99,3)="E08","MD",IF(LEFT(R99,3)="E09","LONB"))))))))))</f>
        <v>NMD</v>
      </c>
      <c r="T99" s="8" t="str">
        <f>IF([1]source_data!G101="","",IF([1]source_data!N101="","",[1]source_data!N101))</f>
        <v>Grants for You</v>
      </c>
      <c r="U99" s="12">
        <f ca="1">IF([1]source_data!G101="","",[1]tailored_settings!$B$8)</f>
        <v>45009</v>
      </c>
      <c r="V99" s="8" t="str">
        <f>IF([1]source_data!I101="","",[1]tailored_settings!$B$9)</f>
        <v>https://www.barnwoodtrust.org/</v>
      </c>
      <c r="W99" s="8" t="str">
        <f>IF([1]source_data!G101="","",IF([1]source_data!I101="","",[1]codelists!$A$1))</f>
        <v>Grant to Individuals Reason codelist</v>
      </c>
      <c r="X99" s="8" t="str">
        <f>IF([1]source_data!G101="","",IF([1]source_data!I101="","",[1]source_data!I101))</f>
        <v>Mental Health</v>
      </c>
      <c r="Y99" s="8" t="str">
        <f>IF([1]source_data!G101="","",IF([1]source_data!J101="","",[1]codelists!$A$1))</f>
        <v/>
      </c>
      <c r="Z99" s="8" t="str">
        <f>IF([1]source_data!G101="","",IF([1]source_data!J101="","",[1]source_data!J101))</f>
        <v/>
      </c>
      <c r="AA99" s="8" t="str">
        <f>IF([1]source_data!G101="","",IF([1]source_data!K101="","",[1]codelists!$A$16))</f>
        <v>Grant to Individuals Purpose codelist</v>
      </c>
      <c r="AB99" s="8" t="str">
        <f>IF([1]source_data!G101="","",IF([1]source_data!K101="","",[1]source_data!K101))</f>
        <v>Holiday and activity costs</v>
      </c>
      <c r="AC99" s="8" t="str">
        <f>IF([1]source_data!G101="","",IF([1]source_data!L101="","",[1]codelists!$A$16))</f>
        <v/>
      </c>
      <c r="AD99" s="8" t="str">
        <f>IF([1]source_data!G101="","",IF([1]source_data!L101="","",[1]source_data!L101))</f>
        <v/>
      </c>
      <c r="AE99" s="8" t="str">
        <f>IF([1]source_data!G101="","",IF([1]source_data!M101="","",[1]codelists!$A$16))</f>
        <v/>
      </c>
      <c r="AF99" s="8" t="str">
        <f>IF([1]source_data!G101="","",IF([1]source_data!M101="","",[1]source_data!M101))</f>
        <v/>
      </c>
    </row>
    <row r="100" spans="1:32" ht="15.75" x14ac:dyDescent="0.25">
      <c r="A100" s="8" t="str">
        <f>IF([1]source_data!G102="","",IF(AND([1]source_data!C102&lt;&gt;"",[1]tailored_settings!$B$10="Publish"),CONCATENATE([1]tailored_settings!$B$2&amp;[1]source_data!C102),IF(AND([1]source_data!C102&lt;&gt;"",[1]tailored_settings!$B$10="Do not publish"),CONCATENATE([1]tailored_settings!$B$2&amp;TEXT(ROW(A100)-1,"0000")&amp;"_"&amp;TEXT(F100,"yyyy-mm")),CONCATENATE([1]tailored_settings!$B$2&amp;TEXT(ROW(A100)-1,"0000")&amp;"_"&amp;TEXT(F100,"yyyy-mm")))))</f>
        <v>360G-BarnwoodTrust-0099_2022-07</v>
      </c>
      <c r="B100" s="8" t="str">
        <f>IF([1]source_data!G102="","",IF([1]source_data!E102&lt;&gt;"",[1]source_data!E102,CONCATENATE("Grant to "&amp;G100)))</f>
        <v>Grants for You</v>
      </c>
      <c r="C100" s="8" t="str">
        <f>IF([1]source_data!G102="","",IF([1]source_data!F102="","",[1]source_data!F102))</f>
        <v xml:space="preserve">Funding to help people with Autism, ADHD, Tourette's or a serious mental health condition access more opportunities.   </v>
      </c>
      <c r="D100" s="9">
        <f>IF([1]source_data!G102="","",IF([1]source_data!G102="","",[1]source_data!G102))</f>
        <v>550</v>
      </c>
      <c r="E100" s="8" t="str">
        <f>IF([1]source_data!G102="","",[1]tailored_settings!$B$3)</f>
        <v>GBP</v>
      </c>
      <c r="F100" s="10">
        <f>IF([1]source_data!G102="","",IF([1]source_data!H102="","",[1]source_data!H102))</f>
        <v>44755.389127743103</v>
      </c>
      <c r="G100" s="8" t="str">
        <f>IF([1]source_data!G102="","",[1]tailored_settings!$B$5)</f>
        <v>Individual Recipient</v>
      </c>
      <c r="H100" s="8" t="str">
        <f>IF([1]source_data!G102="","",IF(AND([1]source_data!A102&lt;&gt;"",[1]tailored_settings!$B$11="Publish"),CONCATENATE([1]tailored_settings!$B$2&amp;[1]source_data!A102),IF(AND([1]source_data!A102&lt;&gt;"",[1]tailored_settings!$B$11="Do not publish"),CONCATENATE([1]tailored_settings!$B$4&amp;TEXT(ROW(A100)-1,"0000")&amp;"_"&amp;TEXT(F100,"yyyy-mm")),CONCATENATE([1]tailored_settings!$B$4&amp;TEXT(ROW(A100)-1,"0000")&amp;"_"&amp;TEXT(F100,"yyyy-mm")))))</f>
        <v>360G-BarnwoodTrust-IND-0099_2022-07</v>
      </c>
      <c r="I100" s="8" t="str">
        <f>IF([1]source_data!G102="","",[1]tailored_settings!$B$7)</f>
        <v>Barnwood Trust</v>
      </c>
      <c r="J100" s="8" t="str">
        <f>IF([1]source_data!G102="","",[1]tailored_settings!$B$6)</f>
        <v>GB-CHC-1162855</v>
      </c>
      <c r="K100" s="8" t="str">
        <f>IF([1]source_data!G102="","",IF([1]source_data!I102="","",VLOOKUP([1]source_data!I102,[1]codelists!A:C,2,FALSE)))</f>
        <v>GTIR040</v>
      </c>
      <c r="L100" s="8" t="str">
        <f>IF([1]source_data!G102="","",IF([1]source_data!J102="","",VLOOKUP([1]source_data!J102,[1]codelists!A:C,2,FALSE)))</f>
        <v/>
      </c>
      <c r="M100" s="8" t="str">
        <f>IF([1]source_data!G102="","",IF([1]source_data!K102="","",IF([1]source_data!M102&lt;&gt;"",CONCATENATE(VLOOKUP([1]source_data!K102,[1]codelists!A:C,2,FALSE)&amp;";"&amp;VLOOKUP([1]source_data!L102,[1]codelists!A:C,2,FALSE)&amp;";"&amp;VLOOKUP([1]source_data!M102,[1]codelists!A:C,2,FALSE)),IF([1]source_data!L102&lt;&gt;"",CONCATENATE(VLOOKUP([1]source_data!K102,[1]codelists!A:C,2,FALSE)&amp;";"&amp;VLOOKUP([1]source_data!L102,[1]codelists!A:C,2,FALSE)),IF([1]source_data!K102&lt;&gt;"",CONCATENATE(VLOOKUP([1]source_data!K102,[1]codelists!A:C,2,FALSE)))))))</f>
        <v>GTIP110</v>
      </c>
      <c r="N100" s="11" t="str">
        <f>IF([1]source_data!G102="","",IF([1]source_data!D102="","",VLOOKUP([1]source_data!D102,[1]geo_data!A:I,9,FALSE)))</f>
        <v>Benhall and The Reddings</v>
      </c>
      <c r="O100" s="11" t="str">
        <f>IF([1]source_data!G102="","",IF([1]source_data!D102="","",VLOOKUP([1]source_data!D102,[1]geo_data!A:I,8,FALSE)))</f>
        <v>E05004290</v>
      </c>
      <c r="P100" s="11" t="str">
        <f>IF([1]source_data!G102="","",IF(LEFT(O100,3)="E05","WD",IF(LEFT(O100,3)="S13","WD",IF(LEFT(O100,3)="W05","WD",IF(LEFT(O100,3)="W06","UA",IF(LEFT(O100,3)="S12","CA",IF(LEFT(O100,3)="E06","UA",IF(LEFT(O100,3)="E07","NMD",IF(LEFT(O100,3)="E08","MD",IF(LEFT(O100,3)="E09","LONB"))))))))))</f>
        <v>WD</v>
      </c>
      <c r="Q100" s="11" t="str">
        <f>IF([1]source_data!G102="","",IF([1]source_data!D102="","",VLOOKUP([1]source_data!D102,[1]geo_data!A:I,7,FALSE)))</f>
        <v>Cheltenham</v>
      </c>
      <c r="R100" s="11" t="str">
        <f>IF([1]source_data!G102="","",IF([1]source_data!D102="","",VLOOKUP([1]source_data!D102,[1]geo_data!A:I,6,FALSE)))</f>
        <v>E07000078</v>
      </c>
      <c r="S100" s="11" t="str">
        <f>IF([1]source_data!G102="","",IF(LEFT(R100,3)="E05","WD",IF(LEFT(R100,3)="S13","WD",IF(LEFT(R100,3)="W05","WD",IF(LEFT(R100,3)="W06","UA",IF(LEFT(R100,3)="S12","CA",IF(LEFT(R100,3)="E06","UA",IF(LEFT(R100,3)="E07","NMD",IF(LEFT(R100,3)="E08","MD",IF(LEFT(R100,3)="E09","LONB"))))))))))</f>
        <v>NMD</v>
      </c>
      <c r="T100" s="8" t="str">
        <f>IF([1]source_data!G102="","",IF([1]source_data!N102="","",[1]source_data!N102))</f>
        <v>Grants for You</v>
      </c>
      <c r="U100" s="12">
        <f ca="1">IF([1]source_data!G102="","",[1]tailored_settings!$B$8)</f>
        <v>45009</v>
      </c>
      <c r="V100" s="8" t="str">
        <f>IF([1]source_data!I102="","",[1]tailored_settings!$B$9)</f>
        <v>https://www.barnwoodtrust.org/</v>
      </c>
      <c r="W100" s="8" t="str">
        <f>IF([1]source_data!G102="","",IF([1]source_data!I102="","",[1]codelists!$A$1))</f>
        <v>Grant to Individuals Reason codelist</v>
      </c>
      <c r="X100" s="8" t="str">
        <f>IF([1]source_data!G102="","",IF([1]source_data!I102="","",[1]source_data!I102))</f>
        <v>Mental Health</v>
      </c>
      <c r="Y100" s="8" t="str">
        <f>IF([1]source_data!G102="","",IF([1]source_data!J102="","",[1]codelists!$A$1))</f>
        <v/>
      </c>
      <c r="Z100" s="8" t="str">
        <f>IF([1]source_data!G102="","",IF([1]source_data!J102="","",[1]source_data!J102))</f>
        <v/>
      </c>
      <c r="AA100" s="8" t="str">
        <f>IF([1]source_data!G102="","",IF([1]source_data!K102="","",[1]codelists!$A$16))</f>
        <v>Grant to Individuals Purpose codelist</v>
      </c>
      <c r="AB100" s="8" t="str">
        <f>IF([1]source_data!G102="","",IF([1]source_data!K102="","",[1]source_data!K102))</f>
        <v>Holiday and activity costs</v>
      </c>
      <c r="AC100" s="8" t="str">
        <f>IF([1]source_data!G102="","",IF([1]source_data!L102="","",[1]codelists!$A$16))</f>
        <v/>
      </c>
      <c r="AD100" s="8" t="str">
        <f>IF([1]source_data!G102="","",IF([1]source_data!L102="","",[1]source_data!L102))</f>
        <v/>
      </c>
      <c r="AE100" s="8" t="str">
        <f>IF([1]source_data!G102="","",IF([1]source_data!M102="","",[1]codelists!$A$16))</f>
        <v/>
      </c>
      <c r="AF100" s="8" t="str">
        <f>IF([1]source_data!G102="","",IF([1]source_data!M102="","",[1]source_data!M102))</f>
        <v/>
      </c>
    </row>
    <row r="101" spans="1:32" ht="15.75" x14ac:dyDescent="0.25">
      <c r="A101" s="8" t="str">
        <f>IF([1]source_data!G103="","",IF(AND([1]source_data!C103&lt;&gt;"",[1]tailored_settings!$B$10="Publish"),CONCATENATE([1]tailored_settings!$B$2&amp;[1]source_data!C103),IF(AND([1]source_data!C103&lt;&gt;"",[1]tailored_settings!$B$10="Do not publish"),CONCATENATE([1]tailored_settings!$B$2&amp;TEXT(ROW(A101)-1,"0000")&amp;"_"&amp;TEXT(F101,"yyyy-mm")),CONCATENATE([1]tailored_settings!$B$2&amp;TEXT(ROW(A101)-1,"0000")&amp;"_"&amp;TEXT(F101,"yyyy-mm")))))</f>
        <v>360G-BarnwoodTrust-0100_2022-07</v>
      </c>
      <c r="B101" s="8" t="str">
        <f>IF([1]source_data!G103="","",IF([1]source_data!E103&lt;&gt;"",[1]source_data!E103,CONCATENATE("Grant to "&amp;G101)))</f>
        <v>Grants for You</v>
      </c>
      <c r="C101" s="8" t="str">
        <f>IF([1]source_data!G103="","",IF([1]source_data!F103="","",[1]source_data!F103))</f>
        <v xml:space="preserve">Funding to help people with Autism, ADHD, Tourette's or a serious mental health condition access more opportunities.   </v>
      </c>
      <c r="D101" s="9">
        <f>IF([1]source_data!G103="","",IF([1]source_data!G103="","",[1]source_data!G103))</f>
        <v>210</v>
      </c>
      <c r="E101" s="8" t="str">
        <f>IF([1]source_data!G103="","",[1]tailored_settings!$B$3)</f>
        <v>GBP</v>
      </c>
      <c r="F101" s="10">
        <f>IF([1]source_data!G103="","",IF([1]source_data!H103="","",[1]source_data!H103))</f>
        <v>44755.3913082176</v>
      </c>
      <c r="G101" s="8" t="str">
        <f>IF([1]source_data!G103="","",[1]tailored_settings!$B$5)</f>
        <v>Individual Recipient</v>
      </c>
      <c r="H101" s="8" t="str">
        <f>IF([1]source_data!G103="","",IF(AND([1]source_data!A103&lt;&gt;"",[1]tailored_settings!$B$11="Publish"),CONCATENATE([1]tailored_settings!$B$2&amp;[1]source_data!A103),IF(AND([1]source_data!A103&lt;&gt;"",[1]tailored_settings!$B$11="Do not publish"),CONCATENATE([1]tailored_settings!$B$4&amp;TEXT(ROW(A101)-1,"0000")&amp;"_"&amp;TEXT(F101,"yyyy-mm")),CONCATENATE([1]tailored_settings!$B$4&amp;TEXT(ROW(A101)-1,"0000")&amp;"_"&amp;TEXT(F101,"yyyy-mm")))))</f>
        <v>360G-BarnwoodTrust-IND-0100_2022-07</v>
      </c>
      <c r="I101" s="8" t="str">
        <f>IF([1]source_data!G103="","",[1]tailored_settings!$B$7)</f>
        <v>Barnwood Trust</v>
      </c>
      <c r="J101" s="8" t="str">
        <f>IF([1]source_data!G103="","",[1]tailored_settings!$B$6)</f>
        <v>GB-CHC-1162855</v>
      </c>
      <c r="K101" s="8" t="str">
        <f>IF([1]source_data!G103="","",IF([1]source_data!I103="","",VLOOKUP([1]source_data!I103,[1]codelists!A:C,2,FALSE)))</f>
        <v>GTIR040</v>
      </c>
      <c r="L101" s="8" t="str">
        <f>IF([1]source_data!G103="","",IF([1]source_data!J103="","",VLOOKUP([1]source_data!J103,[1]codelists!A:C,2,FALSE)))</f>
        <v/>
      </c>
      <c r="M101" s="8" t="str">
        <f>IF([1]source_data!G103="","",IF([1]source_data!K103="","",IF([1]source_data!M103&lt;&gt;"",CONCATENATE(VLOOKUP([1]source_data!K103,[1]codelists!A:C,2,FALSE)&amp;";"&amp;VLOOKUP([1]source_data!L103,[1]codelists!A:C,2,FALSE)&amp;";"&amp;VLOOKUP([1]source_data!M103,[1]codelists!A:C,2,FALSE)),IF([1]source_data!L103&lt;&gt;"",CONCATENATE(VLOOKUP([1]source_data!K103,[1]codelists!A:C,2,FALSE)&amp;";"&amp;VLOOKUP([1]source_data!L103,[1]codelists!A:C,2,FALSE)),IF([1]source_data!K103&lt;&gt;"",CONCATENATE(VLOOKUP([1]source_data!K103,[1]codelists!A:C,2,FALSE)))))))</f>
        <v>GTIP110</v>
      </c>
      <c r="N101" s="11" t="str">
        <f>IF([1]source_data!G103="","",IF([1]source_data!D103="","",VLOOKUP([1]source_data!D103,[1]geo_data!A:I,9,FALSE)))</f>
        <v>Coaley and Uley</v>
      </c>
      <c r="O101" s="11" t="str">
        <f>IF([1]source_data!G103="","",IF([1]source_data!D103="","",VLOOKUP([1]source_data!D103,[1]geo_data!A:I,8,FALSE)))</f>
        <v>E05010975</v>
      </c>
      <c r="P101" s="11" t="str">
        <f>IF([1]source_data!G103="","",IF(LEFT(O101,3)="E05","WD",IF(LEFT(O101,3)="S13","WD",IF(LEFT(O101,3)="W05","WD",IF(LEFT(O101,3)="W06","UA",IF(LEFT(O101,3)="S12","CA",IF(LEFT(O101,3)="E06","UA",IF(LEFT(O101,3)="E07","NMD",IF(LEFT(O101,3)="E08","MD",IF(LEFT(O101,3)="E09","LONB"))))))))))</f>
        <v>WD</v>
      </c>
      <c r="Q101" s="11" t="str">
        <f>IF([1]source_data!G103="","",IF([1]source_data!D103="","",VLOOKUP([1]source_data!D103,[1]geo_data!A:I,7,FALSE)))</f>
        <v>Stroud</v>
      </c>
      <c r="R101" s="11" t="str">
        <f>IF([1]source_data!G103="","",IF([1]source_data!D103="","",VLOOKUP([1]source_data!D103,[1]geo_data!A:I,6,FALSE)))</f>
        <v>E07000082</v>
      </c>
      <c r="S101" s="11" t="str">
        <f>IF([1]source_data!G103="","",IF(LEFT(R101,3)="E05","WD",IF(LEFT(R101,3)="S13","WD",IF(LEFT(R101,3)="W05","WD",IF(LEFT(R101,3)="W06","UA",IF(LEFT(R101,3)="S12","CA",IF(LEFT(R101,3)="E06","UA",IF(LEFT(R101,3)="E07","NMD",IF(LEFT(R101,3)="E08","MD",IF(LEFT(R101,3)="E09","LONB"))))))))))</f>
        <v>NMD</v>
      </c>
      <c r="T101" s="8" t="str">
        <f>IF([1]source_data!G103="","",IF([1]source_data!N103="","",[1]source_data!N103))</f>
        <v>Grants for You</v>
      </c>
      <c r="U101" s="12">
        <f ca="1">IF([1]source_data!G103="","",[1]tailored_settings!$B$8)</f>
        <v>45009</v>
      </c>
      <c r="V101" s="8" t="str">
        <f>IF([1]source_data!I103="","",[1]tailored_settings!$B$9)</f>
        <v>https://www.barnwoodtrust.org/</v>
      </c>
      <c r="W101" s="8" t="str">
        <f>IF([1]source_data!G103="","",IF([1]source_data!I103="","",[1]codelists!$A$1))</f>
        <v>Grant to Individuals Reason codelist</v>
      </c>
      <c r="X101" s="8" t="str">
        <f>IF([1]source_data!G103="","",IF([1]source_data!I103="","",[1]source_data!I103))</f>
        <v>Mental Health</v>
      </c>
      <c r="Y101" s="8" t="str">
        <f>IF([1]source_data!G103="","",IF([1]source_data!J103="","",[1]codelists!$A$1))</f>
        <v/>
      </c>
      <c r="Z101" s="8" t="str">
        <f>IF([1]source_data!G103="","",IF([1]source_data!J103="","",[1]source_data!J103))</f>
        <v/>
      </c>
      <c r="AA101" s="8" t="str">
        <f>IF([1]source_data!G103="","",IF([1]source_data!K103="","",[1]codelists!$A$16))</f>
        <v>Grant to Individuals Purpose codelist</v>
      </c>
      <c r="AB101" s="8" t="str">
        <f>IF([1]source_data!G103="","",IF([1]source_data!K103="","",[1]source_data!K103))</f>
        <v>Holiday and activity costs</v>
      </c>
      <c r="AC101" s="8" t="str">
        <f>IF([1]source_data!G103="","",IF([1]source_data!L103="","",[1]codelists!$A$16))</f>
        <v/>
      </c>
      <c r="AD101" s="8" t="str">
        <f>IF([1]source_data!G103="","",IF([1]source_data!L103="","",[1]source_data!L103))</f>
        <v/>
      </c>
      <c r="AE101" s="8" t="str">
        <f>IF([1]source_data!G103="","",IF([1]source_data!M103="","",[1]codelists!$A$16))</f>
        <v/>
      </c>
      <c r="AF101" s="8" t="str">
        <f>IF([1]source_data!G103="","",IF([1]source_data!M103="","",[1]source_data!M103))</f>
        <v/>
      </c>
    </row>
    <row r="102" spans="1:32" ht="15.75" x14ac:dyDescent="0.25">
      <c r="A102" s="8" t="str">
        <f>IF([1]source_data!G104="","",IF(AND([1]source_data!C104&lt;&gt;"",[1]tailored_settings!$B$10="Publish"),CONCATENATE([1]tailored_settings!$B$2&amp;[1]source_data!C104),IF(AND([1]source_data!C104&lt;&gt;"",[1]tailored_settings!$B$10="Do not publish"),CONCATENATE([1]tailored_settings!$B$2&amp;TEXT(ROW(A102)-1,"0000")&amp;"_"&amp;TEXT(F102,"yyyy-mm")),CONCATENATE([1]tailored_settings!$B$2&amp;TEXT(ROW(A102)-1,"0000")&amp;"_"&amp;TEXT(F102,"yyyy-mm")))))</f>
        <v>360G-BarnwoodTrust-0101_2022-07</v>
      </c>
      <c r="B102" s="8" t="str">
        <f>IF([1]source_data!G104="","",IF([1]source_data!E104&lt;&gt;"",[1]source_data!E104,CONCATENATE("Grant to "&amp;G102)))</f>
        <v>Grants for You</v>
      </c>
      <c r="C102" s="8" t="str">
        <f>IF([1]source_data!G104="","",IF([1]source_data!F104="","",[1]source_data!F104))</f>
        <v xml:space="preserve">Funding to help people with Autism, ADHD, Tourette's or a serious mental health condition access more opportunities.   </v>
      </c>
      <c r="D102" s="9">
        <f>IF([1]source_data!G104="","",IF([1]source_data!G104="","",[1]source_data!G104))</f>
        <v>200</v>
      </c>
      <c r="E102" s="8" t="str">
        <f>IF([1]source_data!G104="","",[1]tailored_settings!$B$3)</f>
        <v>GBP</v>
      </c>
      <c r="F102" s="10">
        <f>IF([1]source_data!G104="","",IF([1]source_data!H104="","",[1]source_data!H104))</f>
        <v>44755.394640937498</v>
      </c>
      <c r="G102" s="8" t="str">
        <f>IF([1]source_data!G104="","",[1]tailored_settings!$B$5)</f>
        <v>Individual Recipient</v>
      </c>
      <c r="H102" s="8" t="str">
        <f>IF([1]source_data!G104="","",IF(AND([1]source_data!A104&lt;&gt;"",[1]tailored_settings!$B$11="Publish"),CONCATENATE([1]tailored_settings!$B$2&amp;[1]source_data!A104),IF(AND([1]source_data!A104&lt;&gt;"",[1]tailored_settings!$B$11="Do not publish"),CONCATENATE([1]tailored_settings!$B$4&amp;TEXT(ROW(A102)-1,"0000")&amp;"_"&amp;TEXT(F102,"yyyy-mm")),CONCATENATE([1]tailored_settings!$B$4&amp;TEXT(ROW(A102)-1,"0000")&amp;"_"&amp;TEXT(F102,"yyyy-mm")))))</f>
        <v>360G-BarnwoodTrust-IND-0101_2022-07</v>
      </c>
      <c r="I102" s="8" t="str">
        <f>IF([1]source_data!G104="","",[1]tailored_settings!$B$7)</f>
        <v>Barnwood Trust</v>
      </c>
      <c r="J102" s="8" t="str">
        <f>IF([1]source_data!G104="","",[1]tailored_settings!$B$6)</f>
        <v>GB-CHC-1162855</v>
      </c>
      <c r="K102" s="8" t="str">
        <f>IF([1]source_data!G104="","",IF([1]source_data!I104="","",VLOOKUP([1]source_data!I104,[1]codelists!A:C,2,FALSE)))</f>
        <v>GTIR040</v>
      </c>
      <c r="L102" s="8" t="str">
        <f>IF([1]source_data!G104="","",IF([1]source_data!J104="","",VLOOKUP([1]source_data!J104,[1]codelists!A:C,2,FALSE)))</f>
        <v/>
      </c>
      <c r="M102" s="8" t="str">
        <f>IF([1]source_data!G104="","",IF([1]source_data!K104="","",IF([1]source_data!M104&lt;&gt;"",CONCATENATE(VLOOKUP([1]source_data!K104,[1]codelists!A:C,2,FALSE)&amp;";"&amp;VLOOKUP([1]source_data!L104,[1]codelists!A:C,2,FALSE)&amp;";"&amp;VLOOKUP([1]source_data!M104,[1]codelists!A:C,2,FALSE)),IF([1]source_data!L104&lt;&gt;"",CONCATENATE(VLOOKUP([1]source_data!K104,[1]codelists!A:C,2,FALSE)&amp;";"&amp;VLOOKUP([1]source_data!L104,[1]codelists!A:C,2,FALSE)),IF([1]source_data!K104&lt;&gt;"",CONCATENATE(VLOOKUP([1]source_data!K104,[1]codelists!A:C,2,FALSE)))))))</f>
        <v>GTIP110</v>
      </c>
      <c r="N102" s="11" t="str">
        <f>IF([1]source_data!G104="","",IF([1]source_data!D104="","",VLOOKUP([1]source_data!D104,[1]geo_data!A:I,9,FALSE)))</f>
        <v>Minchinhampton</v>
      </c>
      <c r="O102" s="11" t="str">
        <f>IF([1]source_data!G104="","",IF([1]source_data!D104="","",VLOOKUP([1]source_data!D104,[1]geo_data!A:I,8,FALSE)))</f>
        <v>E05013192</v>
      </c>
      <c r="P102" s="11" t="str">
        <f>IF([1]source_data!G104="","",IF(LEFT(O102,3)="E05","WD",IF(LEFT(O102,3)="S13","WD",IF(LEFT(O102,3)="W05","WD",IF(LEFT(O102,3)="W06","UA",IF(LEFT(O102,3)="S12","CA",IF(LEFT(O102,3)="E06","UA",IF(LEFT(O102,3)="E07","NMD",IF(LEFT(O102,3)="E08","MD",IF(LEFT(O102,3)="E09","LONB"))))))))))</f>
        <v>WD</v>
      </c>
      <c r="Q102" s="11" t="str">
        <f>IF([1]source_data!G104="","",IF([1]source_data!D104="","",VLOOKUP([1]source_data!D104,[1]geo_data!A:I,7,FALSE)))</f>
        <v>Stroud</v>
      </c>
      <c r="R102" s="11" t="str">
        <f>IF([1]source_data!G104="","",IF([1]source_data!D104="","",VLOOKUP([1]source_data!D104,[1]geo_data!A:I,6,FALSE)))</f>
        <v>E07000082</v>
      </c>
      <c r="S102" s="11" t="str">
        <f>IF([1]source_data!G104="","",IF(LEFT(R102,3)="E05","WD",IF(LEFT(R102,3)="S13","WD",IF(LEFT(R102,3)="W05","WD",IF(LEFT(R102,3)="W06","UA",IF(LEFT(R102,3)="S12","CA",IF(LEFT(R102,3)="E06","UA",IF(LEFT(R102,3)="E07","NMD",IF(LEFT(R102,3)="E08","MD",IF(LEFT(R102,3)="E09","LONB"))))))))))</f>
        <v>NMD</v>
      </c>
      <c r="T102" s="8" t="str">
        <f>IF([1]source_data!G104="","",IF([1]source_data!N104="","",[1]source_data!N104))</f>
        <v>Grants for You</v>
      </c>
      <c r="U102" s="12">
        <f ca="1">IF([1]source_data!G104="","",[1]tailored_settings!$B$8)</f>
        <v>45009</v>
      </c>
      <c r="V102" s="8" t="str">
        <f>IF([1]source_data!I104="","",[1]tailored_settings!$B$9)</f>
        <v>https://www.barnwoodtrust.org/</v>
      </c>
      <c r="W102" s="8" t="str">
        <f>IF([1]source_data!G104="","",IF([1]source_data!I104="","",[1]codelists!$A$1))</f>
        <v>Grant to Individuals Reason codelist</v>
      </c>
      <c r="X102" s="8" t="str">
        <f>IF([1]source_data!G104="","",IF([1]source_data!I104="","",[1]source_data!I104))</f>
        <v>Mental Health</v>
      </c>
      <c r="Y102" s="8" t="str">
        <f>IF([1]source_data!G104="","",IF([1]source_data!J104="","",[1]codelists!$A$1))</f>
        <v/>
      </c>
      <c r="Z102" s="8" t="str">
        <f>IF([1]source_data!G104="","",IF([1]source_data!J104="","",[1]source_data!J104))</f>
        <v/>
      </c>
      <c r="AA102" s="8" t="str">
        <f>IF([1]source_data!G104="","",IF([1]source_data!K104="","",[1]codelists!$A$16))</f>
        <v>Grant to Individuals Purpose codelist</v>
      </c>
      <c r="AB102" s="8" t="str">
        <f>IF([1]source_data!G104="","",IF([1]source_data!K104="","",[1]source_data!K104))</f>
        <v>Holiday and activity costs</v>
      </c>
      <c r="AC102" s="8" t="str">
        <f>IF([1]source_data!G104="","",IF([1]source_data!L104="","",[1]codelists!$A$16))</f>
        <v/>
      </c>
      <c r="AD102" s="8" t="str">
        <f>IF([1]source_data!G104="","",IF([1]source_data!L104="","",[1]source_data!L104))</f>
        <v/>
      </c>
      <c r="AE102" s="8" t="str">
        <f>IF([1]source_data!G104="","",IF([1]source_data!M104="","",[1]codelists!$A$16))</f>
        <v/>
      </c>
      <c r="AF102" s="8" t="str">
        <f>IF([1]source_data!G104="","",IF([1]source_data!M104="","",[1]source_data!M104))</f>
        <v/>
      </c>
    </row>
    <row r="103" spans="1:32" ht="15.75" x14ac:dyDescent="0.25">
      <c r="A103" s="8" t="str">
        <f>IF([1]source_data!G105="","",IF(AND([1]source_data!C105&lt;&gt;"",[1]tailored_settings!$B$10="Publish"),CONCATENATE([1]tailored_settings!$B$2&amp;[1]source_data!C105),IF(AND([1]source_data!C105&lt;&gt;"",[1]tailored_settings!$B$10="Do not publish"),CONCATENATE([1]tailored_settings!$B$2&amp;TEXT(ROW(A103)-1,"0000")&amp;"_"&amp;TEXT(F103,"yyyy-mm")),CONCATENATE([1]tailored_settings!$B$2&amp;TEXT(ROW(A103)-1,"0000")&amp;"_"&amp;TEXT(F103,"yyyy-mm")))))</f>
        <v>360G-BarnwoodTrust-0102_2022-07</v>
      </c>
      <c r="B103" s="8" t="str">
        <f>IF([1]source_data!G105="","",IF([1]source_data!E105&lt;&gt;"",[1]source_data!E105,CONCATENATE("Grant to "&amp;G103)))</f>
        <v>Grants for You</v>
      </c>
      <c r="C103" s="8" t="str">
        <f>IF([1]source_data!G105="","",IF([1]source_data!F105="","",[1]source_data!F105))</f>
        <v xml:space="preserve">Funding to help people with Autism, ADHD, Tourette's or a serious mental health condition access more opportunities.   </v>
      </c>
      <c r="D103" s="9">
        <f>IF([1]source_data!G105="","",IF([1]source_data!G105="","",[1]source_data!G105))</f>
        <v>369</v>
      </c>
      <c r="E103" s="8" t="str">
        <f>IF([1]source_data!G105="","",[1]tailored_settings!$B$3)</f>
        <v>GBP</v>
      </c>
      <c r="F103" s="10">
        <f>IF([1]source_data!G105="","",IF([1]source_data!H105="","",[1]source_data!H105))</f>
        <v>44755.398128854198</v>
      </c>
      <c r="G103" s="8" t="str">
        <f>IF([1]source_data!G105="","",[1]tailored_settings!$B$5)</f>
        <v>Individual Recipient</v>
      </c>
      <c r="H103" s="8" t="str">
        <f>IF([1]source_data!G105="","",IF(AND([1]source_data!A105&lt;&gt;"",[1]tailored_settings!$B$11="Publish"),CONCATENATE([1]tailored_settings!$B$2&amp;[1]source_data!A105),IF(AND([1]source_data!A105&lt;&gt;"",[1]tailored_settings!$B$11="Do not publish"),CONCATENATE([1]tailored_settings!$B$4&amp;TEXT(ROW(A103)-1,"0000")&amp;"_"&amp;TEXT(F103,"yyyy-mm")),CONCATENATE([1]tailored_settings!$B$4&amp;TEXT(ROW(A103)-1,"0000")&amp;"_"&amp;TEXT(F103,"yyyy-mm")))))</f>
        <v>360G-BarnwoodTrust-IND-0102_2022-07</v>
      </c>
      <c r="I103" s="8" t="str">
        <f>IF([1]source_data!G105="","",[1]tailored_settings!$B$7)</f>
        <v>Barnwood Trust</v>
      </c>
      <c r="J103" s="8" t="str">
        <f>IF([1]source_data!G105="","",[1]tailored_settings!$B$6)</f>
        <v>GB-CHC-1162855</v>
      </c>
      <c r="K103" s="8" t="str">
        <f>IF([1]source_data!G105="","",IF([1]source_data!I105="","",VLOOKUP([1]source_data!I105,[1]codelists!A:C,2,FALSE)))</f>
        <v>GTIR040</v>
      </c>
      <c r="L103" s="8" t="str">
        <f>IF([1]source_data!G105="","",IF([1]source_data!J105="","",VLOOKUP([1]source_data!J105,[1]codelists!A:C,2,FALSE)))</f>
        <v/>
      </c>
      <c r="M103" s="8" t="str">
        <f>IF([1]source_data!G105="","",IF([1]source_data!K105="","",IF([1]source_data!M105&lt;&gt;"",CONCATENATE(VLOOKUP([1]source_data!K105,[1]codelists!A:C,2,FALSE)&amp;";"&amp;VLOOKUP([1]source_data!L105,[1]codelists!A:C,2,FALSE)&amp;";"&amp;VLOOKUP([1]source_data!M105,[1]codelists!A:C,2,FALSE)),IF([1]source_data!L105&lt;&gt;"",CONCATENATE(VLOOKUP([1]source_data!K105,[1]codelists!A:C,2,FALSE)&amp;";"&amp;VLOOKUP([1]source_data!L105,[1]codelists!A:C,2,FALSE)),IF([1]source_data!K105&lt;&gt;"",CONCATENATE(VLOOKUP([1]source_data!K105,[1]codelists!A:C,2,FALSE)))))))</f>
        <v>GTIP040</v>
      </c>
      <c r="N103" s="11" t="str">
        <f>IF([1]source_data!G105="","",IF([1]source_data!D105="","",VLOOKUP([1]source_data!D105,[1]geo_data!A:I,9,FALSE)))</f>
        <v>Westgate</v>
      </c>
      <c r="O103" s="11" t="str">
        <f>IF([1]source_data!G105="","",IF([1]source_data!D105="","",VLOOKUP([1]source_data!D105,[1]geo_data!A:I,8,FALSE)))</f>
        <v>E05010967</v>
      </c>
      <c r="P103" s="11" t="str">
        <f>IF([1]source_data!G105="","",IF(LEFT(O103,3)="E05","WD",IF(LEFT(O103,3)="S13","WD",IF(LEFT(O103,3)="W05","WD",IF(LEFT(O103,3)="W06","UA",IF(LEFT(O103,3)="S12","CA",IF(LEFT(O103,3)="E06","UA",IF(LEFT(O103,3)="E07","NMD",IF(LEFT(O103,3)="E08","MD",IF(LEFT(O103,3)="E09","LONB"))))))))))</f>
        <v>WD</v>
      </c>
      <c r="Q103" s="11" t="str">
        <f>IF([1]source_data!G105="","",IF([1]source_data!D105="","",VLOOKUP([1]source_data!D105,[1]geo_data!A:I,7,FALSE)))</f>
        <v>Gloucester</v>
      </c>
      <c r="R103" s="11" t="str">
        <f>IF([1]source_data!G105="","",IF([1]source_data!D105="","",VLOOKUP([1]source_data!D105,[1]geo_data!A:I,6,FALSE)))</f>
        <v>E07000081</v>
      </c>
      <c r="S103" s="11" t="str">
        <f>IF([1]source_data!G105="","",IF(LEFT(R103,3)="E05","WD",IF(LEFT(R103,3)="S13","WD",IF(LEFT(R103,3)="W05","WD",IF(LEFT(R103,3)="W06","UA",IF(LEFT(R103,3)="S12","CA",IF(LEFT(R103,3)="E06","UA",IF(LEFT(R103,3)="E07","NMD",IF(LEFT(R103,3)="E08","MD",IF(LEFT(R103,3)="E09","LONB"))))))))))</f>
        <v>NMD</v>
      </c>
      <c r="T103" s="8" t="str">
        <f>IF([1]source_data!G105="","",IF([1]source_data!N105="","",[1]source_data!N105))</f>
        <v>Grants for You</v>
      </c>
      <c r="U103" s="12">
        <f ca="1">IF([1]source_data!G105="","",[1]tailored_settings!$B$8)</f>
        <v>45009</v>
      </c>
      <c r="V103" s="8" t="str">
        <f>IF([1]source_data!I105="","",[1]tailored_settings!$B$9)</f>
        <v>https://www.barnwoodtrust.org/</v>
      </c>
      <c r="W103" s="8" t="str">
        <f>IF([1]source_data!G105="","",IF([1]source_data!I105="","",[1]codelists!$A$1))</f>
        <v>Grant to Individuals Reason codelist</v>
      </c>
      <c r="X103" s="8" t="str">
        <f>IF([1]source_data!G105="","",IF([1]source_data!I105="","",[1]source_data!I105))</f>
        <v>Mental Health</v>
      </c>
      <c r="Y103" s="8" t="str">
        <f>IF([1]source_data!G105="","",IF([1]source_data!J105="","",[1]codelists!$A$1))</f>
        <v/>
      </c>
      <c r="Z103" s="8" t="str">
        <f>IF([1]source_data!G105="","",IF([1]source_data!J105="","",[1]source_data!J105))</f>
        <v/>
      </c>
      <c r="AA103" s="8" t="str">
        <f>IF([1]source_data!G105="","",IF([1]source_data!K105="","",[1]codelists!$A$16))</f>
        <v>Grant to Individuals Purpose codelist</v>
      </c>
      <c r="AB103" s="8" t="str">
        <f>IF([1]source_data!G105="","",IF([1]source_data!K105="","",[1]source_data!K105))</f>
        <v>Devices and digital access</v>
      </c>
      <c r="AC103" s="8" t="str">
        <f>IF([1]source_data!G105="","",IF([1]source_data!L105="","",[1]codelists!$A$16))</f>
        <v/>
      </c>
      <c r="AD103" s="8" t="str">
        <f>IF([1]source_data!G105="","",IF([1]source_data!L105="","",[1]source_data!L105))</f>
        <v/>
      </c>
      <c r="AE103" s="8" t="str">
        <f>IF([1]source_data!G105="","",IF([1]source_data!M105="","",[1]codelists!$A$16))</f>
        <v/>
      </c>
      <c r="AF103" s="8" t="str">
        <f>IF([1]source_data!G105="","",IF([1]source_data!M105="","",[1]source_data!M105))</f>
        <v/>
      </c>
    </row>
    <row r="104" spans="1:32" ht="15.75" x14ac:dyDescent="0.25">
      <c r="A104" s="8" t="str">
        <f>IF([1]source_data!G106="","",IF(AND([1]source_data!C106&lt;&gt;"",[1]tailored_settings!$B$10="Publish"),CONCATENATE([1]tailored_settings!$B$2&amp;[1]source_data!C106),IF(AND([1]source_data!C106&lt;&gt;"",[1]tailored_settings!$B$10="Do not publish"),CONCATENATE([1]tailored_settings!$B$2&amp;TEXT(ROW(A104)-1,"0000")&amp;"_"&amp;TEXT(F104,"yyyy-mm")),CONCATENATE([1]tailored_settings!$B$2&amp;TEXT(ROW(A104)-1,"0000")&amp;"_"&amp;TEXT(F104,"yyyy-mm")))))</f>
        <v>360G-BarnwoodTrust-0103_2022-07</v>
      </c>
      <c r="B104" s="8" t="str">
        <f>IF([1]source_data!G106="","",IF([1]source_data!E106&lt;&gt;"",[1]source_data!E106,CONCATENATE("Grant to "&amp;G104)))</f>
        <v>Grants for You</v>
      </c>
      <c r="C104" s="8" t="str">
        <f>IF([1]source_data!G106="","",IF([1]source_data!F106="","",[1]source_data!F106))</f>
        <v xml:space="preserve">Funding to help people with Autism, ADHD, Tourette's or a serious mental health condition access more opportunities.   </v>
      </c>
      <c r="D104" s="9">
        <f>IF([1]source_data!G106="","",IF([1]source_data!G106="","",[1]source_data!G106))</f>
        <v>1000</v>
      </c>
      <c r="E104" s="8" t="str">
        <f>IF([1]source_data!G106="","",[1]tailored_settings!$B$3)</f>
        <v>GBP</v>
      </c>
      <c r="F104" s="10">
        <f>IF([1]source_data!G106="","",IF([1]source_data!H106="","",[1]source_data!H106))</f>
        <v>44755.429565659702</v>
      </c>
      <c r="G104" s="8" t="str">
        <f>IF([1]source_data!G106="","",[1]tailored_settings!$B$5)</f>
        <v>Individual Recipient</v>
      </c>
      <c r="H104" s="8" t="str">
        <f>IF([1]source_data!G106="","",IF(AND([1]source_data!A106&lt;&gt;"",[1]tailored_settings!$B$11="Publish"),CONCATENATE([1]tailored_settings!$B$2&amp;[1]source_data!A106),IF(AND([1]source_data!A106&lt;&gt;"",[1]tailored_settings!$B$11="Do not publish"),CONCATENATE([1]tailored_settings!$B$4&amp;TEXT(ROW(A104)-1,"0000")&amp;"_"&amp;TEXT(F104,"yyyy-mm")),CONCATENATE([1]tailored_settings!$B$4&amp;TEXT(ROW(A104)-1,"0000")&amp;"_"&amp;TEXT(F104,"yyyy-mm")))))</f>
        <v>360G-BarnwoodTrust-IND-0103_2022-07</v>
      </c>
      <c r="I104" s="8" t="str">
        <f>IF([1]source_data!G106="","",[1]tailored_settings!$B$7)</f>
        <v>Barnwood Trust</v>
      </c>
      <c r="J104" s="8" t="str">
        <f>IF([1]source_data!G106="","",[1]tailored_settings!$B$6)</f>
        <v>GB-CHC-1162855</v>
      </c>
      <c r="K104" s="8" t="str">
        <f>IF([1]source_data!G106="","",IF([1]source_data!I106="","",VLOOKUP([1]source_data!I106,[1]codelists!A:C,2,FALSE)))</f>
        <v>GTIR040</v>
      </c>
      <c r="L104" s="8" t="str">
        <f>IF([1]source_data!G106="","",IF([1]source_data!J106="","",VLOOKUP([1]source_data!J106,[1]codelists!A:C,2,FALSE)))</f>
        <v/>
      </c>
      <c r="M104" s="8" t="str">
        <f>IF([1]source_data!G106="","",IF([1]source_data!K106="","",IF([1]source_data!M106&lt;&gt;"",CONCATENATE(VLOOKUP([1]source_data!K106,[1]codelists!A:C,2,FALSE)&amp;";"&amp;VLOOKUP([1]source_data!L106,[1]codelists!A:C,2,FALSE)&amp;";"&amp;VLOOKUP([1]source_data!M106,[1]codelists!A:C,2,FALSE)),IF([1]source_data!L106&lt;&gt;"",CONCATENATE(VLOOKUP([1]source_data!K106,[1]codelists!A:C,2,FALSE)&amp;";"&amp;VLOOKUP([1]source_data!L106,[1]codelists!A:C,2,FALSE)),IF([1]source_data!K106&lt;&gt;"",CONCATENATE(VLOOKUP([1]source_data!K106,[1]codelists!A:C,2,FALSE)))))))</f>
        <v>GTIP040</v>
      </c>
      <c r="N104" s="11" t="str">
        <f>IF([1]source_data!G106="","",IF([1]source_data!D106="","",VLOOKUP([1]source_data!D106,[1]geo_data!A:I,9,FALSE)))</f>
        <v>Stroud Slade</v>
      </c>
      <c r="O104" s="11" t="str">
        <f>IF([1]source_data!G106="","",IF([1]source_data!D106="","",VLOOKUP([1]source_data!D106,[1]geo_data!A:I,8,FALSE)))</f>
        <v>E05010988</v>
      </c>
      <c r="P104" s="11" t="str">
        <f>IF([1]source_data!G106="","",IF(LEFT(O104,3)="E05","WD",IF(LEFT(O104,3)="S13","WD",IF(LEFT(O104,3)="W05","WD",IF(LEFT(O104,3)="W06","UA",IF(LEFT(O104,3)="S12","CA",IF(LEFT(O104,3)="E06","UA",IF(LEFT(O104,3)="E07","NMD",IF(LEFT(O104,3)="E08","MD",IF(LEFT(O104,3)="E09","LONB"))))))))))</f>
        <v>WD</v>
      </c>
      <c r="Q104" s="11" t="str">
        <f>IF([1]source_data!G106="","",IF([1]source_data!D106="","",VLOOKUP([1]source_data!D106,[1]geo_data!A:I,7,FALSE)))</f>
        <v>Stroud</v>
      </c>
      <c r="R104" s="11" t="str">
        <f>IF([1]source_data!G106="","",IF([1]source_data!D106="","",VLOOKUP([1]source_data!D106,[1]geo_data!A:I,6,FALSE)))</f>
        <v>E07000082</v>
      </c>
      <c r="S104" s="11" t="str">
        <f>IF([1]source_data!G106="","",IF(LEFT(R104,3)="E05","WD",IF(LEFT(R104,3)="S13","WD",IF(LEFT(R104,3)="W05","WD",IF(LEFT(R104,3)="W06","UA",IF(LEFT(R104,3)="S12","CA",IF(LEFT(R104,3)="E06","UA",IF(LEFT(R104,3)="E07","NMD",IF(LEFT(R104,3)="E08","MD",IF(LEFT(R104,3)="E09","LONB"))))))))))</f>
        <v>NMD</v>
      </c>
      <c r="T104" s="8" t="str">
        <f>IF([1]source_data!G106="","",IF([1]source_data!N106="","",[1]source_data!N106))</f>
        <v>Grants for You</v>
      </c>
      <c r="U104" s="12">
        <f ca="1">IF([1]source_data!G106="","",[1]tailored_settings!$B$8)</f>
        <v>45009</v>
      </c>
      <c r="V104" s="8" t="str">
        <f>IF([1]source_data!I106="","",[1]tailored_settings!$B$9)</f>
        <v>https://www.barnwoodtrust.org/</v>
      </c>
      <c r="W104" s="8" t="str">
        <f>IF([1]source_data!G106="","",IF([1]source_data!I106="","",[1]codelists!$A$1))</f>
        <v>Grant to Individuals Reason codelist</v>
      </c>
      <c r="X104" s="8" t="str">
        <f>IF([1]source_data!G106="","",IF([1]source_data!I106="","",[1]source_data!I106))</f>
        <v>Mental Health</v>
      </c>
      <c r="Y104" s="8" t="str">
        <f>IF([1]source_data!G106="","",IF([1]source_data!J106="","",[1]codelists!$A$1))</f>
        <v/>
      </c>
      <c r="Z104" s="8" t="str">
        <f>IF([1]source_data!G106="","",IF([1]source_data!J106="","",[1]source_data!J106))</f>
        <v/>
      </c>
      <c r="AA104" s="8" t="str">
        <f>IF([1]source_data!G106="","",IF([1]source_data!K106="","",[1]codelists!$A$16))</f>
        <v>Grant to Individuals Purpose codelist</v>
      </c>
      <c r="AB104" s="8" t="str">
        <f>IF([1]source_data!G106="","",IF([1]source_data!K106="","",[1]source_data!K106))</f>
        <v>Devices and digital access</v>
      </c>
      <c r="AC104" s="8" t="str">
        <f>IF([1]source_data!G106="","",IF([1]source_data!L106="","",[1]codelists!$A$16))</f>
        <v/>
      </c>
      <c r="AD104" s="8" t="str">
        <f>IF([1]source_data!G106="","",IF([1]source_data!L106="","",[1]source_data!L106))</f>
        <v/>
      </c>
      <c r="AE104" s="8" t="str">
        <f>IF([1]source_data!G106="","",IF([1]source_data!M106="","",[1]codelists!$A$16))</f>
        <v/>
      </c>
      <c r="AF104" s="8" t="str">
        <f>IF([1]source_data!G106="","",IF([1]source_data!M106="","",[1]source_data!M106))</f>
        <v/>
      </c>
    </row>
    <row r="105" spans="1:32" ht="15.75" x14ac:dyDescent="0.25">
      <c r="A105" s="8" t="str">
        <f>IF([1]source_data!G107="","",IF(AND([1]source_data!C107&lt;&gt;"",[1]tailored_settings!$B$10="Publish"),CONCATENATE([1]tailored_settings!$B$2&amp;[1]source_data!C107),IF(AND([1]source_data!C107&lt;&gt;"",[1]tailored_settings!$B$10="Do not publish"),CONCATENATE([1]tailored_settings!$B$2&amp;TEXT(ROW(A105)-1,"0000")&amp;"_"&amp;TEXT(F105,"yyyy-mm")),CONCATENATE([1]tailored_settings!$B$2&amp;TEXT(ROW(A105)-1,"0000")&amp;"_"&amp;TEXT(F105,"yyyy-mm")))))</f>
        <v>360G-BarnwoodTrust-0104_2022-07</v>
      </c>
      <c r="B105" s="8" t="str">
        <f>IF([1]source_data!G107="","",IF([1]source_data!E107&lt;&gt;"",[1]source_data!E107,CONCATENATE("Grant to "&amp;G105)))</f>
        <v>Grants for You</v>
      </c>
      <c r="C105" s="8" t="str">
        <f>IF([1]source_data!G107="","",IF([1]source_data!F107="","",[1]source_data!F107))</f>
        <v xml:space="preserve">Funding to help people with Autism, ADHD, Tourette's or a serious mental health condition access more opportunities.   </v>
      </c>
      <c r="D105" s="9">
        <f>IF([1]source_data!G107="","",IF([1]source_data!G107="","",[1]source_data!G107))</f>
        <v>800</v>
      </c>
      <c r="E105" s="8" t="str">
        <f>IF([1]source_data!G107="","",[1]tailored_settings!$B$3)</f>
        <v>GBP</v>
      </c>
      <c r="F105" s="10">
        <f>IF([1]source_data!G107="","",IF([1]source_data!H107="","",[1]source_data!H107))</f>
        <v>44755.431240428203</v>
      </c>
      <c r="G105" s="8" t="str">
        <f>IF([1]source_data!G107="","",[1]tailored_settings!$B$5)</f>
        <v>Individual Recipient</v>
      </c>
      <c r="H105" s="8" t="str">
        <f>IF([1]source_data!G107="","",IF(AND([1]source_data!A107&lt;&gt;"",[1]tailored_settings!$B$11="Publish"),CONCATENATE([1]tailored_settings!$B$2&amp;[1]source_data!A107),IF(AND([1]source_data!A107&lt;&gt;"",[1]tailored_settings!$B$11="Do not publish"),CONCATENATE([1]tailored_settings!$B$4&amp;TEXT(ROW(A105)-1,"0000")&amp;"_"&amp;TEXT(F105,"yyyy-mm")),CONCATENATE([1]tailored_settings!$B$4&amp;TEXT(ROW(A105)-1,"0000")&amp;"_"&amp;TEXT(F105,"yyyy-mm")))))</f>
        <v>360G-BarnwoodTrust-IND-0104_2022-07</v>
      </c>
      <c r="I105" s="8" t="str">
        <f>IF([1]source_data!G107="","",[1]tailored_settings!$B$7)</f>
        <v>Barnwood Trust</v>
      </c>
      <c r="J105" s="8" t="str">
        <f>IF([1]source_data!G107="","",[1]tailored_settings!$B$6)</f>
        <v>GB-CHC-1162855</v>
      </c>
      <c r="K105" s="8" t="str">
        <f>IF([1]source_data!G107="","",IF([1]source_data!I107="","",VLOOKUP([1]source_data!I107,[1]codelists!A:C,2,FALSE)))</f>
        <v>GTIR040</v>
      </c>
      <c r="L105" s="8" t="str">
        <f>IF([1]source_data!G107="","",IF([1]source_data!J107="","",VLOOKUP([1]source_data!J107,[1]codelists!A:C,2,FALSE)))</f>
        <v/>
      </c>
      <c r="M105" s="8" t="str">
        <f>IF([1]source_data!G107="","",IF([1]source_data!K107="","",IF([1]source_data!M107&lt;&gt;"",CONCATENATE(VLOOKUP([1]source_data!K107,[1]codelists!A:C,2,FALSE)&amp;";"&amp;VLOOKUP([1]source_data!L107,[1]codelists!A:C,2,FALSE)&amp;";"&amp;VLOOKUP([1]source_data!M107,[1]codelists!A:C,2,FALSE)),IF([1]source_data!L107&lt;&gt;"",CONCATENATE(VLOOKUP([1]source_data!K107,[1]codelists!A:C,2,FALSE)&amp;";"&amp;VLOOKUP([1]source_data!L107,[1]codelists!A:C,2,FALSE)),IF([1]source_data!K107&lt;&gt;"",CONCATENATE(VLOOKUP([1]source_data!K107,[1]codelists!A:C,2,FALSE)))))))</f>
        <v>GTIP040</v>
      </c>
      <c r="N105" s="11" t="str">
        <f>IF([1]source_data!G107="","",IF([1]source_data!D107="","",VLOOKUP([1]source_data!D107,[1]geo_data!A:I,9,FALSE)))</f>
        <v>Westgate</v>
      </c>
      <c r="O105" s="11" t="str">
        <f>IF([1]source_data!G107="","",IF([1]source_data!D107="","",VLOOKUP([1]source_data!D107,[1]geo_data!A:I,8,FALSE)))</f>
        <v>E05010967</v>
      </c>
      <c r="P105" s="11" t="str">
        <f>IF([1]source_data!G107="","",IF(LEFT(O105,3)="E05","WD",IF(LEFT(O105,3)="S13","WD",IF(LEFT(O105,3)="W05","WD",IF(LEFT(O105,3)="W06","UA",IF(LEFT(O105,3)="S12","CA",IF(LEFT(O105,3)="E06","UA",IF(LEFT(O105,3)="E07","NMD",IF(LEFT(O105,3)="E08","MD",IF(LEFT(O105,3)="E09","LONB"))))))))))</f>
        <v>WD</v>
      </c>
      <c r="Q105" s="11" t="str">
        <f>IF([1]source_data!G107="","",IF([1]source_data!D107="","",VLOOKUP([1]source_data!D107,[1]geo_data!A:I,7,FALSE)))</f>
        <v>Gloucester</v>
      </c>
      <c r="R105" s="11" t="str">
        <f>IF([1]source_data!G107="","",IF([1]source_data!D107="","",VLOOKUP([1]source_data!D107,[1]geo_data!A:I,6,FALSE)))</f>
        <v>E07000081</v>
      </c>
      <c r="S105" s="11" t="str">
        <f>IF([1]source_data!G107="","",IF(LEFT(R105,3)="E05","WD",IF(LEFT(R105,3)="S13","WD",IF(LEFT(R105,3)="W05","WD",IF(LEFT(R105,3)="W06","UA",IF(LEFT(R105,3)="S12","CA",IF(LEFT(R105,3)="E06","UA",IF(LEFT(R105,3)="E07","NMD",IF(LEFT(R105,3)="E08","MD",IF(LEFT(R105,3)="E09","LONB"))))))))))</f>
        <v>NMD</v>
      </c>
      <c r="T105" s="8" t="str">
        <f>IF([1]source_data!G107="","",IF([1]source_data!N107="","",[1]source_data!N107))</f>
        <v>Grants for You</v>
      </c>
      <c r="U105" s="12">
        <f ca="1">IF([1]source_data!G107="","",[1]tailored_settings!$B$8)</f>
        <v>45009</v>
      </c>
      <c r="V105" s="8" t="str">
        <f>IF([1]source_data!I107="","",[1]tailored_settings!$B$9)</f>
        <v>https://www.barnwoodtrust.org/</v>
      </c>
      <c r="W105" s="8" t="str">
        <f>IF([1]source_data!G107="","",IF([1]source_data!I107="","",[1]codelists!$A$1))</f>
        <v>Grant to Individuals Reason codelist</v>
      </c>
      <c r="X105" s="8" t="str">
        <f>IF([1]source_data!G107="","",IF([1]source_data!I107="","",[1]source_data!I107))</f>
        <v>Mental Health</v>
      </c>
      <c r="Y105" s="8" t="str">
        <f>IF([1]source_data!G107="","",IF([1]source_data!J107="","",[1]codelists!$A$1))</f>
        <v/>
      </c>
      <c r="Z105" s="8" t="str">
        <f>IF([1]source_data!G107="","",IF([1]source_data!J107="","",[1]source_data!J107))</f>
        <v/>
      </c>
      <c r="AA105" s="8" t="str">
        <f>IF([1]source_data!G107="","",IF([1]source_data!K107="","",[1]codelists!$A$16))</f>
        <v>Grant to Individuals Purpose codelist</v>
      </c>
      <c r="AB105" s="8" t="str">
        <f>IF([1]source_data!G107="","",IF([1]source_data!K107="","",[1]source_data!K107))</f>
        <v>Devices and digital access</v>
      </c>
      <c r="AC105" s="8" t="str">
        <f>IF([1]source_data!G107="","",IF([1]source_data!L107="","",[1]codelists!$A$16))</f>
        <v/>
      </c>
      <c r="AD105" s="8" t="str">
        <f>IF([1]source_data!G107="","",IF([1]source_data!L107="","",[1]source_data!L107))</f>
        <v/>
      </c>
      <c r="AE105" s="8" t="str">
        <f>IF([1]source_data!G107="","",IF([1]source_data!M107="","",[1]codelists!$A$16))</f>
        <v/>
      </c>
      <c r="AF105" s="8" t="str">
        <f>IF([1]source_data!G107="","",IF([1]source_data!M107="","",[1]source_data!M107))</f>
        <v/>
      </c>
    </row>
    <row r="106" spans="1:32" ht="15.75" x14ac:dyDescent="0.25">
      <c r="A106" s="8" t="str">
        <f>IF([1]source_data!G108="","",IF(AND([1]source_data!C108&lt;&gt;"",[1]tailored_settings!$B$10="Publish"),CONCATENATE([1]tailored_settings!$B$2&amp;[1]source_data!C108),IF(AND([1]source_data!C108&lt;&gt;"",[1]tailored_settings!$B$10="Do not publish"),CONCATENATE([1]tailored_settings!$B$2&amp;TEXT(ROW(A106)-1,"0000")&amp;"_"&amp;TEXT(F106,"yyyy-mm")),CONCATENATE([1]tailored_settings!$B$2&amp;TEXT(ROW(A106)-1,"0000")&amp;"_"&amp;TEXT(F106,"yyyy-mm")))))</f>
        <v>360G-BarnwoodTrust-0105_2022-07</v>
      </c>
      <c r="B106" s="8" t="str">
        <f>IF([1]source_data!G108="","",IF([1]source_data!E108&lt;&gt;"",[1]source_data!E108,CONCATENATE("Grant to "&amp;G106)))</f>
        <v>Grants for You</v>
      </c>
      <c r="C106" s="8" t="str">
        <f>IF([1]source_data!G108="","",IF([1]source_data!F108="","",[1]source_data!F108))</f>
        <v xml:space="preserve">Funding to help people with Autism, ADHD, Tourette's or a serious mental health condition access more opportunities.   </v>
      </c>
      <c r="D106" s="9">
        <f>IF([1]source_data!G108="","",IF([1]source_data!G108="","",[1]source_data!G108))</f>
        <v>2999</v>
      </c>
      <c r="E106" s="8" t="str">
        <f>IF([1]source_data!G108="","",[1]tailored_settings!$B$3)</f>
        <v>GBP</v>
      </c>
      <c r="F106" s="10">
        <f>IF([1]source_data!G108="","",IF([1]source_data!H108="","",[1]source_data!H108))</f>
        <v>44755.434331979202</v>
      </c>
      <c r="G106" s="8" t="str">
        <f>IF([1]source_data!G108="","",[1]tailored_settings!$B$5)</f>
        <v>Individual Recipient</v>
      </c>
      <c r="H106" s="8" t="str">
        <f>IF([1]source_data!G108="","",IF(AND([1]source_data!A108&lt;&gt;"",[1]tailored_settings!$B$11="Publish"),CONCATENATE([1]tailored_settings!$B$2&amp;[1]source_data!A108),IF(AND([1]source_data!A108&lt;&gt;"",[1]tailored_settings!$B$11="Do not publish"),CONCATENATE([1]tailored_settings!$B$4&amp;TEXT(ROW(A106)-1,"0000")&amp;"_"&amp;TEXT(F106,"yyyy-mm")),CONCATENATE([1]tailored_settings!$B$4&amp;TEXT(ROW(A106)-1,"0000")&amp;"_"&amp;TEXT(F106,"yyyy-mm")))))</f>
        <v>360G-BarnwoodTrust-IND-0105_2022-07</v>
      </c>
      <c r="I106" s="8" t="str">
        <f>IF([1]source_data!G108="","",[1]tailored_settings!$B$7)</f>
        <v>Barnwood Trust</v>
      </c>
      <c r="J106" s="8" t="str">
        <f>IF([1]source_data!G108="","",[1]tailored_settings!$B$6)</f>
        <v>GB-CHC-1162855</v>
      </c>
      <c r="K106" s="8" t="str">
        <f>IF([1]source_data!G108="","",IF([1]source_data!I108="","",VLOOKUP([1]source_data!I108,[1]codelists!A:C,2,FALSE)))</f>
        <v>GTIR040</v>
      </c>
      <c r="L106" s="8" t="str">
        <f>IF([1]source_data!G108="","",IF([1]source_data!J108="","",VLOOKUP([1]source_data!J108,[1]codelists!A:C,2,FALSE)))</f>
        <v/>
      </c>
      <c r="M106" s="8" t="str">
        <f>IF([1]source_data!G108="","",IF([1]source_data!K108="","",IF([1]source_data!M108&lt;&gt;"",CONCATENATE(VLOOKUP([1]source_data!K108,[1]codelists!A:C,2,FALSE)&amp;";"&amp;VLOOKUP([1]source_data!L108,[1]codelists!A:C,2,FALSE)&amp;";"&amp;VLOOKUP([1]source_data!M108,[1]codelists!A:C,2,FALSE)),IF([1]source_data!L108&lt;&gt;"",CONCATENATE(VLOOKUP([1]source_data!K108,[1]codelists!A:C,2,FALSE)&amp;";"&amp;VLOOKUP([1]source_data!L108,[1]codelists!A:C,2,FALSE)),IF([1]source_data!K108&lt;&gt;"",CONCATENATE(VLOOKUP([1]source_data!K108,[1]codelists!A:C,2,FALSE)))))))</f>
        <v>GTIP100</v>
      </c>
      <c r="N106" s="11" t="str">
        <f>IF([1]source_data!G108="","",IF([1]source_data!D108="","",VLOOKUP([1]source_data!D108,[1]geo_data!A:I,9,FALSE)))</f>
        <v>Podsmead</v>
      </c>
      <c r="O106" s="11" t="str">
        <f>IF([1]source_data!G108="","",IF([1]source_data!D108="","",VLOOKUP([1]source_data!D108,[1]geo_data!A:I,8,FALSE)))</f>
        <v>E05010963</v>
      </c>
      <c r="P106" s="11" t="str">
        <f>IF([1]source_data!G108="","",IF(LEFT(O106,3)="E05","WD",IF(LEFT(O106,3)="S13","WD",IF(LEFT(O106,3)="W05","WD",IF(LEFT(O106,3)="W06","UA",IF(LEFT(O106,3)="S12","CA",IF(LEFT(O106,3)="E06","UA",IF(LEFT(O106,3)="E07","NMD",IF(LEFT(O106,3)="E08","MD",IF(LEFT(O106,3)="E09","LONB"))))))))))</f>
        <v>WD</v>
      </c>
      <c r="Q106" s="11" t="str">
        <f>IF([1]source_data!G108="","",IF([1]source_data!D108="","",VLOOKUP([1]source_data!D108,[1]geo_data!A:I,7,FALSE)))</f>
        <v>Gloucester</v>
      </c>
      <c r="R106" s="11" t="str">
        <f>IF([1]source_data!G108="","",IF([1]source_data!D108="","",VLOOKUP([1]source_data!D108,[1]geo_data!A:I,6,FALSE)))</f>
        <v>E07000081</v>
      </c>
      <c r="S106" s="11" t="str">
        <f>IF([1]source_data!G108="","",IF(LEFT(R106,3)="E05","WD",IF(LEFT(R106,3)="S13","WD",IF(LEFT(R106,3)="W05","WD",IF(LEFT(R106,3)="W06","UA",IF(LEFT(R106,3)="S12","CA",IF(LEFT(R106,3)="E06","UA",IF(LEFT(R106,3)="E07","NMD",IF(LEFT(R106,3)="E08","MD",IF(LEFT(R106,3)="E09","LONB"))))))))))</f>
        <v>NMD</v>
      </c>
      <c r="T106" s="8" t="str">
        <f>IF([1]source_data!G108="","",IF([1]source_data!N108="","",[1]source_data!N108))</f>
        <v>Grants for You</v>
      </c>
      <c r="U106" s="12">
        <f ca="1">IF([1]source_data!G108="","",[1]tailored_settings!$B$8)</f>
        <v>45009</v>
      </c>
      <c r="V106" s="8" t="str">
        <f>IF([1]source_data!I108="","",[1]tailored_settings!$B$9)</f>
        <v>https://www.barnwoodtrust.org/</v>
      </c>
      <c r="W106" s="8" t="str">
        <f>IF([1]source_data!G108="","",IF([1]source_data!I108="","",[1]codelists!$A$1))</f>
        <v>Grant to Individuals Reason codelist</v>
      </c>
      <c r="X106" s="8" t="str">
        <f>IF([1]source_data!G108="","",IF([1]source_data!I108="","",[1]source_data!I108))</f>
        <v>Mental Health</v>
      </c>
      <c r="Y106" s="8" t="str">
        <f>IF([1]source_data!G108="","",IF([1]source_data!J108="","",[1]codelists!$A$1))</f>
        <v/>
      </c>
      <c r="Z106" s="8" t="str">
        <f>IF([1]source_data!G108="","",IF([1]source_data!J108="","",[1]source_data!J108))</f>
        <v/>
      </c>
      <c r="AA106" s="8" t="str">
        <f>IF([1]source_data!G108="","",IF([1]source_data!K108="","",[1]codelists!$A$16))</f>
        <v>Grant to Individuals Purpose codelist</v>
      </c>
      <c r="AB106" s="8" t="str">
        <f>IF([1]source_data!G108="","",IF([1]source_data!K108="","",[1]source_data!K108))</f>
        <v>Travel and transport</v>
      </c>
      <c r="AC106" s="8" t="str">
        <f>IF([1]source_data!G108="","",IF([1]source_data!L108="","",[1]codelists!$A$16))</f>
        <v/>
      </c>
      <c r="AD106" s="8" t="str">
        <f>IF([1]source_data!G108="","",IF([1]source_data!L108="","",[1]source_data!L108))</f>
        <v/>
      </c>
      <c r="AE106" s="8" t="str">
        <f>IF([1]source_data!G108="","",IF([1]source_data!M108="","",[1]codelists!$A$16))</f>
        <v/>
      </c>
      <c r="AF106" s="8" t="str">
        <f>IF([1]source_data!G108="","",IF([1]source_data!M108="","",[1]source_data!M108))</f>
        <v/>
      </c>
    </row>
    <row r="107" spans="1:32" ht="15.75" x14ac:dyDescent="0.25">
      <c r="A107" s="8" t="str">
        <f>IF([1]source_data!G109="","",IF(AND([1]source_data!C109&lt;&gt;"",[1]tailored_settings!$B$10="Publish"),CONCATENATE([1]tailored_settings!$B$2&amp;[1]source_data!C109),IF(AND([1]source_data!C109&lt;&gt;"",[1]tailored_settings!$B$10="Do not publish"),CONCATENATE([1]tailored_settings!$B$2&amp;TEXT(ROW(A107)-1,"0000")&amp;"_"&amp;TEXT(F107,"yyyy-mm")),CONCATENATE([1]tailored_settings!$B$2&amp;TEXT(ROW(A107)-1,"0000")&amp;"_"&amp;TEXT(F107,"yyyy-mm")))))</f>
        <v>360G-BarnwoodTrust-0106_2022-07</v>
      </c>
      <c r="B107" s="8" t="str">
        <f>IF([1]source_data!G109="","",IF([1]source_data!E109&lt;&gt;"",[1]source_data!E109,CONCATENATE("Grant to "&amp;G107)))</f>
        <v>Grants for You</v>
      </c>
      <c r="C107" s="8" t="str">
        <f>IF([1]source_data!G109="","",IF([1]source_data!F109="","",[1]source_data!F109))</f>
        <v xml:space="preserve">Funding to help people with Autism, ADHD, Tourette's or a serious mental health condition access more opportunities.   </v>
      </c>
      <c r="D107" s="9">
        <f>IF([1]source_data!G109="","",IF([1]source_data!G109="","",[1]source_data!G109))</f>
        <v>400</v>
      </c>
      <c r="E107" s="8" t="str">
        <f>IF([1]source_data!G109="","",[1]tailored_settings!$B$3)</f>
        <v>GBP</v>
      </c>
      <c r="F107" s="10">
        <f>IF([1]source_data!G109="","",IF([1]source_data!H109="","",[1]source_data!H109))</f>
        <v>44755.458505671297</v>
      </c>
      <c r="G107" s="8" t="str">
        <f>IF([1]source_data!G109="","",[1]tailored_settings!$B$5)</f>
        <v>Individual Recipient</v>
      </c>
      <c r="H107" s="8" t="str">
        <f>IF([1]source_data!G109="","",IF(AND([1]source_data!A109&lt;&gt;"",[1]tailored_settings!$B$11="Publish"),CONCATENATE([1]tailored_settings!$B$2&amp;[1]source_data!A109),IF(AND([1]source_data!A109&lt;&gt;"",[1]tailored_settings!$B$11="Do not publish"),CONCATENATE([1]tailored_settings!$B$4&amp;TEXT(ROW(A107)-1,"0000")&amp;"_"&amp;TEXT(F107,"yyyy-mm")),CONCATENATE([1]tailored_settings!$B$4&amp;TEXT(ROW(A107)-1,"0000")&amp;"_"&amp;TEXT(F107,"yyyy-mm")))))</f>
        <v>360G-BarnwoodTrust-IND-0106_2022-07</v>
      </c>
      <c r="I107" s="8" t="str">
        <f>IF([1]source_data!G109="","",[1]tailored_settings!$B$7)</f>
        <v>Barnwood Trust</v>
      </c>
      <c r="J107" s="8" t="str">
        <f>IF([1]source_data!G109="","",[1]tailored_settings!$B$6)</f>
        <v>GB-CHC-1162855</v>
      </c>
      <c r="K107" s="8" t="str">
        <f>IF([1]source_data!G109="","",IF([1]source_data!I109="","",VLOOKUP([1]source_data!I109,[1]codelists!A:C,2,FALSE)))</f>
        <v>GTIR040</v>
      </c>
      <c r="L107" s="8" t="str">
        <f>IF([1]source_data!G109="","",IF([1]source_data!J109="","",VLOOKUP([1]source_data!J109,[1]codelists!A:C,2,FALSE)))</f>
        <v/>
      </c>
      <c r="M107" s="8" t="str">
        <f>IF([1]source_data!G109="","",IF([1]source_data!K109="","",IF([1]source_data!M109&lt;&gt;"",CONCATENATE(VLOOKUP([1]source_data!K109,[1]codelists!A:C,2,FALSE)&amp;";"&amp;VLOOKUP([1]source_data!L109,[1]codelists!A:C,2,FALSE)&amp;";"&amp;VLOOKUP([1]source_data!M109,[1]codelists!A:C,2,FALSE)),IF([1]source_data!L109&lt;&gt;"",CONCATENATE(VLOOKUP([1]source_data!K109,[1]codelists!A:C,2,FALSE)&amp;";"&amp;VLOOKUP([1]source_data!L109,[1]codelists!A:C,2,FALSE)),IF([1]source_data!K109&lt;&gt;"",CONCATENATE(VLOOKUP([1]source_data!K109,[1]codelists!A:C,2,FALSE)))))))</f>
        <v>GTIP040</v>
      </c>
      <c r="N107" s="11" t="str">
        <f>IF([1]source_data!G109="","",IF([1]source_data!D109="","",VLOOKUP([1]source_data!D109,[1]geo_data!A:I,9,FALSE)))</f>
        <v>Tetbury East &amp; Rural</v>
      </c>
      <c r="O107" s="11" t="str">
        <f>IF([1]source_data!G109="","",IF([1]source_data!D109="","",VLOOKUP([1]source_data!D109,[1]geo_data!A:I,8,FALSE)))</f>
        <v>E05010721</v>
      </c>
      <c r="P107" s="11" t="str">
        <f>IF([1]source_data!G109="","",IF(LEFT(O107,3)="E05","WD",IF(LEFT(O107,3)="S13","WD",IF(LEFT(O107,3)="W05","WD",IF(LEFT(O107,3)="W06","UA",IF(LEFT(O107,3)="S12","CA",IF(LEFT(O107,3)="E06","UA",IF(LEFT(O107,3)="E07","NMD",IF(LEFT(O107,3)="E08","MD",IF(LEFT(O107,3)="E09","LONB"))))))))))</f>
        <v>WD</v>
      </c>
      <c r="Q107" s="11" t="str">
        <f>IF([1]source_data!G109="","",IF([1]source_data!D109="","",VLOOKUP([1]source_data!D109,[1]geo_data!A:I,7,FALSE)))</f>
        <v>Cotswold</v>
      </c>
      <c r="R107" s="11" t="str">
        <f>IF([1]source_data!G109="","",IF([1]source_data!D109="","",VLOOKUP([1]source_data!D109,[1]geo_data!A:I,6,FALSE)))</f>
        <v>E07000079</v>
      </c>
      <c r="S107" s="11" t="str">
        <f>IF([1]source_data!G109="","",IF(LEFT(R107,3)="E05","WD",IF(LEFT(R107,3)="S13","WD",IF(LEFT(R107,3)="W05","WD",IF(LEFT(R107,3)="W06","UA",IF(LEFT(R107,3)="S12","CA",IF(LEFT(R107,3)="E06","UA",IF(LEFT(R107,3)="E07","NMD",IF(LEFT(R107,3)="E08","MD",IF(LEFT(R107,3)="E09","LONB"))))))))))</f>
        <v>NMD</v>
      </c>
      <c r="T107" s="8" t="str">
        <f>IF([1]source_data!G109="","",IF([1]source_data!N109="","",[1]source_data!N109))</f>
        <v>Grants for You</v>
      </c>
      <c r="U107" s="12">
        <f ca="1">IF([1]source_data!G109="","",[1]tailored_settings!$B$8)</f>
        <v>45009</v>
      </c>
      <c r="V107" s="8" t="str">
        <f>IF([1]source_data!I109="","",[1]tailored_settings!$B$9)</f>
        <v>https://www.barnwoodtrust.org/</v>
      </c>
      <c r="W107" s="8" t="str">
        <f>IF([1]source_data!G109="","",IF([1]source_data!I109="","",[1]codelists!$A$1))</f>
        <v>Grant to Individuals Reason codelist</v>
      </c>
      <c r="X107" s="8" t="str">
        <f>IF([1]source_data!G109="","",IF([1]source_data!I109="","",[1]source_data!I109))</f>
        <v>Mental Health</v>
      </c>
      <c r="Y107" s="8" t="str">
        <f>IF([1]source_data!G109="","",IF([1]source_data!J109="","",[1]codelists!$A$1))</f>
        <v/>
      </c>
      <c r="Z107" s="8" t="str">
        <f>IF([1]source_data!G109="","",IF([1]source_data!J109="","",[1]source_data!J109))</f>
        <v/>
      </c>
      <c r="AA107" s="8" t="str">
        <f>IF([1]source_data!G109="","",IF([1]source_data!K109="","",[1]codelists!$A$16))</f>
        <v>Grant to Individuals Purpose codelist</v>
      </c>
      <c r="AB107" s="8" t="str">
        <f>IF([1]source_data!G109="","",IF([1]source_data!K109="","",[1]source_data!K109))</f>
        <v>Devices and digital access</v>
      </c>
      <c r="AC107" s="8" t="str">
        <f>IF([1]source_data!G109="","",IF([1]source_data!L109="","",[1]codelists!$A$16))</f>
        <v/>
      </c>
      <c r="AD107" s="8" t="str">
        <f>IF([1]source_data!G109="","",IF([1]source_data!L109="","",[1]source_data!L109))</f>
        <v/>
      </c>
      <c r="AE107" s="8" t="str">
        <f>IF([1]source_data!G109="","",IF([1]source_data!M109="","",[1]codelists!$A$16))</f>
        <v/>
      </c>
      <c r="AF107" s="8" t="str">
        <f>IF([1]source_data!G109="","",IF([1]source_data!M109="","",[1]source_data!M109))</f>
        <v/>
      </c>
    </row>
    <row r="108" spans="1:32" ht="15.75" x14ac:dyDescent="0.25">
      <c r="A108" s="8" t="str">
        <f>IF([1]source_data!G110="","",IF(AND([1]source_data!C110&lt;&gt;"",[1]tailored_settings!$B$10="Publish"),CONCATENATE([1]tailored_settings!$B$2&amp;[1]source_data!C110),IF(AND([1]source_data!C110&lt;&gt;"",[1]tailored_settings!$B$10="Do not publish"),CONCATENATE([1]tailored_settings!$B$2&amp;TEXT(ROW(A108)-1,"0000")&amp;"_"&amp;TEXT(F108,"yyyy-mm")),CONCATENATE([1]tailored_settings!$B$2&amp;TEXT(ROW(A108)-1,"0000")&amp;"_"&amp;TEXT(F108,"yyyy-mm")))))</f>
        <v>360G-BarnwoodTrust-0107_2022-07</v>
      </c>
      <c r="B108" s="8" t="str">
        <f>IF([1]source_data!G110="","",IF([1]source_data!E110&lt;&gt;"",[1]source_data!E110,CONCATENATE("Grant to "&amp;G108)))</f>
        <v>Grants for You</v>
      </c>
      <c r="C108" s="8" t="str">
        <f>IF([1]source_data!G110="","",IF([1]source_data!F110="","",[1]source_data!F110))</f>
        <v xml:space="preserve">Funding to help people with Autism, ADHD, Tourette's or a serious mental health condition access more opportunities.   </v>
      </c>
      <c r="D108" s="9">
        <f>IF([1]source_data!G110="","",IF([1]source_data!G110="","",[1]source_data!G110))</f>
        <v>478</v>
      </c>
      <c r="E108" s="8" t="str">
        <f>IF([1]source_data!G110="","",[1]tailored_settings!$B$3)</f>
        <v>GBP</v>
      </c>
      <c r="F108" s="10">
        <f>IF([1]source_data!G110="","",IF([1]source_data!H110="","",[1]source_data!H110))</f>
        <v>44755.4703737616</v>
      </c>
      <c r="G108" s="8" t="str">
        <f>IF([1]source_data!G110="","",[1]tailored_settings!$B$5)</f>
        <v>Individual Recipient</v>
      </c>
      <c r="H108" s="8" t="str">
        <f>IF([1]source_data!G110="","",IF(AND([1]source_data!A110&lt;&gt;"",[1]tailored_settings!$B$11="Publish"),CONCATENATE([1]tailored_settings!$B$2&amp;[1]source_data!A110),IF(AND([1]source_data!A110&lt;&gt;"",[1]tailored_settings!$B$11="Do not publish"),CONCATENATE([1]tailored_settings!$B$4&amp;TEXT(ROW(A108)-1,"0000")&amp;"_"&amp;TEXT(F108,"yyyy-mm")),CONCATENATE([1]tailored_settings!$B$4&amp;TEXT(ROW(A108)-1,"0000")&amp;"_"&amp;TEXT(F108,"yyyy-mm")))))</f>
        <v>360G-BarnwoodTrust-IND-0107_2022-07</v>
      </c>
      <c r="I108" s="8" t="str">
        <f>IF([1]source_data!G110="","",[1]tailored_settings!$B$7)</f>
        <v>Barnwood Trust</v>
      </c>
      <c r="J108" s="8" t="str">
        <f>IF([1]source_data!G110="","",[1]tailored_settings!$B$6)</f>
        <v>GB-CHC-1162855</v>
      </c>
      <c r="K108" s="8" t="str">
        <f>IF([1]source_data!G110="","",IF([1]source_data!I110="","",VLOOKUP([1]source_data!I110,[1]codelists!A:C,2,FALSE)))</f>
        <v>GTIR040</v>
      </c>
      <c r="L108" s="8" t="str">
        <f>IF([1]source_data!G110="","",IF([1]source_data!J110="","",VLOOKUP([1]source_data!J110,[1]codelists!A:C,2,FALSE)))</f>
        <v/>
      </c>
      <c r="M108" s="8" t="str">
        <f>IF([1]source_data!G110="","",IF([1]source_data!K110="","",IF([1]source_data!M110&lt;&gt;"",CONCATENATE(VLOOKUP([1]source_data!K110,[1]codelists!A:C,2,FALSE)&amp;";"&amp;VLOOKUP([1]source_data!L110,[1]codelists!A:C,2,FALSE)&amp;";"&amp;VLOOKUP([1]source_data!M110,[1]codelists!A:C,2,FALSE)),IF([1]source_data!L110&lt;&gt;"",CONCATENATE(VLOOKUP([1]source_data!K110,[1]codelists!A:C,2,FALSE)&amp;";"&amp;VLOOKUP([1]source_data!L110,[1]codelists!A:C,2,FALSE)),IF([1]source_data!K110&lt;&gt;"",CONCATENATE(VLOOKUP([1]source_data!K110,[1]codelists!A:C,2,FALSE)))))))</f>
        <v>GTIP130</v>
      </c>
      <c r="N108" s="11" t="str">
        <f>IF([1]source_data!G110="","",IF([1]source_data!D110="","",VLOOKUP([1]source_data!D110,[1]geo_data!A:I,9,FALSE)))</f>
        <v>Stroud Central</v>
      </c>
      <c r="O108" s="11" t="str">
        <f>IF([1]source_data!G110="","",IF([1]source_data!D110="","",VLOOKUP([1]source_data!D110,[1]geo_data!A:I,8,FALSE)))</f>
        <v>E05010986</v>
      </c>
      <c r="P108" s="11" t="str">
        <f>IF([1]source_data!G110="","",IF(LEFT(O108,3)="E05","WD",IF(LEFT(O108,3)="S13","WD",IF(LEFT(O108,3)="W05","WD",IF(LEFT(O108,3)="W06","UA",IF(LEFT(O108,3)="S12","CA",IF(LEFT(O108,3)="E06","UA",IF(LEFT(O108,3)="E07","NMD",IF(LEFT(O108,3)="E08","MD",IF(LEFT(O108,3)="E09","LONB"))))))))))</f>
        <v>WD</v>
      </c>
      <c r="Q108" s="11" t="str">
        <f>IF([1]source_data!G110="","",IF([1]source_data!D110="","",VLOOKUP([1]source_data!D110,[1]geo_data!A:I,7,FALSE)))</f>
        <v>Stroud</v>
      </c>
      <c r="R108" s="11" t="str">
        <f>IF([1]source_data!G110="","",IF([1]source_data!D110="","",VLOOKUP([1]source_data!D110,[1]geo_data!A:I,6,FALSE)))</f>
        <v>E07000082</v>
      </c>
      <c r="S108" s="11" t="str">
        <f>IF([1]source_data!G110="","",IF(LEFT(R108,3)="E05","WD",IF(LEFT(R108,3)="S13","WD",IF(LEFT(R108,3)="W05","WD",IF(LEFT(R108,3)="W06","UA",IF(LEFT(R108,3)="S12","CA",IF(LEFT(R108,3)="E06","UA",IF(LEFT(R108,3)="E07","NMD",IF(LEFT(R108,3)="E08","MD",IF(LEFT(R108,3)="E09","LONB"))))))))))</f>
        <v>NMD</v>
      </c>
      <c r="T108" s="8" t="str">
        <f>IF([1]source_data!G110="","",IF([1]source_data!N110="","",[1]source_data!N110))</f>
        <v>Grants for You</v>
      </c>
      <c r="U108" s="12">
        <f ca="1">IF([1]source_data!G110="","",[1]tailored_settings!$B$8)</f>
        <v>45009</v>
      </c>
      <c r="V108" s="8" t="str">
        <f>IF([1]source_data!I110="","",[1]tailored_settings!$B$9)</f>
        <v>https://www.barnwoodtrust.org/</v>
      </c>
      <c r="W108" s="8" t="str">
        <f>IF([1]source_data!G110="","",IF([1]source_data!I110="","",[1]codelists!$A$1))</f>
        <v>Grant to Individuals Reason codelist</v>
      </c>
      <c r="X108" s="8" t="str">
        <f>IF([1]source_data!G110="","",IF([1]source_data!I110="","",[1]source_data!I110))</f>
        <v>Mental Health</v>
      </c>
      <c r="Y108" s="8" t="str">
        <f>IF([1]source_data!G110="","",IF([1]source_data!J110="","",[1]codelists!$A$1))</f>
        <v/>
      </c>
      <c r="Z108" s="8" t="str">
        <f>IF([1]source_data!G110="","",IF([1]source_data!J110="","",[1]source_data!J110))</f>
        <v/>
      </c>
      <c r="AA108" s="8" t="str">
        <f>IF([1]source_data!G110="","",IF([1]source_data!K110="","",[1]codelists!$A$16))</f>
        <v>Grant to Individuals Purpose codelist</v>
      </c>
      <c r="AB108" s="8" t="str">
        <f>IF([1]source_data!G110="","",IF([1]source_data!K110="","",[1]source_data!K110))</f>
        <v>Education and training</v>
      </c>
      <c r="AC108" s="8" t="str">
        <f>IF([1]source_data!G110="","",IF([1]source_data!L110="","",[1]codelists!$A$16))</f>
        <v/>
      </c>
      <c r="AD108" s="8" t="str">
        <f>IF([1]source_data!G110="","",IF([1]source_data!L110="","",[1]source_data!L110))</f>
        <v/>
      </c>
      <c r="AE108" s="8" t="str">
        <f>IF([1]source_data!G110="","",IF([1]source_data!M110="","",[1]codelists!$A$16))</f>
        <v/>
      </c>
      <c r="AF108" s="8" t="str">
        <f>IF([1]source_data!G110="","",IF([1]source_data!M110="","",[1]source_data!M110))</f>
        <v/>
      </c>
    </row>
    <row r="109" spans="1:32" ht="15.75" x14ac:dyDescent="0.25">
      <c r="A109" s="8" t="str">
        <f>IF([1]source_data!G111="","",IF(AND([1]source_data!C111&lt;&gt;"",[1]tailored_settings!$B$10="Publish"),CONCATENATE([1]tailored_settings!$B$2&amp;[1]source_data!C111),IF(AND([1]source_data!C111&lt;&gt;"",[1]tailored_settings!$B$10="Do not publish"),CONCATENATE([1]tailored_settings!$B$2&amp;TEXT(ROW(A109)-1,"0000")&amp;"_"&amp;TEXT(F109,"yyyy-mm")),CONCATENATE([1]tailored_settings!$B$2&amp;TEXT(ROW(A109)-1,"0000")&amp;"_"&amp;TEXT(F109,"yyyy-mm")))))</f>
        <v>360G-BarnwoodTrust-0108_2022-07</v>
      </c>
      <c r="B109" s="8" t="str">
        <f>IF([1]source_data!G111="","",IF([1]source_data!E111&lt;&gt;"",[1]source_data!E111,CONCATENATE("Grant to "&amp;G109)))</f>
        <v>Grants for You</v>
      </c>
      <c r="C109" s="8" t="str">
        <f>IF([1]source_data!G111="","",IF([1]source_data!F111="","",[1]source_data!F111))</f>
        <v xml:space="preserve">Funding to help people with Autism, ADHD, Tourette's or a serious mental health condition access more opportunities.   </v>
      </c>
      <c r="D109" s="9">
        <f>IF([1]source_data!G111="","",IF([1]source_data!G111="","",[1]source_data!G111))</f>
        <v>450</v>
      </c>
      <c r="E109" s="8" t="str">
        <f>IF([1]source_data!G111="","",[1]tailored_settings!$B$3)</f>
        <v>GBP</v>
      </c>
      <c r="F109" s="10">
        <f>IF([1]source_data!G111="","",IF([1]source_data!H111="","",[1]source_data!H111))</f>
        <v>44755.472238044</v>
      </c>
      <c r="G109" s="8" t="str">
        <f>IF([1]source_data!G111="","",[1]tailored_settings!$B$5)</f>
        <v>Individual Recipient</v>
      </c>
      <c r="H109" s="8" t="str">
        <f>IF([1]source_data!G111="","",IF(AND([1]source_data!A111&lt;&gt;"",[1]tailored_settings!$B$11="Publish"),CONCATENATE([1]tailored_settings!$B$2&amp;[1]source_data!A111),IF(AND([1]source_data!A111&lt;&gt;"",[1]tailored_settings!$B$11="Do not publish"),CONCATENATE([1]tailored_settings!$B$4&amp;TEXT(ROW(A109)-1,"0000")&amp;"_"&amp;TEXT(F109,"yyyy-mm")),CONCATENATE([1]tailored_settings!$B$4&amp;TEXT(ROW(A109)-1,"0000")&amp;"_"&amp;TEXT(F109,"yyyy-mm")))))</f>
        <v>360G-BarnwoodTrust-IND-0108_2022-07</v>
      </c>
      <c r="I109" s="8" t="str">
        <f>IF([1]source_data!G111="","",[1]tailored_settings!$B$7)</f>
        <v>Barnwood Trust</v>
      </c>
      <c r="J109" s="8" t="str">
        <f>IF([1]source_data!G111="","",[1]tailored_settings!$B$6)</f>
        <v>GB-CHC-1162855</v>
      </c>
      <c r="K109" s="8" t="str">
        <f>IF([1]source_data!G111="","",IF([1]source_data!I111="","",VLOOKUP([1]source_data!I111,[1]codelists!A:C,2,FALSE)))</f>
        <v>GTIR040</v>
      </c>
      <c r="L109" s="8" t="str">
        <f>IF([1]source_data!G111="","",IF([1]source_data!J111="","",VLOOKUP([1]source_data!J111,[1]codelists!A:C,2,FALSE)))</f>
        <v/>
      </c>
      <c r="M109" s="8" t="str">
        <f>IF([1]source_data!G111="","",IF([1]source_data!K111="","",IF([1]source_data!M111&lt;&gt;"",CONCATENATE(VLOOKUP([1]source_data!K111,[1]codelists!A:C,2,FALSE)&amp;";"&amp;VLOOKUP([1]source_data!L111,[1]codelists!A:C,2,FALSE)&amp;";"&amp;VLOOKUP([1]source_data!M111,[1]codelists!A:C,2,FALSE)),IF([1]source_data!L111&lt;&gt;"",CONCATENATE(VLOOKUP([1]source_data!K111,[1]codelists!A:C,2,FALSE)&amp;";"&amp;VLOOKUP([1]source_data!L111,[1]codelists!A:C,2,FALSE)),IF([1]source_data!K111&lt;&gt;"",CONCATENATE(VLOOKUP([1]source_data!K111,[1]codelists!A:C,2,FALSE)))))))</f>
        <v>GTIP100</v>
      </c>
      <c r="N109" s="11" t="str">
        <f>IF([1]source_data!G111="","",IF([1]source_data!D111="","",VLOOKUP([1]source_data!D111,[1]geo_data!A:I,9,FALSE)))</f>
        <v>St Mark's</v>
      </c>
      <c r="O109" s="11" t="str">
        <f>IF([1]source_data!G111="","",IF([1]source_data!D111="","",VLOOKUP([1]source_data!D111,[1]geo_data!A:I,8,FALSE)))</f>
        <v>E05004301</v>
      </c>
      <c r="P109" s="11" t="str">
        <f>IF([1]source_data!G111="","",IF(LEFT(O109,3)="E05","WD",IF(LEFT(O109,3)="S13","WD",IF(LEFT(O109,3)="W05","WD",IF(LEFT(O109,3)="W06","UA",IF(LEFT(O109,3)="S12","CA",IF(LEFT(O109,3)="E06","UA",IF(LEFT(O109,3)="E07","NMD",IF(LEFT(O109,3)="E08","MD",IF(LEFT(O109,3)="E09","LONB"))))))))))</f>
        <v>WD</v>
      </c>
      <c r="Q109" s="11" t="str">
        <f>IF([1]source_data!G111="","",IF([1]source_data!D111="","",VLOOKUP([1]source_data!D111,[1]geo_data!A:I,7,FALSE)))</f>
        <v>Cheltenham</v>
      </c>
      <c r="R109" s="11" t="str">
        <f>IF([1]source_data!G111="","",IF([1]source_data!D111="","",VLOOKUP([1]source_data!D111,[1]geo_data!A:I,6,FALSE)))</f>
        <v>E07000078</v>
      </c>
      <c r="S109" s="11" t="str">
        <f>IF([1]source_data!G111="","",IF(LEFT(R109,3)="E05","WD",IF(LEFT(R109,3)="S13","WD",IF(LEFT(R109,3)="W05","WD",IF(LEFT(R109,3)="W06","UA",IF(LEFT(R109,3)="S12","CA",IF(LEFT(R109,3)="E06","UA",IF(LEFT(R109,3)="E07","NMD",IF(LEFT(R109,3)="E08","MD",IF(LEFT(R109,3)="E09","LONB"))))))))))</f>
        <v>NMD</v>
      </c>
      <c r="T109" s="8" t="str">
        <f>IF([1]source_data!G111="","",IF([1]source_data!N111="","",[1]source_data!N111))</f>
        <v>Grants for You</v>
      </c>
      <c r="U109" s="12">
        <f ca="1">IF([1]source_data!G111="","",[1]tailored_settings!$B$8)</f>
        <v>45009</v>
      </c>
      <c r="V109" s="8" t="str">
        <f>IF([1]source_data!I111="","",[1]tailored_settings!$B$9)</f>
        <v>https://www.barnwoodtrust.org/</v>
      </c>
      <c r="W109" s="8" t="str">
        <f>IF([1]source_data!G111="","",IF([1]source_data!I111="","",[1]codelists!$A$1))</f>
        <v>Grant to Individuals Reason codelist</v>
      </c>
      <c r="X109" s="8" t="str">
        <f>IF([1]source_data!G111="","",IF([1]source_data!I111="","",[1]source_data!I111))</f>
        <v>Mental Health</v>
      </c>
      <c r="Y109" s="8" t="str">
        <f>IF([1]source_data!G111="","",IF([1]source_data!J111="","",[1]codelists!$A$1))</f>
        <v/>
      </c>
      <c r="Z109" s="8" t="str">
        <f>IF([1]source_data!G111="","",IF([1]source_data!J111="","",[1]source_data!J111))</f>
        <v/>
      </c>
      <c r="AA109" s="8" t="str">
        <f>IF([1]source_data!G111="","",IF([1]source_data!K111="","",[1]codelists!$A$16))</f>
        <v>Grant to Individuals Purpose codelist</v>
      </c>
      <c r="AB109" s="8" t="str">
        <f>IF([1]source_data!G111="","",IF([1]source_data!K111="","",[1]source_data!K111))</f>
        <v>Travel and transport</v>
      </c>
      <c r="AC109" s="8" t="str">
        <f>IF([1]source_data!G111="","",IF([1]source_data!L111="","",[1]codelists!$A$16))</f>
        <v/>
      </c>
      <c r="AD109" s="8" t="str">
        <f>IF([1]source_data!G111="","",IF([1]source_data!L111="","",[1]source_data!L111))</f>
        <v/>
      </c>
      <c r="AE109" s="8" t="str">
        <f>IF([1]source_data!G111="","",IF([1]source_data!M111="","",[1]codelists!$A$16))</f>
        <v/>
      </c>
      <c r="AF109" s="8" t="str">
        <f>IF([1]source_data!G111="","",IF([1]source_data!M111="","",[1]source_data!M111))</f>
        <v/>
      </c>
    </row>
    <row r="110" spans="1:32" ht="15.75" x14ac:dyDescent="0.25">
      <c r="A110" s="8" t="str">
        <f>IF([1]source_data!G112="","",IF(AND([1]source_data!C112&lt;&gt;"",[1]tailored_settings!$B$10="Publish"),CONCATENATE([1]tailored_settings!$B$2&amp;[1]source_data!C112),IF(AND([1]source_data!C112&lt;&gt;"",[1]tailored_settings!$B$10="Do not publish"),CONCATENATE([1]tailored_settings!$B$2&amp;TEXT(ROW(A110)-1,"0000")&amp;"_"&amp;TEXT(F110,"yyyy-mm")),CONCATENATE([1]tailored_settings!$B$2&amp;TEXT(ROW(A110)-1,"0000")&amp;"_"&amp;TEXT(F110,"yyyy-mm")))))</f>
        <v>360G-BarnwoodTrust-0109_2022-07</v>
      </c>
      <c r="B110" s="8" t="str">
        <f>IF([1]source_data!G112="","",IF([1]source_data!E112&lt;&gt;"",[1]source_data!E112,CONCATENATE("Grant to "&amp;G110)))</f>
        <v>Grants for You</v>
      </c>
      <c r="C110" s="8" t="str">
        <f>IF([1]source_data!G112="","",IF([1]source_data!F112="","",[1]source_data!F112))</f>
        <v xml:space="preserve">Funding to help people with Autism, ADHD, Tourette's or a serious mental health condition access more opportunities.   </v>
      </c>
      <c r="D110" s="9">
        <f>IF([1]source_data!G112="","",IF([1]source_data!G112="","",[1]source_data!G112))</f>
        <v>500</v>
      </c>
      <c r="E110" s="8" t="str">
        <f>IF([1]source_data!G112="","",[1]tailored_settings!$B$3)</f>
        <v>GBP</v>
      </c>
      <c r="F110" s="10">
        <f>IF([1]source_data!G112="","",IF([1]source_data!H112="","",[1]source_data!H112))</f>
        <v>44755.505925150501</v>
      </c>
      <c r="G110" s="8" t="str">
        <f>IF([1]source_data!G112="","",[1]tailored_settings!$B$5)</f>
        <v>Individual Recipient</v>
      </c>
      <c r="H110" s="8" t="str">
        <f>IF([1]source_data!G112="","",IF(AND([1]source_data!A112&lt;&gt;"",[1]tailored_settings!$B$11="Publish"),CONCATENATE([1]tailored_settings!$B$2&amp;[1]source_data!A112),IF(AND([1]source_data!A112&lt;&gt;"",[1]tailored_settings!$B$11="Do not publish"),CONCATENATE([1]tailored_settings!$B$4&amp;TEXT(ROW(A110)-1,"0000")&amp;"_"&amp;TEXT(F110,"yyyy-mm")),CONCATENATE([1]tailored_settings!$B$4&amp;TEXT(ROW(A110)-1,"0000")&amp;"_"&amp;TEXT(F110,"yyyy-mm")))))</f>
        <v>360G-BarnwoodTrust-IND-0109_2022-07</v>
      </c>
      <c r="I110" s="8" t="str">
        <f>IF([1]source_data!G112="","",[1]tailored_settings!$B$7)</f>
        <v>Barnwood Trust</v>
      </c>
      <c r="J110" s="8" t="str">
        <f>IF([1]source_data!G112="","",[1]tailored_settings!$B$6)</f>
        <v>GB-CHC-1162855</v>
      </c>
      <c r="K110" s="8" t="str">
        <f>IF([1]source_data!G112="","",IF([1]source_data!I112="","",VLOOKUP([1]source_data!I112,[1]codelists!A:C,2,FALSE)))</f>
        <v>GTIR040</v>
      </c>
      <c r="L110" s="8" t="str">
        <f>IF([1]source_data!G112="","",IF([1]source_data!J112="","",VLOOKUP([1]source_data!J112,[1]codelists!A:C,2,FALSE)))</f>
        <v/>
      </c>
      <c r="M110" s="8" t="str">
        <f>IF([1]source_data!G112="","",IF([1]source_data!K112="","",IF([1]source_data!M112&lt;&gt;"",CONCATENATE(VLOOKUP([1]source_data!K112,[1]codelists!A:C,2,FALSE)&amp;";"&amp;VLOOKUP([1]source_data!L112,[1]codelists!A:C,2,FALSE)&amp;";"&amp;VLOOKUP([1]source_data!M112,[1]codelists!A:C,2,FALSE)),IF([1]source_data!L112&lt;&gt;"",CONCATENATE(VLOOKUP([1]source_data!K112,[1]codelists!A:C,2,FALSE)&amp;";"&amp;VLOOKUP([1]source_data!L112,[1]codelists!A:C,2,FALSE)),IF([1]source_data!K112&lt;&gt;"",CONCATENATE(VLOOKUP([1]source_data!K112,[1]codelists!A:C,2,FALSE)))))))</f>
        <v>GTIP040</v>
      </c>
      <c r="N110" s="11" t="str">
        <f>IF([1]source_data!G112="","",IF([1]source_data!D112="","",VLOOKUP([1]source_data!D112,[1]geo_data!A:I,9,FALSE)))</f>
        <v>Bream</v>
      </c>
      <c r="O110" s="11" t="str">
        <f>IF([1]source_data!G112="","",IF([1]source_data!D112="","",VLOOKUP([1]source_data!D112,[1]geo_data!A:I,8,FALSE)))</f>
        <v>E05012157</v>
      </c>
      <c r="P110" s="11" t="str">
        <f>IF([1]source_data!G112="","",IF(LEFT(O110,3)="E05","WD",IF(LEFT(O110,3)="S13","WD",IF(LEFT(O110,3)="W05","WD",IF(LEFT(O110,3)="W06","UA",IF(LEFT(O110,3)="S12","CA",IF(LEFT(O110,3)="E06","UA",IF(LEFT(O110,3)="E07","NMD",IF(LEFT(O110,3)="E08","MD",IF(LEFT(O110,3)="E09","LONB"))))))))))</f>
        <v>WD</v>
      </c>
      <c r="Q110" s="11" t="str">
        <f>IF([1]source_data!G112="","",IF([1]source_data!D112="","",VLOOKUP([1]source_data!D112,[1]geo_data!A:I,7,FALSE)))</f>
        <v>Forest of Dean</v>
      </c>
      <c r="R110" s="11" t="str">
        <f>IF([1]source_data!G112="","",IF([1]source_data!D112="","",VLOOKUP([1]source_data!D112,[1]geo_data!A:I,6,FALSE)))</f>
        <v>E07000080</v>
      </c>
      <c r="S110" s="11" t="str">
        <f>IF([1]source_data!G112="","",IF(LEFT(R110,3)="E05","WD",IF(LEFT(R110,3)="S13","WD",IF(LEFT(R110,3)="W05","WD",IF(LEFT(R110,3)="W06","UA",IF(LEFT(R110,3)="S12","CA",IF(LEFT(R110,3)="E06","UA",IF(LEFT(R110,3)="E07","NMD",IF(LEFT(R110,3)="E08","MD",IF(LEFT(R110,3)="E09","LONB"))))))))))</f>
        <v>NMD</v>
      </c>
      <c r="T110" s="8" t="str">
        <f>IF([1]source_data!G112="","",IF([1]source_data!N112="","",[1]source_data!N112))</f>
        <v>Grants for You</v>
      </c>
      <c r="U110" s="12">
        <f ca="1">IF([1]source_data!G112="","",[1]tailored_settings!$B$8)</f>
        <v>45009</v>
      </c>
      <c r="V110" s="8" t="str">
        <f>IF([1]source_data!I112="","",[1]tailored_settings!$B$9)</f>
        <v>https://www.barnwoodtrust.org/</v>
      </c>
      <c r="W110" s="8" t="str">
        <f>IF([1]source_data!G112="","",IF([1]source_data!I112="","",[1]codelists!$A$1))</f>
        <v>Grant to Individuals Reason codelist</v>
      </c>
      <c r="X110" s="8" t="str">
        <f>IF([1]source_data!G112="","",IF([1]source_data!I112="","",[1]source_data!I112))</f>
        <v>Mental Health</v>
      </c>
      <c r="Y110" s="8" t="str">
        <f>IF([1]source_data!G112="","",IF([1]source_data!J112="","",[1]codelists!$A$1))</f>
        <v/>
      </c>
      <c r="Z110" s="8" t="str">
        <f>IF([1]source_data!G112="","",IF([1]source_data!J112="","",[1]source_data!J112))</f>
        <v/>
      </c>
      <c r="AA110" s="8" t="str">
        <f>IF([1]source_data!G112="","",IF([1]source_data!K112="","",[1]codelists!$A$16))</f>
        <v>Grant to Individuals Purpose codelist</v>
      </c>
      <c r="AB110" s="8" t="str">
        <f>IF([1]source_data!G112="","",IF([1]source_data!K112="","",[1]source_data!K112))</f>
        <v>Devices and digital access</v>
      </c>
      <c r="AC110" s="8" t="str">
        <f>IF([1]source_data!G112="","",IF([1]source_data!L112="","",[1]codelists!$A$16))</f>
        <v/>
      </c>
      <c r="AD110" s="8" t="str">
        <f>IF([1]source_data!G112="","",IF([1]source_data!L112="","",[1]source_data!L112))</f>
        <v/>
      </c>
      <c r="AE110" s="8" t="str">
        <f>IF([1]source_data!G112="","",IF([1]source_data!M112="","",[1]codelists!$A$16))</f>
        <v/>
      </c>
      <c r="AF110" s="8" t="str">
        <f>IF([1]source_data!G112="","",IF([1]source_data!M112="","",[1]source_data!M112))</f>
        <v/>
      </c>
    </row>
    <row r="111" spans="1:32" ht="15.75" x14ac:dyDescent="0.25">
      <c r="A111" s="8" t="str">
        <f>IF([1]source_data!G113="","",IF(AND([1]source_data!C113&lt;&gt;"",[1]tailored_settings!$B$10="Publish"),CONCATENATE([1]tailored_settings!$B$2&amp;[1]source_data!C113),IF(AND([1]source_data!C113&lt;&gt;"",[1]tailored_settings!$B$10="Do not publish"),CONCATENATE([1]tailored_settings!$B$2&amp;TEXT(ROW(A111)-1,"0000")&amp;"_"&amp;TEXT(F111,"yyyy-mm")),CONCATENATE([1]tailored_settings!$B$2&amp;TEXT(ROW(A111)-1,"0000")&amp;"_"&amp;TEXT(F111,"yyyy-mm")))))</f>
        <v>360G-BarnwoodTrust-0110_2022-07</v>
      </c>
      <c r="B111" s="8" t="str">
        <f>IF([1]source_data!G113="","",IF([1]source_data!E113&lt;&gt;"",[1]source_data!E113,CONCATENATE("Grant to "&amp;G111)))</f>
        <v>Grants for You</v>
      </c>
      <c r="C111" s="8" t="str">
        <f>IF([1]source_data!G113="","",IF([1]source_data!F113="","",[1]source_data!F113))</f>
        <v xml:space="preserve">Funding to help people with Autism, ADHD, Tourette's or a serious mental health condition access more opportunities.   </v>
      </c>
      <c r="D111" s="9">
        <f>IF([1]source_data!G113="","",IF([1]source_data!G113="","",[1]source_data!G113))</f>
        <v>924</v>
      </c>
      <c r="E111" s="8" t="str">
        <f>IF([1]source_data!G113="","",[1]tailored_settings!$B$3)</f>
        <v>GBP</v>
      </c>
      <c r="F111" s="10">
        <f>IF([1]source_data!G113="","",IF([1]source_data!H113="","",[1]source_data!H113))</f>
        <v>44755.531518830998</v>
      </c>
      <c r="G111" s="8" t="str">
        <f>IF([1]source_data!G113="","",[1]tailored_settings!$B$5)</f>
        <v>Individual Recipient</v>
      </c>
      <c r="H111" s="8" t="str">
        <f>IF([1]source_data!G113="","",IF(AND([1]source_data!A113&lt;&gt;"",[1]tailored_settings!$B$11="Publish"),CONCATENATE([1]tailored_settings!$B$2&amp;[1]source_data!A113),IF(AND([1]source_data!A113&lt;&gt;"",[1]tailored_settings!$B$11="Do not publish"),CONCATENATE([1]tailored_settings!$B$4&amp;TEXT(ROW(A111)-1,"0000")&amp;"_"&amp;TEXT(F111,"yyyy-mm")),CONCATENATE([1]tailored_settings!$B$4&amp;TEXT(ROW(A111)-1,"0000")&amp;"_"&amp;TEXT(F111,"yyyy-mm")))))</f>
        <v>360G-BarnwoodTrust-IND-0110_2022-07</v>
      </c>
      <c r="I111" s="8" t="str">
        <f>IF([1]source_data!G113="","",[1]tailored_settings!$B$7)</f>
        <v>Barnwood Trust</v>
      </c>
      <c r="J111" s="8" t="str">
        <f>IF([1]source_data!G113="","",[1]tailored_settings!$B$6)</f>
        <v>GB-CHC-1162855</v>
      </c>
      <c r="K111" s="8" t="str">
        <f>IF([1]source_data!G113="","",IF([1]source_data!I113="","",VLOOKUP([1]source_data!I113,[1]codelists!A:C,2,FALSE)))</f>
        <v>GTIR040</v>
      </c>
      <c r="L111" s="8" t="str">
        <f>IF([1]source_data!G113="","",IF([1]source_data!J113="","",VLOOKUP([1]source_data!J113,[1]codelists!A:C,2,FALSE)))</f>
        <v/>
      </c>
      <c r="M111" s="8" t="str">
        <f>IF([1]source_data!G113="","",IF([1]source_data!K113="","",IF([1]source_data!M113&lt;&gt;"",CONCATENATE(VLOOKUP([1]source_data!K113,[1]codelists!A:C,2,FALSE)&amp;";"&amp;VLOOKUP([1]source_data!L113,[1]codelists!A:C,2,FALSE)&amp;";"&amp;VLOOKUP([1]source_data!M113,[1]codelists!A:C,2,FALSE)),IF([1]source_data!L113&lt;&gt;"",CONCATENATE(VLOOKUP([1]source_data!K113,[1]codelists!A:C,2,FALSE)&amp;";"&amp;VLOOKUP([1]source_data!L113,[1]codelists!A:C,2,FALSE)),IF([1]source_data!K113&lt;&gt;"",CONCATENATE(VLOOKUP([1]source_data!K113,[1]codelists!A:C,2,FALSE)))))))</f>
        <v>GTIP100</v>
      </c>
      <c r="N111" s="11" t="str">
        <f>IF([1]source_data!G113="","",IF([1]source_data!D113="","",VLOOKUP([1]source_data!D113,[1]geo_data!A:I,9,FALSE)))</f>
        <v>St Michael's</v>
      </c>
      <c r="O111" s="11" t="str">
        <f>IF([1]source_data!G113="","",IF([1]source_data!D113="","",VLOOKUP([1]source_data!D113,[1]geo_data!A:I,8,FALSE)))</f>
        <v>E05010715</v>
      </c>
      <c r="P111" s="11" t="str">
        <f>IF([1]source_data!G113="","",IF(LEFT(O111,3)="E05","WD",IF(LEFT(O111,3)="S13","WD",IF(LEFT(O111,3)="W05","WD",IF(LEFT(O111,3)="W06","UA",IF(LEFT(O111,3)="S12","CA",IF(LEFT(O111,3)="E06","UA",IF(LEFT(O111,3)="E07","NMD",IF(LEFT(O111,3)="E08","MD",IF(LEFT(O111,3)="E09","LONB"))))))))))</f>
        <v>WD</v>
      </c>
      <c r="Q111" s="11" t="str">
        <f>IF([1]source_data!G113="","",IF([1]source_data!D113="","",VLOOKUP([1]source_data!D113,[1]geo_data!A:I,7,FALSE)))</f>
        <v>Cotswold</v>
      </c>
      <c r="R111" s="11" t="str">
        <f>IF([1]source_data!G113="","",IF([1]source_data!D113="","",VLOOKUP([1]source_data!D113,[1]geo_data!A:I,6,FALSE)))</f>
        <v>E07000079</v>
      </c>
      <c r="S111" s="11" t="str">
        <f>IF([1]source_data!G113="","",IF(LEFT(R111,3)="E05","WD",IF(LEFT(R111,3)="S13","WD",IF(LEFT(R111,3)="W05","WD",IF(LEFT(R111,3)="W06","UA",IF(LEFT(R111,3)="S12","CA",IF(LEFT(R111,3)="E06","UA",IF(LEFT(R111,3)="E07","NMD",IF(LEFT(R111,3)="E08","MD",IF(LEFT(R111,3)="E09","LONB"))))))))))</f>
        <v>NMD</v>
      </c>
      <c r="T111" s="8" t="str">
        <f>IF([1]source_data!G113="","",IF([1]source_data!N113="","",[1]source_data!N113))</f>
        <v>Grants for You</v>
      </c>
      <c r="U111" s="12">
        <f ca="1">IF([1]source_data!G113="","",[1]tailored_settings!$B$8)</f>
        <v>45009</v>
      </c>
      <c r="V111" s="8" t="str">
        <f>IF([1]source_data!I113="","",[1]tailored_settings!$B$9)</f>
        <v>https://www.barnwoodtrust.org/</v>
      </c>
      <c r="W111" s="8" t="str">
        <f>IF([1]source_data!G113="","",IF([1]source_data!I113="","",[1]codelists!$A$1))</f>
        <v>Grant to Individuals Reason codelist</v>
      </c>
      <c r="X111" s="8" t="str">
        <f>IF([1]source_data!G113="","",IF([1]source_data!I113="","",[1]source_data!I113))</f>
        <v>Mental Health</v>
      </c>
      <c r="Y111" s="8" t="str">
        <f>IF([1]source_data!G113="","",IF([1]source_data!J113="","",[1]codelists!$A$1))</f>
        <v/>
      </c>
      <c r="Z111" s="8" t="str">
        <f>IF([1]source_data!G113="","",IF([1]source_data!J113="","",[1]source_data!J113))</f>
        <v/>
      </c>
      <c r="AA111" s="8" t="str">
        <f>IF([1]source_data!G113="","",IF([1]source_data!K113="","",[1]codelists!$A$16))</f>
        <v>Grant to Individuals Purpose codelist</v>
      </c>
      <c r="AB111" s="8" t="str">
        <f>IF([1]source_data!G113="","",IF([1]source_data!K113="","",[1]source_data!K113))</f>
        <v>Travel and transport</v>
      </c>
      <c r="AC111" s="8" t="str">
        <f>IF([1]source_data!G113="","",IF([1]source_data!L113="","",[1]codelists!$A$16))</f>
        <v/>
      </c>
      <c r="AD111" s="8" t="str">
        <f>IF([1]source_data!G113="","",IF([1]source_data!L113="","",[1]source_data!L113))</f>
        <v/>
      </c>
      <c r="AE111" s="8" t="str">
        <f>IF([1]source_data!G113="","",IF([1]source_data!M113="","",[1]codelists!$A$16))</f>
        <v/>
      </c>
      <c r="AF111" s="8" t="str">
        <f>IF([1]source_data!G113="","",IF([1]source_data!M113="","",[1]source_data!M113))</f>
        <v/>
      </c>
    </row>
    <row r="112" spans="1:32" ht="15.75" x14ac:dyDescent="0.25">
      <c r="A112" s="8" t="str">
        <f>IF([1]source_data!G114="","",IF(AND([1]source_data!C114&lt;&gt;"",[1]tailored_settings!$B$10="Publish"),CONCATENATE([1]tailored_settings!$B$2&amp;[1]source_data!C114),IF(AND([1]source_data!C114&lt;&gt;"",[1]tailored_settings!$B$10="Do not publish"),CONCATENATE([1]tailored_settings!$B$2&amp;TEXT(ROW(A112)-1,"0000")&amp;"_"&amp;TEXT(F112,"yyyy-mm")),CONCATENATE([1]tailored_settings!$B$2&amp;TEXT(ROW(A112)-1,"0000")&amp;"_"&amp;TEXT(F112,"yyyy-mm")))))</f>
        <v>360G-BarnwoodTrust-0111_2022-07</v>
      </c>
      <c r="B112" s="8" t="str">
        <f>IF([1]source_data!G114="","",IF([1]source_data!E114&lt;&gt;"",[1]source_data!E114,CONCATENATE("Grant to "&amp;G112)))</f>
        <v>Grants for You</v>
      </c>
      <c r="C112" s="8" t="str">
        <f>IF([1]source_data!G114="","",IF([1]source_data!F114="","",[1]source_data!F114))</f>
        <v xml:space="preserve">Funding to help people with Autism, ADHD, Tourette's or a serious mental health condition access more opportunities.   </v>
      </c>
      <c r="D112" s="9">
        <f>IF([1]source_data!G114="","",IF([1]source_data!G114="","",[1]source_data!G114))</f>
        <v>245</v>
      </c>
      <c r="E112" s="8" t="str">
        <f>IF([1]source_data!G114="","",[1]tailored_settings!$B$3)</f>
        <v>GBP</v>
      </c>
      <c r="F112" s="10">
        <f>IF([1]source_data!G114="","",IF([1]source_data!H114="","",[1]source_data!H114))</f>
        <v>44755.561138807898</v>
      </c>
      <c r="G112" s="8" t="str">
        <f>IF([1]source_data!G114="","",[1]tailored_settings!$B$5)</f>
        <v>Individual Recipient</v>
      </c>
      <c r="H112" s="8" t="str">
        <f>IF([1]source_data!G114="","",IF(AND([1]source_data!A114&lt;&gt;"",[1]tailored_settings!$B$11="Publish"),CONCATENATE([1]tailored_settings!$B$2&amp;[1]source_data!A114),IF(AND([1]source_data!A114&lt;&gt;"",[1]tailored_settings!$B$11="Do not publish"),CONCATENATE([1]tailored_settings!$B$4&amp;TEXT(ROW(A112)-1,"0000")&amp;"_"&amp;TEXT(F112,"yyyy-mm")),CONCATENATE([1]tailored_settings!$B$4&amp;TEXT(ROW(A112)-1,"0000")&amp;"_"&amp;TEXT(F112,"yyyy-mm")))))</f>
        <v>360G-BarnwoodTrust-IND-0111_2022-07</v>
      </c>
      <c r="I112" s="8" t="str">
        <f>IF([1]source_data!G114="","",[1]tailored_settings!$B$7)</f>
        <v>Barnwood Trust</v>
      </c>
      <c r="J112" s="8" t="str">
        <f>IF([1]source_data!G114="","",[1]tailored_settings!$B$6)</f>
        <v>GB-CHC-1162855</v>
      </c>
      <c r="K112" s="8" t="str">
        <f>IF([1]source_data!G114="","",IF([1]source_data!I114="","",VLOOKUP([1]source_data!I114,[1]codelists!A:C,2,FALSE)))</f>
        <v>GTIR040</v>
      </c>
      <c r="L112" s="8" t="str">
        <f>IF([1]source_data!G114="","",IF([1]source_data!J114="","",VLOOKUP([1]source_data!J114,[1]codelists!A:C,2,FALSE)))</f>
        <v/>
      </c>
      <c r="M112" s="8" t="str">
        <f>IF([1]source_data!G114="","",IF([1]source_data!K114="","",IF([1]source_data!M114&lt;&gt;"",CONCATENATE(VLOOKUP([1]source_data!K114,[1]codelists!A:C,2,FALSE)&amp;";"&amp;VLOOKUP([1]source_data!L114,[1]codelists!A:C,2,FALSE)&amp;";"&amp;VLOOKUP([1]source_data!M114,[1]codelists!A:C,2,FALSE)),IF([1]source_data!L114&lt;&gt;"",CONCATENATE(VLOOKUP([1]source_data!K114,[1]codelists!A:C,2,FALSE)&amp;";"&amp;VLOOKUP([1]source_data!L114,[1]codelists!A:C,2,FALSE)),IF([1]source_data!K114&lt;&gt;"",CONCATENATE(VLOOKUP([1]source_data!K114,[1]codelists!A:C,2,FALSE)))))))</f>
        <v>GTIP150</v>
      </c>
      <c r="N112" s="11" t="str">
        <f>IF([1]source_data!G114="","",IF([1]source_data!D114="","",VLOOKUP([1]source_data!D114,[1]geo_data!A:I,9,FALSE)))</f>
        <v>Berry Hill</v>
      </c>
      <c r="O112" s="11" t="str">
        <f>IF([1]source_data!G114="","",IF([1]source_data!D114="","",VLOOKUP([1]source_data!D114,[1]geo_data!A:I,8,FALSE)))</f>
        <v>E05012156</v>
      </c>
      <c r="P112" s="11" t="str">
        <f>IF([1]source_data!G114="","",IF(LEFT(O112,3)="E05","WD",IF(LEFT(O112,3)="S13","WD",IF(LEFT(O112,3)="W05","WD",IF(LEFT(O112,3)="W06","UA",IF(LEFT(O112,3)="S12","CA",IF(LEFT(O112,3)="E06","UA",IF(LEFT(O112,3)="E07","NMD",IF(LEFT(O112,3)="E08","MD",IF(LEFT(O112,3)="E09","LONB"))))))))))</f>
        <v>WD</v>
      </c>
      <c r="Q112" s="11" t="str">
        <f>IF([1]source_data!G114="","",IF([1]source_data!D114="","",VLOOKUP([1]source_data!D114,[1]geo_data!A:I,7,FALSE)))</f>
        <v>Forest of Dean</v>
      </c>
      <c r="R112" s="11" t="str">
        <f>IF([1]source_data!G114="","",IF([1]source_data!D114="","",VLOOKUP([1]source_data!D114,[1]geo_data!A:I,6,FALSE)))</f>
        <v>E07000080</v>
      </c>
      <c r="S112" s="11" t="str">
        <f>IF([1]source_data!G114="","",IF(LEFT(R112,3)="E05","WD",IF(LEFT(R112,3)="S13","WD",IF(LEFT(R112,3)="W05","WD",IF(LEFT(R112,3)="W06","UA",IF(LEFT(R112,3)="S12","CA",IF(LEFT(R112,3)="E06","UA",IF(LEFT(R112,3)="E07","NMD",IF(LEFT(R112,3)="E08","MD",IF(LEFT(R112,3)="E09","LONB"))))))))))</f>
        <v>NMD</v>
      </c>
      <c r="T112" s="8" t="str">
        <f>IF([1]source_data!G114="","",IF([1]source_data!N114="","",[1]source_data!N114))</f>
        <v>Grants for You</v>
      </c>
      <c r="U112" s="12">
        <f ca="1">IF([1]source_data!G114="","",[1]tailored_settings!$B$8)</f>
        <v>45009</v>
      </c>
      <c r="V112" s="8" t="str">
        <f>IF([1]source_data!I114="","",[1]tailored_settings!$B$9)</f>
        <v>https://www.barnwoodtrust.org/</v>
      </c>
      <c r="W112" s="8" t="str">
        <f>IF([1]source_data!G114="","",IF([1]source_data!I114="","",[1]codelists!$A$1))</f>
        <v>Grant to Individuals Reason codelist</v>
      </c>
      <c r="X112" s="8" t="str">
        <f>IF([1]source_data!G114="","",IF([1]source_data!I114="","",[1]source_data!I114))</f>
        <v>Mental Health</v>
      </c>
      <c r="Y112" s="8" t="str">
        <f>IF([1]source_data!G114="","",IF([1]source_data!J114="","",[1]codelists!$A$1))</f>
        <v/>
      </c>
      <c r="Z112" s="8" t="str">
        <f>IF([1]source_data!G114="","",IF([1]source_data!J114="","",[1]source_data!J114))</f>
        <v/>
      </c>
      <c r="AA112" s="8" t="str">
        <f>IF([1]source_data!G114="","",IF([1]source_data!K114="","",[1]codelists!$A$16))</f>
        <v>Grant to Individuals Purpose codelist</v>
      </c>
      <c r="AB112" s="8" t="str">
        <f>IF([1]source_data!G114="","",IF([1]source_data!K114="","",[1]source_data!K114))</f>
        <v>Creative activities</v>
      </c>
      <c r="AC112" s="8" t="str">
        <f>IF([1]source_data!G114="","",IF([1]source_data!L114="","",[1]codelists!$A$16))</f>
        <v/>
      </c>
      <c r="AD112" s="8" t="str">
        <f>IF([1]source_data!G114="","",IF([1]source_data!L114="","",[1]source_data!L114))</f>
        <v/>
      </c>
      <c r="AE112" s="8" t="str">
        <f>IF([1]source_data!G114="","",IF([1]source_data!M114="","",[1]codelists!$A$16))</f>
        <v/>
      </c>
      <c r="AF112" s="8" t="str">
        <f>IF([1]source_data!G114="","",IF([1]source_data!M114="","",[1]source_data!M114))</f>
        <v/>
      </c>
    </row>
    <row r="113" spans="1:32" ht="15.75" x14ac:dyDescent="0.25">
      <c r="A113" s="8" t="str">
        <f>IF([1]source_data!G115="","",IF(AND([1]source_data!C115&lt;&gt;"",[1]tailored_settings!$B$10="Publish"),CONCATENATE([1]tailored_settings!$B$2&amp;[1]source_data!C115),IF(AND([1]source_data!C115&lt;&gt;"",[1]tailored_settings!$B$10="Do not publish"),CONCATENATE([1]tailored_settings!$B$2&amp;TEXT(ROW(A113)-1,"0000")&amp;"_"&amp;TEXT(F113,"yyyy-mm")),CONCATENATE([1]tailored_settings!$B$2&amp;TEXT(ROW(A113)-1,"0000")&amp;"_"&amp;TEXT(F113,"yyyy-mm")))))</f>
        <v>360G-BarnwoodTrust-0112_2022-07</v>
      </c>
      <c r="B113" s="8" t="str">
        <f>IF([1]source_data!G115="","",IF([1]source_data!E115&lt;&gt;"",[1]source_data!E115,CONCATENATE("Grant to "&amp;G113)))</f>
        <v>Grants for You</v>
      </c>
      <c r="C113" s="8" t="str">
        <f>IF([1]source_data!G115="","",IF([1]source_data!F115="","",[1]source_data!F115))</f>
        <v xml:space="preserve">Funding to help people with Autism, ADHD, Tourette's or a serious mental health condition access more opportunities.   </v>
      </c>
      <c r="D113" s="9">
        <f>IF([1]source_data!G115="","",IF([1]source_data!G115="","",[1]source_data!G115))</f>
        <v>100</v>
      </c>
      <c r="E113" s="8" t="str">
        <f>IF([1]source_data!G115="","",[1]tailored_settings!$B$3)</f>
        <v>GBP</v>
      </c>
      <c r="F113" s="10">
        <f>IF([1]source_data!G115="","",IF([1]source_data!H115="","",[1]source_data!H115))</f>
        <v>44755.601418865699</v>
      </c>
      <c r="G113" s="8" t="str">
        <f>IF([1]source_data!G115="","",[1]tailored_settings!$B$5)</f>
        <v>Individual Recipient</v>
      </c>
      <c r="H113" s="8" t="str">
        <f>IF([1]source_data!G115="","",IF(AND([1]source_data!A115&lt;&gt;"",[1]tailored_settings!$B$11="Publish"),CONCATENATE([1]tailored_settings!$B$2&amp;[1]source_data!A115),IF(AND([1]source_data!A115&lt;&gt;"",[1]tailored_settings!$B$11="Do not publish"),CONCATENATE([1]tailored_settings!$B$4&amp;TEXT(ROW(A113)-1,"0000")&amp;"_"&amp;TEXT(F113,"yyyy-mm")),CONCATENATE([1]tailored_settings!$B$4&amp;TEXT(ROW(A113)-1,"0000")&amp;"_"&amp;TEXT(F113,"yyyy-mm")))))</f>
        <v>360G-BarnwoodTrust-IND-0112_2022-07</v>
      </c>
      <c r="I113" s="8" t="str">
        <f>IF([1]source_data!G115="","",[1]tailored_settings!$B$7)</f>
        <v>Barnwood Trust</v>
      </c>
      <c r="J113" s="8" t="str">
        <f>IF([1]source_data!G115="","",[1]tailored_settings!$B$6)</f>
        <v>GB-CHC-1162855</v>
      </c>
      <c r="K113" s="8" t="str">
        <f>IF([1]source_data!G115="","",IF([1]source_data!I115="","",VLOOKUP([1]source_data!I115,[1]codelists!A:C,2,FALSE)))</f>
        <v>GTIR040</v>
      </c>
      <c r="L113" s="8" t="str">
        <f>IF([1]source_data!G115="","",IF([1]source_data!J115="","",VLOOKUP([1]source_data!J115,[1]codelists!A:C,2,FALSE)))</f>
        <v/>
      </c>
      <c r="M113" s="8" t="str">
        <f>IF([1]source_data!G115="","",IF([1]source_data!K115="","",IF([1]source_data!M115&lt;&gt;"",CONCATENATE(VLOOKUP([1]source_data!K115,[1]codelists!A:C,2,FALSE)&amp;";"&amp;VLOOKUP([1]source_data!L115,[1]codelists!A:C,2,FALSE)&amp;";"&amp;VLOOKUP([1]source_data!M115,[1]codelists!A:C,2,FALSE)),IF([1]source_data!L115&lt;&gt;"",CONCATENATE(VLOOKUP([1]source_data!K115,[1]codelists!A:C,2,FALSE)&amp;";"&amp;VLOOKUP([1]source_data!L115,[1]codelists!A:C,2,FALSE)),IF([1]source_data!K115&lt;&gt;"",CONCATENATE(VLOOKUP([1]source_data!K115,[1]codelists!A:C,2,FALSE)))))))</f>
        <v>GTIP110</v>
      </c>
      <c r="N113" s="11" t="str">
        <f>IF([1]source_data!G115="","",IF([1]source_data!D115="","",VLOOKUP([1]source_data!D115,[1]geo_data!A:I,9,FALSE)))</f>
        <v>Painswick and Upton</v>
      </c>
      <c r="O113" s="11" t="str">
        <f>IF([1]source_data!G115="","",IF([1]source_data!D115="","",VLOOKUP([1]source_data!D115,[1]geo_data!A:I,8,FALSE)))</f>
        <v>E05010981</v>
      </c>
      <c r="P113" s="11" t="str">
        <f>IF([1]source_data!G115="","",IF(LEFT(O113,3)="E05","WD",IF(LEFT(O113,3)="S13","WD",IF(LEFT(O113,3)="W05","WD",IF(LEFT(O113,3)="W06","UA",IF(LEFT(O113,3)="S12","CA",IF(LEFT(O113,3)="E06","UA",IF(LEFT(O113,3)="E07","NMD",IF(LEFT(O113,3)="E08","MD",IF(LEFT(O113,3)="E09","LONB"))))))))))</f>
        <v>WD</v>
      </c>
      <c r="Q113" s="11" t="str">
        <f>IF([1]source_data!G115="","",IF([1]source_data!D115="","",VLOOKUP([1]source_data!D115,[1]geo_data!A:I,7,FALSE)))</f>
        <v>Stroud</v>
      </c>
      <c r="R113" s="11" t="str">
        <f>IF([1]source_data!G115="","",IF([1]source_data!D115="","",VLOOKUP([1]source_data!D115,[1]geo_data!A:I,6,FALSE)))</f>
        <v>E07000082</v>
      </c>
      <c r="S113" s="11" t="str">
        <f>IF([1]source_data!G115="","",IF(LEFT(R113,3)="E05","WD",IF(LEFT(R113,3)="S13","WD",IF(LEFT(R113,3)="W05","WD",IF(LEFT(R113,3)="W06","UA",IF(LEFT(R113,3)="S12","CA",IF(LEFT(R113,3)="E06","UA",IF(LEFT(R113,3)="E07","NMD",IF(LEFT(R113,3)="E08","MD",IF(LEFT(R113,3)="E09","LONB"))))))))))</f>
        <v>NMD</v>
      </c>
      <c r="T113" s="8" t="str">
        <f>IF([1]source_data!G115="","",IF([1]source_data!N115="","",[1]source_data!N115))</f>
        <v>Grants for You</v>
      </c>
      <c r="U113" s="12">
        <f ca="1">IF([1]source_data!G115="","",[1]tailored_settings!$B$8)</f>
        <v>45009</v>
      </c>
      <c r="V113" s="8" t="str">
        <f>IF([1]source_data!I115="","",[1]tailored_settings!$B$9)</f>
        <v>https://www.barnwoodtrust.org/</v>
      </c>
      <c r="W113" s="8" t="str">
        <f>IF([1]source_data!G115="","",IF([1]source_data!I115="","",[1]codelists!$A$1))</f>
        <v>Grant to Individuals Reason codelist</v>
      </c>
      <c r="X113" s="8" t="str">
        <f>IF([1]source_data!G115="","",IF([1]source_data!I115="","",[1]source_data!I115))</f>
        <v>Mental Health</v>
      </c>
      <c r="Y113" s="8" t="str">
        <f>IF([1]source_data!G115="","",IF([1]source_data!J115="","",[1]codelists!$A$1))</f>
        <v/>
      </c>
      <c r="Z113" s="8" t="str">
        <f>IF([1]source_data!G115="","",IF([1]source_data!J115="","",[1]source_data!J115))</f>
        <v/>
      </c>
      <c r="AA113" s="8" t="str">
        <f>IF([1]source_data!G115="","",IF([1]source_data!K115="","",[1]codelists!$A$16))</f>
        <v>Grant to Individuals Purpose codelist</v>
      </c>
      <c r="AB113" s="8" t="str">
        <f>IF([1]source_data!G115="","",IF([1]source_data!K115="","",[1]source_data!K115))</f>
        <v>Holiday and activity costs</v>
      </c>
      <c r="AC113" s="8" t="str">
        <f>IF([1]source_data!G115="","",IF([1]source_data!L115="","",[1]codelists!$A$16))</f>
        <v/>
      </c>
      <c r="AD113" s="8" t="str">
        <f>IF([1]source_data!G115="","",IF([1]source_data!L115="","",[1]source_data!L115))</f>
        <v/>
      </c>
      <c r="AE113" s="8" t="str">
        <f>IF([1]source_data!G115="","",IF([1]source_data!M115="","",[1]codelists!$A$16))</f>
        <v/>
      </c>
      <c r="AF113" s="8" t="str">
        <f>IF([1]source_data!G115="","",IF([1]source_data!M115="","",[1]source_data!M115))</f>
        <v/>
      </c>
    </row>
    <row r="114" spans="1:32" ht="15.75" x14ac:dyDescent="0.25">
      <c r="A114" s="8" t="str">
        <f>IF([1]source_data!G116="","",IF(AND([1]source_data!C116&lt;&gt;"",[1]tailored_settings!$B$10="Publish"),CONCATENATE([1]tailored_settings!$B$2&amp;[1]source_data!C116),IF(AND([1]source_data!C116&lt;&gt;"",[1]tailored_settings!$B$10="Do not publish"),CONCATENATE([1]tailored_settings!$B$2&amp;TEXT(ROW(A114)-1,"0000")&amp;"_"&amp;TEXT(F114,"yyyy-mm")),CONCATENATE([1]tailored_settings!$B$2&amp;TEXT(ROW(A114)-1,"0000")&amp;"_"&amp;TEXT(F114,"yyyy-mm")))))</f>
        <v>360G-BarnwoodTrust-0113_2022-07</v>
      </c>
      <c r="B114" s="8" t="str">
        <f>IF([1]source_data!G116="","",IF([1]source_data!E116&lt;&gt;"",[1]source_data!E116,CONCATENATE("Grant to "&amp;G114)))</f>
        <v>Grants for You</v>
      </c>
      <c r="C114" s="8" t="str">
        <f>IF([1]source_data!G116="","",IF([1]source_data!F116="","",[1]source_data!F116))</f>
        <v xml:space="preserve">Funding to help people with Autism, ADHD, Tourette's or a serious mental health condition access more opportunities.   </v>
      </c>
      <c r="D114" s="9">
        <f>IF([1]source_data!G116="","",IF([1]source_data!G116="","",[1]source_data!G116))</f>
        <v>429</v>
      </c>
      <c r="E114" s="8" t="str">
        <f>IF([1]source_data!G116="","",[1]tailored_settings!$B$3)</f>
        <v>GBP</v>
      </c>
      <c r="F114" s="10">
        <f>IF([1]source_data!G116="","",IF([1]source_data!H116="","",[1]source_data!H116))</f>
        <v>44755.610791238403</v>
      </c>
      <c r="G114" s="8" t="str">
        <f>IF([1]source_data!G116="","",[1]tailored_settings!$B$5)</f>
        <v>Individual Recipient</v>
      </c>
      <c r="H114" s="8" t="str">
        <f>IF([1]source_data!G116="","",IF(AND([1]source_data!A116&lt;&gt;"",[1]tailored_settings!$B$11="Publish"),CONCATENATE([1]tailored_settings!$B$2&amp;[1]source_data!A116),IF(AND([1]source_data!A116&lt;&gt;"",[1]tailored_settings!$B$11="Do not publish"),CONCATENATE([1]tailored_settings!$B$4&amp;TEXT(ROW(A114)-1,"0000")&amp;"_"&amp;TEXT(F114,"yyyy-mm")),CONCATENATE([1]tailored_settings!$B$4&amp;TEXT(ROW(A114)-1,"0000")&amp;"_"&amp;TEXT(F114,"yyyy-mm")))))</f>
        <v>360G-BarnwoodTrust-IND-0113_2022-07</v>
      </c>
      <c r="I114" s="8" t="str">
        <f>IF([1]source_data!G116="","",[1]tailored_settings!$B$7)</f>
        <v>Barnwood Trust</v>
      </c>
      <c r="J114" s="8" t="str">
        <f>IF([1]source_data!G116="","",[1]tailored_settings!$B$6)</f>
        <v>GB-CHC-1162855</v>
      </c>
      <c r="K114" s="8" t="str">
        <f>IF([1]source_data!G116="","",IF([1]source_data!I116="","",VLOOKUP([1]source_data!I116,[1]codelists!A:C,2,FALSE)))</f>
        <v>GTIR040</v>
      </c>
      <c r="L114" s="8" t="str">
        <f>IF([1]source_data!G116="","",IF([1]source_data!J116="","",VLOOKUP([1]source_data!J116,[1]codelists!A:C,2,FALSE)))</f>
        <v/>
      </c>
      <c r="M114" s="8" t="str">
        <f>IF([1]source_data!G116="","",IF([1]source_data!K116="","",IF([1]source_data!M116&lt;&gt;"",CONCATENATE(VLOOKUP([1]source_data!K116,[1]codelists!A:C,2,FALSE)&amp;";"&amp;VLOOKUP([1]source_data!L116,[1]codelists!A:C,2,FALSE)&amp;";"&amp;VLOOKUP([1]source_data!M116,[1]codelists!A:C,2,FALSE)),IF([1]source_data!L116&lt;&gt;"",CONCATENATE(VLOOKUP([1]source_data!K116,[1]codelists!A:C,2,FALSE)&amp;";"&amp;VLOOKUP([1]source_data!L116,[1]codelists!A:C,2,FALSE)),IF([1]source_data!K116&lt;&gt;"",CONCATENATE(VLOOKUP([1]source_data!K116,[1]codelists!A:C,2,FALSE)))))))</f>
        <v>GTIP040</v>
      </c>
      <c r="N114" s="11" t="str">
        <f>IF([1]source_data!G116="","",IF([1]source_data!D116="","",VLOOKUP([1]source_data!D116,[1]geo_data!A:I,9,FALSE)))</f>
        <v>Cainscross</v>
      </c>
      <c r="O114" s="11" t="str">
        <f>IF([1]source_data!G116="","",IF([1]source_data!D116="","",VLOOKUP([1]source_data!D116,[1]geo_data!A:I,8,FALSE)))</f>
        <v>E05013212</v>
      </c>
      <c r="P114" s="11" t="str">
        <f>IF([1]source_data!G116="","",IF(LEFT(O114,3)="E05","WD",IF(LEFT(O114,3)="S13","WD",IF(LEFT(O114,3)="W05","WD",IF(LEFT(O114,3)="W06","UA",IF(LEFT(O114,3)="S12","CA",IF(LEFT(O114,3)="E06","UA",IF(LEFT(O114,3)="E07","NMD",IF(LEFT(O114,3)="E08","MD",IF(LEFT(O114,3)="E09","LONB"))))))))))</f>
        <v>WD</v>
      </c>
      <c r="Q114" s="11" t="str">
        <f>IF([1]source_data!G116="","",IF([1]source_data!D116="","",VLOOKUP([1]source_data!D116,[1]geo_data!A:I,7,FALSE)))</f>
        <v>Stroud</v>
      </c>
      <c r="R114" s="11" t="str">
        <f>IF([1]source_data!G116="","",IF([1]source_data!D116="","",VLOOKUP([1]source_data!D116,[1]geo_data!A:I,6,FALSE)))</f>
        <v>E07000082</v>
      </c>
      <c r="S114" s="11" t="str">
        <f>IF([1]source_data!G116="","",IF(LEFT(R114,3)="E05","WD",IF(LEFT(R114,3)="S13","WD",IF(LEFT(R114,3)="W05","WD",IF(LEFT(R114,3)="W06","UA",IF(LEFT(R114,3)="S12","CA",IF(LEFT(R114,3)="E06","UA",IF(LEFT(R114,3)="E07","NMD",IF(LEFT(R114,3)="E08","MD",IF(LEFT(R114,3)="E09","LONB"))))))))))</f>
        <v>NMD</v>
      </c>
      <c r="T114" s="8" t="str">
        <f>IF([1]source_data!G116="","",IF([1]source_data!N116="","",[1]source_data!N116))</f>
        <v>Grants for You</v>
      </c>
      <c r="U114" s="12">
        <f ca="1">IF([1]source_data!G116="","",[1]tailored_settings!$B$8)</f>
        <v>45009</v>
      </c>
      <c r="V114" s="8" t="str">
        <f>IF([1]source_data!I116="","",[1]tailored_settings!$B$9)</f>
        <v>https://www.barnwoodtrust.org/</v>
      </c>
      <c r="W114" s="8" t="str">
        <f>IF([1]source_data!G116="","",IF([1]source_data!I116="","",[1]codelists!$A$1))</f>
        <v>Grant to Individuals Reason codelist</v>
      </c>
      <c r="X114" s="8" t="str">
        <f>IF([1]source_data!G116="","",IF([1]source_data!I116="","",[1]source_data!I116))</f>
        <v>Mental Health</v>
      </c>
      <c r="Y114" s="8" t="str">
        <f>IF([1]source_data!G116="","",IF([1]source_data!J116="","",[1]codelists!$A$1))</f>
        <v/>
      </c>
      <c r="Z114" s="8" t="str">
        <f>IF([1]source_data!G116="","",IF([1]source_data!J116="","",[1]source_data!J116))</f>
        <v/>
      </c>
      <c r="AA114" s="8" t="str">
        <f>IF([1]source_data!G116="","",IF([1]source_data!K116="","",[1]codelists!$A$16))</f>
        <v>Grant to Individuals Purpose codelist</v>
      </c>
      <c r="AB114" s="8" t="str">
        <f>IF([1]source_data!G116="","",IF([1]source_data!K116="","",[1]source_data!K116))</f>
        <v>Devices and digital access</v>
      </c>
      <c r="AC114" s="8" t="str">
        <f>IF([1]source_data!G116="","",IF([1]source_data!L116="","",[1]codelists!$A$16))</f>
        <v/>
      </c>
      <c r="AD114" s="8" t="str">
        <f>IF([1]source_data!G116="","",IF([1]source_data!L116="","",[1]source_data!L116))</f>
        <v/>
      </c>
      <c r="AE114" s="8" t="str">
        <f>IF([1]source_data!G116="","",IF([1]source_data!M116="","",[1]codelists!$A$16))</f>
        <v/>
      </c>
      <c r="AF114" s="8" t="str">
        <f>IF([1]source_data!G116="","",IF([1]source_data!M116="","",[1]source_data!M116))</f>
        <v/>
      </c>
    </row>
    <row r="115" spans="1:32" ht="15.75" x14ac:dyDescent="0.25">
      <c r="A115" s="8" t="str">
        <f>IF([1]source_data!G117="","",IF(AND([1]source_data!C117&lt;&gt;"",[1]tailored_settings!$B$10="Publish"),CONCATENATE([1]tailored_settings!$B$2&amp;[1]source_data!C117),IF(AND([1]source_data!C117&lt;&gt;"",[1]tailored_settings!$B$10="Do not publish"),CONCATENATE([1]tailored_settings!$B$2&amp;TEXT(ROW(A115)-1,"0000")&amp;"_"&amp;TEXT(F115,"yyyy-mm")),CONCATENATE([1]tailored_settings!$B$2&amp;TEXT(ROW(A115)-1,"0000")&amp;"_"&amp;TEXT(F115,"yyyy-mm")))))</f>
        <v>360G-BarnwoodTrust-0114_2022-07</v>
      </c>
      <c r="B115" s="8" t="str">
        <f>IF([1]source_data!G117="","",IF([1]source_data!E117&lt;&gt;"",[1]source_data!E117,CONCATENATE("Grant to "&amp;G115)))</f>
        <v>Grants for You</v>
      </c>
      <c r="C115" s="8" t="str">
        <f>IF([1]source_data!G117="","",IF([1]source_data!F117="","",[1]source_data!F117))</f>
        <v xml:space="preserve">Funding to help people with Autism, ADHD, Tourette's or a serious mental health condition access more opportunities.   </v>
      </c>
      <c r="D115" s="9">
        <f>IF([1]source_data!G117="","",IF([1]source_data!G117="","",[1]source_data!G117))</f>
        <v>1000</v>
      </c>
      <c r="E115" s="8" t="str">
        <f>IF([1]source_data!G117="","",[1]tailored_settings!$B$3)</f>
        <v>GBP</v>
      </c>
      <c r="F115" s="10">
        <f>IF([1]source_data!G117="","",IF([1]source_data!H117="","",[1]source_data!H117))</f>
        <v>44755.659157210597</v>
      </c>
      <c r="G115" s="8" t="str">
        <f>IF([1]source_data!G117="","",[1]tailored_settings!$B$5)</f>
        <v>Individual Recipient</v>
      </c>
      <c r="H115" s="8" t="str">
        <f>IF([1]source_data!G117="","",IF(AND([1]source_data!A117&lt;&gt;"",[1]tailored_settings!$B$11="Publish"),CONCATENATE([1]tailored_settings!$B$2&amp;[1]source_data!A117),IF(AND([1]source_data!A117&lt;&gt;"",[1]tailored_settings!$B$11="Do not publish"),CONCATENATE([1]tailored_settings!$B$4&amp;TEXT(ROW(A115)-1,"0000")&amp;"_"&amp;TEXT(F115,"yyyy-mm")),CONCATENATE([1]tailored_settings!$B$4&amp;TEXT(ROW(A115)-1,"0000")&amp;"_"&amp;TEXT(F115,"yyyy-mm")))))</f>
        <v>360G-BarnwoodTrust-IND-0114_2022-07</v>
      </c>
      <c r="I115" s="8" t="str">
        <f>IF([1]source_data!G117="","",[1]tailored_settings!$B$7)</f>
        <v>Barnwood Trust</v>
      </c>
      <c r="J115" s="8" t="str">
        <f>IF([1]source_data!G117="","",[1]tailored_settings!$B$6)</f>
        <v>GB-CHC-1162855</v>
      </c>
      <c r="K115" s="8" t="str">
        <f>IF([1]source_data!G117="","",IF([1]source_data!I117="","",VLOOKUP([1]source_data!I117,[1]codelists!A:C,2,FALSE)))</f>
        <v>GTIR040</v>
      </c>
      <c r="L115" s="8" t="str">
        <f>IF([1]source_data!G117="","",IF([1]source_data!J117="","",VLOOKUP([1]source_data!J117,[1]codelists!A:C,2,FALSE)))</f>
        <v/>
      </c>
      <c r="M115" s="8" t="str">
        <f>IF([1]source_data!G117="","",IF([1]source_data!K117="","",IF([1]source_data!M117&lt;&gt;"",CONCATENATE(VLOOKUP([1]source_data!K117,[1]codelists!A:C,2,FALSE)&amp;";"&amp;VLOOKUP([1]source_data!L117,[1]codelists!A:C,2,FALSE)&amp;";"&amp;VLOOKUP([1]source_data!M117,[1]codelists!A:C,2,FALSE)),IF([1]source_data!L117&lt;&gt;"",CONCATENATE(VLOOKUP([1]source_data!K117,[1]codelists!A:C,2,FALSE)&amp;";"&amp;VLOOKUP([1]source_data!L117,[1]codelists!A:C,2,FALSE)),IF([1]source_data!K117&lt;&gt;"",CONCATENATE(VLOOKUP([1]source_data!K117,[1]codelists!A:C,2,FALSE)))))))</f>
        <v>GTIP110</v>
      </c>
      <c r="N115" s="11" t="str">
        <f>IF([1]source_data!G117="","",IF([1]source_data!D117="","",VLOOKUP([1]source_data!D117,[1]geo_data!A:I,9,FALSE)))</f>
        <v>Chalford</v>
      </c>
      <c r="O115" s="11" t="str">
        <f>IF([1]source_data!G117="","",IF([1]source_data!D117="","",VLOOKUP([1]source_data!D117,[1]geo_data!A:I,8,FALSE)))</f>
        <v>E05013189</v>
      </c>
      <c r="P115" s="11" t="str">
        <f>IF([1]source_data!G117="","",IF(LEFT(O115,3)="E05","WD",IF(LEFT(O115,3)="S13","WD",IF(LEFT(O115,3)="W05","WD",IF(LEFT(O115,3)="W06","UA",IF(LEFT(O115,3)="S12","CA",IF(LEFT(O115,3)="E06","UA",IF(LEFT(O115,3)="E07","NMD",IF(LEFT(O115,3)="E08","MD",IF(LEFT(O115,3)="E09","LONB"))))))))))</f>
        <v>WD</v>
      </c>
      <c r="Q115" s="11" t="str">
        <f>IF([1]source_data!G117="","",IF([1]source_data!D117="","",VLOOKUP([1]source_data!D117,[1]geo_data!A:I,7,FALSE)))</f>
        <v>Stroud</v>
      </c>
      <c r="R115" s="11" t="str">
        <f>IF([1]source_data!G117="","",IF([1]source_data!D117="","",VLOOKUP([1]source_data!D117,[1]geo_data!A:I,6,FALSE)))</f>
        <v>E07000082</v>
      </c>
      <c r="S115" s="11" t="str">
        <f>IF([1]source_data!G117="","",IF(LEFT(R115,3)="E05","WD",IF(LEFT(R115,3)="S13","WD",IF(LEFT(R115,3)="W05","WD",IF(LEFT(R115,3)="W06","UA",IF(LEFT(R115,3)="S12","CA",IF(LEFT(R115,3)="E06","UA",IF(LEFT(R115,3)="E07","NMD",IF(LEFT(R115,3)="E08","MD",IF(LEFT(R115,3)="E09","LONB"))))))))))</f>
        <v>NMD</v>
      </c>
      <c r="T115" s="8" t="str">
        <f>IF([1]source_data!G117="","",IF([1]source_data!N117="","",[1]source_data!N117))</f>
        <v>Grants for You</v>
      </c>
      <c r="U115" s="12">
        <f ca="1">IF([1]source_data!G117="","",[1]tailored_settings!$B$8)</f>
        <v>45009</v>
      </c>
      <c r="V115" s="8" t="str">
        <f>IF([1]source_data!I117="","",[1]tailored_settings!$B$9)</f>
        <v>https://www.barnwoodtrust.org/</v>
      </c>
      <c r="W115" s="8" t="str">
        <f>IF([1]source_data!G117="","",IF([1]source_data!I117="","",[1]codelists!$A$1))</f>
        <v>Grant to Individuals Reason codelist</v>
      </c>
      <c r="X115" s="8" t="str">
        <f>IF([1]source_data!G117="","",IF([1]source_data!I117="","",[1]source_data!I117))</f>
        <v>Mental Health</v>
      </c>
      <c r="Y115" s="8" t="str">
        <f>IF([1]source_data!G117="","",IF([1]source_data!J117="","",[1]codelists!$A$1))</f>
        <v/>
      </c>
      <c r="Z115" s="8" t="str">
        <f>IF([1]source_data!G117="","",IF([1]source_data!J117="","",[1]source_data!J117))</f>
        <v/>
      </c>
      <c r="AA115" s="8" t="str">
        <f>IF([1]source_data!G117="","",IF([1]source_data!K117="","",[1]codelists!$A$16))</f>
        <v>Grant to Individuals Purpose codelist</v>
      </c>
      <c r="AB115" s="8" t="str">
        <f>IF([1]source_data!G117="","",IF([1]source_data!K117="","",[1]source_data!K117))</f>
        <v>Holiday and activity costs</v>
      </c>
      <c r="AC115" s="8" t="str">
        <f>IF([1]source_data!G117="","",IF([1]source_data!L117="","",[1]codelists!$A$16))</f>
        <v/>
      </c>
      <c r="AD115" s="8" t="str">
        <f>IF([1]source_data!G117="","",IF([1]source_data!L117="","",[1]source_data!L117))</f>
        <v/>
      </c>
      <c r="AE115" s="8" t="str">
        <f>IF([1]source_data!G117="","",IF([1]source_data!M117="","",[1]codelists!$A$16))</f>
        <v/>
      </c>
      <c r="AF115" s="8" t="str">
        <f>IF([1]source_data!G117="","",IF([1]source_data!M117="","",[1]source_data!M117))</f>
        <v/>
      </c>
    </row>
    <row r="116" spans="1:32" ht="15.75" x14ac:dyDescent="0.25">
      <c r="A116" s="8" t="str">
        <f>IF([1]source_data!G118="","",IF(AND([1]source_data!C118&lt;&gt;"",[1]tailored_settings!$B$10="Publish"),CONCATENATE([1]tailored_settings!$B$2&amp;[1]source_data!C118),IF(AND([1]source_data!C118&lt;&gt;"",[1]tailored_settings!$B$10="Do not publish"),CONCATENATE([1]tailored_settings!$B$2&amp;TEXT(ROW(A116)-1,"0000")&amp;"_"&amp;TEXT(F116,"yyyy-mm")),CONCATENATE([1]tailored_settings!$B$2&amp;TEXT(ROW(A116)-1,"0000")&amp;"_"&amp;TEXT(F116,"yyyy-mm")))))</f>
        <v>360G-BarnwoodTrust-0115_2022-07</v>
      </c>
      <c r="B116" s="8" t="str">
        <f>IF([1]source_data!G118="","",IF([1]source_data!E118&lt;&gt;"",[1]source_data!E118,CONCATENATE("Grant to "&amp;G116)))</f>
        <v>Grants for You</v>
      </c>
      <c r="C116" s="8" t="str">
        <f>IF([1]source_data!G118="","",IF([1]source_data!F118="","",[1]source_data!F118))</f>
        <v xml:space="preserve">Funding to help people with Autism, ADHD, Tourette's or a serious mental health condition access more opportunities.   </v>
      </c>
      <c r="D116" s="9">
        <f>IF([1]source_data!G118="","",IF([1]source_data!G118="","",[1]source_data!G118))</f>
        <v>389</v>
      </c>
      <c r="E116" s="8" t="str">
        <f>IF([1]source_data!G118="","",[1]tailored_settings!$B$3)</f>
        <v>GBP</v>
      </c>
      <c r="F116" s="10">
        <f>IF([1]source_data!G118="","",IF([1]source_data!H118="","",[1]source_data!H118))</f>
        <v>44756.435056134302</v>
      </c>
      <c r="G116" s="8" t="str">
        <f>IF([1]source_data!G118="","",[1]tailored_settings!$B$5)</f>
        <v>Individual Recipient</v>
      </c>
      <c r="H116" s="8" t="str">
        <f>IF([1]source_data!G118="","",IF(AND([1]source_data!A118&lt;&gt;"",[1]tailored_settings!$B$11="Publish"),CONCATENATE([1]tailored_settings!$B$2&amp;[1]source_data!A118),IF(AND([1]source_data!A118&lt;&gt;"",[1]tailored_settings!$B$11="Do not publish"),CONCATENATE([1]tailored_settings!$B$4&amp;TEXT(ROW(A116)-1,"0000")&amp;"_"&amp;TEXT(F116,"yyyy-mm")),CONCATENATE([1]tailored_settings!$B$4&amp;TEXT(ROW(A116)-1,"0000")&amp;"_"&amp;TEXT(F116,"yyyy-mm")))))</f>
        <v>360G-BarnwoodTrust-IND-0115_2022-07</v>
      </c>
      <c r="I116" s="8" t="str">
        <f>IF([1]source_data!G118="","",[1]tailored_settings!$B$7)</f>
        <v>Barnwood Trust</v>
      </c>
      <c r="J116" s="8" t="str">
        <f>IF([1]source_data!G118="","",[1]tailored_settings!$B$6)</f>
        <v>GB-CHC-1162855</v>
      </c>
      <c r="K116" s="8" t="str">
        <f>IF([1]source_data!G118="","",IF([1]source_data!I118="","",VLOOKUP([1]source_data!I118,[1]codelists!A:C,2,FALSE)))</f>
        <v>GTIR040</v>
      </c>
      <c r="L116" s="8" t="str">
        <f>IF([1]source_data!G118="","",IF([1]source_data!J118="","",VLOOKUP([1]source_data!J118,[1]codelists!A:C,2,FALSE)))</f>
        <v/>
      </c>
      <c r="M116" s="8" t="str">
        <f>IF([1]source_data!G118="","",IF([1]source_data!K118="","",IF([1]source_data!M118&lt;&gt;"",CONCATENATE(VLOOKUP([1]source_data!K118,[1]codelists!A:C,2,FALSE)&amp;";"&amp;VLOOKUP([1]source_data!L118,[1]codelists!A:C,2,FALSE)&amp;";"&amp;VLOOKUP([1]source_data!M118,[1]codelists!A:C,2,FALSE)),IF([1]source_data!L118&lt;&gt;"",CONCATENATE(VLOOKUP([1]source_data!K118,[1]codelists!A:C,2,FALSE)&amp;";"&amp;VLOOKUP([1]source_data!L118,[1]codelists!A:C,2,FALSE)),IF([1]source_data!K118&lt;&gt;"",CONCATENATE(VLOOKUP([1]source_data!K118,[1]codelists!A:C,2,FALSE)))))))</f>
        <v>GTIP040</v>
      </c>
      <c r="N116" s="11" t="str">
        <f>IF([1]source_data!G118="","",IF([1]source_data!D118="","",VLOOKUP([1]source_data!D118,[1]geo_data!A:I,9,FALSE)))</f>
        <v>Stonehouse</v>
      </c>
      <c r="O116" s="11" t="str">
        <f>IF([1]source_data!G118="","",IF([1]source_data!D118="","",VLOOKUP([1]source_data!D118,[1]geo_data!A:I,8,FALSE)))</f>
        <v>E05013196</v>
      </c>
      <c r="P116" s="11" t="str">
        <f>IF([1]source_data!G118="","",IF(LEFT(O116,3)="E05","WD",IF(LEFT(O116,3)="S13","WD",IF(LEFT(O116,3)="W05","WD",IF(LEFT(O116,3)="W06","UA",IF(LEFT(O116,3)="S12","CA",IF(LEFT(O116,3)="E06","UA",IF(LEFT(O116,3)="E07","NMD",IF(LEFT(O116,3)="E08","MD",IF(LEFT(O116,3)="E09","LONB"))))))))))</f>
        <v>WD</v>
      </c>
      <c r="Q116" s="11" t="str">
        <f>IF([1]source_data!G118="","",IF([1]source_data!D118="","",VLOOKUP([1]source_data!D118,[1]geo_data!A:I,7,FALSE)))</f>
        <v>Stroud</v>
      </c>
      <c r="R116" s="11" t="str">
        <f>IF([1]source_data!G118="","",IF([1]source_data!D118="","",VLOOKUP([1]source_data!D118,[1]geo_data!A:I,6,FALSE)))</f>
        <v>E07000082</v>
      </c>
      <c r="S116" s="11" t="str">
        <f>IF([1]source_data!G118="","",IF(LEFT(R116,3)="E05","WD",IF(LEFT(R116,3)="S13","WD",IF(LEFT(R116,3)="W05","WD",IF(LEFT(R116,3)="W06","UA",IF(LEFT(R116,3)="S12","CA",IF(LEFT(R116,3)="E06","UA",IF(LEFT(R116,3)="E07","NMD",IF(LEFT(R116,3)="E08","MD",IF(LEFT(R116,3)="E09","LONB"))))))))))</f>
        <v>NMD</v>
      </c>
      <c r="T116" s="8" t="str">
        <f>IF([1]source_data!G118="","",IF([1]source_data!N118="","",[1]source_data!N118))</f>
        <v>Grants for You</v>
      </c>
      <c r="U116" s="12">
        <f ca="1">IF([1]source_data!G118="","",[1]tailored_settings!$B$8)</f>
        <v>45009</v>
      </c>
      <c r="V116" s="8" t="str">
        <f>IF([1]source_data!I118="","",[1]tailored_settings!$B$9)</f>
        <v>https://www.barnwoodtrust.org/</v>
      </c>
      <c r="W116" s="8" t="str">
        <f>IF([1]source_data!G118="","",IF([1]source_data!I118="","",[1]codelists!$A$1))</f>
        <v>Grant to Individuals Reason codelist</v>
      </c>
      <c r="X116" s="8" t="str">
        <f>IF([1]source_data!G118="","",IF([1]source_data!I118="","",[1]source_data!I118))</f>
        <v>Mental Health</v>
      </c>
      <c r="Y116" s="8" t="str">
        <f>IF([1]source_data!G118="","",IF([1]source_data!J118="","",[1]codelists!$A$1))</f>
        <v/>
      </c>
      <c r="Z116" s="8" t="str">
        <f>IF([1]source_data!G118="","",IF([1]source_data!J118="","",[1]source_data!J118))</f>
        <v/>
      </c>
      <c r="AA116" s="8" t="str">
        <f>IF([1]source_data!G118="","",IF([1]source_data!K118="","",[1]codelists!$A$16))</f>
        <v>Grant to Individuals Purpose codelist</v>
      </c>
      <c r="AB116" s="8" t="str">
        <f>IF([1]source_data!G118="","",IF([1]source_data!K118="","",[1]source_data!K118))</f>
        <v>Devices and digital access</v>
      </c>
      <c r="AC116" s="8" t="str">
        <f>IF([1]source_data!G118="","",IF([1]source_data!L118="","",[1]codelists!$A$16))</f>
        <v/>
      </c>
      <c r="AD116" s="8" t="str">
        <f>IF([1]source_data!G118="","",IF([1]source_data!L118="","",[1]source_data!L118))</f>
        <v/>
      </c>
      <c r="AE116" s="8" t="str">
        <f>IF([1]source_data!G118="","",IF([1]source_data!M118="","",[1]codelists!$A$16))</f>
        <v/>
      </c>
      <c r="AF116" s="8" t="str">
        <f>IF([1]source_data!G118="","",IF([1]source_data!M118="","",[1]source_data!M118))</f>
        <v/>
      </c>
    </row>
    <row r="117" spans="1:32" ht="15.75" x14ac:dyDescent="0.25">
      <c r="A117" s="8" t="str">
        <f>IF([1]source_data!G119="","",IF(AND([1]source_data!C119&lt;&gt;"",[1]tailored_settings!$B$10="Publish"),CONCATENATE([1]tailored_settings!$B$2&amp;[1]source_data!C119),IF(AND([1]source_data!C119&lt;&gt;"",[1]tailored_settings!$B$10="Do not publish"),CONCATENATE([1]tailored_settings!$B$2&amp;TEXT(ROW(A117)-1,"0000")&amp;"_"&amp;TEXT(F117,"yyyy-mm")),CONCATENATE([1]tailored_settings!$B$2&amp;TEXT(ROW(A117)-1,"0000")&amp;"_"&amp;TEXT(F117,"yyyy-mm")))))</f>
        <v>360G-BarnwoodTrust-0116_2022-07</v>
      </c>
      <c r="B117" s="8" t="str">
        <f>IF([1]source_data!G119="","",IF([1]source_data!E119&lt;&gt;"",[1]source_data!E119,CONCATENATE("Grant to "&amp;G117)))</f>
        <v>Grants for You</v>
      </c>
      <c r="C117" s="8" t="str">
        <f>IF([1]source_data!G119="","",IF([1]source_data!F119="","",[1]source_data!F119))</f>
        <v xml:space="preserve">Funding to help people with Autism, ADHD, Tourette's or a serious mental health condition access more opportunities.   </v>
      </c>
      <c r="D117" s="9">
        <f>IF([1]source_data!G119="","",IF([1]source_data!G119="","",[1]source_data!G119))</f>
        <v>739</v>
      </c>
      <c r="E117" s="8" t="str">
        <f>IF([1]source_data!G119="","",[1]tailored_settings!$B$3)</f>
        <v>GBP</v>
      </c>
      <c r="F117" s="10">
        <f>IF([1]source_data!G119="","",IF([1]source_data!H119="","",[1]source_data!H119))</f>
        <v>44760.349624965304</v>
      </c>
      <c r="G117" s="8" t="str">
        <f>IF([1]source_data!G119="","",[1]tailored_settings!$B$5)</f>
        <v>Individual Recipient</v>
      </c>
      <c r="H117" s="8" t="str">
        <f>IF([1]source_data!G119="","",IF(AND([1]source_data!A119&lt;&gt;"",[1]tailored_settings!$B$11="Publish"),CONCATENATE([1]tailored_settings!$B$2&amp;[1]source_data!A119),IF(AND([1]source_data!A119&lt;&gt;"",[1]tailored_settings!$B$11="Do not publish"),CONCATENATE([1]tailored_settings!$B$4&amp;TEXT(ROW(A117)-1,"0000")&amp;"_"&amp;TEXT(F117,"yyyy-mm")),CONCATENATE([1]tailored_settings!$B$4&amp;TEXT(ROW(A117)-1,"0000")&amp;"_"&amp;TEXT(F117,"yyyy-mm")))))</f>
        <v>360G-BarnwoodTrust-IND-0116_2022-07</v>
      </c>
      <c r="I117" s="8" t="str">
        <f>IF([1]source_data!G119="","",[1]tailored_settings!$B$7)</f>
        <v>Barnwood Trust</v>
      </c>
      <c r="J117" s="8" t="str">
        <f>IF([1]source_data!G119="","",[1]tailored_settings!$B$6)</f>
        <v>GB-CHC-1162855</v>
      </c>
      <c r="K117" s="8" t="str">
        <f>IF([1]source_data!G119="","",IF([1]source_data!I119="","",VLOOKUP([1]source_data!I119,[1]codelists!A:C,2,FALSE)))</f>
        <v>GTIR040</v>
      </c>
      <c r="L117" s="8" t="str">
        <f>IF([1]source_data!G119="","",IF([1]source_data!J119="","",VLOOKUP([1]source_data!J119,[1]codelists!A:C,2,FALSE)))</f>
        <v/>
      </c>
      <c r="M117" s="8" t="str">
        <f>IF([1]source_data!G119="","",IF([1]source_data!K119="","",IF([1]source_data!M119&lt;&gt;"",CONCATENATE(VLOOKUP([1]source_data!K119,[1]codelists!A:C,2,FALSE)&amp;";"&amp;VLOOKUP([1]source_data!L119,[1]codelists!A:C,2,FALSE)&amp;";"&amp;VLOOKUP([1]source_data!M119,[1]codelists!A:C,2,FALSE)),IF([1]source_data!L119&lt;&gt;"",CONCATENATE(VLOOKUP([1]source_data!K119,[1]codelists!A:C,2,FALSE)&amp;";"&amp;VLOOKUP([1]source_data!L119,[1]codelists!A:C,2,FALSE)),IF([1]source_data!K119&lt;&gt;"",CONCATENATE(VLOOKUP([1]source_data!K119,[1]codelists!A:C,2,FALSE)))))))</f>
        <v>GTIP040</v>
      </c>
      <c r="N117" s="11" t="str">
        <f>IF([1]source_data!G119="","",IF([1]source_data!D119="","",VLOOKUP([1]source_data!D119,[1]geo_data!A:I,9,FALSE)))</f>
        <v>Stroud Slade</v>
      </c>
      <c r="O117" s="11" t="str">
        <f>IF([1]source_data!G119="","",IF([1]source_data!D119="","",VLOOKUP([1]source_data!D119,[1]geo_data!A:I,8,FALSE)))</f>
        <v>E05010988</v>
      </c>
      <c r="P117" s="11" t="str">
        <f>IF([1]source_data!G119="","",IF(LEFT(O117,3)="E05","WD",IF(LEFT(O117,3)="S13","WD",IF(LEFT(O117,3)="W05","WD",IF(LEFT(O117,3)="W06","UA",IF(LEFT(O117,3)="S12","CA",IF(LEFT(O117,3)="E06","UA",IF(LEFT(O117,3)="E07","NMD",IF(LEFT(O117,3)="E08","MD",IF(LEFT(O117,3)="E09","LONB"))))))))))</f>
        <v>WD</v>
      </c>
      <c r="Q117" s="11" t="str">
        <f>IF([1]source_data!G119="","",IF([1]source_data!D119="","",VLOOKUP([1]source_data!D119,[1]geo_data!A:I,7,FALSE)))</f>
        <v>Stroud</v>
      </c>
      <c r="R117" s="11" t="str">
        <f>IF([1]source_data!G119="","",IF([1]source_data!D119="","",VLOOKUP([1]source_data!D119,[1]geo_data!A:I,6,FALSE)))</f>
        <v>E07000082</v>
      </c>
      <c r="S117" s="11" t="str">
        <f>IF([1]source_data!G119="","",IF(LEFT(R117,3)="E05","WD",IF(LEFT(R117,3)="S13","WD",IF(LEFT(R117,3)="W05","WD",IF(LEFT(R117,3)="W06","UA",IF(LEFT(R117,3)="S12","CA",IF(LEFT(R117,3)="E06","UA",IF(LEFT(R117,3)="E07","NMD",IF(LEFT(R117,3)="E08","MD",IF(LEFT(R117,3)="E09","LONB"))))))))))</f>
        <v>NMD</v>
      </c>
      <c r="T117" s="8" t="str">
        <f>IF([1]source_data!G119="","",IF([1]source_data!N119="","",[1]source_data!N119))</f>
        <v>Grants for You</v>
      </c>
      <c r="U117" s="12">
        <f ca="1">IF([1]source_data!G119="","",[1]tailored_settings!$B$8)</f>
        <v>45009</v>
      </c>
      <c r="V117" s="8" t="str">
        <f>IF([1]source_data!I119="","",[1]tailored_settings!$B$9)</f>
        <v>https://www.barnwoodtrust.org/</v>
      </c>
      <c r="W117" s="8" t="str">
        <f>IF([1]source_data!G119="","",IF([1]source_data!I119="","",[1]codelists!$A$1))</f>
        <v>Grant to Individuals Reason codelist</v>
      </c>
      <c r="X117" s="8" t="str">
        <f>IF([1]source_data!G119="","",IF([1]source_data!I119="","",[1]source_data!I119))</f>
        <v>Mental Health</v>
      </c>
      <c r="Y117" s="8" t="str">
        <f>IF([1]source_data!G119="","",IF([1]source_data!J119="","",[1]codelists!$A$1))</f>
        <v/>
      </c>
      <c r="Z117" s="8" t="str">
        <f>IF([1]source_data!G119="","",IF([1]source_data!J119="","",[1]source_data!J119))</f>
        <v/>
      </c>
      <c r="AA117" s="8" t="str">
        <f>IF([1]source_data!G119="","",IF([1]source_data!K119="","",[1]codelists!$A$16))</f>
        <v>Grant to Individuals Purpose codelist</v>
      </c>
      <c r="AB117" s="8" t="str">
        <f>IF([1]source_data!G119="","",IF([1]source_data!K119="","",[1]source_data!K119))</f>
        <v>Devices and digital access</v>
      </c>
      <c r="AC117" s="8" t="str">
        <f>IF([1]source_data!G119="","",IF([1]source_data!L119="","",[1]codelists!$A$16))</f>
        <v/>
      </c>
      <c r="AD117" s="8" t="str">
        <f>IF([1]source_data!G119="","",IF([1]source_data!L119="","",[1]source_data!L119))</f>
        <v/>
      </c>
      <c r="AE117" s="8" t="str">
        <f>IF([1]source_data!G119="","",IF([1]source_data!M119="","",[1]codelists!$A$16))</f>
        <v/>
      </c>
      <c r="AF117" s="8" t="str">
        <f>IF([1]source_data!G119="","",IF([1]source_data!M119="","",[1]source_data!M119))</f>
        <v/>
      </c>
    </row>
    <row r="118" spans="1:32" ht="15.75" x14ac:dyDescent="0.25">
      <c r="A118" s="8" t="str">
        <f>IF([1]source_data!G120="","",IF(AND([1]source_data!C120&lt;&gt;"",[1]tailored_settings!$B$10="Publish"),CONCATENATE([1]tailored_settings!$B$2&amp;[1]source_data!C120),IF(AND([1]source_data!C120&lt;&gt;"",[1]tailored_settings!$B$10="Do not publish"),CONCATENATE([1]tailored_settings!$B$2&amp;TEXT(ROW(A118)-1,"0000")&amp;"_"&amp;TEXT(F118,"yyyy-mm")),CONCATENATE([1]tailored_settings!$B$2&amp;TEXT(ROW(A118)-1,"0000")&amp;"_"&amp;TEXT(F118,"yyyy-mm")))))</f>
        <v>360G-BarnwoodTrust-0117_2022-07</v>
      </c>
      <c r="B118" s="8" t="str">
        <f>IF([1]source_data!G120="","",IF([1]source_data!E120&lt;&gt;"",[1]source_data!E120,CONCATENATE("Grant to "&amp;G118)))</f>
        <v>Grants for You</v>
      </c>
      <c r="C118" s="8" t="str">
        <f>IF([1]source_data!G120="","",IF([1]source_data!F120="","",[1]source_data!F120))</f>
        <v xml:space="preserve">Funding to help people with Autism, ADHD, Tourette's or a serious mental health condition access more opportunities.   </v>
      </c>
      <c r="D118" s="9">
        <f>IF([1]source_data!G120="","",IF([1]source_data!G120="","",[1]source_data!G120))</f>
        <v>838</v>
      </c>
      <c r="E118" s="8" t="str">
        <f>IF([1]source_data!G120="","",[1]tailored_settings!$B$3)</f>
        <v>GBP</v>
      </c>
      <c r="F118" s="10">
        <f>IF([1]source_data!G120="","",IF([1]source_data!H120="","",[1]source_data!H120))</f>
        <v>44760.362259062502</v>
      </c>
      <c r="G118" s="8" t="str">
        <f>IF([1]source_data!G120="","",[1]tailored_settings!$B$5)</f>
        <v>Individual Recipient</v>
      </c>
      <c r="H118" s="8" t="str">
        <f>IF([1]source_data!G120="","",IF(AND([1]source_data!A120&lt;&gt;"",[1]tailored_settings!$B$11="Publish"),CONCATENATE([1]tailored_settings!$B$2&amp;[1]source_data!A120),IF(AND([1]source_data!A120&lt;&gt;"",[1]tailored_settings!$B$11="Do not publish"),CONCATENATE([1]tailored_settings!$B$4&amp;TEXT(ROW(A118)-1,"0000")&amp;"_"&amp;TEXT(F118,"yyyy-mm")),CONCATENATE([1]tailored_settings!$B$4&amp;TEXT(ROW(A118)-1,"0000")&amp;"_"&amp;TEXT(F118,"yyyy-mm")))))</f>
        <v>360G-BarnwoodTrust-IND-0117_2022-07</v>
      </c>
      <c r="I118" s="8" t="str">
        <f>IF([1]source_data!G120="","",[1]tailored_settings!$B$7)</f>
        <v>Barnwood Trust</v>
      </c>
      <c r="J118" s="8" t="str">
        <f>IF([1]source_data!G120="","",[1]tailored_settings!$B$6)</f>
        <v>GB-CHC-1162855</v>
      </c>
      <c r="K118" s="8" t="str">
        <f>IF([1]source_data!G120="","",IF([1]source_data!I120="","",VLOOKUP([1]source_data!I120,[1]codelists!A:C,2,FALSE)))</f>
        <v>GTIR040</v>
      </c>
      <c r="L118" s="8" t="str">
        <f>IF([1]source_data!G120="","",IF([1]source_data!J120="","",VLOOKUP([1]source_data!J120,[1]codelists!A:C,2,FALSE)))</f>
        <v/>
      </c>
      <c r="M118" s="8" t="str">
        <f>IF([1]source_data!G120="","",IF([1]source_data!K120="","",IF([1]source_data!M120&lt;&gt;"",CONCATENATE(VLOOKUP([1]source_data!K120,[1]codelists!A:C,2,FALSE)&amp;";"&amp;VLOOKUP([1]source_data!L120,[1]codelists!A:C,2,FALSE)&amp;";"&amp;VLOOKUP([1]source_data!M120,[1]codelists!A:C,2,FALSE)),IF([1]source_data!L120&lt;&gt;"",CONCATENATE(VLOOKUP([1]source_data!K120,[1]codelists!A:C,2,FALSE)&amp;";"&amp;VLOOKUP([1]source_data!L120,[1]codelists!A:C,2,FALSE)),IF([1]source_data!K120&lt;&gt;"",CONCATENATE(VLOOKUP([1]source_data!K120,[1]codelists!A:C,2,FALSE)))))))</f>
        <v>GTIP110</v>
      </c>
      <c r="N118" s="11" t="str">
        <f>IF([1]source_data!G120="","",IF([1]source_data!D120="","",VLOOKUP([1]source_data!D120,[1]geo_data!A:I,9,FALSE)))</f>
        <v>Lydney East</v>
      </c>
      <c r="O118" s="11" t="str">
        <f>IF([1]source_data!G120="","",IF([1]source_data!D120="","",VLOOKUP([1]source_data!D120,[1]geo_data!A:I,8,FALSE)))</f>
        <v>E05012165</v>
      </c>
      <c r="P118" s="11" t="str">
        <f>IF([1]source_data!G120="","",IF(LEFT(O118,3)="E05","WD",IF(LEFT(O118,3)="S13","WD",IF(LEFT(O118,3)="W05","WD",IF(LEFT(O118,3)="W06","UA",IF(LEFT(O118,3)="S12","CA",IF(LEFT(O118,3)="E06","UA",IF(LEFT(O118,3)="E07","NMD",IF(LEFT(O118,3)="E08","MD",IF(LEFT(O118,3)="E09","LONB"))))))))))</f>
        <v>WD</v>
      </c>
      <c r="Q118" s="11" t="str">
        <f>IF([1]source_data!G120="","",IF([1]source_data!D120="","",VLOOKUP([1]source_data!D120,[1]geo_data!A:I,7,FALSE)))</f>
        <v>Forest of Dean</v>
      </c>
      <c r="R118" s="11" t="str">
        <f>IF([1]source_data!G120="","",IF([1]source_data!D120="","",VLOOKUP([1]source_data!D120,[1]geo_data!A:I,6,FALSE)))</f>
        <v>E07000080</v>
      </c>
      <c r="S118" s="11" t="str">
        <f>IF([1]source_data!G120="","",IF(LEFT(R118,3)="E05","WD",IF(LEFT(R118,3)="S13","WD",IF(LEFT(R118,3)="W05","WD",IF(LEFT(R118,3)="W06","UA",IF(LEFT(R118,3)="S12","CA",IF(LEFT(R118,3)="E06","UA",IF(LEFT(R118,3)="E07","NMD",IF(LEFT(R118,3)="E08","MD",IF(LEFT(R118,3)="E09","LONB"))))))))))</f>
        <v>NMD</v>
      </c>
      <c r="T118" s="8" t="str">
        <f>IF([1]source_data!G120="","",IF([1]source_data!N120="","",[1]source_data!N120))</f>
        <v>Grants for You</v>
      </c>
      <c r="U118" s="12">
        <f ca="1">IF([1]source_data!G120="","",[1]tailored_settings!$B$8)</f>
        <v>45009</v>
      </c>
      <c r="V118" s="8" t="str">
        <f>IF([1]source_data!I120="","",[1]tailored_settings!$B$9)</f>
        <v>https://www.barnwoodtrust.org/</v>
      </c>
      <c r="W118" s="8" t="str">
        <f>IF([1]source_data!G120="","",IF([1]source_data!I120="","",[1]codelists!$A$1))</f>
        <v>Grant to Individuals Reason codelist</v>
      </c>
      <c r="X118" s="8" t="str">
        <f>IF([1]source_data!G120="","",IF([1]source_data!I120="","",[1]source_data!I120))</f>
        <v>Mental Health</v>
      </c>
      <c r="Y118" s="8" t="str">
        <f>IF([1]source_data!G120="","",IF([1]source_data!J120="","",[1]codelists!$A$1))</f>
        <v/>
      </c>
      <c r="Z118" s="8" t="str">
        <f>IF([1]source_data!G120="","",IF([1]source_data!J120="","",[1]source_data!J120))</f>
        <v/>
      </c>
      <c r="AA118" s="8" t="str">
        <f>IF([1]source_data!G120="","",IF([1]source_data!K120="","",[1]codelists!$A$16))</f>
        <v>Grant to Individuals Purpose codelist</v>
      </c>
      <c r="AB118" s="8" t="str">
        <f>IF([1]source_data!G120="","",IF([1]source_data!K120="","",[1]source_data!K120))</f>
        <v>Holiday and activity costs</v>
      </c>
      <c r="AC118" s="8" t="str">
        <f>IF([1]source_data!G120="","",IF([1]source_data!L120="","",[1]codelists!$A$16))</f>
        <v/>
      </c>
      <c r="AD118" s="8" t="str">
        <f>IF([1]source_data!G120="","",IF([1]source_data!L120="","",[1]source_data!L120))</f>
        <v/>
      </c>
      <c r="AE118" s="8" t="str">
        <f>IF([1]source_data!G120="","",IF([1]source_data!M120="","",[1]codelists!$A$16))</f>
        <v/>
      </c>
      <c r="AF118" s="8" t="str">
        <f>IF([1]source_data!G120="","",IF([1]source_data!M120="","",[1]source_data!M120))</f>
        <v/>
      </c>
    </row>
    <row r="119" spans="1:32" ht="15.75" x14ac:dyDescent="0.25">
      <c r="A119" s="8" t="str">
        <f>IF([1]source_data!G121="","",IF(AND([1]source_data!C121&lt;&gt;"",[1]tailored_settings!$B$10="Publish"),CONCATENATE([1]tailored_settings!$B$2&amp;[1]source_data!C121),IF(AND([1]source_data!C121&lt;&gt;"",[1]tailored_settings!$B$10="Do not publish"),CONCATENATE([1]tailored_settings!$B$2&amp;TEXT(ROW(A119)-1,"0000")&amp;"_"&amp;TEXT(F119,"yyyy-mm")),CONCATENATE([1]tailored_settings!$B$2&amp;TEXT(ROW(A119)-1,"0000")&amp;"_"&amp;TEXT(F119,"yyyy-mm")))))</f>
        <v>360G-BarnwoodTrust-0118_2022-07</v>
      </c>
      <c r="B119" s="8" t="str">
        <f>IF([1]source_data!G121="","",IF([1]source_data!E121&lt;&gt;"",[1]source_data!E121,CONCATENATE("Grant to "&amp;G119)))</f>
        <v>Grants for You</v>
      </c>
      <c r="C119" s="8" t="str">
        <f>IF([1]source_data!G121="","",IF([1]source_data!F121="","",[1]source_data!F121))</f>
        <v xml:space="preserve">Funding to help people with Autism, ADHD, Tourette's or a serious mental health condition access more opportunities.   </v>
      </c>
      <c r="D119" s="9">
        <f>IF([1]source_data!G121="","",IF([1]source_data!G121="","",[1]source_data!G121))</f>
        <v>1000</v>
      </c>
      <c r="E119" s="8" t="str">
        <f>IF([1]source_data!G121="","",[1]tailored_settings!$B$3)</f>
        <v>GBP</v>
      </c>
      <c r="F119" s="10">
        <f>IF([1]source_data!G121="","",IF([1]source_data!H121="","",[1]source_data!H121))</f>
        <v>44760.373635185199</v>
      </c>
      <c r="G119" s="8" t="str">
        <f>IF([1]source_data!G121="","",[1]tailored_settings!$B$5)</f>
        <v>Individual Recipient</v>
      </c>
      <c r="H119" s="8" t="str">
        <f>IF([1]source_data!G121="","",IF(AND([1]source_data!A121&lt;&gt;"",[1]tailored_settings!$B$11="Publish"),CONCATENATE([1]tailored_settings!$B$2&amp;[1]source_data!A121),IF(AND([1]source_data!A121&lt;&gt;"",[1]tailored_settings!$B$11="Do not publish"),CONCATENATE([1]tailored_settings!$B$4&amp;TEXT(ROW(A119)-1,"0000")&amp;"_"&amp;TEXT(F119,"yyyy-mm")),CONCATENATE([1]tailored_settings!$B$4&amp;TEXT(ROW(A119)-1,"0000")&amp;"_"&amp;TEXT(F119,"yyyy-mm")))))</f>
        <v>360G-BarnwoodTrust-IND-0118_2022-07</v>
      </c>
      <c r="I119" s="8" t="str">
        <f>IF([1]source_data!G121="","",[1]tailored_settings!$B$7)</f>
        <v>Barnwood Trust</v>
      </c>
      <c r="J119" s="8" t="str">
        <f>IF([1]source_data!G121="","",[1]tailored_settings!$B$6)</f>
        <v>GB-CHC-1162855</v>
      </c>
      <c r="K119" s="8" t="str">
        <f>IF([1]source_data!G121="","",IF([1]source_data!I121="","",VLOOKUP([1]source_data!I121,[1]codelists!A:C,2,FALSE)))</f>
        <v>GTIR040</v>
      </c>
      <c r="L119" s="8" t="str">
        <f>IF([1]source_data!G121="","",IF([1]source_data!J121="","",VLOOKUP([1]source_data!J121,[1]codelists!A:C,2,FALSE)))</f>
        <v/>
      </c>
      <c r="M119" s="8" t="str">
        <f>IF([1]source_data!G121="","",IF([1]source_data!K121="","",IF([1]source_data!M121&lt;&gt;"",CONCATENATE(VLOOKUP([1]source_data!K121,[1]codelists!A:C,2,FALSE)&amp;";"&amp;VLOOKUP([1]source_data!L121,[1]codelists!A:C,2,FALSE)&amp;";"&amp;VLOOKUP([1]source_data!M121,[1]codelists!A:C,2,FALSE)),IF([1]source_data!L121&lt;&gt;"",CONCATENATE(VLOOKUP([1]source_data!K121,[1]codelists!A:C,2,FALSE)&amp;";"&amp;VLOOKUP([1]source_data!L121,[1]codelists!A:C,2,FALSE)),IF([1]source_data!K121&lt;&gt;"",CONCATENATE(VLOOKUP([1]source_data!K121,[1]codelists!A:C,2,FALSE)))))))</f>
        <v>GTIP040</v>
      </c>
      <c r="N119" s="11" t="str">
        <f>IF([1]source_data!G121="","",IF([1]source_data!D121="","",VLOOKUP([1]source_data!D121,[1]geo_data!A:I,9,FALSE)))</f>
        <v>Matson, Robinswood and White City</v>
      </c>
      <c r="O119" s="11" t="str">
        <f>IF([1]source_data!G121="","",IF([1]source_data!D121="","",VLOOKUP([1]source_data!D121,[1]geo_data!A:I,8,FALSE)))</f>
        <v>E05010961</v>
      </c>
      <c r="P119" s="11" t="str">
        <f>IF([1]source_data!G121="","",IF(LEFT(O119,3)="E05","WD",IF(LEFT(O119,3)="S13","WD",IF(LEFT(O119,3)="W05","WD",IF(LEFT(O119,3)="W06","UA",IF(LEFT(O119,3)="S12","CA",IF(LEFT(O119,3)="E06","UA",IF(LEFT(O119,3)="E07","NMD",IF(LEFT(O119,3)="E08","MD",IF(LEFT(O119,3)="E09","LONB"))))))))))</f>
        <v>WD</v>
      </c>
      <c r="Q119" s="11" t="str">
        <f>IF([1]source_data!G121="","",IF([1]source_data!D121="","",VLOOKUP([1]source_data!D121,[1]geo_data!A:I,7,FALSE)))</f>
        <v>Gloucester</v>
      </c>
      <c r="R119" s="11" t="str">
        <f>IF([1]source_data!G121="","",IF([1]source_data!D121="","",VLOOKUP([1]source_data!D121,[1]geo_data!A:I,6,FALSE)))</f>
        <v>E07000081</v>
      </c>
      <c r="S119" s="11" t="str">
        <f>IF([1]source_data!G121="","",IF(LEFT(R119,3)="E05","WD",IF(LEFT(R119,3)="S13","WD",IF(LEFT(R119,3)="W05","WD",IF(LEFT(R119,3)="W06","UA",IF(LEFT(R119,3)="S12","CA",IF(LEFT(R119,3)="E06","UA",IF(LEFT(R119,3)="E07","NMD",IF(LEFT(R119,3)="E08","MD",IF(LEFT(R119,3)="E09","LONB"))))))))))</f>
        <v>NMD</v>
      </c>
      <c r="T119" s="8" t="str">
        <f>IF([1]source_data!G121="","",IF([1]source_data!N121="","",[1]source_data!N121))</f>
        <v>Grants for You</v>
      </c>
      <c r="U119" s="12">
        <f ca="1">IF([1]source_data!G121="","",[1]tailored_settings!$B$8)</f>
        <v>45009</v>
      </c>
      <c r="V119" s="8" t="str">
        <f>IF([1]source_data!I121="","",[1]tailored_settings!$B$9)</f>
        <v>https://www.barnwoodtrust.org/</v>
      </c>
      <c r="W119" s="8" t="str">
        <f>IF([1]source_data!G121="","",IF([1]source_data!I121="","",[1]codelists!$A$1))</f>
        <v>Grant to Individuals Reason codelist</v>
      </c>
      <c r="X119" s="8" t="str">
        <f>IF([1]source_data!G121="","",IF([1]source_data!I121="","",[1]source_data!I121))</f>
        <v>Mental Health</v>
      </c>
      <c r="Y119" s="8" t="str">
        <f>IF([1]source_data!G121="","",IF([1]source_data!J121="","",[1]codelists!$A$1))</f>
        <v/>
      </c>
      <c r="Z119" s="8" t="str">
        <f>IF([1]source_data!G121="","",IF([1]source_data!J121="","",[1]source_data!J121))</f>
        <v/>
      </c>
      <c r="AA119" s="8" t="str">
        <f>IF([1]source_data!G121="","",IF([1]source_data!K121="","",[1]codelists!$A$16))</f>
        <v>Grant to Individuals Purpose codelist</v>
      </c>
      <c r="AB119" s="8" t="str">
        <f>IF([1]source_data!G121="","",IF([1]source_data!K121="","",[1]source_data!K121))</f>
        <v>Devices and digital access</v>
      </c>
      <c r="AC119" s="8" t="str">
        <f>IF([1]source_data!G121="","",IF([1]source_data!L121="","",[1]codelists!$A$16))</f>
        <v/>
      </c>
      <c r="AD119" s="8" t="str">
        <f>IF([1]source_data!G121="","",IF([1]source_data!L121="","",[1]source_data!L121))</f>
        <v/>
      </c>
      <c r="AE119" s="8" t="str">
        <f>IF([1]source_data!G121="","",IF([1]source_data!M121="","",[1]codelists!$A$16))</f>
        <v/>
      </c>
      <c r="AF119" s="8" t="str">
        <f>IF([1]source_data!G121="","",IF([1]source_data!M121="","",[1]source_data!M121))</f>
        <v/>
      </c>
    </row>
    <row r="120" spans="1:32" ht="15.75" x14ac:dyDescent="0.25">
      <c r="A120" s="8" t="str">
        <f>IF([1]source_data!G122="","",IF(AND([1]source_data!C122&lt;&gt;"",[1]tailored_settings!$B$10="Publish"),CONCATENATE([1]tailored_settings!$B$2&amp;[1]source_data!C122),IF(AND([1]source_data!C122&lt;&gt;"",[1]tailored_settings!$B$10="Do not publish"),CONCATENATE([1]tailored_settings!$B$2&amp;TEXT(ROW(A120)-1,"0000")&amp;"_"&amp;TEXT(F120,"yyyy-mm")),CONCATENATE([1]tailored_settings!$B$2&amp;TEXT(ROW(A120)-1,"0000")&amp;"_"&amp;TEXT(F120,"yyyy-mm")))))</f>
        <v>360G-BarnwoodTrust-0119_2022-07</v>
      </c>
      <c r="B120" s="8" t="str">
        <f>IF([1]source_data!G122="","",IF([1]source_data!E122&lt;&gt;"",[1]source_data!E122,CONCATENATE("Grant to "&amp;G120)))</f>
        <v>Grants for You</v>
      </c>
      <c r="C120" s="8" t="str">
        <f>IF([1]source_data!G122="","",IF([1]source_data!F122="","",[1]source_data!F122))</f>
        <v xml:space="preserve">Funding to help people with Autism, ADHD, Tourette's or a serious mental health condition access more opportunities.   </v>
      </c>
      <c r="D120" s="9">
        <f>IF([1]source_data!G122="","",IF([1]source_data!G122="","",[1]source_data!G122))</f>
        <v>600</v>
      </c>
      <c r="E120" s="8" t="str">
        <f>IF([1]source_data!G122="","",[1]tailored_settings!$B$3)</f>
        <v>GBP</v>
      </c>
      <c r="F120" s="10">
        <f>IF([1]source_data!G122="","",IF([1]source_data!H122="","",[1]source_data!H122))</f>
        <v>44760.403054247698</v>
      </c>
      <c r="G120" s="8" t="str">
        <f>IF([1]source_data!G122="","",[1]tailored_settings!$B$5)</f>
        <v>Individual Recipient</v>
      </c>
      <c r="H120" s="8" t="str">
        <f>IF([1]source_data!G122="","",IF(AND([1]source_data!A122&lt;&gt;"",[1]tailored_settings!$B$11="Publish"),CONCATENATE([1]tailored_settings!$B$2&amp;[1]source_data!A122),IF(AND([1]source_data!A122&lt;&gt;"",[1]tailored_settings!$B$11="Do not publish"),CONCATENATE([1]tailored_settings!$B$4&amp;TEXT(ROW(A120)-1,"0000")&amp;"_"&amp;TEXT(F120,"yyyy-mm")),CONCATENATE([1]tailored_settings!$B$4&amp;TEXT(ROW(A120)-1,"0000")&amp;"_"&amp;TEXT(F120,"yyyy-mm")))))</f>
        <v>360G-BarnwoodTrust-IND-0119_2022-07</v>
      </c>
      <c r="I120" s="8" t="str">
        <f>IF([1]source_data!G122="","",[1]tailored_settings!$B$7)</f>
        <v>Barnwood Trust</v>
      </c>
      <c r="J120" s="8" t="str">
        <f>IF([1]source_data!G122="","",[1]tailored_settings!$B$6)</f>
        <v>GB-CHC-1162855</v>
      </c>
      <c r="K120" s="8" t="str">
        <f>IF([1]source_data!G122="","",IF([1]source_data!I122="","",VLOOKUP([1]source_data!I122,[1]codelists!A:C,2,FALSE)))</f>
        <v>GTIR040</v>
      </c>
      <c r="L120" s="8" t="str">
        <f>IF([1]source_data!G122="","",IF([1]source_data!J122="","",VLOOKUP([1]source_data!J122,[1]codelists!A:C,2,FALSE)))</f>
        <v/>
      </c>
      <c r="M120" s="8" t="str">
        <f>IF([1]source_data!G122="","",IF([1]source_data!K122="","",IF([1]source_data!M122&lt;&gt;"",CONCATENATE(VLOOKUP([1]source_data!K122,[1]codelists!A:C,2,FALSE)&amp;";"&amp;VLOOKUP([1]source_data!L122,[1]codelists!A:C,2,FALSE)&amp;";"&amp;VLOOKUP([1]source_data!M122,[1]codelists!A:C,2,FALSE)),IF([1]source_data!L122&lt;&gt;"",CONCATENATE(VLOOKUP([1]source_data!K122,[1]codelists!A:C,2,FALSE)&amp;";"&amp;VLOOKUP([1]source_data!L122,[1]codelists!A:C,2,FALSE)),IF([1]source_data!K122&lt;&gt;"",CONCATENATE(VLOOKUP([1]source_data!K122,[1]codelists!A:C,2,FALSE)))))))</f>
        <v>GTIP020</v>
      </c>
      <c r="N120" s="11" t="str">
        <f>IF([1]source_data!G122="","",IF([1]source_data!D122="","",VLOOKUP([1]source_data!D122,[1]geo_data!A:I,9,FALSE)))</f>
        <v>Painswick and Upton</v>
      </c>
      <c r="O120" s="11" t="str">
        <f>IF([1]source_data!G122="","",IF([1]source_data!D122="","",VLOOKUP([1]source_data!D122,[1]geo_data!A:I,8,FALSE)))</f>
        <v>E05010981</v>
      </c>
      <c r="P120" s="11" t="str">
        <f>IF([1]source_data!G122="","",IF(LEFT(O120,3)="E05","WD",IF(LEFT(O120,3)="S13","WD",IF(LEFT(O120,3)="W05","WD",IF(LEFT(O120,3)="W06","UA",IF(LEFT(O120,3)="S12","CA",IF(LEFT(O120,3)="E06","UA",IF(LEFT(O120,3)="E07","NMD",IF(LEFT(O120,3)="E08","MD",IF(LEFT(O120,3)="E09","LONB"))))))))))</f>
        <v>WD</v>
      </c>
      <c r="Q120" s="11" t="str">
        <f>IF([1]source_data!G122="","",IF([1]source_data!D122="","",VLOOKUP([1]source_data!D122,[1]geo_data!A:I,7,FALSE)))</f>
        <v>Stroud</v>
      </c>
      <c r="R120" s="11" t="str">
        <f>IF([1]source_data!G122="","",IF([1]source_data!D122="","",VLOOKUP([1]source_data!D122,[1]geo_data!A:I,6,FALSE)))</f>
        <v>E07000082</v>
      </c>
      <c r="S120" s="11" t="str">
        <f>IF([1]source_data!G122="","",IF(LEFT(R120,3)="E05","WD",IF(LEFT(R120,3)="S13","WD",IF(LEFT(R120,3)="W05","WD",IF(LEFT(R120,3)="W06","UA",IF(LEFT(R120,3)="S12","CA",IF(LEFT(R120,3)="E06","UA",IF(LEFT(R120,3)="E07","NMD",IF(LEFT(R120,3)="E08","MD",IF(LEFT(R120,3)="E09","LONB"))))))))))</f>
        <v>NMD</v>
      </c>
      <c r="T120" s="8" t="str">
        <f>IF([1]source_data!G122="","",IF([1]source_data!N122="","",[1]source_data!N122))</f>
        <v>Grants for You</v>
      </c>
      <c r="U120" s="12">
        <f ca="1">IF([1]source_data!G122="","",[1]tailored_settings!$B$8)</f>
        <v>45009</v>
      </c>
      <c r="V120" s="8" t="str">
        <f>IF([1]source_data!I122="","",[1]tailored_settings!$B$9)</f>
        <v>https://www.barnwoodtrust.org/</v>
      </c>
      <c r="W120" s="8" t="str">
        <f>IF([1]source_data!G122="","",IF([1]source_data!I122="","",[1]codelists!$A$1))</f>
        <v>Grant to Individuals Reason codelist</v>
      </c>
      <c r="X120" s="8" t="str">
        <f>IF([1]source_data!G122="","",IF([1]source_data!I122="","",[1]source_data!I122))</f>
        <v>Mental Health</v>
      </c>
      <c r="Y120" s="8" t="str">
        <f>IF([1]source_data!G122="","",IF([1]source_data!J122="","",[1]codelists!$A$1))</f>
        <v/>
      </c>
      <c r="Z120" s="8" t="str">
        <f>IF([1]source_data!G122="","",IF([1]source_data!J122="","",[1]source_data!J122))</f>
        <v/>
      </c>
      <c r="AA120" s="8" t="str">
        <f>IF([1]source_data!G122="","",IF([1]source_data!K122="","",[1]codelists!$A$16))</f>
        <v>Grant to Individuals Purpose codelist</v>
      </c>
      <c r="AB120" s="8" t="str">
        <f>IF([1]source_data!G122="","",IF([1]source_data!K122="","",[1]source_data!K122))</f>
        <v>Furniture and appliances</v>
      </c>
      <c r="AC120" s="8" t="str">
        <f>IF([1]source_data!G122="","",IF([1]source_data!L122="","",[1]codelists!$A$16))</f>
        <v/>
      </c>
      <c r="AD120" s="8" t="str">
        <f>IF([1]source_data!G122="","",IF([1]source_data!L122="","",[1]source_data!L122))</f>
        <v/>
      </c>
      <c r="AE120" s="8" t="str">
        <f>IF([1]source_data!G122="","",IF([1]source_data!M122="","",[1]codelists!$A$16))</f>
        <v/>
      </c>
      <c r="AF120" s="8" t="str">
        <f>IF([1]source_data!G122="","",IF([1]source_data!M122="","",[1]source_data!M122))</f>
        <v/>
      </c>
    </row>
    <row r="121" spans="1:32" ht="15.75" x14ac:dyDescent="0.25">
      <c r="A121" s="8" t="str">
        <f>IF([1]source_data!G123="","",IF(AND([1]source_data!C123&lt;&gt;"",[1]tailored_settings!$B$10="Publish"),CONCATENATE([1]tailored_settings!$B$2&amp;[1]source_data!C123),IF(AND([1]source_data!C123&lt;&gt;"",[1]tailored_settings!$B$10="Do not publish"),CONCATENATE([1]tailored_settings!$B$2&amp;TEXT(ROW(A121)-1,"0000")&amp;"_"&amp;TEXT(F121,"yyyy-mm")),CONCATENATE([1]tailored_settings!$B$2&amp;TEXT(ROW(A121)-1,"0000")&amp;"_"&amp;TEXT(F121,"yyyy-mm")))))</f>
        <v>360G-BarnwoodTrust-0120_2022-07</v>
      </c>
      <c r="B121" s="8" t="str">
        <f>IF([1]source_data!G123="","",IF([1]source_data!E123&lt;&gt;"",[1]source_data!E123,CONCATENATE("Grant to "&amp;G121)))</f>
        <v>Grants for You</v>
      </c>
      <c r="C121" s="8" t="str">
        <f>IF([1]source_data!G123="","",IF([1]source_data!F123="","",[1]source_data!F123))</f>
        <v xml:space="preserve">Funding to help people with Autism, ADHD, Tourette's or a serious mental health condition access more opportunities.   </v>
      </c>
      <c r="D121" s="9">
        <f>IF([1]source_data!G123="","",IF([1]source_data!G123="","",[1]source_data!G123))</f>
        <v>451</v>
      </c>
      <c r="E121" s="8" t="str">
        <f>IF([1]source_data!G123="","",[1]tailored_settings!$B$3)</f>
        <v>GBP</v>
      </c>
      <c r="F121" s="10">
        <f>IF([1]source_data!G123="","",IF([1]source_data!H123="","",[1]source_data!H123))</f>
        <v>44760.418662037002</v>
      </c>
      <c r="G121" s="8" t="str">
        <f>IF([1]source_data!G123="","",[1]tailored_settings!$B$5)</f>
        <v>Individual Recipient</v>
      </c>
      <c r="H121" s="8" t="str">
        <f>IF([1]source_data!G123="","",IF(AND([1]source_data!A123&lt;&gt;"",[1]tailored_settings!$B$11="Publish"),CONCATENATE([1]tailored_settings!$B$2&amp;[1]source_data!A123),IF(AND([1]source_data!A123&lt;&gt;"",[1]tailored_settings!$B$11="Do not publish"),CONCATENATE([1]tailored_settings!$B$4&amp;TEXT(ROW(A121)-1,"0000")&amp;"_"&amp;TEXT(F121,"yyyy-mm")),CONCATENATE([1]tailored_settings!$B$4&amp;TEXT(ROW(A121)-1,"0000")&amp;"_"&amp;TEXT(F121,"yyyy-mm")))))</f>
        <v>360G-BarnwoodTrust-IND-0120_2022-07</v>
      </c>
      <c r="I121" s="8" t="str">
        <f>IF([1]source_data!G123="","",[1]tailored_settings!$B$7)</f>
        <v>Barnwood Trust</v>
      </c>
      <c r="J121" s="8" t="str">
        <f>IF([1]source_data!G123="","",[1]tailored_settings!$B$6)</f>
        <v>GB-CHC-1162855</v>
      </c>
      <c r="K121" s="8" t="str">
        <f>IF([1]source_data!G123="","",IF([1]source_data!I123="","",VLOOKUP([1]source_data!I123,[1]codelists!A:C,2,FALSE)))</f>
        <v>GTIR040</v>
      </c>
      <c r="L121" s="8" t="str">
        <f>IF([1]source_data!G123="","",IF([1]source_data!J123="","",VLOOKUP([1]source_data!J123,[1]codelists!A:C,2,FALSE)))</f>
        <v/>
      </c>
      <c r="M121" s="8" t="str">
        <f>IF([1]source_data!G123="","",IF([1]source_data!K123="","",IF([1]source_data!M123&lt;&gt;"",CONCATENATE(VLOOKUP([1]source_data!K123,[1]codelists!A:C,2,FALSE)&amp;";"&amp;VLOOKUP([1]source_data!L123,[1]codelists!A:C,2,FALSE)&amp;";"&amp;VLOOKUP([1]source_data!M123,[1]codelists!A:C,2,FALSE)),IF([1]source_data!L123&lt;&gt;"",CONCATENATE(VLOOKUP([1]source_data!K123,[1]codelists!A:C,2,FALSE)&amp;";"&amp;VLOOKUP([1]source_data!L123,[1]codelists!A:C,2,FALSE)),IF([1]source_data!K123&lt;&gt;"",CONCATENATE(VLOOKUP([1]source_data!K123,[1]codelists!A:C,2,FALSE)))))))</f>
        <v>GTIP040</v>
      </c>
      <c r="N121" s="11" t="str">
        <f>IF([1]source_data!G123="","",IF([1]source_data!D123="","",VLOOKUP([1]source_data!D123,[1]geo_data!A:I,9,FALSE)))</f>
        <v>Stonehouse</v>
      </c>
      <c r="O121" s="11" t="str">
        <f>IF([1]source_data!G123="","",IF([1]source_data!D123="","",VLOOKUP([1]source_data!D123,[1]geo_data!A:I,8,FALSE)))</f>
        <v>E05013196</v>
      </c>
      <c r="P121" s="11" t="str">
        <f>IF([1]source_data!G123="","",IF(LEFT(O121,3)="E05","WD",IF(LEFT(O121,3)="S13","WD",IF(LEFT(O121,3)="W05","WD",IF(LEFT(O121,3)="W06","UA",IF(LEFT(O121,3)="S12","CA",IF(LEFT(O121,3)="E06","UA",IF(LEFT(O121,3)="E07","NMD",IF(LEFT(O121,3)="E08","MD",IF(LEFT(O121,3)="E09","LONB"))))))))))</f>
        <v>WD</v>
      </c>
      <c r="Q121" s="11" t="str">
        <f>IF([1]source_data!G123="","",IF([1]source_data!D123="","",VLOOKUP([1]source_data!D123,[1]geo_data!A:I,7,FALSE)))</f>
        <v>Stroud</v>
      </c>
      <c r="R121" s="11" t="str">
        <f>IF([1]source_data!G123="","",IF([1]source_data!D123="","",VLOOKUP([1]source_data!D123,[1]geo_data!A:I,6,FALSE)))</f>
        <v>E07000082</v>
      </c>
      <c r="S121" s="11" t="str">
        <f>IF([1]source_data!G123="","",IF(LEFT(R121,3)="E05","WD",IF(LEFT(R121,3)="S13","WD",IF(LEFT(R121,3)="W05","WD",IF(LEFT(R121,3)="W06","UA",IF(LEFT(R121,3)="S12","CA",IF(LEFT(R121,3)="E06","UA",IF(LEFT(R121,3)="E07","NMD",IF(LEFT(R121,3)="E08","MD",IF(LEFT(R121,3)="E09","LONB"))))))))))</f>
        <v>NMD</v>
      </c>
      <c r="T121" s="8" t="str">
        <f>IF([1]source_data!G123="","",IF([1]source_data!N123="","",[1]source_data!N123))</f>
        <v>Grants for You</v>
      </c>
      <c r="U121" s="12">
        <f ca="1">IF([1]source_data!G123="","",[1]tailored_settings!$B$8)</f>
        <v>45009</v>
      </c>
      <c r="V121" s="8" t="str">
        <f>IF([1]source_data!I123="","",[1]tailored_settings!$B$9)</f>
        <v>https://www.barnwoodtrust.org/</v>
      </c>
      <c r="W121" s="8" t="str">
        <f>IF([1]source_data!G123="","",IF([1]source_data!I123="","",[1]codelists!$A$1))</f>
        <v>Grant to Individuals Reason codelist</v>
      </c>
      <c r="X121" s="8" t="str">
        <f>IF([1]source_data!G123="","",IF([1]source_data!I123="","",[1]source_data!I123))</f>
        <v>Mental Health</v>
      </c>
      <c r="Y121" s="8" t="str">
        <f>IF([1]source_data!G123="","",IF([1]source_data!J123="","",[1]codelists!$A$1))</f>
        <v/>
      </c>
      <c r="Z121" s="8" t="str">
        <f>IF([1]source_data!G123="","",IF([1]source_data!J123="","",[1]source_data!J123))</f>
        <v/>
      </c>
      <c r="AA121" s="8" t="str">
        <f>IF([1]source_data!G123="","",IF([1]source_data!K123="","",[1]codelists!$A$16))</f>
        <v>Grant to Individuals Purpose codelist</v>
      </c>
      <c r="AB121" s="8" t="str">
        <f>IF([1]source_data!G123="","",IF([1]source_data!K123="","",[1]source_data!K123))</f>
        <v>Devices and digital access</v>
      </c>
      <c r="AC121" s="8" t="str">
        <f>IF([1]source_data!G123="","",IF([1]source_data!L123="","",[1]codelists!$A$16))</f>
        <v/>
      </c>
      <c r="AD121" s="8" t="str">
        <f>IF([1]source_data!G123="","",IF([1]source_data!L123="","",[1]source_data!L123))</f>
        <v/>
      </c>
      <c r="AE121" s="8" t="str">
        <f>IF([1]source_data!G123="","",IF([1]source_data!M123="","",[1]codelists!$A$16))</f>
        <v/>
      </c>
      <c r="AF121" s="8" t="str">
        <f>IF([1]source_data!G123="","",IF([1]source_data!M123="","",[1]source_data!M123))</f>
        <v/>
      </c>
    </row>
    <row r="122" spans="1:32" ht="15.75" x14ac:dyDescent="0.25">
      <c r="A122" s="8" t="str">
        <f>IF([1]source_data!G124="","",IF(AND([1]source_data!C124&lt;&gt;"",[1]tailored_settings!$B$10="Publish"),CONCATENATE([1]tailored_settings!$B$2&amp;[1]source_data!C124),IF(AND([1]source_data!C124&lt;&gt;"",[1]tailored_settings!$B$10="Do not publish"),CONCATENATE([1]tailored_settings!$B$2&amp;TEXT(ROW(A122)-1,"0000")&amp;"_"&amp;TEXT(F122,"yyyy-mm")),CONCATENATE([1]tailored_settings!$B$2&amp;TEXT(ROW(A122)-1,"0000")&amp;"_"&amp;TEXT(F122,"yyyy-mm")))))</f>
        <v>360G-BarnwoodTrust-0121_2022-07</v>
      </c>
      <c r="B122" s="8" t="str">
        <f>IF([1]source_data!G124="","",IF([1]source_data!E124&lt;&gt;"",[1]source_data!E124,CONCATENATE("Grant to "&amp;G122)))</f>
        <v>Grants for You</v>
      </c>
      <c r="C122" s="8" t="str">
        <f>IF([1]source_data!G124="","",IF([1]source_data!F124="","",[1]source_data!F124))</f>
        <v xml:space="preserve">Funding to help people with Autism, ADHD, Tourette's or a serious mental health condition access more opportunities.   </v>
      </c>
      <c r="D122" s="9">
        <f>IF([1]source_data!G124="","",IF([1]source_data!G124="","",[1]source_data!G124))</f>
        <v>700</v>
      </c>
      <c r="E122" s="8" t="str">
        <f>IF([1]source_data!G124="","",[1]tailored_settings!$B$3)</f>
        <v>GBP</v>
      </c>
      <c r="F122" s="10">
        <f>IF([1]source_data!G124="","",IF([1]source_data!H124="","",[1]source_data!H124))</f>
        <v>44760.478380671302</v>
      </c>
      <c r="G122" s="8" t="str">
        <f>IF([1]source_data!G124="","",[1]tailored_settings!$B$5)</f>
        <v>Individual Recipient</v>
      </c>
      <c r="H122" s="8" t="str">
        <f>IF([1]source_data!G124="","",IF(AND([1]source_data!A124&lt;&gt;"",[1]tailored_settings!$B$11="Publish"),CONCATENATE([1]tailored_settings!$B$2&amp;[1]source_data!A124),IF(AND([1]source_data!A124&lt;&gt;"",[1]tailored_settings!$B$11="Do not publish"),CONCATENATE([1]tailored_settings!$B$4&amp;TEXT(ROW(A122)-1,"0000")&amp;"_"&amp;TEXT(F122,"yyyy-mm")),CONCATENATE([1]tailored_settings!$B$4&amp;TEXT(ROW(A122)-1,"0000")&amp;"_"&amp;TEXT(F122,"yyyy-mm")))))</f>
        <v>360G-BarnwoodTrust-IND-0121_2022-07</v>
      </c>
      <c r="I122" s="8" t="str">
        <f>IF([1]source_data!G124="","",[1]tailored_settings!$B$7)</f>
        <v>Barnwood Trust</v>
      </c>
      <c r="J122" s="8" t="str">
        <f>IF([1]source_data!G124="","",[1]tailored_settings!$B$6)</f>
        <v>GB-CHC-1162855</v>
      </c>
      <c r="K122" s="8" t="str">
        <f>IF([1]source_data!G124="","",IF([1]source_data!I124="","",VLOOKUP([1]source_data!I124,[1]codelists!A:C,2,FALSE)))</f>
        <v>GTIR040</v>
      </c>
      <c r="L122" s="8" t="str">
        <f>IF([1]source_data!G124="","",IF([1]source_data!J124="","",VLOOKUP([1]source_data!J124,[1]codelists!A:C,2,FALSE)))</f>
        <v/>
      </c>
      <c r="M122" s="8" t="str">
        <f>IF([1]source_data!G124="","",IF([1]source_data!K124="","",IF([1]source_data!M124&lt;&gt;"",CONCATENATE(VLOOKUP([1]source_data!K124,[1]codelists!A:C,2,FALSE)&amp;";"&amp;VLOOKUP([1]source_data!L124,[1]codelists!A:C,2,FALSE)&amp;";"&amp;VLOOKUP([1]source_data!M124,[1]codelists!A:C,2,FALSE)),IF([1]source_data!L124&lt;&gt;"",CONCATENATE(VLOOKUP([1]source_data!K124,[1]codelists!A:C,2,FALSE)&amp;";"&amp;VLOOKUP([1]source_data!L124,[1]codelists!A:C,2,FALSE)),IF([1]source_data!K124&lt;&gt;"",CONCATENATE(VLOOKUP([1]source_data!K124,[1]codelists!A:C,2,FALSE)))))))</f>
        <v>GTIP100</v>
      </c>
      <c r="N122" s="11" t="str">
        <f>IF([1]source_data!G124="","",IF([1]source_data!D124="","",VLOOKUP([1]source_data!D124,[1]geo_data!A:I,9,FALSE)))</f>
        <v>Newent &amp; Taynton</v>
      </c>
      <c r="O122" s="11" t="str">
        <f>IF([1]source_data!G124="","",IF([1]source_data!D124="","",VLOOKUP([1]source_data!D124,[1]geo_data!A:I,8,FALSE)))</f>
        <v>E05012169</v>
      </c>
      <c r="P122" s="11" t="str">
        <f>IF([1]source_data!G124="","",IF(LEFT(O122,3)="E05","WD",IF(LEFT(O122,3)="S13","WD",IF(LEFT(O122,3)="W05","WD",IF(LEFT(O122,3)="W06","UA",IF(LEFT(O122,3)="S12","CA",IF(LEFT(O122,3)="E06","UA",IF(LEFT(O122,3)="E07","NMD",IF(LEFT(O122,3)="E08","MD",IF(LEFT(O122,3)="E09","LONB"))))))))))</f>
        <v>WD</v>
      </c>
      <c r="Q122" s="11" t="str">
        <f>IF([1]source_data!G124="","",IF([1]source_data!D124="","",VLOOKUP([1]source_data!D124,[1]geo_data!A:I,7,FALSE)))</f>
        <v>Forest of Dean</v>
      </c>
      <c r="R122" s="11" t="str">
        <f>IF([1]source_data!G124="","",IF([1]source_data!D124="","",VLOOKUP([1]source_data!D124,[1]geo_data!A:I,6,FALSE)))</f>
        <v>E07000080</v>
      </c>
      <c r="S122" s="11" t="str">
        <f>IF([1]source_data!G124="","",IF(LEFT(R122,3)="E05","WD",IF(LEFT(R122,3)="S13","WD",IF(LEFT(R122,3)="W05","WD",IF(LEFT(R122,3)="W06","UA",IF(LEFT(R122,3)="S12","CA",IF(LEFT(R122,3)="E06","UA",IF(LEFT(R122,3)="E07","NMD",IF(LEFT(R122,3)="E08","MD",IF(LEFT(R122,3)="E09","LONB"))))))))))</f>
        <v>NMD</v>
      </c>
      <c r="T122" s="8" t="str">
        <f>IF([1]source_data!G124="","",IF([1]source_data!N124="","",[1]source_data!N124))</f>
        <v>Grants for You</v>
      </c>
      <c r="U122" s="12">
        <f ca="1">IF([1]source_data!G124="","",[1]tailored_settings!$B$8)</f>
        <v>45009</v>
      </c>
      <c r="V122" s="8" t="str">
        <f>IF([1]source_data!I124="","",[1]tailored_settings!$B$9)</f>
        <v>https://www.barnwoodtrust.org/</v>
      </c>
      <c r="W122" s="8" t="str">
        <f>IF([1]source_data!G124="","",IF([1]source_data!I124="","",[1]codelists!$A$1))</f>
        <v>Grant to Individuals Reason codelist</v>
      </c>
      <c r="X122" s="8" t="str">
        <f>IF([1]source_data!G124="","",IF([1]source_data!I124="","",[1]source_data!I124))</f>
        <v>Mental Health</v>
      </c>
      <c r="Y122" s="8" t="str">
        <f>IF([1]source_data!G124="","",IF([1]source_data!J124="","",[1]codelists!$A$1))</f>
        <v/>
      </c>
      <c r="Z122" s="8" t="str">
        <f>IF([1]source_data!G124="","",IF([1]source_data!J124="","",[1]source_data!J124))</f>
        <v/>
      </c>
      <c r="AA122" s="8" t="str">
        <f>IF([1]source_data!G124="","",IF([1]source_data!K124="","",[1]codelists!$A$16))</f>
        <v>Grant to Individuals Purpose codelist</v>
      </c>
      <c r="AB122" s="8" t="str">
        <f>IF([1]source_data!G124="","",IF([1]source_data!K124="","",[1]source_data!K124))</f>
        <v>Travel and transport</v>
      </c>
      <c r="AC122" s="8" t="str">
        <f>IF([1]source_data!G124="","",IF([1]source_data!L124="","",[1]codelists!$A$16))</f>
        <v/>
      </c>
      <c r="AD122" s="8" t="str">
        <f>IF([1]source_data!G124="","",IF([1]source_data!L124="","",[1]source_data!L124))</f>
        <v/>
      </c>
      <c r="AE122" s="8" t="str">
        <f>IF([1]source_data!G124="","",IF([1]source_data!M124="","",[1]codelists!$A$16))</f>
        <v/>
      </c>
      <c r="AF122" s="8" t="str">
        <f>IF([1]source_data!G124="","",IF([1]source_data!M124="","",[1]source_data!M124))</f>
        <v/>
      </c>
    </row>
    <row r="123" spans="1:32" ht="15.75" x14ac:dyDescent="0.25">
      <c r="A123" s="8" t="str">
        <f>IF([1]source_data!G125="","",IF(AND([1]source_data!C125&lt;&gt;"",[1]tailored_settings!$B$10="Publish"),CONCATENATE([1]tailored_settings!$B$2&amp;[1]source_data!C125),IF(AND([1]source_data!C125&lt;&gt;"",[1]tailored_settings!$B$10="Do not publish"),CONCATENATE([1]tailored_settings!$B$2&amp;TEXT(ROW(A123)-1,"0000")&amp;"_"&amp;TEXT(F123,"yyyy-mm")),CONCATENATE([1]tailored_settings!$B$2&amp;TEXT(ROW(A123)-1,"0000")&amp;"_"&amp;TEXT(F123,"yyyy-mm")))))</f>
        <v>360G-BarnwoodTrust-0122_2022-07</v>
      </c>
      <c r="B123" s="8" t="str">
        <f>IF([1]source_data!G125="","",IF([1]source_data!E125&lt;&gt;"",[1]source_data!E125,CONCATENATE("Grant to "&amp;G123)))</f>
        <v>Grants for You</v>
      </c>
      <c r="C123" s="8" t="str">
        <f>IF([1]source_data!G125="","",IF([1]source_data!F125="","",[1]source_data!F125))</f>
        <v xml:space="preserve">Funding to help people with Autism, ADHD, Tourette's or a serious mental health condition access more opportunities.   </v>
      </c>
      <c r="D123" s="9">
        <f>IF([1]source_data!G125="","",IF([1]source_data!G125="","",[1]source_data!G125))</f>
        <v>474</v>
      </c>
      <c r="E123" s="8" t="str">
        <f>IF([1]source_data!G125="","",[1]tailored_settings!$B$3)</f>
        <v>GBP</v>
      </c>
      <c r="F123" s="10">
        <f>IF([1]source_data!G125="","",IF([1]source_data!H125="","",[1]source_data!H125))</f>
        <v>44760.537650613398</v>
      </c>
      <c r="G123" s="8" t="str">
        <f>IF([1]source_data!G125="","",[1]tailored_settings!$B$5)</f>
        <v>Individual Recipient</v>
      </c>
      <c r="H123" s="8" t="str">
        <f>IF([1]source_data!G125="","",IF(AND([1]source_data!A125&lt;&gt;"",[1]tailored_settings!$B$11="Publish"),CONCATENATE([1]tailored_settings!$B$2&amp;[1]source_data!A125),IF(AND([1]source_data!A125&lt;&gt;"",[1]tailored_settings!$B$11="Do not publish"),CONCATENATE([1]tailored_settings!$B$4&amp;TEXT(ROW(A123)-1,"0000")&amp;"_"&amp;TEXT(F123,"yyyy-mm")),CONCATENATE([1]tailored_settings!$B$4&amp;TEXT(ROW(A123)-1,"0000")&amp;"_"&amp;TEXT(F123,"yyyy-mm")))))</f>
        <v>360G-BarnwoodTrust-IND-0122_2022-07</v>
      </c>
      <c r="I123" s="8" t="str">
        <f>IF([1]source_data!G125="","",[1]tailored_settings!$B$7)</f>
        <v>Barnwood Trust</v>
      </c>
      <c r="J123" s="8" t="str">
        <f>IF([1]source_data!G125="","",[1]tailored_settings!$B$6)</f>
        <v>GB-CHC-1162855</v>
      </c>
      <c r="K123" s="8" t="str">
        <f>IF([1]source_data!G125="","",IF([1]source_data!I125="","",VLOOKUP([1]source_data!I125,[1]codelists!A:C,2,FALSE)))</f>
        <v>GTIR040</v>
      </c>
      <c r="L123" s="8" t="str">
        <f>IF([1]source_data!G125="","",IF([1]source_data!J125="","",VLOOKUP([1]source_data!J125,[1]codelists!A:C,2,FALSE)))</f>
        <v/>
      </c>
      <c r="M123" s="8" t="str">
        <f>IF([1]source_data!G125="","",IF([1]source_data!K125="","",IF([1]source_data!M125&lt;&gt;"",CONCATENATE(VLOOKUP([1]source_data!K125,[1]codelists!A:C,2,FALSE)&amp;";"&amp;VLOOKUP([1]source_data!L125,[1]codelists!A:C,2,FALSE)&amp;";"&amp;VLOOKUP([1]source_data!M125,[1]codelists!A:C,2,FALSE)),IF([1]source_data!L125&lt;&gt;"",CONCATENATE(VLOOKUP([1]source_data!K125,[1]codelists!A:C,2,FALSE)&amp;";"&amp;VLOOKUP([1]source_data!L125,[1]codelists!A:C,2,FALSE)),IF([1]source_data!K125&lt;&gt;"",CONCATENATE(VLOOKUP([1]source_data!K125,[1]codelists!A:C,2,FALSE)))))))</f>
        <v>GTIP040</v>
      </c>
      <c r="N123" s="11" t="str">
        <f>IF([1]source_data!G125="","",IF([1]source_data!D125="","",VLOOKUP([1]source_data!D125,[1]geo_data!A:I,9,FALSE)))</f>
        <v>Cam West</v>
      </c>
      <c r="O123" s="11" t="str">
        <f>IF([1]source_data!G125="","",IF([1]source_data!D125="","",VLOOKUP([1]source_data!D125,[1]geo_data!A:I,8,FALSE)))</f>
        <v>E05010973</v>
      </c>
      <c r="P123" s="11" t="str">
        <f>IF([1]source_data!G125="","",IF(LEFT(O123,3)="E05","WD",IF(LEFT(O123,3)="S13","WD",IF(LEFT(O123,3)="W05","WD",IF(LEFT(O123,3)="W06","UA",IF(LEFT(O123,3)="S12","CA",IF(LEFT(O123,3)="E06","UA",IF(LEFT(O123,3)="E07","NMD",IF(LEFT(O123,3)="E08","MD",IF(LEFT(O123,3)="E09","LONB"))))))))))</f>
        <v>WD</v>
      </c>
      <c r="Q123" s="11" t="str">
        <f>IF([1]source_data!G125="","",IF([1]source_data!D125="","",VLOOKUP([1]source_data!D125,[1]geo_data!A:I,7,FALSE)))</f>
        <v>Stroud</v>
      </c>
      <c r="R123" s="11" t="str">
        <f>IF([1]source_data!G125="","",IF([1]source_data!D125="","",VLOOKUP([1]source_data!D125,[1]geo_data!A:I,6,FALSE)))</f>
        <v>E07000082</v>
      </c>
      <c r="S123" s="11" t="str">
        <f>IF([1]source_data!G125="","",IF(LEFT(R123,3)="E05","WD",IF(LEFT(R123,3)="S13","WD",IF(LEFT(R123,3)="W05","WD",IF(LEFT(R123,3)="W06","UA",IF(LEFT(R123,3)="S12","CA",IF(LEFT(R123,3)="E06","UA",IF(LEFT(R123,3)="E07","NMD",IF(LEFT(R123,3)="E08","MD",IF(LEFT(R123,3)="E09","LONB"))))))))))</f>
        <v>NMD</v>
      </c>
      <c r="T123" s="8" t="str">
        <f>IF([1]source_data!G125="","",IF([1]source_data!N125="","",[1]source_data!N125))</f>
        <v>Grants for You</v>
      </c>
      <c r="U123" s="12">
        <f ca="1">IF([1]source_data!G125="","",[1]tailored_settings!$B$8)</f>
        <v>45009</v>
      </c>
      <c r="V123" s="8" t="str">
        <f>IF([1]source_data!I125="","",[1]tailored_settings!$B$9)</f>
        <v>https://www.barnwoodtrust.org/</v>
      </c>
      <c r="W123" s="8" t="str">
        <f>IF([1]source_data!G125="","",IF([1]source_data!I125="","",[1]codelists!$A$1))</f>
        <v>Grant to Individuals Reason codelist</v>
      </c>
      <c r="X123" s="8" t="str">
        <f>IF([1]source_data!G125="","",IF([1]source_data!I125="","",[1]source_data!I125))</f>
        <v>Mental Health</v>
      </c>
      <c r="Y123" s="8" t="str">
        <f>IF([1]source_data!G125="","",IF([1]source_data!J125="","",[1]codelists!$A$1))</f>
        <v/>
      </c>
      <c r="Z123" s="8" t="str">
        <f>IF([1]source_data!G125="","",IF([1]source_data!J125="","",[1]source_data!J125))</f>
        <v/>
      </c>
      <c r="AA123" s="8" t="str">
        <f>IF([1]source_data!G125="","",IF([1]source_data!K125="","",[1]codelists!$A$16))</f>
        <v>Grant to Individuals Purpose codelist</v>
      </c>
      <c r="AB123" s="8" t="str">
        <f>IF([1]source_data!G125="","",IF([1]source_data!K125="","",[1]source_data!K125))</f>
        <v>Devices and digital access</v>
      </c>
      <c r="AC123" s="8" t="str">
        <f>IF([1]source_data!G125="","",IF([1]source_data!L125="","",[1]codelists!$A$16))</f>
        <v/>
      </c>
      <c r="AD123" s="8" t="str">
        <f>IF([1]source_data!G125="","",IF([1]source_data!L125="","",[1]source_data!L125))</f>
        <v/>
      </c>
      <c r="AE123" s="8" t="str">
        <f>IF([1]source_data!G125="","",IF([1]source_data!M125="","",[1]codelists!$A$16))</f>
        <v/>
      </c>
      <c r="AF123" s="8" t="str">
        <f>IF([1]source_data!G125="","",IF([1]source_data!M125="","",[1]source_data!M125))</f>
        <v/>
      </c>
    </row>
    <row r="124" spans="1:32" ht="15.75" x14ac:dyDescent="0.25">
      <c r="A124" s="8" t="str">
        <f>IF([1]source_data!G126="","",IF(AND([1]source_data!C126&lt;&gt;"",[1]tailored_settings!$B$10="Publish"),CONCATENATE([1]tailored_settings!$B$2&amp;[1]source_data!C126),IF(AND([1]source_data!C126&lt;&gt;"",[1]tailored_settings!$B$10="Do not publish"),CONCATENATE([1]tailored_settings!$B$2&amp;TEXT(ROW(A124)-1,"0000")&amp;"_"&amp;TEXT(F124,"yyyy-mm")),CONCATENATE([1]tailored_settings!$B$2&amp;TEXT(ROW(A124)-1,"0000")&amp;"_"&amp;TEXT(F124,"yyyy-mm")))))</f>
        <v>360G-BarnwoodTrust-0123_2022-07</v>
      </c>
      <c r="B124" s="8" t="str">
        <f>IF([1]source_data!G126="","",IF([1]source_data!E126&lt;&gt;"",[1]source_data!E126,CONCATENATE("Grant to "&amp;G124)))</f>
        <v>Grants for You</v>
      </c>
      <c r="C124" s="8" t="str">
        <f>IF([1]source_data!G126="","",IF([1]source_data!F126="","",[1]source_data!F126))</f>
        <v xml:space="preserve">Funding to help people with Autism, ADHD, Tourette's or a serious mental health condition access more opportunities.   </v>
      </c>
      <c r="D124" s="9">
        <f>IF([1]source_data!G126="","",IF([1]source_data!G126="","",[1]source_data!G126))</f>
        <v>600</v>
      </c>
      <c r="E124" s="8" t="str">
        <f>IF([1]source_data!G126="","",[1]tailored_settings!$B$3)</f>
        <v>GBP</v>
      </c>
      <c r="F124" s="10">
        <f>IF([1]source_data!G126="","",IF([1]source_data!H126="","",[1]source_data!H126))</f>
        <v>44760.563388159702</v>
      </c>
      <c r="G124" s="8" t="str">
        <f>IF([1]source_data!G126="","",[1]tailored_settings!$B$5)</f>
        <v>Individual Recipient</v>
      </c>
      <c r="H124" s="8" t="str">
        <f>IF([1]source_data!G126="","",IF(AND([1]source_data!A126&lt;&gt;"",[1]tailored_settings!$B$11="Publish"),CONCATENATE([1]tailored_settings!$B$2&amp;[1]source_data!A126),IF(AND([1]source_data!A126&lt;&gt;"",[1]tailored_settings!$B$11="Do not publish"),CONCATENATE([1]tailored_settings!$B$4&amp;TEXT(ROW(A124)-1,"0000")&amp;"_"&amp;TEXT(F124,"yyyy-mm")),CONCATENATE([1]tailored_settings!$B$4&amp;TEXT(ROW(A124)-1,"0000")&amp;"_"&amp;TEXT(F124,"yyyy-mm")))))</f>
        <v>360G-BarnwoodTrust-IND-0123_2022-07</v>
      </c>
      <c r="I124" s="8" t="str">
        <f>IF([1]source_data!G126="","",[1]tailored_settings!$B$7)</f>
        <v>Barnwood Trust</v>
      </c>
      <c r="J124" s="8" t="str">
        <f>IF([1]source_data!G126="","",[1]tailored_settings!$B$6)</f>
        <v>GB-CHC-1162855</v>
      </c>
      <c r="K124" s="8" t="str">
        <f>IF([1]source_data!G126="","",IF([1]source_data!I126="","",VLOOKUP([1]source_data!I126,[1]codelists!A:C,2,FALSE)))</f>
        <v>GTIR040</v>
      </c>
      <c r="L124" s="8" t="str">
        <f>IF([1]source_data!G126="","",IF([1]source_data!J126="","",VLOOKUP([1]source_data!J126,[1]codelists!A:C,2,FALSE)))</f>
        <v/>
      </c>
      <c r="M124" s="8" t="str">
        <f>IF([1]source_data!G126="","",IF([1]source_data!K126="","",IF([1]source_data!M126&lt;&gt;"",CONCATENATE(VLOOKUP([1]source_data!K126,[1]codelists!A:C,2,FALSE)&amp;";"&amp;VLOOKUP([1]source_data!L126,[1]codelists!A:C,2,FALSE)&amp;";"&amp;VLOOKUP([1]source_data!M126,[1]codelists!A:C,2,FALSE)),IF([1]source_data!L126&lt;&gt;"",CONCATENATE(VLOOKUP([1]source_data!K126,[1]codelists!A:C,2,FALSE)&amp;";"&amp;VLOOKUP([1]source_data!L126,[1]codelists!A:C,2,FALSE)),IF([1]source_data!K126&lt;&gt;"",CONCATENATE(VLOOKUP([1]source_data!K126,[1]codelists!A:C,2,FALSE)))))))</f>
        <v>GTIP040</v>
      </c>
      <c r="N124" s="11" t="str">
        <f>IF([1]source_data!G126="","",IF([1]source_data!D126="","",VLOOKUP([1]source_data!D126,[1]geo_data!A:I,9,FALSE)))</f>
        <v>Stroud Slade</v>
      </c>
      <c r="O124" s="11" t="str">
        <f>IF([1]source_data!G126="","",IF([1]source_data!D126="","",VLOOKUP([1]source_data!D126,[1]geo_data!A:I,8,FALSE)))</f>
        <v>E05010988</v>
      </c>
      <c r="P124" s="11" t="str">
        <f>IF([1]source_data!G126="","",IF(LEFT(O124,3)="E05","WD",IF(LEFT(O124,3)="S13","WD",IF(LEFT(O124,3)="W05","WD",IF(LEFT(O124,3)="W06","UA",IF(LEFT(O124,3)="S12","CA",IF(LEFT(O124,3)="E06","UA",IF(LEFT(O124,3)="E07","NMD",IF(LEFT(O124,3)="E08","MD",IF(LEFT(O124,3)="E09","LONB"))))))))))</f>
        <v>WD</v>
      </c>
      <c r="Q124" s="11" t="str">
        <f>IF([1]source_data!G126="","",IF([1]source_data!D126="","",VLOOKUP([1]source_data!D126,[1]geo_data!A:I,7,FALSE)))</f>
        <v>Stroud</v>
      </c>
      <c r="R124" s="11" t="str">
        <f>IF([1]source_data!G126="","",IF([1]source_data!D126="","",VLOOKUP([1]source_data!D126,[1]geo_data!A:I,6,FALSE)))</f>
        <v>E07000082</v>
      </c>
      <c r="S124" s="11" t="str">
        <f>IF([1]source_data!G126="","",IF(LEFT(R124,3)="E05","WD",IF(LEFT(R124,3)="S13","WD",IF(LEFT(R124,3)="W05","WD",IF(LEFT(R124,3)="W06","UA",IF(LEFT(R124,3)="S12","CA",IF(LEFT(R124,3)="E06","UA",IF(LEFT(R124,3)="E07","NMD",IF(LEFT(R124,3)="E08","MD",IF(LEFT(R124,3)="E09","LONB"))))))))))</f>
        <v>NMD</v>
      </c>
      <c r="T124" s="8" t="str">
        <f>IF([1]source_data!G126="","",IF([1]source_data!N126="","",[1]source_data!N126))</f>
        <v>Grants for You</v>
      </c>
      <c r="U124" s="12">
        <f ca="1">IF([1]source_data!G126="","",[1]tailored_settings!$B$8)</f>
        <v>45009</v>
      </c>
      <c r="V124" s="8" t="str">
        <f>IF([1]source_data!I126="","",[1]tailored_settings!$B$9)</f>
        <v>https://www.barnwoodtrust.org/</v>
      </c>
      <c r="W124" s="8" t="str">
        <f>IF([1]source_data!G126="","",IF([1]source_data!I126="","",[1]codelists!$A$1))</f>
        <v>Grant to Individuals Reason codelist</v>
      </c>
      <c r="X124" s="8" t="str">
        <f>IF([1]source_data!G126="","",IF([1]source_data!I126="","",[1]source_data!I126))</f>
        <v>Mental Health</v>
      </c>
      <c r="Y124" s="8" t="str">
        <f>IF([1]source_data!G126="","",IF([1]source_data!J126="","",[1]codelists!$A$1))</f>
        <v/>
      </c>
      <c r="Z124" s="8" t="str">
        <f>IF([1]source_data!G126="","",IF([1]source_data!J126="","",[1]source_data!J126))</f>
        <v/>
      </c>
      <c r="AA124" s="8" t="str">
        <f>IF([1]source_data!G126="","",IF([1]source_data!K126="","",[1]codelists!$A$16))</f>
        <v>Grant to Individuals Purpose codelist</v>
      </c>
      <c r="AB124" s="8" t="str">
        <f>IF([1]source_data!G126="","",IF([1]source_data!K126="","",[1]source_data!K126))</f>
        <v>Devices and digital access</v>
      </c>
      <c r="AC124" s="8" t="str">
        <f>IF([1]source_data!G126="","",IF([1]source_data!L126="","",[1]codelists!$A$16))</f>
        <v/>
      </c>
      <c r="AD124" s="8" t="str">
        <f>IF([1]source_data!G126="","",IF([1]source_data!L126="","",[1]source_data!L126))</f>
        <v/>
      </c>
      <c r="AE124" s="8" t="str">
        <f>IF([1]source_data!G126="","",IF([1]source_data!M126="","",[1]codelists!$A$16))</f>
        <v/>
      </c>
      <c r="AF124" s="8" t="str">
        <f>IF([1]source_data!G126="","",IF([1]source_data!M126="","",[1]source_data!M126))</f>
        <v/>
      </c>
    </row>
    <row r="125" spans="1:32" ht="15.75" x14ac:dyDescent="0.25">
      <c r="A125" s="8" t="str">
        <f>IF([1]source_data!G127="","",IF(AND([1]source_data!C127&lt;&gt;"",[1]tailored_settings!$B$10="Publish"),CONCATENATE([1]tailored_settings!$B$2&amp;[1]source_data!C127),IF(AND([1]source_data!C127&lt;&gt;"",[1]tailored_settings!$B$10="Do not publish"),CONCATENATE([1]tailored_settings!$B$2&amp;TEXT(ROW(A125)-1,"0000")&amp;"_"&amp;TEXT(F125,"yyyy-mm")),CONCATENATE([1]tailored_settings!$B$2&amp;TEXT(ROW(A125)-1,"0000")&amp;"_"&amp;TEXT(F125,"yyyy-mm")))))</f>
        <v>360G-BarnwoodTrust-0124_2022-07</v>
      </c>
      <c r="B125" s="8" t="str">
        <f>IF([1]source_data!G127="","",IF([1]source_data!E127&lt;&gt;"",[1]source_data!E127,CONCATENATE("Grant to "&amp;G125)))</f>
        <v>Grants for You</v>
      </c>
      <c r="C125" s="8" t="str">
        <f>IF([1]source_data!G127="","",IF([1]source_data!F127="","",[1]source_data!F127))</f>
        <v xml:space="preserve">Funding to help people with Autism, ADHD, Tourette's or a serious mental health condition access more opportunities.   </v>
      </c>
      <c r="D125" s="9">
        <f>IF([1]source_data!G127="","",IF([1]source_data!G127="","",[1]source_data!G127))</f>
        <v>600</v>
      </c>
      <c r="E125" s="8" t="str">
        <f>IF([1]source_data!G127="","",[1]tailored_settings!$B$3)</f>
        <v>GBP</v>
      </c>
      <c r="F125" s="10">
        <f>IF([1]source_data!G127="","",IF([1]source_data!H127="","",[1]source_data!H127))</f>
        <v>44760.598769131902</v>
      </c>
      <c r="G125" s="8" t="str">
        <f>IF([1]source_data!G127="","",[1]tailored_settings!$B$5)</f>
        <v>Individual Recipient</v>
      </c>
      <c r="H125" s="8" t="str">
        <f>IF([1]source_data!G127="","",IF(AND([1]source_data!A127&lt;&gt;"",[1]tailored_settings!$B$11="Publish"),CONCATENATE([1]tailored_settings!$B$2&amp;[1]source_data!A127),IF(AND([1]source_data!A127&lt;&gt;"",[1]tailored_settings!$B$11="Do not publish"),CONCATENATE([1]tailored_settings!$B$4&amp;TEXT(ROW(A125)-1,"0000")&amp;"_"&amp;TEXT(F125,"yyyy-mm")),CONCATENATE([1]tailored_settings!$B$4&amp;TEXT(ROW(A125)-1,"0000")&amp;"_"&amp;TEXT(F125,"yyyy-mm")))))</f>
        <v>360G-BarnwoodTrust-IND-0124_2022-07</v>
      </c>
      <c r="I125" s="8" t="str">
        <f>IF([1]source_data!G127="","",[1]tailored_settings!$B$7)</f>
        <v>Barnwood Trust</v>
      </c>
      <c r="J125" s="8" t="str">
        <f>IF([1]source_data!G127="","",[1]tailored_settings!$B$6)</f>
        <v>GB-CHC-1162855</v>
      </c>
      <c r="K125" s="8" t="str">
        <f>IF([1]source_data!G127="","",IF([1]source_data!I127="","",VLOOKUP([1]source_data!I127,[1]codelists!A:C,2,FALSE)))</f>
        <v>GTIR040</v>
      </c>
      <c r="L125" s="8" t="str">
        <f>IF([1]source_data!G127="","",IF([1]source_data!J127="","",VLOOKUP([1]source_data!J127,[1]codelists!A:C,2,FALSE)))</f>
        <v/>
      </c>
      <c r="M125" s="8" t="str">
        <f>IF([1]source_data!G127="","",IF([1]source_data!K127="","",IF([1]source_data!M127&lt;&gt;"",CONCATENATE(VLOOKUP([1]source_data!K127,[1]codelists!A:C,2,FALSE)&amp;";"&amp;VLOOKUP([1]source_data!L127,[1]codelists!A:C,2,FALSE)&amp;";"&amp;VLOOKUP([1]source_data!M127,[1]codelists!A:C,2,FALSE)),IF([1]source_data!L127&lt;&gt;"",CONCATENATE(VLOOKUP([1]source_data!K127,[1]codelists!A:C,2,FALSE)&amp;";"&amp;VLOOKUP([1]source_data!L127,[1]codelists!A:C,2,FALSE)),IF([1]source_data!K127&lt;&gt;"",CONCATENATE(VLOOKUP([1]source_data!K127,[1]codelists!A:C,2,FALSE)))))))</f>
        <v>GTIP020</v>
      </c>
      <c r="N125" s="11" t="str">
        <f>IF([1]source_data!G127="","",IF([1]source_data!D127="","",VLOOKUP([1]source_data!D127,[1]geo_data!A:I,9,FALSE)))</f>
        <v>Rodborough</v>
      </c>
      <c r="O125" s="11" t="str">
        <f>IF([1]source_data!G127="","",IF([1]source_data!D127="","",VLOOKUP([1]source_data!D127,[1]geo_data!A:I,8,FALSE)))</f>
        <v>E05013194</v>
      </c>
      <c r="P125" s="11" t="str">
        <f>IF([1]source_data!G127="","",IF(LEFT(O125,3)="E05","WD",IF(LEFT(O125,3)="S13","WD",IF(LEFT(O125,3)="W05","WD",IF(LEFT(O125,3)="W06","UA",IF(LEFT(O125,3)="S12","CA",IF(LEFT(O125,3)="E06","UA",IF(LEFT(O125,3)="E07","NMD",IF(LEFT(O125,3)="E08","MD",IF(LEFT(O125,3)="E09","LONB"))))))))))</f>
        <v>WD</v>
      </c>
      <c r="Q125" s="11" t="str">
        <f>IF([1]source_data!G127="","",IF([1]source_data!D127="","",VLOOKUP([1]source_data!D127,[1]geo_data!A:I,7,FALSE)))</f>
        <v>Stroud</v>
      </c>
      <c r="R125" s="11" t="str">
        <f>IF([1]source_data!G127="","",IF([1]source_data!D127="","",VLOOKUP([1]source_data!D127,[1]geo_data!A:I,6,FALSE)))</f>
        <v>E07000082</v>
      </c>
      <c r="S125" s="11" t="str">
        <f>IF([1]source_data!G127="","",IF(LEFT(R125,3)="E05","WD",IF(LEFT(R125,3)="S13","WD",IF(LEFT(R125,3)="W05","WD",IF(LEFT(R125,3)="W06","UA",IF(LEFT(R125,3)="S12","CA",IF(LEFT(R125,3)="E06","UA",IF(LEFT(R125,3)="E07","NMD",IF(LEFT(R125,3)="E08","MD",IF(LEFT(R125,3)="E09","LONB"))))))))))</f>
        <v>NMD</v>
      </c>
      <c r="T125" s="8" t="str">
        <f>IF([1]source_data!G127="","",IF([1]source_data!N127="","",[1]source_data!N127))</f>
        <v>Grants for You</v>
      </c>
      <c r="U125" s="12">
        <f ca="1">IF([1]source_data!G127="","",[1]tailored_settings!$B$8)</f>
        <v>45009</v>
      </c>
      <c r="V125" s="8" t="str">
        <f>IF([1]source_data!I127="","",[1]tailored_settings!$B$9)</f>
        <v>https://www.barnwoodtrust.org/</v>
      </c>
      <c r="W125" s="8" t="str">
        <f>IF([1]source_data!G127="","",IF([1]source_data!I127="","",[1]codelists!$A$1))</f>
        <v>Grant to Individuals Reason codelist</v>
      </c>
      <c r="X125" s="8" t="str">
        <f>IF([1]source_data!G127="","",IF([1]source_data!I127="","",[1]source_data!I127))</f>
        <v>Mental Health</v>
      </c>
      <c r="Y125" s="8" t="str">
        <f>IF([1]source_data!G127="","",IF([1]source_data!J127="","",[1]codelists!$A$1))</f>
        <v/>
      </c>
      <c r="Z125" s="8" t="str">
        <f>IF([1]source_data!G127="","",IF([1]source_data!J127="","",[1]source_data!J127))</f>
        <v/>
      </c>
      <c r="AA125" s="8" t="str">
        <f>IF([1]source_data!G127="","",IF([1]source_data!K127="","",[1]codelists!$A$16))</f>
        <v>Grant to Individuals Purpose codelist</v>
      </c>
      <c r="AB125" s="8" t="str">
        <f>IF([1]source_data!G127="","",IF([1]source_data!K127="","",[1]source_data!K127))</f>
        <v>Furniture and appliances</v>
      </c>
      <c r="AC125" s="8" t="str">
        <f>IF([1]source_data!G127="","",IF([1]source_data!L127="","",[1]codelists!$A$16))</f>
        <v/>
      </c>
      <c r="AD125" s="8" t="str">
        <f>IF([1]source_data!G127="","",IF([1]source_data!L127="","",[1]source_data!L127))</f>
        <v/>
      </c>
      <c r="AE125" s="8" t="str">
        <f>IF([1]source_data!G127="","",IF([1]source_data!M127="","",[1]codelists!$A$16))</f>
        <v/>
      </c>
      <c r="AF125" s="8" t="str">
        <f>IF([1]source_data!G127="","",IF([1]source_data!M127="","",[1]source_data!M127))</f>
        <v/>
      </c>
    </row>
    <row r="126" spans="1:32" ht="15.75" x14ac:dyDescent="0.25">
      <c r="A126" s="8" t="str">
        <f>IF([1]source_data!G128="","",IF(AND([1]source_data!C128&lt;&gt;"",[1]tailored_settings!$B$10="Publish"),CONCATENATE([1]tailored_settings!$B$2&amp;[1]source_data!C128),IF(AND([1]source_data!C128&lt;&gt;"",[1]tailored_settings!$B$10="Do not publish"),CONCATENATE([1]tailored_settings!$B$2&amp;TEXT(ROW(A126)-1,"0000")&amp;"_"&amp;TEXT(F126,"yyyy-mm")),CONCATENATE([1]tailored_settings!$B$2&amp;TEXT(ROW(A126)-1,"0000")&amp;"_"&amp;TEXT(F126,"yyyy-mm")))))</f>
        <v>360G-BarnwoodTrust-0125_2022-07</v>
      </c>
      <c r="B126" s="8" t="str">
        <f>IF([1]source_data!G128="","",IF([1]source_data!E128&lt;&gt;"",[1]source_data!E128,CONCATENATE("Grant to "&amp;G126)))</f>
        <v>Grants for You</v>
      </c>
      <c r="C126" s="8" t="str">
        <f>IF([1]source_data!G128="","",IF([1]source_data!F128="","",[1]source_data!F128))</f>
        <v xml:space="preserve">Funding to help people with Autism, ADHD, Tourette's or a serious mental health condition access more opportunities.   </v>
      </c>
      <c r="D126" s="9">
        <f>IF([1]source_data!G128="","",IF([1]source_data!G128="","",[1]source_data!G128))</f>
        <v>700</v>
      </c>
      <c r="E126" s="8" t="str">
        <f>IF([1]source_data!G128="","",[1]tailored_settings!$B$3)</f>
        <v>GBP</v>
      </c>
      <c r="F126" s="10">
        <f>IF([1]source_data!G128="","",IF([1]source_data!H128="","",[1]source_data!H128))</f>
        <v>44760.622748530099</v>
      </c>
      <c r="G126" s="8" t="str">
        <f>IF([1]source_data!G128="","",[1]tailored_settings!$B$5)</f>
        <v>Individual Recipient</v>
      </c>
      <c r="H126" s="8" t="str">
        <f>IF([1]source_data!G128="","",IF(AND([1]source_data!A128&lt;&gt;"",[1]tailored_settings!$B$11="Publish"),CONCATENATE([1]tailored_settings!$B$2&amp;[1]source_data!A128),IF(AND([1]source_data!A128&lt;&gt;"",[1]tailored_settings!$B$11="Do not publish"),CONCATENATE([1]tailored_settings!$B$4&amp;TEXT(ROW(A126)-1,"0000")&amp;"_"&amp;TEXT(F126,"yyyy-mm")),CONCATENATE([1]tailored_settings!$B$4&amp;TEXT(ROW(A126)-1,"0000")&amp;"_"&amp;TEXT(F126,"yyyy-mm")))))</f>
        <v>360G-BarnwoodTrust-IND-0125_2022-07</v>
      </c>
      <c r="I126" s="8" t="str">
        <f>IF([1]source_data!G128="","",[1]tailored_settings!$B$7)</f>
        <v>Barnwood Trust</v>
      </c>
      <c r="J126" s="8" t="str">
        <f>IF([1]source_data!G128="","",[1]tailored_settings!$B$6)</f>
        <v>GB-CHC-1162855</v>
      </c>
      <c r="K126" s="8" t="str">
        <f>IF([1]source_data!G128="","",IF([1]source_data!I128="","",VLOOKUP([1]source_data!I128,[1]codelists!A:C,2,FALSE)))</f>
        <v>GTIR040</v>
      </c>
      <c r="L126" s="8" t="str">
        <f>IF([1]source_data!G128="","",IF([1]source_data!J128="","",VLOOKUP([1]source_data!J128,[1]codelists!A:C,2,FALSE)))</f>
        <v/>
      </c>
      <c r="M126" s="8" t="str">
        <f>IF([1]source_data!G128="","",IF([1]source_data!K128="","",IF([1]source_data!M128&lt;&gt;"",CONCATENATE(VLOOKUP([1]source_data!K128,[1]codelists!A:C,2,FALSE)&amp;";"&amp;VLOOKUP([1]source_data!L128,[1]codelists!A:C,2,FALSE)&amp;";"&amp;VLOOKUP([1]source_data!M128,[1]codelists!A:C,2,FALSE)),IF([1]source_data!L128&lt;&gt;"",CONCATENATE(VLOOKUP([1]source_data!K128,[1]codelists!A:C,2,FALSE)&amp;";"&amp;VLOOKUP([1]source_data!L128,[1]codelists!A:C,2,FALSE)),IF([1]source_data!K128&lt;&gt;"",CONCATENATE(VLOOKUP([1]source_data!K128,[1]codelists!A:C,2,FALSE)))))))</f>
        <v>GTIP150</v>
      </c>
      <c r="N126" s="11" t="str">
        <f>IF([1]source_data!G128="","",IF([1]source_data!D128="","",VLOOKUP([1]source_data!D128,[1]geo_data!A:I,9,FALSE)))</f>
        <v>Westgate</v>
      </c>
      <c r="O126" s="11" t="str">
        <f>IF([1]source_data!G128="","",IF([1]source_data!D128="","",VLOOKUP([1]source_data!D128,[1]geo_data!A:I,8,FALSE)))</f>
        <v>E05010967</v>
      </c>
      <c r="P126" s="11" t="str">
        <f>IF([1]source_data!G128="","",IF(LEFT(O126,3)="E05","WD",IF(LEFT(O126,3)="S13","WD",IF(LEFT(O126,3)="W05","WD",IF(LEFT(O126,3)="W06","UA",IF(LEFT(O126,3)="S12","CA",IF(LEFT(O126,3)="E06","UA",IF(LEFT(O126,3)="E07","NMD",IF(LEFT(O126,3)="E08","MD",IF(LEFT(O126,3)="E09","LONB"))))))))))</f>
        <v>WD</v>
      </c>
      <c r="Q126" s="11" t="str">
        <f>IF([1]source_data!G128="","",IF([1]source_data!D128="","",VLOOKUP([1]source_data!D128,[1]geo_data!A:I,7,FALSE)))</f>
        <v>Gloucester</v>
      </c>
      <c r="R126" s="11" t="str">
        <f>IF([1]source_data!G128="","",IF([1]source_data!D128="","",VLOOKUP([1]source_data!D128,[1]geo_data!A:I,6,FALSE)))</f>
        <v>E07000081</v>
      </c>
      <c r="S126" s="11" t="str">
        <f>IF([1]source_data!G128="","",IF(LEFT(R126,3)="E05","WD",IF(LEFT(R126,3)="S13","WD",IF(LEFT(R126,3)="W05","WD",IF(LEFT(R126,3)="W06","UA",IF(LEFT(R126,3)="S12","CA",IF(LEFT(R126,3)="E06","UA",IF(LEFT(R126,3)="E07","NMD",IF(LEFT(R126,3)="E08","MD",IF(LEFT(R126,3)="E09","LONB"))))))))))</f>
        <v>NMD</v>
      </c>
      <c r="T126" s="8" t="str">
        <f>IF([1]source_data!G128="","",IF([1]source_data!N128="","",[1]source_data!N128))</f>
        <v>Grants for You</v>
      </c>
      <c r="U126" s="12">
        <f ca="1">IF([1]source_data!G128="","",[1]tailored_settings!$B$8)</f>
        <v>45009</v>
      </c>
      <c r="V126" s="8" t="str">
        <f>IF([1]source_data!I128="","",[1]tailored_settings!$B$9)</f>
        <v>https://www.barnwoodtrust.org/</v>
      </c>
      <c r="W126" s="8" t="str">
        <f>IF([1]source_data!G128="","",IF([1]source_data!I128="","",[1]codelists!$A$1))</f>
        <v>Grant to Individuals Reason codelist</v>
      </c>
      <c r="X126" s="8" t="str">
        <f>IF([1]source_data!G128="","",IF([1]source_data!I128="","",[1]source_data!I128))</f>
        <v>Mental Health</v>
      </c>
      <c r="Y126" s="8" t="str">
        <f>IF([1]source_data!G128="","",IF([1]source_data!J128="","",[1]codelists!$A$1))</f>
        <v/>
      </c>
      <c r="Z126" s="8" t="str">
        <f>IF([1]source_data!G128="","",IF([1]source_data!J128="","",[1]source_data!J128))</f>
        <v/>
      </c>
      <c r="AA126" s="8" t="str">
        <f>IF([1]source_data!G128="","",IF([1]source_data!K128="","",[1]codelists!$A$16))</f>
        <v>Grant to Individuals Purpose codelist</v>
      </c>
      <c r="AB126" s="8" t="str">
        <f>IF([1]source_data!G128="","",IF([1]source_data!K128="","",[1]source_data!K128))</f>
        <v>Creative activities</v>
      </c>
      <c r="AC126" s="8" t="str">
        <f>IF([1]source_data!G128="","",IF([1]source_data!L128="","",[1]codelists!$A$16))</f>
        <v/>
      </c>
      <c r="AD126" s="8" t="str">
        <f>IF([1]source_data!G128="","",IF([1]source_data!L128="","",[1]source_data!L128))</f>
        <v/>
      </c>
      <c r="AE126" s="8" t="str">
        <f>IF([1]source_data!G128="","",IF([1]source_data!M128="","",[1]codelists!$A$16))</f>
        <v/>
      </c>
      <c r="AF126" s="8" t="str">
        <f>IF([1]source_data!G128="","",IF([1]source_data!M128="","",[1]source_data!M128))</f>
        <v/>
      </c>
    </row>
    <row r="127" spans="1:32" ht="15.75" x14ac:dyDescent="0.25">
      <c r="A127" s="8" t="str">
        <f>IF([1]source_data!G129="","",IF(AND([1]source_data!C129&lt;&gt;"",[1]tailored_settings!$B$10="Publish"),CONCATENATE([1]tailored_settings!$B$2&amp;[1]source_data!C129),IF(AND([1]source_data!C129&lt;&gt;"",[1]tailored_settings!$B$10="Do not publish"),CONCATENATE([1]tailored_settings!$B$2&amp;TEXT(ROW(A127)-1,"0000")&amp;"_"&amp;TEXT(F127,"yyyy-mm")),CONCATENATE([1]tailored_settings!$B$2&amp;TEXT(ROW(A127)-1,"0000")&amp;"_"&amp;TEXT(F127,"yyyy-mm")))))</f>
        <v>360G-BarnwoodTrust-0126_2022-07</v>
      </c>
      <c r="B127" s="8" t="str">
        <f>IF([1]source_data!G129="","",IF([1]source_data!E129&lt;&gt;"",[1]source_data!E129,CONCATENATE("Grant to "&amp;G127)))</f>
        <v>Grants for You</v>
      </c>
      <c r="C127" s="8" t="str">
        <f>IF([1]source_data!G129="","",IF([1]source_data!F129="","",[1]source_data!F129))</f>
        <v xml:space="preserve">Funding to help people with Autism, ADHD, Tourette's or a serious mental health condition access more opportunities.   </v>
      </c>
      <c r="D127" s="9">
        <f>IF([1]source_data!G129="","",IF([1]source_data!G129="","",[1]source_data!G129))</f>
        <v>998.99</v>
      </c>
      <c r="E127" s="8" t="str">
        <f>IF([1]source_data!G129="","",[1]tailored_settings!$B$3)</f>
        <v>GBP</v>
      </c>
      <c r="F127" s="10">
        <f>IF([1]source_data!G129="","",IF([1]source_data!H129="","",[1]source_data!H129))</f>
        <v>44760.637195567098</v>
      </c>
      <c r="G127" s="8" t="str">
        <f>IF([1]source_data!G129="","",[1]tailored_settings!$B$5)</f>
        <v>Individual Recipient</v>
      </c>
      <c r="H127" s="8" t="str">
        <f>IF([1]source_data!G129="","",IF(AND([1]source_data!A129&lt;&gt;"",[1]tailored_settings!$B$11="Publish"),CONCATENATE([1]tailored_settings!$B$2&amp;[1]source_data!A129),IF(AND([1]source_data!A129&lt;&gt;"",[1]tailored_settings!$B$11="Do not publish"),CONCATENATE([1]tailored_settings!$B$4&amp;TEXT(ROW(A127)-1,"0000")&amp;"_"&amp;TEXT(F127,"yyyy-mm")),CONCATENATE([1]tailored_settings!$B$4&amp;TEXT(ROW(A127)-1,"0000")&amp;"_"&amp;TEXT(F127,"yyyy-mm")))))</f>
        <v>360G-BarnwoodTrust-IND-0126_2022-07</v>
      </c>
      <c r="I127" s="8" t="str">
        <f>IF([1]source_data!G129="","",[1]tailored_settings!$B$7)</f>
        <v>Barnwood Trust</v>
      </c>
      <c r="J127" s="8" t="str">
        <f>IF([1]source_data!G129="","",[1]tailored_settings!$B$6)</f>
        <v>GB-CHC-1162855</v>
      </c>
      <c r="K127" s="8" t="str">
        <f>IF([1]source_data!G129="","",IF([1]source_data!I129="","",VLOOKUP([1]source_data!I129,[1]codelists!A:C,2,FALSE)))</f>
        <v>GTIR040</v>
      </c>
      <c r="L127" s="8" t="str">
        <f>IF([1]source_data!G129="","",IF([1]source_data!J129="","",VLOOKUP([1]source_data!J129,[1]codelists!A:C,2,FALSE)))</f>
        <v/>
      </c>
      <c r="M127" s="8" t="str">
        <f>IF([1]source_data!G129="","",IF([1]source_data!K129="","",IF([1]source_data!M129&lt;&gt;"",CONCATENATE(VLOOKUP([1]source_data!K129,[1]codelists!A:C,2,FALSE)&amp;";"&amp;VLOOKUP([1]source_data!L129,[1]codelists!A:C,2,FALSE)&amp;";"&amp;VLOOKUP([1]source_data!M129,[1]codelists!A:C,2,FALSE)),IF([1]source_data!L129&lt;&gt;"",CONCATENATE(VLOOKUP([1]source_data!K129,[1]codelists!A:C,2,FALSE)&amp;";"&amp;VLOOKUP([1]source_data!L129,[1]codelists!A:C,2,FALSE)),IF([1]source_data!K129&lt;&gt;"",CONCATENATE(VLOOKUP([1]source_data!K129,[1]codelists!A:C,2,FALSE)))))))</f>
        <v>GTIP100</v>
      </c>
      <c r="N127" s="11" t="str">
        <f>IF([1]source_data!G129="","",IF([1]source_data!D129="","",VLOOKUP([1]source_data!D129,[1]geo_data!A:I,9,FALSE)))</f>
        <v>Stroud Valley</v>
      </c>
      <c r="O127" s="11" t="str">
        <f>IF([1]source_data!G129="","",IF([1]source_data!D129="","",VLOOKUP([1]source_data!D129,[1]geo_data!A:I,8,FALSE)))</f>
        <v>E05010991</v>
      </c>
      <c r="P127" s="11" t="str">
        <f>IF([1]source_data!G129="","",IF(LEFT(O127,3)="E05","WD",IF(LEFT(O127,3)="S13","WD",IF(LEFT(O127,3)="W05","WD",IF(LEFT(O127,3)="W06","UA",IF(LEFT(O127,3)="S12","CA",IF(LEFT(O127,3)="E06","UA",IF(LEFT(O127,3)="E07","NMD",IF(LEFT(O127,3)="E08","MD",IF(LEFT(O127,3)="E09","LONB"))))))))))</f>
        <v>WD</v>
      </c>
      <c r="Q127" s="11" t="str">
        <f>IF([1]source_data!G129="","",IF([1]source_data!D129="","",VLOOKUP([1]source_data!D129,[1]geo_data!A:I,7,FALSE)))</f>
        <v>Stroud</v>
      </c>
      <c r="R127" s="11" t="str">
        <f>IF([1]source_data!G129="","",IF([1]source_data!D129="","",VLOOKUP([1]source_data!D129,[1]geo_data!A:I,6,FALSE)))</f>
        <v>E07000082</v>
      </c>
      <c r="S127" s="11" t="str">
        <f>IF([1]source_data!G129="","",IF(LEFT(R127,3)="E05","WD",IF(LEFT(R127,3)="S13","WD",IF(LEFT(R127,3)="W05","WD",IF(LEFT(R127,3)="W06","UA",IF(LEFT(R127,3)="S12","CA",IF(LEFT(R127,3)="E06","UA",IF(LEFT(R127,3)="E07","NMD",IF(LEFT(R127,3)="E08","MD",IF(LEFT(R127,3)="E09","LONB"))))))))))</f>
        <v>NMD</v>
      </c>
      <c r="T127" s="8" t="str">
        <f>IF([1]source_data!G129="","",IF([1]source_data!N129="","",[1]source_data!N129))</f>
        <v>Grants for You</v>
      </c>
      <c r="U127" s="12">
        <f ca="1">IF([1]source_data!G129="","",[1]tailored_settings!$B$8)</f>
        <v>45009</v>
      </c>
      <c r="V127" s="8" t="str">
        <f>IF([1]source_data!I129="","",[1]tailored_settings!$B$9)</f>
        <v>https://www.barnwoodtrust.org/</v>
      </c>
      <c r="W127" s="8" t="str">
        <f>IF([1]source_data!G129="","",IF([1]source_data!I129="","",[1]codelists!$A$1))</f>
        <v>Grant to Individuals Reason codelist</v>
      </c>
      <c r="X127" s="8" t="str">
        <f>IF([1]source_data!G129="","",IF([1]source_data!I129="","",[1]source_data!I129))</f>
        <v>Mental Health</v>
      </c>
      <c r="Y127" s="8" t="str">
        <f>IF([1]source_data!G129="","",IF([1]source_data!J129="","",[1]codelists!$A$1))</f>
        <v/>
      </c>
      <c r="Z127" s="8" t="str">
        <f>IF([1]source_data!G129="","",IF([1]source_data!J129="","",[1]source_data!J129))</f>
        <v/>
      </c>
      <c r="AA127" s="8" t="str">
        <f>IF([1]source_data!G129="","",IF([1]source_data!K129="","",[1]codelists!$A$16))</f>
        <v>Grant to Individuals Purpose codelist</v>
      </c>
      <c r="AB127" s="8" t="str">
        <f>IF([1]source_data!G129="","",IF([1]source_data!K129="","",[1]source_data!K129))</f>
        <v>Travel and transport</v>
      </c>
      <c r="AC127" s="8" t="str">
        <f>IF([1]source_data!G129="","",IF([1]source_data!L129="","",[1]codelists!$A$16))</f>
        <v/>
      </c>
      <c r="AD127" s="8" t="str">
        <f>IF([1]source_data!G129="","",IF([1]source_data!L129="","",[1]source_data!L129))</f>
        <v/>
      </c>
      <c r="AE127" s="8" t="str">
        <f>IF([1]source_data!G129="","",IF([1]source_data!M129="","",[1]codelists!$A$16))</f>
        <v/>
      </c>
      <c r="AF127" s="8" t="str">
        <f>IF([1]source_data!G129="","",IF([1]source_data!M129="","",[1]source_data!M129))</f>
        <v/>
      </c>
    </row>
    <row r="128" spans="1:32" ht="15.75" x14ac:dyDescent="0.25">
      <c r="A128" s="8" t="str">
        <f>IF([1]source_data!G130="","",IF(AND([1]source_data!C130&lt;&gt;"",[1]tailored_settings!$B$10="Publish"),CONCATENATE([1]tailored_settings!$B$2&amp;[1]source_data!C130),IF(AND([1]source_data!C130&lt;&gt;"",[1]tailored_settings!$B$10="Do not publish"),CONCATENATE([1]tailored_settings!$B$2&amp;TEXT(ROW(A128)-1,"0000")&amp;"_"&amp;TEXT(F128,"yyyy-mm")),CONCATENATE([1]tailored_settings!$B$2&amp;TEXT(ROW(A128)-1,"0000")&amp;"_"&amp;TEXT(F128,"yyyy-mm")))))</f>
        <v>360G-BarnwoodTrust-0127_2022-07</v>
      </c>
      <c r="B128" s="8" t="str">
        <f>IF([1]source_data!G130="","",IF([1]source_data!E130&lt;&gt;"",[1]source_data!E130,CONCATENATE("Grant to "&amp;G128)))</f>
        <v>Grants for You</v>
      </c>
      <c r="C128" s="8" t="str">
        <f>IF([1]source_data!G130="","",IF([1]source_data!F130="","",[1]source_data!F130))</f>
        <v xml:space="preserve">Funding to help people with Autism, ADHD, Tourette's or a serious mental health condition access more opportunities.   </v>
      </c>
      <c r="D128" s="9">
        <f>IF([1]source_data!G130="","",IF([1]source_data!G130="","",[1]source_data!G130))</f>
        <v>500</v>
      </c>
      <c r="E128" s="8" t="str">
        <f>IF([1]source_data!G130="","",[1]tailored_settings!$B$3)</f>
        <v>GBP</v>
      </c>
      <c r="F128" s="10">
        <f>IF([1]source_data!G130="","",IF([1]source_data!H130="","",[1]source_data!H130))</f>
        <v>44761.365978668997</v>
      </c>
      <c r="G128" s="8" t="str">
        <f>IF([1]source_data!G130="","",[1]tailored_settings!$B$5)</f>
        <v>Individual Recipient</v>
      </c>
      <c r="H128" s="8" t="str">
        <f>IF([1]source_data!G130="","",IF(AND([1]source_data!A130&lt;&gt;"",[1]tailored_settings!$B$11="Publish"),CONCATENATE([1]tailored_settings!$B$2&amp;[1]source_data!A130),IF(AND([1]source_data!A130&lt;&gt;"",[1]tailored_settings!$B$11="Do not publish"),CONCATENATE([1]tailored_settings!$B$4&amp;TEXT(ROW(A128)-1,"0000")&amp;"_"&amp;TEXT(F128,"yyyy-mm")),CONCATENATE([1]tailored_settings!$B$4&amp;TEXT(ROW(A128)-1,"0000")&amp;"_"&amp;TEXT(F128,"yyyy-mm")))))</f>
        <v>360G-BarnwoodTrust-IND-0127_2022-07</v>
      </c>
      <c r="I128" s="8" t="str">
        <f>IF([1]source_data!G130="","",[1]tailored_settings!$B$7)</f>
        <v>Barnwood Trust</v>
      </c>
      <c r="J128" s="8" t="str">
        <f>IF([1]source_data!G130="","",[1]tailored_settings!$B$6)</f>
        <v>GB-CHC-1162855</v>
      </c>
      <c r="K128" s="8" t="str">
        <f>IF([1]source_data!G130="","",IF([1]source_data!I130="","",VLOOKUP([1]source_data!I130,[1]codelists!A:C,2,FALSE)))</f>
        <v>GTIR040</v>
      </c>
      <c r="L128" s="8" t="str">
        <f>IF([1]source_data!G130="","",IF([1]source_data!J130="","",VLOOKUP([1]source_data!J130,[1]codelists!A:C,2,FALSE)))</f>
        <v/>
      </c>
      <c r="M128" s="8" t="str">
        <f>IF([1]source_data!G130="","",IF([1]source_data!K130="","",IF([1]source_data!M130&lt;&gt;"",CONCATENATE(VLOOKUP([1]source_data!K130,[1]codelists!A:C,2,FALSE)&amp;";"&amp;VLOOKUP([1]source_data!L130,[1]codelists!A:C,2,FALSE)&amp;";"&amp;VLOOKUP([1]source_data!M130,[1]codelists!A:C,2,FALSE)),IF([1]source_data!L130&lt;&gt;"",CONCATENATE(VLOOKUP([1]source_data!K130,[1]codelists!A:C,2,FALSE)&amp;";"&amp;VLOOKUP([1]source_data!L130,[1]codelists!A:C,2,FALSE)),IF([1]source_data!K130&lt;&gt;"",CONCATENATE(VLOOKUP([1]source_data!K130,[1]codelists!A:C,2,FALSE)))))))</f>
        <v>GTIP020</v>
      </c>
      <c r="N128" s="11" t="str">
        <f>IF([1]source_data!G130="","",IF([1]source_data!D130="","",VLOOKUP([1]source_data!D130,[1]geo_data!A:I,9,FALSE)))</f>
        <v>Rodborough</v>
      </c>
      <c r="O128" s="11" t="str">
        <f>IF([1]source_data!G130="","",IF([1]source_data!D130="","",VLOOKUP([1]source_data!D130,[1]geo_data!A:I,8,FALSE)))</f>
        <v>E05013194</v>
      </c>
      <c r="P128" s="11" t="str">
        <f>IF([1]source_data!G130="","",IF(LEFT(O128,3)="E05","WD",IF(LEFT(O128,3)="S13","WD",IF(LEFT(O128,3)="W05","WD",IF(LEFT(O128,3)="W06","UA",IF(LEFT(O128,3)="S12","CA",IF(LEFT(O128,3)="E06","UA",IF(LEFT(O128,3)="E07","NMD",IF(LEFT(O128,3)="E08","MD",IF(LEFT(O128,3)="E09","LONB"))))))))))</f>
        <v>WD</v>
      </c>
      <c r="Q128" s="11" t="str">
        <f>IF([1]source_data!G130="","",IF([1]source_data!D130="","",VLOOKUP([1]source_data!D130,[1]geo_data!A:I,7,FALSE)))</f>
        <v>Stroud</v>
      </c>
      <c r="R128" s="11" t="str">
        <f>IF([1]source_data!G130="","",IF([1]source_data!D130="","",VLOOKUP([1]source_data!D130,[1]geo_data!A:I,6,FALSE)))</f>
        <v>E07000082</v>
      </c>
      <c r="S128" s="11" t="str">
        <f>IF([1]source_data!G130="","",IF(LEFT(R128,3)="E05","WD",IF(LEFT(R128,3)="S13","WD",IF(LEFT(R128,3)="W05","WD",IF(LEFT(R128,3)="W06","UA",IF(LEFT(R128,3)="S12","CA",IF(LEFT(R128,3)="E06","UA",IF(LEFT(R128,3)="E07","NMD",IF(LEFT(R128,3)="E08","MD",IF(LEFT(R128,3)="E09","LONB"))))))))))</f>
        <v>NMD</v>
      </c>
      <c r="T128" s="8" t="str">
        <f>IF([1]source_data!G130="","",IF([1]source_data!N130="","",[1]source_data!N130))</f>
        <v>Grants for You</v>
      </c>
      <c r="U128" s="12">
        <f ca="1">IF([1]source_data!G130="","",[1]tailored_settings!$B$8)</f>
        <v>45009</v>
      </c>
      <c r="V128" s="8" t="str">
        <f>IF([1]source_data!I130="","",[1]tailored_settings!$B$9)</f>
        <v>https://www.barnwoodtrust.org/</v>
      </c>
      <c r="W128" s="8" t="str">
        <f>IF([1]source_data!G130="","",IF([1]source_data!I130="","",[1]codelists!$A$1))</f>
        <v>Grant to Individuals Reason codelist</v>
      </c>
      <c r="X128" s="8" t="str">
        <f>IF([1]source_data!G130="","",IF([1]source_data!I130="","",[1]source_data!I130))</f>
        <v>Mental Health</v>
      </c>
      <c r="Y128" s="8" t="str">
        <f>IF([1]source_data!G130="","",IF([1]source_data!J130="","",[1]codelists!$A$1))</f>
        <v/>
      </c>
      <c r="Z128" s="8" t="str">
        <f>IF([1]source_data!G130="","",IF([1]source_data!J130="","",[1]source_data!J130))</f>
        <v/>
      </c>
      <c r="AA128" s="8" t="str">
        <f>IF([1]source_data!G130="","",IF([1]source_data!K130="","",[1]codelists!$A$16))</f>
        <v>Grant to Individuals Purpose codelist</v>
      </c>
      <c r="AB128" s="8" t="str">
        <f>IF([1]source_data!G130="","",IF([1]source_data!K130="","",[1]source_data!K130))</f>
        <v>Furniture and appliances</v>
      </c>
      <c r="AC128" s="8" t="str">
        <f>IF([1]source_data!G130="","",IF([1]source_data!L130="","",[1]codelists!$A$16))</f>
        <v/>
      </c>
      <c r="AD128" s="8" t="str">
        <f>IF([1]source_data!G130="","",IF([1]source_data!L130="","",[1]source_data!L130))</f>
        <v/>
      </c>
      <c r="AE128" s="8" t="str">
        <f>IF([1]source_data!G130="","",IF([1]source_data!M130="","",[1]codelists!$A$16))</f>
        <v/>
      </c>
      <c r="AF128" s="8" t="str">
        <f>IF([1]source_data!G130="","",IF([1]source_data!M130="","",[1]source_data!M130))</f>
        <v/>
      </c>
    </row>
    <row r="129" spans="1:32" ht="15.75" x14ac:dyDescent="0.25">
      <c r="A129" s="8" t="str">
        <f>IF([1]source_data!G131="","",IF(AND([1]source_data!C131&lt;&gt;"",[1]tailored_settings!$B$10="Publish"),CONCATENATE([1]tailored_settings!$B$2&amp;[1]source_data!C131),IF(AND([1]source_data!C131&lt;&gt;"",[1]tailored_settings!$B$10="Do not publish"),CONCATENATE([1]tailored_settings!$B$2&amp;TEXT(ROW(A129)-1,"0000")&amp;"_"&amp;TEXT(F129,"yyyy-mm")),CONCATENATE([1]tailored_settings!$B$2&amp;TEXT(ROW(A129)-1,"0000")&amp;"_"&amp;TEXT(F129,"yyyy-mm")))))</f>
        <v>360G-BarnwoodTrust-0128_2022-07</v>
      </c>
      <c r="B129" s="8" t="str">
        <f>IF([1]source_data!G131="","",IF([1]source_data!E131&lt;&gt;"",[1]source_data!E131,CONCATENATE("Grant to "&amp;G129)))</f>
        <v>Grants for You</v>
      </c>
      <c r="C129" s="8" t="str">
        <f>IF([1]source_data!G131="","",IF([1]source_data!F131="","",[1]source_data!F131))</f>
        <v xml:space="preserve">Funding to help people with Autism, ADHD, Tourette's or a serious mental health condition access more opportunities.   </v>
      </c>
      <c r="D129" s="9">
        <f>IF([1]source_data!G131="","",IF([1]source_data!G131="","",[1]source_data!G131))</f>
        <v>999</v>
      </c>
      <c r="E129" s="8" t="str">
        <f>IF([1]source_data!G131="","",[1]tailored_settings!$B$3)</f>
        <v>GBP</v>
      </c>
      <c r="F129" s="10">
        <f>IF([1]source_data!G131="","",IF([1]source_data!H131="","",[1]source_data!H131))</f>
        <v>44761.378491898096</v>
      </c>
      <c r="G129" s="8" t="str">
        <f>IF([1]source_data!G131="","",[1]tailored_settings!$B$5)</f>
        <v>Individual Recipient</v>
      </c>
      <c r="H129" s="8" t="str">
        <f>IF([1]source_data!G131="","",IF(AND([1]source_data!A131&lt;&gt;"",[1]tailored_settings!$B$11="Publish"),CONCATENATE([1]tailored_settings!$B$2&amp;[1]source_data!A131),IF(AND([1]source_data!A131&lt;&gt;"",[1]tailored_settings!$B$11="Do not publish"),CONCATENATE([1]tailored_settings!$B$4&amp;TEXT(ROW(A129)-1,"0000")&amp;"_"&amp;TEXT(F129,"yyyy-mm")),CONCATENATE([1]tailored_settings!$B$4&amp;TEXT(ROW(A129)-1,"0000")&amp;"_"&amp;TEXT(F129,"yyyy-mm")))))</f>
        <v>360G-BarnwoodTrust-IND-0128_2022-07</v>
      </c>
      <c r="I129" s="8" t="str">
        <f>IF([1]source_data!G131="","",[1]tailored_settings!$B$7)</f>
        <v>Barnwood Trust</v>
      </c>
      <c r="J129" s="8" t="str">
        <f>IF([1]source_data!G131="","",[1]tailored_settings!$B$6)</f>
        <v>GB-CHC-1162855</v>
      </c>
      <c r="K129" s="8" t="str">
        <f>IF([1]source_data!G131="","",IF([1]source_data!I131="","",VLOOKUP([1]source_data!I131,[1]codelists!A:C,2,FALSE)))</f>
        <v>GTIR040</v>
      </c>
      <c r="L129" s="8" t="str">
        <f>IF([1]source_data!G131="","",IF([1]source_data!J131="","",VLOOKUP([1]source_data!J131,[1]codelists!A:C,2,FALSE)))</f>
        <v/>
      </c>
      <c r="M129" s="8" t="str">
        <f>IF([1]source_data!G131="","",IF([1]source_data!K131="","",IF([1]source_data!M131&lt;&gt;"",CONCATENATE(VLOOKUP([1]source_data!K131,[1]codelists!A:C,2,FALSE)&amp;";"&amp;VLOOKUP([1]source_data!L131,[1]codelists!A:C,2,FALSE)&amp;";"&amp;VLOOKUP([1]source_data!M131,[1]codelists!A:C,2,FALSE)),IF([1]source_data!L131&lt;&gt;"",CONCATENATE(VLOOKUP([1]source_data!K131,[1]codelists!A:C,2,FALSE)&amp;";"&amp;VLOOKUP([1]source_data!L131,[1]codelists!A:C,2,FALSE)),IF([1]source_data!K131&lt;&gt;"",CONCATENATE(VLOOKUP([1]source_data!K131,[1]codelists!A:C,2,FALSE)))))))</f>
        <v>GTIP040</v>
      </c>
      <c r="N129" s="11" t="str">
        <f>IF([1]source_data!G131="","",IF([1]source_data!D131="","",VLOOKUP([1]source_data!D131,[1]geo_data!A:I,9,FALSE)))</f>
        <v>Tuffley</v>
      </c>
      <c r="O129" s="11" t="str">
        <f>IF([1]source_data!G131="","",IF([1]source_data!D131="","",VLOOKUP([1]source_data!D131,[1]geo_data!A:I,8,FALSE)))</f>
        <v>E05010966</v>
      </c>
      <c r="P129" s="11" t="str">
        <f>IF([1]source_data!G131="","",IF(LEFT(O129,3)="E05","WD",IF(LEFT(O129,3)="S13","WD",IF(LEFT(O129,3)="W05","WD",IF(LEFT(O129,3)="W06","UA",IF(LEFT(O129,3)="S12","CA",IF(LEFT(O129,3)="E06","UA",IF(LEFT(O129,3)="E07","NMD",IF(LEFT(O129,3)="E08","MD",IF(LEFT(O129,3)="E09","LONB"))))))))))</f>
        <v>WD</v>
      </c>
      <c r="Q129" s="11" t="str">
        <f>IF([1]source_data!G131="","",IF([1]source_data!D131="","",VLOOKUP([1]source_data!D131,[1]geo_data!A:I,7,FALSE)))</f>
        <v>Gloucester</v>
      </c>
      <c r="R129" s="11" t="str">
        <f>IF([1]source_data!G131="","",IF([1]source_data!D131="","",VLOOKUP([1]source_data!D131,[1]geo_data!A:I,6,FALSE)))</f>
        <v>E07000081</v>
      </c>
      <c r="S129" s="11" t="str">
        <f>IF([1]source_data!G131="","",IF(LEFT(R129,3)="E05","WD",IF(LEFT(R129,3)="S13","WD",IF(LEFT(R129,3)="W05","WD",IF(LEFT(R129,3)="W06","UA",IF(LEFT(R129,3)="S12","CA",IF(LEFT(R129,3)="E06","UA",IF(LEFT(R129,3)="E07","NMD",IF(LEFT(R129,3)="E08","MD",IF(LEFT(R129,3)="E09","LONB"))))))))))</f>
        <v>NMD</v>
      </c>
      <c r="T129" s="8" t="str">
        <f>IF([1]source_data!G131="","",IF([1]source_data!N131="","",[1]source_data!N131))</f>
        <v>Grants for You</v>
      </c>
      <c r="U129" s="12">
        <f ca="1">IF([1]source_data!G131="","",[1]tailored_settings!$B$8)</f>
        <v>45009</v>
      </c>
      <c r="V129" s="8" t="str">
        <f>IF([1]source_data!I131="","",[1]tailored_settings!$B$9)</f>
        <v>https://www.barnwoodtrust.org/</v>
      </c>
      <c r="W129" s="8" t="str">
        <f>IF([1]source_data!G131="","",IF([1]source_data!I131="","",[1]codelists!$A$1))</f>
        <v>Grant to Individuals Reason codelist</v>
      </c>
      <c r="X129" s="8" t="str">
        <f>IF([1]source_data!G131="","",IF([1]source_data!I131="","",[1]source_data!I131))</f>
        <v>Mental Health</v>
      </c>
      <c r="Y129" s="8" t="str">
        <f>IF([1]source_data!G131="","",IF([1]source_data!J131="","",[1]codelists!$A$1))</f>
        <v/>
      </c>
      <c r="Z129" s="8" t="str">
        <f>IF([1]source_data!G131="","",IF([1]source_data!J131="","",[1]source_data!J131))</f>
        <v/>
      </c>
      <c r="AA129" s="8" t="str">
        <f>IF([1]source_data!G131="","",IF([1]source_data!K131="","",[1]codelists!$A$16))</f>
        <v>Grant to Individuals Purpose codelist</v>
      </c>
      <c r="AB129" s="8" t="str">
        <f>IF([1]source_data!G131="","",IF([1]source_data!K131="","",[1]source_data!K131))</f>
        <v>Devices and digital access</v>
      </c>
      <c r="AC129" s="8" t="str">
        <f>IF([1]source_data!G131="","",IF([1]source_data!L131="","",[1]codelists!$A$16))</f>
        <v/>
      </c>
      <c r="AD129" s="8" t="str">
        <f>IF([1]source_data!G131="","",IF([1]source_data!L131="","",[1]source_data!L131))</f>
        <v/>
      </c>
      <c r="AE129" s="8" t="str">
        <f>IF([1]source_data!G131="","",IF([1]source_data!M131="","",[1]codelists!$A$16))</f>
        <v/>
      </c>
      <c r="AF129" s="8" t="str">
        <f>IF([1]source_data!G131="","",IF([1]source_data!M131="","",[1]source_data!M131))</f>
        <v/>
      </c>
    </row>
    <row r="130" spans="1:32" ht="15.75" x14ac:dyDescent="0.25">
      <c r="A130" s="8" t="str">
        <f>IF([1]source_data!G132="","",IF(AND([1]source_data!C132&lt;&gt;"",[1]tailored_settings!$B$10="Publish"),CONCATENATE([1]tailored_settings!$B$2&amp;[1]source_data!C132),IF(AND([1]source_data!C132&lt;&gt;"",[1]tailored_settings!$B$10="Do not publish"),CONCATENATE([1]tailored_settings!$B$2&amp;TEXT(ROW(A130)-1,"0000")&amp;"_"&amp;TEXT(F130,"yyyy-mm")),CONCATENATE([1]tailored_settings!$B$2&amp;TEXT(ROW(A130)-1,"0000")&amp;"_"&amp;TEXT(F130,"yyyy-mm")))))</f>
        <v>360G-BarnwoodTrust-0129_2022-07</v>
      </c>
      <c r="B130" s="8" t="str">
        <f>IF([1]source_data!G132="","",IF([1]source_data!E132&lt;&gt;"",[1]source_data!E132,CONCATENATE("Grant to "&amp;G130)))</f>
        <v>Grants for You</v>
      </c>
      <c r="C130" s="8" t="str">
        <f>IF([1]source_data!G132="","",IF([1]source_data!F132="","",[1]source_data!F132))</f>
        <v xml:space="preserve">Funding to help people with Autism, ADHD, Tourette's or a serious mental health condition access more opportunities.   </v>
      </c>
      <c r="D130" s="9">
        <f>IF([1]source_data!G132="","",IF([1]source_data!G132="","",[1]source_data!G132))</f>
        <v>300</v>
      </c>
      <c r="E130" s="8" t="str">
        <f>IF([1]source_data!G132="","",[1]tailored_settings!$B$3)</f>
        <v>GBP</v>
      </c>
      <c r="F130" s="10">
        <f>IF([1]source_data!G132="","",IF([1]source_data!H132="","",[1]source_data!H132))</f>
        <v>44761.386313622701</v>
      </c>
      <c r="G130" s="8" t="str">
        <f>IF([1]source_data!G132="","",[1]tailored_settings!$B$5)</f>
        <v>Individual Recipient</v>
      </c>
      <c r="H130" s="8" t="str">
        <f>IF([1]source_data!G132="","",IF(AND([1]source_data!A132&lt;&gt;"",[1]tailored_settings!$B$11="Publish"),CONCATENATE([1]tailored_settings!$B$2&amp;[1]source_data!A132),IF(AND([1]source_data!A132&lt;&gt;"",[1]tailored_settings!$B$11="Do not publish"),CONCATENATE([1]tailored_settings!$B$4&amp;TEXT(ROW(A130)-1,"0000")&amp;"_"&amp;TEXT(F130,"yyyy-mm")),CONCATENATE([1]tailored_settings!$B$4&amp;TEXT(ROW(A130)-1,"0000")&amp;"_"&amp;TEXT(F130,"yyyy-mm")))))</f>
        <v>360G-BarnwoodTrust-IND-0129_2022-07</v>
      </c>
      <c r="I130" s="8" t="str">
        <f>IF([1]source_data!G132="","",[1]tailored_settings!$B$7)</f>
        <v>Barnwood Trust</v>
      </c>
      <c r="J130" s="8" t="str">
        <f>IF([1]source_data!G132="","",[1]tailored_settings!$B$6)</f>
        <v>GB-CHC-1162855</v>
      </c>
      <c r="K130" s="8" t="str">
        <f>IF([1]source_data!G132="","",IF([1]source_data!I132="","",VLOOKUP([1]source_data!I132,[1]codelists!A:C,2,FALSE)))</f>
        <v>GTIR040</v>
      </c>
      <c r="L130" s="8" t="str">
        <f>IF([1]source_data!G132="","",IF([1]source_data!J132="","",VLOOKUP([1]source_data!J132,[1]codelists!A:C,2,FALSE)))</f>
        <v/>
      </c>
      <c r="M130" s="8" t="str">
        <f>IF([1]source_data!G132="","",IF([1]source_data!K132="","",IF([1]source_data!M132&lt;&gt;"",CONCATENATE(VLOOKUP([1]source_data!K132,[1]codelists!A:C,2,FALSE)&amp;";"&amp;VLOOKUP([1]source_data!L132,[1]codelists!A:C,2,FALSE)&amp;";"&amp;VLOOKUP([1]source_data!M132,[1]codelists!A:C,2,FALSE)),IF([1]source_data!L132&lt;&gt;"",CONCATENATE(VLOOKUP([1]source_data!K132,[1]codelists!A:C,2,FALSE)&amp;";"&amp;VLOOKUP([1]source_data!L132,[1]codelists!A:C,2,FALSE)),IF([1]source_data!K132&lt;&gt;"",CONCATENATE(VLOOKUP([1]source_data!K132,[1]codelists!A:C,2,FALSE)))))))</f>
        <v>GTIP040</v>
      </c>
      <c r="N130" s="11" t="str">
        <f>IF([1]source_data!G132="","",IF([1]source_data!D132="","",VLOOKUP([1]source_data!D132,[1]geo_data!A:I,9,FALSE)))</f>
        <v>Matson, Robinswood and White City</v>
      </c>
      <c r="O130" s="11" t="str">
        <f>IF([1]source_data!G132="","",IF([1]source_data!D132="","",VLOOKUP([1]source_data!D132,[1]geo_data!A:I,8,FALSE)))</f>
        <v>E05010961</v>
      </c>
      <c r="P130" s="11" t="str">
        <f>IF([1]source_data!G132="","",IF(LEFT(O130,3)="E05","WD",IF(LEFT(O130,3)="S13","WD",IF(LEFT(O130,3)="W05","WD",IF(LEFT(O130,3)="W06","UA",IF(LEFT(O130,3)="S12","CA",IF(LEFT(O130,3)="E06","UA",IF(LEFT(O130,3)="E07","NMD",IF(LEFT(O130,3)="E08","MD",IF(LEFT(O130,3)="E09","LONB"))))))))))</f>
        <v>WD</v>
      </c>
      <c r="Q130" s="11" t="str">
        <f>IF([1]source_data!G132="","",IF([1]source_data!D132="","",VLOOKUP([1]source_data!D132,[1]geo_data!A:I,7,FALSE)))</f>
        <v>Gloucester</v>
      </c>
      <c r="R130" s="11" t="str">
        <f>IF([1]source_data!G132="","",IF([1]source_data!D132="","",VLOOKUP([1]source_data!D132,[1]geo_data!A:I,6,FALSE)))</f>
        <v>E07000081</v>
      </c>
      <c r="S130" s="11" t="str">
        <f>IF([1]source_data!G132="","",IF(LEFT(R130,3)="E05","WD",IF(LEFT(R130,3)="S13","WD",IF(LEFT(R130,3)="W05","WD",IF(LEFT(R130,3)="W06","UA",IF(LEFT(R130,3)="S12","CA",IF(LEFT(R130,3)="E06","UA",IF(LEFT(R130,3)="E07","NMD",IF(LEFT(R130,3)="E08","MD",IF(LEFT(R130,3)="E09","LONB"))))))))))</f>
        <v>NMD</v>
      </c>
      <c r="T130" s="8" t="str">
        <f>IF([1]source_data!G132="","",IF([1]source_data!N132="","",[1]source_data!N132))</f>
        <v>Grants for You</v>
      </c>
      <c r="U130" s="12">
        <f ca="1">IF([1]source_data!G132="","",[1]tailored_settings!$B$8)</f>
        <v>45009</v>
      </c>
      <c r="V130" s="8" t="str">
        <f>IF([1]source_data!I132="","",[1]tailored_settings!$B$9)</f>
        <v>https://www.barnwoodtrust.org/</v>
      </c>
      <c r="W130" s="8" t="str">
        <f>IF([1]source_data!G132="","",IF([1]source_data!I132="","",[1]codelists!$A$1))</f>
        <v>Grant to Individuals Reason codelist</v>
      </c>
      <c r="X130" s="8" t="str">
        <f>IF([1]source_data!G132="","",IF([1]source_data!I132="","",[1]source_data!I132))</f>
        <v>Mental Health</v>
      </c>
      <c r="Y130" s="8" t="str">
        <f>IF([1]source_data!G132="","",IF([1]source_data!J132="","",[1]codelists!$A$1))</f>
        <v/>
      </c>
      <c r="Z130" s="8" t="str">
        <f>IF([1]source_data!G132="","",IF([1]source_data!J132="","",[1]source_data!J132))</f>
        <v/>
      </c>
      <c r="AA130" s="8" t="str">
        <f>IF([1]source_data!G132="","",IF([1]source_data!K132="","",[1]codelists!$A$16))</f>
        <v>Grant to Individuals Purpose codelist</v>
      </c>
      <c r="AB130" s="8" t="str">
        <f>IF([1]source_data!G132="","",IF([1]source_data!K132="","",[1]source_data!K132))</f>
        <v>Devices and digital access</v>
      </c>
      <c r="AC130" s="8" t="str">
        <f>IF([1]source_data!G132="","",IF([1]source_data!L132="","",[1]codelists!$A$16))</f>
        <v/>
      </c>
      <c r="AD130" s="8" t="str">
        <f>IF([1]source_data!G132="","",IF([1]source_data!L132="","",[1]source_data!L132))</f>
        <v/>
      </c>
      <c r="AE130" s="8" t="str">
        <f>IF([1]source_data!G132="","",IF([1]source_data!M132="","",[1]codelists!$A$16))</f>
        <v/>
      </c>
      <c r="AF130" s="8" t="str">
        <f>IF([1]source_data!G132="","",IF([1]source_data!M132="","",[1]source_data!M132))</f>
        <v/>
      </c>
    </row>
    <row r="131" spans="1:32" ht="15.75" x14ac:dyDescent="0.25">
      <c r="A131" s="8" t="str">
        <f>IF([1]source_data!G133="","",IF(AND([1]source_data!C133&lt;&gt;"",[1]tailored_settings!$B$10="Publish"),CONCATENATE([1]tailored_settings!$B$2&amp;[1]source_data!C133),IF(AND([1]source_data!C133&lt;&gt;"",[1]tailored_settings!$B$10="Do not publish"),CONCATENATE([1]tailored_settings!$B$2&amp;TEXT(ROW(A131)-1,"0000")&amp;"_"&amp;TEXT(F131,"yyyy-mm")),CONCATENATE([1]tailored_settings!$B$2&amp;TEXT(ROW(A131)-1,"0000")&amp;"_"&amp;TEXT(F131,"yyyy-mm")))))</f>
        <v>360G-BarnwoodTrust-0130_2022-07</v>
      </c>
      <c r="B131" s="8" t="str">
        <f>IF([1]source_data!G133="","",IF([1]source_data!E133&lt;&gt;"",[1]source_data!E133,CONCATENATE("Grant to "&amp;G131)))</f>
        <v>Grants for You</v>
      </c>
      <c r="C131" s="8" t="str">
        <f>IF([1]source_data!G133="","",IF([1]source_data!F133="","",[1]source_data!F133))</f>
        <v xml:space="preserve">Funding to help people with Autism, ADHD, Tourette's or a serious mental health condition access more opportunities.   </v>
      </c>
      <c r="D131" s="9">
        <f>IF([1]source_data!G133="","",IF([1]source_data!G133="","",[1]source_data!G133))</f>
        <v>300</v>
      </c>
      <c r="E131" s="8" t="str">
        <f>IF([1]source_data!G133="","",[1]tailored_settings!$B$3)</f>
        <v>GBP</v>
      </c>
      <c r="F131" s="10">
        <f>IF([1]source_data!G133="","",IF([1]source_data!H133="","",[1]source_data!H133))</f>
        <v>44761.393041979201</v>
      </c>
      <c r="G131" s="8" t="str">
        <f>IF([1]source_data!G133="","",[1]tailored_settings!$B$5)</f>
        <v>Individual Recipient</v>
      </c>
      <c r="H131" s="8" t="str">
        <f>IF([1]source_data!G133="","",IF(AND([1]source_data!A133&lt;&gt;"",[1]tailored_settings!$B$11="Publish"),CONCATENATE([1]tailored_settings!$B$2&amp;[1]source_data!A133),IF(AND([1]source_data!A133&lt;&gt;"",[1]tailored_settings!$B$11="Do not publish"),CONCATENATE([1]tailored_settings!$B$4&amp;TEXT(ROW(A131)-1,"0000")&amp;"_"&amp;TEXT(F131,"yyyy-mm")),CONCATENATE([1]tailored_settings!$B$4&amp;TEXT(ROW(A131)-1,"0000")&amp;"_"&amp;TEXT(F131,"yyyy-mm")))))</f>
        <v>360G-BarnwoodTrust-IND-0130_2022-07</v>
      </c>
      <c r="I131" s="8" t="str">
        <f>IF([1]source_data!G133="","",[1]tailored_settings!$B$7)</f>
        <v>Barnwood Trust</v>
      </c>
      <c r="J131" s="8" t="str">
        <f>IF([1]source_data!G133="","",[1]tailored_settings!$B$6)</f>
        <v>GB-CHC-1162855</v>
      </c>
      <c r="K131" s="8" t="str">
        <f>IF([1]source_data!G133="","",IF([1]source_data!I133="","",VLOOKUP([1]source_data!I133,[1]codelists!A:C,2,FALSE)))</f>
        <v>GTIR040</v>
      </c>
      <c r="L131" s="8" t="str">
        <f>IF([1]source_data!G133="","",IF([1]source_data!J133="","",VLOOKUP([1]source_data!J133,[1]codelists!A:C,2,FALSE)))</f>
        <v/>
      </c>
      <c r="M131" s="8" t="str">
        <f>IF([1]source_data!G133="","",IF([1]source_data!K133="","",IF([1]source_data!M133&lt;&gt;"",CONCATENATE(VLOOKUP([1]source_data!K133,[1]codelists!A:C,2,FALSE)&amp;";"&amp;VLOOKUP([1]source_data!L133,[1]codelists!A:C,2,FALSE)&amp;";"&amp;VLOOKUP([1]source_data!M133,[1]codelists!A:C,2,FALSE)),IF([1]source_data!L133&lt;&gt;"",CONCATENATE(VLOOKUP([1]source_data!K133,[1]codelists!A:C,2,FALSE)&amp;";"&amp;VLOOKUP([1]source_data!L133,[1]codelists!A:C,2,FALSE)),IF([1]source_data!K133&lt;&gt;"",CONCATENATE(VLOOKUP([1]source_data!K133,[1]codelists!A:C,2,FALSE)))))))</f>
        <v>GTIP040</v>
      </c>
      <c r="N131" s="11" t="str">
        <f>IF([1]source_data!G133="","",IF([1]source_data!D133="","",VLOOKUP([1]source_data!D133,[1]geo_data!A:I,9,FALSE)))</f>
        <v>Swindon Village</v>
      </c>
      <c r="O131" s="11" t="str">
        <f>IF([1]source_data!G133="","",IF([1]source_data!D133="","",VLOOKUP([1]source_data!D133,[1]geo_data!A:I,8,FALSE)))</f>
        <v>E05004305</v>
      </c>
      <c r="P131" s="11" t="str">
        <f>IF([1]source_data!G133="","",IF(LEFT(O131,3)="E05","WD",IF(LEFT(O131,3)="S13","WD",IF(LEFT(O131,3)="W05","WD",IF(LEFT(O131,3)="W06","UA",IF(LEFT(O131,3)="S12","CA",IF(LEFT(O131,3)="E06","UA",IF(LEFT(O131,3)="E07","NMD",IF(LEFT(O131,3)="E08","MD",IF(LEFT(O131,3)="E09","LONB"))))))))))</f>
        <v>WD</v>
      </c>
      <c r="Q131" s="11" t="str">
        <f>IF([1]source_data!G133="","",IF([1]source_data!D133="","",VLOOKUP([1]source_data!D133,[1]geo_data!A:I,7,FALSE)))</f>
        <v>Cheltenham</v>
      </c>
      <c r="R131" s="11" t="str">
        <f>IF([1]source_data!G133="","",IF([1]source_data!D133="","",VLOOKUP([1]source_data!D133,[1]geo_data!A:I,6,FALSE)))</f>
        <v>E07000078</v>
      </c>
      <c r="S131" s="11" t="str">
        <f>IF([1]source_data!G133="","",IF(LEFT(R131,3)="E05","WD",IF(LEFT(R131,3)="S13","WD",IF(LEFT(R131,3)="W05","WD",IF(LEFT(R131,3)="W06","UA",IF(LEFT(R131,3)="S12","CA",IF(LEFT(R131,3)="E06","UA",IF(LEFT(R131,3)="E07","NMD",IF(LEFT(R131,3)="E08","MD",IF(LEFT(R131,3)="E09","LONB"))))))))))</f>
        <v>NMD</v>
      </c>
      <c r="T131" s="8" t="str">
        <f>IF([1]source_data!G133="","",IF([1]source_data!N133="","",[1]source_data!N133))</f>
        <v>Grants for You</v>
      </c>
      <c r="U131" s="12">
        <f ca="1">IF([1]source_data!G133="","",[1]tailored_settings!$B$8)</f>
        <v>45009</v>
      </c>
      <c r="V131" s="8" t="str">
        <f>IF([1]source_data!I133="","",[1]tailored_settings!$B$9)</f>
        <v>https://www.barnwoodtrust.org/</v>
      </c>
      <c r="W131" s="8" t="str">
        <f>IF([1]source_data!G133="","",IF([1]source_data!I133="","",[1]codelists!$A$1))</f>
        <v>Grant to Individuals Reason codelist</v>
      </c>
      <c r="X131" s="8" t="str">
        <f>IF([1]source_data!G133="","",IF([1]source_data!I133="","",[1]source_data!I133))</f>
        <v>Mental Health</v>
      </c>
      <c r="Y131" s="8" t="str">
        <f>IF([1]source_data!G133="","",IF([1]source_data!J133="","",[1]codelists!$A$1))</f>
        <v/>
      </c>
      <c r="Z131" s="8" t="str">
        <f>IF([1]source_data!G133="","",IF([1]source_data!J133="","",[1]source_data!J133))</f>
        <v/>
      </c>
      <c r="AA131" s="8" t="str">
        <f>IF([1]source_data!G133="","",IF([1]source_data!K133="","",[1]codelists!$A$16))</f>
        <v>Grant to Individuals Purpose codelist</v>
      </c>
      <c r="AB131" s="8" t="str">
        <f>IF([1]source_data!G133="","",IF([1]source_data!K133="","",[1]source_data!K133))</f>
        <v>Devices and digital access</v>
      </c>
      <c r="AC131" s="8" t="str">
        <f>IF([1]source_data!G133="","",IF([1]source_data!L133="","",[1]codelists!$A$16))</f>
        <v/>
      </c>
      <c r="AD131" s="8" t="str">
        <f>IF([1]source_data!G133="","",IF([1]source_data!L133="","",[1]source_data!L133))</f>
        <v/>
      </c>
      <c r="AE131" s="8" t="str">
        <f>IF([1]source_data!G133="","",IF([1]source_data!M133="","",[1]codelists!$A$16))</f>
        <v/>
      </c>
      <c r="AF131" s="8" t="str">
        <f>IF([1]source_data!G133="","",IF([1]source_data!M133="","",[1]source_data!M133))</f>
        <v/>
      </c>
    </row>
    <row r="132" spans="1:32" ht="15.75" x14ac:dyDescent="0.25">
      <c r="A132" s="8" t="str">
        <f>IF([1]source_data!G134="","",IF(AND([1]source_data!C134&lt;&gt;"",[1]tailored_settings!$B$10="Publish"),CONCATENATE([1]tailored_settings!$B$2&amp;[1]source_data!C134),IF(AND([1]source_data!C134&lt;&gt;"",[1]tailored_settings!$B$10="Do not publish"),CONCATENATE([1]tailored_settings!$B$2&amp;TEXT(ROW(A132)-1,"0000")&amp;"_"&amp;TEXT(F132,"yyyy-mm")),CONCATENATE([1]tailored_settings!$B$2&amp;TEXT(ROW(A132)-1,"0000")&amp;"_"&amp;TEXT(F132,"yyyy-mm")))))</f>
        <v>360G-BarnwoodTrust-0131_2022-07</v>
      </c>
      <c r="B132" s="8" t="str">
        <f>IF([1]source_data!G134="","",IF([1]source_data!E134&lt;&gt;"",[1]source_data!E134,CONCATENATE("Grant to "&amp;G132)))</f>
        <v>Grants for You</v>
      </c>
      <c r="C132" s="8" t="str">
        <f>IF([1]source_data!G134="","",IF([1]source_data!F134="","",[1]source_data!F134))</f>
        <v xml:space="preserve">Funding to help people with Autism, ADHD, Tourette's or a serious mental health condition access more opportunities.   </v>
      </c>
      <c r="D132" s="9">
        <f>IF([1]source_data!G134="","",IF([1]source_data!G134="","",[1]source_data!G134))</f>
        <v>1000</v>
      </c>
      <c r="E132" s="8" t="str">
        <f>IF([1]source_data!G134="","",[1]tailored_settings!$B$3)</f>
        <v>GBP</v>
      </c>
      <c r="F132" s="10">
        <f>IF([1]source_data!G134="","",IF([1]source_data!H134="","",[1]source_data!H134))</f>
        <v>44761.412045486097</v>
      </c>
      <c r="G132" s="8" t="str">
        <f>IF([1]source_data!G134="","",[1]tailored_settings!$B$5)</f>
        <v>Individual Recipient</v>
      </c>
      <c r="H132" s="8" t="str">
        <f>IF([1]source_data!G134="","",IF(AND([1]source_data!A134&lt;&gt;"",[1]tailored_settings!$B$11="Publish"),CONCATENATE([1]tailored_settings!$B$2&amp;[1]source_data!A134),IF(AND([1]source_data!A134&lt;&gt;"",[1]tailored_settings!$B$11="Do not publish"),CONCATENATE([1]tailored_settings!$B$4&amp;TEXT(ROW(A132)-1,"0000")&amp;"_"&amp;TEXT(F132,"yyyy-mm")),CONCATENATE([1]tailored_settings!$B$4&amp;TEXT(ROW(A132)-1,"0000")&amp;"_"&amp;TEXT(F132,"yyyy-mm")))))</f>
        <v>360G-BarnwoodTrust-IND-0131_2022-07</v>
      </c>
      <c r="I132" s="8" t="str">
        <f>IF([1]source_data!G134="","",[1]tailored_settings!$B$7)</f>
        <v>Barnwood Trust</v>
      </c>
      <c r="J132" s="8" t="str">
        <f>IF([1]source_data!G134="","",[1]tailored_settings!$B$6)</f>
        <v>GB-CHC-1162855</v>
      </c>
      <c r="K132" s="8" t="str">
        <f>IF([1]source_data!G134="","",IF([1]source_data!I134="","",VLOOKUP([1]source_data!I134,[1]codelists!A:C,2,FALSE)))</f>
        <v>GTIR040</v>
      </c>
      <c r="L132" s="8" t="str">
        <f>IF([1]source_data!G134="","",IF([1]source_data!J134="","",VLOOKUP([1]source_data!J134,[1]codelists!A:C,2,FALSE)))</f>
        <v/>
      </c>
      <c r="M132" s="8" t="str">
        <f>IF([1]source_data!G134="","",IF([1]source_data!K134="","",IF([1]source_data!M134&lt;&gt;"",CONCATENATE(VLOOKUP([1]source_data!K134,[1]codelists!A:C,2,FALSE)&amp;";"&amp;VLOOKUP([1]source_data!L134,[1]codelists!A:C,2,FALSE)&amp;";"&amp;VLOOKUP([1]source_data!M134,[1]codelists!A:C,2,FALSE)),IF([1]source_data!L134&lt;&gt;"",CONCATENATE(VLOOKUP([1]source_data!K134,[1]codelists!A:C,2,FALSE)&amp;";"&amp;VLOOKUP([1]source_data!L134,[1]codelists!A:C,2,FALSE)),IF([1]source_data!K134&lt;&gt;"",CONCATENATE(VLOOKUP([1]source_data!K134,[1]codelists!A:C,2,FALSE)))))))</f>
        <v>GTIP110</v>
      </c>
      <c r="N132" s="11" t="str">
        <f>IF([1]source_data!G134="","",IF([1]source_data!D134="","",VLOOKUP([1]source_data!D134,[1]geo_data!A:I,9,FALSE)))</f>
        <v>St Paul's</v>
      </c>
      <c r="O132" s="11" t="str">
        <f>IF([1]source_data!G134="","",IF([1]source_data!D134="","",VLOOKUP([1]source_data!D134,[1]geo_data!A:I,8,FALSE)))</f>
        <v>E05004302</v>
      </c>
      <c r="P132" s="11" t="str">
        <f>IF([1]source_data!G134="","",IF(LEFT(O132,3)="E05","WD",IF(LEFT(O132,3)="S13","WD",IF(LEFT(O132,3)="W05","WD",IF(LEFT(O132,3)="W06","UA",IF(LEFT(O132,3)="S12","CA",IF(LEFT(O132,3)="E06","UA",IF(LEFT(O132,3)="E07","NMD",IF(LEFT(O132,3)="E08","MD",IF(LEFT(O132,3)="E09","LONB"))))))))))</f>
        <v>WD</v>
      </c>
      <c r="Q132" s="11" t="str">
        <f>IF([1]source_data!G134="","",IF([1]source_data!D134="","",VLOOKUP([1]source_data!D134,[1]geo_data!A:I,7,FALSE)))</f>
        <v>Cheltenham</v>
      </c>
      <c r="R132" s="11" t="str">
        <f>IF([1]source_data!G134="","",IF([1]source_data!D134="","",VLOOKUP([1]source_data!D134,[1]geo_data!A:I,6,FALSE)))</f>
        <v>E07000078</v>
      </c>
      <c r="S132" s="11" t="str">
        <f>IF([1]source_data!G134="","",IF(LEFT(R132,3)="E05","WD",IF(LEFT(R132,3)="S13","WD",IF(LEFT(R132,3)="W05","WD",IF(LEFT(R132,3)="W06","UA",IF(LEFT(R132,3)="S12","CA",IF(LEFT(R132,3)="E06","UA",IF(LEFT(R132,3)="E07","NMD",IF(LEFT(R132,3)="E08","MD",IF(LEFT(R132,3)="E09","LONB"))))))))))</f>
        <v>NMD</v>
      </c>
      <c r="T132" s="8" t="str">
        <f>IF([1]source_data!G134="","",IF([1]source_data!N134="","",[1]source_data!N134))</f>
        <v>Grants for You</v>
      </c>
      <c r="U132" s="12">
        <f ca="1">IF([1]source_data!G134="","",[1]tailored_settings!$B$8)</f>
        <v>45009</v>
      </c>
      <c r="V132" s="8" t="str">
        <f>IF([1]source_data!I134="","",[1]tailored_settings!$B$9)</f>
        <v>https://www.barnwoodtrust.org/</v>
      </c>
      <c r="W132" s="8" t="str">
        <f>IF([1]source_data!G134="","",IF([1]source_data!I134="","",[1]codelists!$A$1))</f>
        <v>Grant to Individuals Reason codelist</v>
      </c>
      <c r="X132" s="8" t="str">
        <f>IF([1]source_data!G134="","",IF([1]source_data!I134="","",[1]source_data!I134))</f>
        <v>Mental Health</v>
      </c>
      <c r="Y132" s="8" t="str">
        <f>IF([1]source_data!G134="","",IF([1]source_data!J134="","",[1]codelists!$A$1))</f>
        <v/>
      </c>
      <c r="Z132" s="8" t="str">
        <f>IF([1]source_data!G134="","",IF([1]source_data!J134="","",[1]source_data!J134))</f>
        <v/>
      </c>
      <c r="AA132" s="8" t="str">
        <f>IF([1]source_data!G134="","",IF([1]source_data!K134="","",[1]codelists!$A$16))</f>
        <v>Grant to Individuals Purpose codelist</v>
      </c>
      <c r="AB132" s="8" t="str">
        <f>IF([1]source_data!G134="","",IF([1]source_data!K134="","",[1]source_data!K134))</f>
        <v>Holiday and activity costs</v>
      </c>
      <c r="AC132" s="8" t="str">
        <f>IF([1]source_data!G134="","",IF([1]source_data!L134="","",[1]codelists!$A$16))</f>
        <v/>
      </c>
      <c r="AD132" s="8" t="str">
        <f>IF([1]source_data!G134="","",IF([1]source_data!L134="","",[1]source_data!L134))</f>
        <v/>
      </c>
      <c r="AE132" s="8" t="str">
        <f>IF([1]source_data!G134="","",IF([1]source_data!M134="","",[1]codelists!$A$16))</f>
        <v/>
      </c>
      <c r="AF132" s="8" t="str">
        <f>IF([1]source_data!G134="","",IF([1]source_data!M134="","",[1]source_data!M134))</f>
        <v/>
      </c>
    </row>
    <row r="133" spans="1:32" ht="15.75" x14ac:dyDescent="0.25">
      <c r="A133" s="8" t="str">
        <f>IF([1]source_data!G135="","",IF(AND([1]source_data!C135&lt;&gt;"",[1]tailored_settings!$B$10="Publish"),CONCATENATE([1]tailored_settings!$B$2&amp;[1]source_data!C135),IF(AND([1]source_data!C135&lt;&gt;"",[1]tailored_settings!$B$10="Do not publish"),CONCATENATE([1]tailored_settings!$B$2&amp;TEXT(ROW(A133)-1,"0000")&amp;"_"&amp;TEXT(F133,"yyyy-mm")),CONCATENATE([1]tailored_settings!$B$2&amp;TEXT(ROW(A133)-1,"0000")&amp;"_"&amp;TEXT(F133,"yyyy-mm")))))</f>
        <v>360G-BarnwoodTrust-0132_2022-07</v>
      </c>
      <c r="B133" s="8" t="str">
        <f>IF([1]source_data!G135="","",IF([1]source_data!E135&lt;&gt;"",[1]source_data!E135,CONCATENATE("Grant to "&amp;G133)))</f>
        <v>Grants for You</v>
      </c>
      <c r="C133" s="8" t="str">
        <f>IF([1]source_data!G135="","",IF([1]source_data!F135="","",[1]source_data!F135))</f>
        <v xml:space="preserve">Funding to help people with Autism, ADHD, Tourette's or a serious mental health condition access more opportunities.   </v>
      </c>
      <c r="D133" s="9">
        <f>IF([1]source_data!G135="","",IF([1]source_data!G135="","",[1]source_data!G135))</f>
        <v>799</v>
      </c>
      <c r="E133" s="8" t="str">
        <f>IF([1]source_data!G135="","",[1]tailored_settings!$B$3)</f>
        <v>GBP</v>
      </c>
      <c r="F133" s="10">
        <f>IF([1]source_data!G135="","",IF([1]source_data!H135="","",[1]source_data!H135))</f>
        <v>44761.4206291667</v>
      </c>
      <c r="G133" s="8" t="str">
        <f>IF([1]source_data!G135="","",[1]tailored_settings!$B$5)</f>
        <v>Individual Recipient</v>
      </c>
      <c r="H133" s="8" t="str">
        <f>IF([1]source_data!G135="","",IF(AND([1]source_data!A135&lt;&gt;"",[1]tailored_settings!$B$11="Publish"),CONCATENATE([1]tailored_settings!$B$2&amp;[1]source_data!A135),IF(AND([1]source_data!A135&lt;&gt;"",[1]tailored_settings!$B$11="Do not publish"),CONCATENATE([1]tailored_settings!$B$4&amp;TEXT(ROW(A133)-1,"0000")&amp;"_"&amp;TEXT(F133,"yyyy-mm")),CONCATENATE([1]tailored_settings!$B$4&amp;TEXT(ROW(A133)-1,"0000")&amp;"_"&amp;TEXT(F133,"yyyy-mm")))))</f>
        <v>360G-BarnwoodTrust-IND-0132_2022-07</v>
      </c>
      <c r="I133" s="8" t="str">
        <f>IF([1]source_data!G135="","",[1]tailored_settings!$B$7)</f>
        <v>Barnwood Trust</v>
      </c>
      <c r="J133" s="8" t="str">
        <f>IF([1]source_data!G135="","",[1]tailored_settings!$B$6)</f>
        <v>GB-CHC-1162855</v>
      </c>
      <c r="K133" s="8" t="str">
        <f>IF([1]source_data!G135="","",IF([1]source_data!I135="","",VLOOKUP([1]source_data!I135,[1]codelists!A:C,2,FALSE)))</f>
        <v>GTIR040</v>
      </c>
      <c r="L133" s="8" t="str">
        <f>IF([1]source_data!G135="","",IF([1]source_data!J135="","",VLOOKUP([1]source_data!J135,[1]codelists!A:C,2,FALSE)))</f>
        <v/>
      </c>
      <c r="M133" s="8" t="str">
        <f>IF([1]source_data!G135="","",IF([1]source_data!K135="","",IF([1]source_data!M135&lt;&gt;"",CONCATENATE(VLOOKUP([1]source_data!K135,[1]codelists!A:C,2,FALSE)&amp;";"&amp;VLOOKUP([1]source_data!L135,[1]codelists!A:C,2,FALSE)&amp;";"&amp;VLOOKUP([1]source_data!M135,[1]codelists!A:C,2,FALSE)),IF([1]source_data!L135&lt;&gt;"",CONCATENATE(VLOOKUP([1]source_data!K135,[1]codelists!A:C,2,FALSE)&amp;";"&amp;VLOOKUP([1]source_data!L135,[1]codelists!A:C,2,FALSE)),IF([1]source_data!K135&lt;&gt;"",CONCATENATE(VLOOKUP([1]source_data!K135,[1]codelists!A:C,2,FALSE)))))))</f>
        <v>GTIP040</v>
      </c>
      <c r="N133" s="11" t="str">
        <f>IF([1]source_data!G135="","",IF([1]source_data!D135="","",VLOOKUP([1]source_data!D135,[1]geo_data!A:I,9,FALSE)))</f>
        <v>Coleford</v>
      </c>
      <c r="O133" s="11" t="str">
        <f>IF([1]source_data!G135="","",IF([1]source_data!D135="","",VLOOKUP([1]source_data!D135,[1]geo_data!A:I,8,FALSE)))</f>
        <v>E05012160</v>
      </c>
      <c r="P133" s="11" t="str">
        <f>IF([1]source_data!G135="","",IF(LEFT(O133,3)="E05","WD",IF(LEFT(O133,3)="S13","WD",IF(LEFT(O133,3)="W05","WD",IF(LEFT(O133,3)="W06","UA",IF(LEFT(O133,3)="S12","CA",IF(LEFT(O133,3)="E06","UA",IF(LEFT(O133,3)="E07","NMD",IF(LEFT(O133,3)="E08","MD",IF(LEFT(O133,3)="E09","LONB"))))))))))</f>
        <v>WD</v>
      </c>
      <c r="Q133" s="11" t="str">
        <f>IF([1]source_data!G135="","",IF([1]source_data!D135="","",VLOOKUP([1]source_data!D135,[1]geo_data!A:I,7,FALSE)))</f>
        <v>Forest of Dean</v>
      </c>
      <c r="R133" s="11" t="str">
        <f>IF([1]source_data!G135="","",IF([1]source_data!D135="","",VLOOKUP([1]source_data!D135,[1]geo_data!A:I,6,FALSE)))</f>
        <v>E07000080</v>
      </c>
      <c r="S133" s="11" t="str">
        <f>IF([1]source_data!G135="","",IF(LEFT(R133,3)="E05","WD",IF(LEFT(R133,3)="S13","WD",IF(LEFT(R133,3)="W05","WD",IF(LEFT(R133,3)="W06","UA",IF(LEFT(R133,3)="S12","CA",IF(LEFT(R133,3)="E06","UA",IF(LEFT(R133,3)="E07","NMD",IF(LEFT(R133,3)="E08","MD",IF(LEFT(R133,3)="E09","LONB"))))))))))</f>
        <v>NMD</v>
      </c>
      <c r="T133" s="8" t="str">
        <f>IF([1]source_data!G135="","",IF([1]source_data!N135="","",[1]source_data!N135))</f>
        <v>Grants for You</v>
      </c>
      <c r="U133" s="12">
        <f ca="1">IF([1]source_data!G135="","",[1]tailored_settings!$B$8)</f>
        <v>45009</v>
      </c>
      <c r="V133" s="8" t="str">
        <f>IF([1]source_data!I135="","",[1]tailored_settings!$B$9)</f>
        <v>https://www.barnwoodtrust.org/</v>
      </c>
      <c r="W133" s="8" t="str">
        <f>IF([1]source_data!G135="","",IF([1]source_data!I135="","",[1]codelists!$A$1))</f>
        <v>Grant to Individuals Reason codelist</v>
      </c>
      <c r="X133" s="8" t="str">
        <f>IF([1]source_data!G135="","",IF([1]source_data!I135="","",[1]source_data!I135))</f>
        <v>Mental Health</v>
      </c>
      <c r="Y133" s="8" t="str">
        <f>IF([1]source_data!G135="","",IF([1]source_data!J135="","",[1]codelists!$A$1))</f>
        <v/>
      </c>
      <c r="Z133" s="8" t="str">
        <f>IF([1]source_data!G135="","",IF([1]source_data!J135="","",[1]source_data!J135))</f>
        <v/>
      </c>
      <c r="AA133" s="8" t="str">
        <f>IF([1]source_data!G135="","",IF([1]source_data!K135="","",[1]codelists!$A$16))</f>
        <v>Grant to Individuals Purpose codelist</v>
      </c>
      <c r="AB133" s="8" t="str">
        <f>IF([1]source_data!G135="","",IF([1]source_data!K135="","",[1]source_data!K135))</f>
        <v>Devices and digital access</v>
      </c>
      <c r="AC133" s="8" t="str">
        <f>IF([1]source_data!G135="","",IF([1]source_data!L135="","",[1]codelists!$A$16))</f>
        <v/>
      </c>
      <c r="AD133" s="8" t="str">
        <f>IF([1]source_data!G135="","",IF([1]source_data!L135="","",[1]source_data!L135))</f>
        <v/>
      </c>
      <c r="AE133" s="8" t="str">
        <f>IF([1]source_data!G135="","",IF([1]source_data!M135="","",[1]codelists!$A$16))</f>
        <v/>
      </c>
      <c r="AF133" s="8" t="str">
        <f>IF([1]source_data!G135="","",IF([1]source_data!M135="","",[1]source_data!M135))</f>
        <v/>
      </c>
    </row>
    <row r="134" spans="1:32" ht="15.75" x14ac:dyDescent="0.25">
      <c r="A134" s="8" t="str">
        <f>IF([1]source_data!G136="","",IF(AND([1]source_data!C136&lt;&gt;"",[1]tailored_settings!$B$10="Publish"),CONCATENATE([1]tailored_settings!$B$2&amp;[1]source_data!C136),IF(AND([1]source_data!C136&lt;&gt;"",[1]tailored_settings!$B$10="Do not publish"),CONCATENATE([1]tailored_settings!$B$2&amp;TEXT(ROW(A134)-1,"0000")&amp;"_"&amp;TEXT(F134,"yyyy-mm")),CONCATENATE([1]tailored_settings!$B$2&amp;TEXT(ROW(A134)-1,"0000")&amp;"_"&amp;TEXT(F134,"yyyy-mm")))))</f>
        <v>360G-BarnwoodTrust-0133_2022-07</v>
      </c>
      <c r="B134" s="8" t="str">
        <f>IF([1]source_data!G136="","",IF([1]source_data!E136&lt;&gt;"",[1]source_data!E136,CONCATENATE("Grant to "&amp;G134)))</f>
        <v>Grants for You</v>
      </c>
      <c r="C134" s="8" t="str">
        <f>IF([1]source_data!G136="","",IF([1]source_data!F136="","",[1]source_data!F136))</f>
        <v xml:space="preserve">Funding to help people with Autism, ADHD, Tourette's or a serious mental health condition access more opportunities.   </v>
      </c>
      <c r="D134" s="9">
        <f>IF([1]source_data!G136="","",IF([1]source_data!G136="","",[1]source_data!G136))</f>
        <v>1000</v>
      </c>
      <c r="E134" s="8" t="str">
        <f>IF([1]source_data!G136="","",[1]tailored_settings!$B$3)</f>
        <v>GBP</v>
      </c>
      <c r="F134" s="10">
        <f>IF([1]source_data!G136="","",IF([1]source_data!H136="","",[1]source_data!H136))</f>
        <v>44761.427850925902</v>
      </c>
      <c r="G134" s="8" t="str">
        <f>IF([1]source_data!G136="","",[1]tailored_settings!$B$5)</f>
        <v>Individual Recipient</v>
      </c>
      <c r="H134" s="8" t="str">
        <f>IF([1]source_data!G136="","",IF(AND([1]source_data!A136&lt;&gt;"",[1]tailored_settings!$B$11="Publish"),CONCATENATE([1]tailored_settings!$B$2&amp;[1]source_data!A136),IF(AND([1]source_data!A136&lt;&gt;"",[1]tailored_settings!$B$11="Do not publish"),CONCATENATE([1]tailored_settings!$B$4&amp;TEXT(ROW(A134)-1,"0000")&amp;"_"&amp;TEXT(F134,"yyyy-mm")),CONCATENATE([1]tailored_settings!$B$4&amp;TEXT(ROW(A134)-1,"0000")&amp;"_"&amp;TEXT(F134,"yyyy-mm")))))</f>
        <v>360G-BarnwoodTrust-IND-0133_2022-07</v>
      </c>
      <c r="I134" s="8" t="str">
        <f>IF([1]source_data!G136="","",[1]tailored_settings!$B$7)</f>
        <v>Barnwood Trust</v>
      </c>
      <c r="J134" s="8" t="str">
        <f>IF([1]source_data!G136="","",[1]tailored_settings!$B$6)</f>
        <v>GB-CHC-1162855</v>
      </c>
      <c r="K134" s="8" t="str">
        <f>IF([1]source_data!G136="","",IF([1]source_data!I136="","",VLOOKUP([1]source_data!I136,[1]codelists!A:C,2,FALSE)))</f>
        <v>GTIR040</v>
      </c>
      <c r="L134" s="8" t="str">
        <f>IF([1]source_data!G136="","",IF([1]source_data!J136="","",VLOOKUP([1]source_data!J136,[1]codelists!A:C,2,FALSE)))</f>
        <v/>
      </c>
      <c r="M134" s="8" t="str">
        <f>IF([1]source_data!G136="","",IF([1]source_data!K136="","",IF([1]source_data!M136&lt;&gt;"",CONCATENATE(VLOOKUP([1]source_data!K136,[1]codelists!A:C,2,FALSE)&amp;";"&amp;VLOOKUP([1]source_data!L136,[1]codelists!A:C,2,FALSE)&amp;";"&amp;VLOOKUP([1]source_data!M136,[1]codelists!A:C,2,FALSE)),IF([1]source_data!L136&lt;&gt;"",CONCATENATE(VLOOKUP([1]source_data!K136,[1]codelists!A:C,2,FALSE)&amp;";"&amp;VLOOKUP([1]source_data!L136,[1]codelists!A:C,2,FALSE)),IF([1]source_data!K136&lt;&gt;"",CONCATENATE(VLOOKUP([1]source_data!K136,[1]codelists!A:C,2,FALSE)))))))</f>
        <v>GTIP040</v>
      </c>
      <c r="N134" s="11" t="str">
        <f>IF([1]source_data!G136="","",IF([1]source_data!D136="","",VLOOKUP([1]source_data!D136,[1]geo_data!A:I,9,FALSE)))</f>
        <v>Lydbrook</v>
      </c>
      <c r="O134" s="11" t="str">
        <f>IF([1]source_data!G136="","",IF([1]source_data!D136="","",VLOOKUP([1]source_data!D136,[1]geo_data!A:I,8,FALSE)))</f>
        <v>E05012164</v>
      </c>
      <c r="P134" s="11" t="str">
        <f>IF([1]source_data!G136="","",IF(LEFT(O134,3)="E05","WD",IF(LEFT(O134,3)="S13","WD",IF(LEFT(O134,3)="W05","WD",IF(LEFT(O134,3)="W06","UA",IF(LEFT(O134,3)="S12","CA",IF(LEFT(O134,3)="E06","UA",IF(LEFT(O134,3)="E07","NMD",IF(LEFT(O134,3)="E08","MD",IF(LEFT(O134,3)="E09","LONB"))))))))))</f>
        <v>WD</v>
      </c>
      <c r="Q134" s="11" t="str">
        <f>IF([1]source_data!G136="","",IF([1]source_data!D136="","",VLOOKUP([1]source_data!D136,[1]geo_data!A:I,7,FALSE)))</f>
        <v>Forest of Dean</v>
      </c>
      <c r="R134" s="11" t="str">
        <f>IF([1]source_data!G136="","",IF([1]source_data!D136="","",VLOOKUP([1]source_data!D136,[1]geo_data!A:I,6,FALSE)))</f>
        <v>E07000080</v>
      </c>
      <c r="S134" s="11" t="str">
        <f>IF([1]source_data!G136="","",IF(LEFT(R134,3)="E05","WD",IF(LEFT(R134,3)="S13","WD",IF(LEFT(R134,3)="W05","WD",IF(LEFT(R134,3)="W06","UA",IF(LEFT(R134,3)="S12","CA",IF(LEFT(R134,3)="E06","UA",IF(LEFT(R134,3)="E07","NMD",IF(LEFT(R134,3)="E08","MD",IF(LEFT(R134,3)="E09","LONB"))))))))))</f>
        <v>NMD</v>
      </c>
      <c r="T134" s="8" t="str">
        <f>IF([1]source_data!G136="","",IF([1]source_data!N136="","",[1]source_data!N136))</f>
        <v>Grants for You</v>
      </c>
      <c r="U134" s="12">
        <f ca="1">IF([1]source_data!G136="","",[1]tailored_settings!$B$8)</f>
        <v>45009</v>
      </c>
      <c r="V134" s="8" t="str">
        <f>IF([1]source_data!I136="","",[1]tailored_settings!$B$9)</f>
        <v>https://www.barnwoodtrust.org/</v>
      </c>
      <c r="W134" s="8" t="str">
        <f>IF([1]source_data!G136="","",IF([1]source_data!I136="","",[1]codelists!$A$1))</f>
        <v>Grant to Individuals Reason codelist</v>
      </c>
      <c r="X134" s="8" t="str">
        <f>IF([1]source_data!G136="","",IF([1]source_data!I136="","",[1]source_data!I136))</f>
        <v>Mental Health</v>
      </c>
      <c r="Y134" s="8" t="str">
        <f>IF([1]source_data!G136="","",IF([1]source_data!J136="","",[1]codelists!$A$1))</f>
        <v/>
      </c>
      <c r="Z134" s="8" t="str">
        <f>IF([1]source_data!G136="","",IF([1]source_data!J136="","",[1]source_data!J136))</f>
        <v/>
      </c>
      <c r="AA134" s="8" t="str">
        <f>IF([1]source_data!G136="","",IF([1]source_data!K136="","",[1]codelists!$A$16))</f>
        <v>Grant to Individuals Purpose codelist</v>
      </c>
      <c r="AB134" s="8" t="str">
        <f>IF([1]source_data!G136="","",IF([1]source_data!K136="","",[1]source_data!K136))</f>
        <v>Devices and digital access</v>
      </c>
      <c r="AC134" s="8" t="str">
        <f>IF([1]source_data!G136="","",IF([1]source_data!L136="","",[1]codelists!$A$16))</f>
        <v/>
      </c>
      <c r="AD134" s="8" t="str">
        <f>IF([1]source_data!G136="","",IF([1]source_data!L136="","",[1]source_data!L136))</f>
        <v/>
      </c>
      <c r="AE134" s="8" t="str">
        <f>IF([1]source_data!G136="","",IF([1]source_data!M136="","",[1]codelists!$A$16))</f>
        <v/>
      </c>
      <c r="AF134" s="8" t="str">
        <f>IF([1]source_data!G136="","",IF([1]source_data!M136="","",[1]source_data!M136))</f>
        <v/>
      </c>
    </row>
    <row r="135" spans="1:32" ht="15.75" x14ac:dyDescent="0.25">
      <c r="A135" s="8" t="str">
        <f>IF([1]source_data!G137="","",IF(AND([1]source_data!C137&lt;&gt;"",[1]tailored_settings!$B$10="Publish"),CONCATENATE([1]tailored_settings!$B$2&amp;[1]source_data!C137),IF(AND([1]source_data!C137&lt;&gt;"",[1]tailored_settings!$B$10="Do not publish"),CONCATENATE([1]tailored_settings!$B$2&amp;TEXT(ROW(A135)-1,"0000")&amp;"_"&amp;TEXT(F135,"yyyy-mm")),CONCATENATE([1]tailored_settings!$B$2&amp;TEXT(ROW(A135)-1,"0000")&amp;"_"&amp;TEXT(F135,"yyyy-mm")))))</f>
        <v>360G-BarnwoodTrust-0134_2022-07</v>
      </c>
      <c r="B135" s="8" t="str">
        <f>IF([1]source_data!G137="","",IF([1]source_data!E137&lt;&gt;"",[1]source_data!E137,CONCATENATE("Grant to "&amp;G135)))</f>
        <v>Grants for You</v>
      </c>
      <c r="C135" s="8" t="str">
        <f>IF([1]source_data!G137="","",IF([1]source_data!F137="","",[1]source_data!F137))</f>
        <v xml:space="preserve">Funding to help people with Autism, ADHD, Tourette's or a serious mental health condition access more opportunities.   </v>
      </c>
      <c r="D135" s="9">
        <f>IF([1]source_data!G137="","",IF([1]source_data!G137="","",[1]source_data!G137))</f>
        <v>800</v>
      </c>
      <c r="E135" s="8" t="str">
        <f>IF([1]source_data!G137="","",[1]tailored_settings!$B$3)</f>
        <v>GBP</v>
      </c>
      <c r="F135" s="10">
        <f>IF([1]source_data!G137="","",IF([1]source_data!H137="","",[1]source_data!H137))</f>
        <v>44761.434326238399</v>
      </c>
      <c r="G135" s="8" t="str">
        <f>IF([1]source_data!G137="","",[1]tailored_settings!$B$5)</f>
        <v>Individual Recipient</v>
      </c>
      <c r="H135" s="8" t="str">
        <f>IF([1]source_data!G137="","",IF(AND([1]source_data!A137&lt;&gt;"",[1]tailored_settings!$B$11="Publish"),CONCATENATE([1]tailored_settings!$B$2&amp;[1]source_data!A137),IF(AND([1]source_data!A137&lt;&gt;"",[1]tailored_settings!$B$11="Do not publish"),CONCATENATE([1]tailored_settings!$B$4&amp;TEXT(ROW(A135)-1,"0000")&amp;"_"&amp;TEXT(F135,"yyyy-mm")),CONCATENATE([1]tailored_settings!$B$4&amp;TEXT(ROW(A135)-1,"0000")&amp;"_"&amp;TEXT(F135,"yyyy-mm")))))</f>
        <v>360G-BarnwoodTrust-IND-0134_2022-07</v>
      </c>
      <c r="I135" s="8" t="str">
        <f>IF([1]source_data!G137="","",[1]tailored_settings!$B$7)</f>
        <v>Barnwood Trust</v>
      </c>
      <c r="J135" s="8" t="str">
        <f>IF([1]source_data!G137="","",[1]tailored_settings!$B$6)</f>
        <v>GB-CHC-1162855</v>
      </c>
      <c r="K135" s="8" t="str">
        <f>IF([1]source_data!G137="","",IF([1]source_data!I137="","",VLOOKUP([1]source_data!I137,[1]codelists!A:C,2,FALSE)))</f>
        <v>GTIR040</v>
      </c>
      <c r="L135" s="8" t="str">
        <f>IF([1]source_data!G137="","",IF([1]source_data!J137="","",VLOOKUP([1]source_data!J137,[1]codelists!A:C,2,FALSE)))</f>
        <v/>
      </c>
      <c r="M135" s="8" t="str">
        <f>IF([1]source_data!G137="","",IF([1]source_data!K137="","",IF([1]source_data!M137&lt;&gt;"",CONCATENATE(VLOOKUP([1]source_data!K137,[1]codelists!A:C,2,FALSE)&amp;";"&amp;VLOOKUP([1]source_data!L137,[1]codelists!A:C,2,FALSE)&amp;";"&amp;VLOOKUP([1]source_data!M137,[1]codelists!A:C,2,FALSE)),IF([1]source_data!L137&lt;&gt;"",CONCATENATE(VLOOKUP([1]source_data!K137,[1]codelists!A:C,2,FALSE)&amp;";"&amp;VLOOKUP([1]source_data!L137,[1]codelists!A:C,2,FALSE)),IF([1]source_data!K137&lt;&gt;"",CONCATENATE(VLOOKUP([1]source_data!K137,[1]codelists!A:C,2,FALSE)))))))</f>
        <v>GTIP040</v>
      </c>
      <c r="N135" s="11" t="str">
        <f>IF([1]source_data!G137="","",IF([1]source_data!D137="","",VLOOKUP([1]source_data!D137,[1]geo_data!A:I,9,FALSE)))</f>
        <v>Stroud Farmhill and Paganhill</v>
      </c>
      <c r="O135" s="11" t="str">
        <f>IF([1]source_data!G137="","",IF([1]source_data!D137="","",VLOOKUP([1]source_data!D137,[1]geo_data!A:I,8,FALSE)))</f>
        <v>E05010987</v>
      </c>
      <c r="P135" s="11" t="str">
        <f>IF([1]source_data!G137="","",IF(LEFT(O135,3)="E05","WD",IF(LEFT(O135,3)="S13","WD",IF(LEFT(O135,3)="W05","WD",IF(LEFT(O135,3)="W06","UA",IF(LEFT(O135,3)="S12","CA",IF(LEFT(O135,3)="E06","UA",IF(LEFT(O135,3)="E07","NMD",IF(LEFT(O135,3)="E08","MD",IF(LEFT(O135,3)="E09","LONB"))))))))))</f>
        <v>WD</v>
      </c>
      <c r="Q135" s="11" t="str">
        <f>IF([1]source_data!G137="","",IF([1]source_data!D137="","",VLOOKUP([1]source_data!D137,[1]geo_data!A:I,7,FALSE)))</f>
        <v>Stroud</v>
      </c>
      <c r="R135" s="11" t="str">
        <f>IF([1]source_data!G137="","",IF([1]source_data!D137="","",VLOOKUP([1]source_data!D137,[1]geo_data!A:I,6,FALSE)))</f>
        <v>E07000082</v>
      </c>
      <c r="S135" s="11" t="str">
        <f>IF([1]source_data!G137="","",IF(LEFT(R135,3)="E05","WD",IF(LEFT(R135,3)="S13","WD",IF(LEFT(R135,3)="W05","WD",IF(LEFT(R135,3)="W06","UA",IF(LEFT(R135,3)="S12","CA",IF(LEFT(R135,3)="E06","UA",IF(LEFT(R135,3)="E07","NMD",IF(LEFT(R135,3)="E08","MD",IF(LEFT(R135,3)="E09","LONB"))))))))))</f>
        <v>NMD</v>
      </c>
      <c r="T135" s="8" t="str">
        <f>IF([1]source_data!G137="","",IF([1]source_data!N137="","",[1]source_data!N137))</f>
        <v>Grants for You</v>
      </c>
      <c r="U135" s="12">
        <f ca="1">IF([1]source_data!G137="","",[1]tailored_settings!$B$8)</f>
        <v>45009</v>
      </c>
      <c r="V135" s="8" t="str">
        <f>IF([1]source_data!I137="","",[1]tailored_settings!$B$9)</f>
        <v>https://www.barnwoodtrust.org/</v>
      </c>
      <c r="W135" s="8" t="str">
        <f>IF([1]source_data!G137="","",IF([1]source_data!I137="","",[1]codelists!$A$1))</f>
        <v>Grant to Individuals Reason codelist</v>
      </c>
      <c r="X135" s="8" t="str">
        <f>IF([1]source_data!G137="","",IF([1]source_data!I137="","",[1]source_data!I137))</f>
        <v>Mental Health</v>
      </c>
      <c r="Y135" s="8" t="str">
        <f>IF([1]source_data!G137="","",IF([1]source_data!J137="","",[1]codelists!$A$1))</f>
        <v/>
      </c>
      <c r="Z135" s="8" t="str">
        <f>IF([1]source_data!G137="","",IF([1]source_data!J137="","",[1]source_data!J137))</f>
        <v/>
      </c>
      <c r="AA135" s="8" t="str">
        <f>IF([1]source_data!G137="","",IF([1]source_data!K137="","",[1]codelists!$A$16))</f>
        <v>Grant to Individuals Purpose codelist</v>
      </c>
      <c r="AB135" s="8" t="str">
        <f>IF([1]source_data!G137="","",IF([1]source_data!K137="","",[1]source_data!K137))</f>
        <v>Devices and digital access</v>
      </c>
      <c r="AC135" s="8" t="str">
        <f>IF([1]source_data!G137="","",IF([1]source_data!L137="","",[1]codelists!$A$16))</f>
        <v/>
      </c>
      <c r="AD135" s="8" t="str">
        <f>IF([1]source_data!G137="","",IF([1]source_data!L137="","",[1]source_data!L137))</f>
        <v/>
      </c>
      <c r="AE135" s="8" t="str">
        <f>IF([1]source_data!G137="","",IF([1]source_data!M137="","",[1]codelists!$A$16))</f>
        <v/>
      </c>
      <c r="AF135" s="8" t="str">
        <f>IF([1]source_data!G137="","",IF([1]source_data!M137="","",[1]source_data!M137))</f>
        <v/>
      </c>
    </row>
    <row r="136" spans="1:32" ht="15.75" x14ac:dyDescent="0.25">
      <c r="A136" s="8" t="str">
        <f>IF([1]source_data!G138="","",IF(AND([1]source_data!C138&lt;&gt;"",[1]tailored_settings!$B$10="Publish"),CONCATENATE([1]tailored_settings!$B$2&amp;[1]source_data!C138),IF(AND([1]source_data!C138&lt;&gt;"",[1]tailored_settings!$B$10="Do not publish"),CONCATENATE([1]tailored_settings!$B$2&amp;TEXT(ROW(A136)-1,"0000")&amp;"_"&amp;TEXT(F136,"yyyy-mm")),CONCATENATE([1]tailored_settings!$B$2&amp;TEXT(ROW(A136)-1,"0000")&amp;"_"&amp;TEXT(F136,"yyyy-mm")))))</f>
        <v>360G-BarnwoodTrust-0135_2022-07</v>
      </c>
      <c r="B136" s="8" t="str">
        <f>IF([1]source_data!G138="","",IF([1]source_data!E138&lt;&gt;"",[1]source_data!E138,CONCATENATE("Grant to "&amp;G136)))</f>
        <v>Grants for You</v>
      </c>
      <c r="C136" s="8" t="str">
        <f>IF([1]source_data!G138="","",IF([1]source_data!F138="","",[1]source_data!F138))</f>
        <v xml:space="preserve">Funding to help people with Autism, ADHD, Tourette's or a serious mental health condition access more opportunities.   </v>
      </c>
      <c r="D136" s="9">
        <f>IF([1]source_data!G138="","",IF([1]source_data!G138="","",[1]source_data!G138))</f>
        <v>1000</v>
      </c>
      <c r="E136" s="8" t="str">
        <f>IF([1]source_data!G138="","",[1]tailored_settings!$B$3)</f>
        <v>GBP</v>
      </c>
      <c r="F136" s="10">
        <f>IF([1]source_data!G138="","",IF([1]source_data!H138="","",[1]source_data!H138))</f>
        <v>44761.472152349503</v>
      </c>
      <c r="G136" s="8" t="str">
        <f>IF([1]source_data!G138="","",[1]tailored_settings!$B$5)</f>
        <v>Individual Recipient</v>
      </c>
      <c r="H136" s="8" t="str">
        <f>IF([1]source_data!G138="","",IF(AND([1]source_data!A138&lt;&gt;"",[1]tailored_settings!$B$11="Publish"),CONCATENATE([1]tailored_settings!$B$2&amp;[1]source_data!A138),IF(AND([1]source_data!A138&lt;&gt;"",[1]tailored_settings!$B$11="Do not publish"),CONCATENATE([1]tailored_settings!$B$4&amp;TEXT(ROW(A136)-1,"0000")&amp;"_"&amp;TEXT(F136,"yyyy-mm")),CONCATENATE([1]tailored_settings!$B$4&amp;TEXT(ROW(A136)-1,"0000")&amp;"_"&amp;TEXT(F136,"yyyy-mm")))))</f>
        <v>360G-BarnwoodTrust-IND-0135_2022-07</v>
      </c>
      <c r="I136" s="8" t="str">
        <f>IF([1]source_data!G138="","",[1]tailored_settings!$B$7)</f>
        <v>Barnwood Trust</v>
      </c>
      <c r="J136" s="8" t="str">
        <f>IF([1]source_data!G138="","",[1]tailored_settings!$B$6)</f>
        <v>GB-CHC-1162855</v>
      </c>
      <c r="K136" s="8" t="str">
        <f>IF([1]source_data!G138="","",IF([1]source_data!I138="","",VLOOKUP([1]source_data!I138,[1]codelists!A:C,2,FALSE)))</f>
        <v>GTIR040</v>
      </c>
      <c r="L136" s="8" t="str">
        <f>IF([1]source_data!G138="","",IF([1]source_data!J138="","",VLOOKUP([1]source_data!J138,[1]codelists!A:C,2,FALSE)))</f>
        <v/>
      </c>
      <c r="M136" s="8" t="str">
        <f>IF([1]source_data!G138="","",IF([1]source_data!K138="","",IF([1]source_data!M138&lt;&gt;"",CONCATENATE(VLOOKUP([1]source_data!K138,[1]codelists!A:C,2,FALSE)&amp;";"&amp;VLOOKUP([1]source_data!L138,[1]codelists!A:C,2,FALSE)&amp;";"&amp;VLOOKUP([1]source_data!M138,[1]codelists!A:C,2,FALSE)),IF([1]source_data!L138&lt;&gt;"",CONCATENATE(VLOOKUP([1]source_data!K138,[1]codelists!A:C,2,FALSE)&amp;";"&amp;VLOOKUP([1]source_data!L138,[1]codelists!A:C,2,FALSE)),IF([1]source_data!K138&lt;&gt;"",CONCATENATE(VLOOKUP([1]source_data!K138,[1]codelists!A:C,2,FALSE)))))))</f>
        <v>GTIP110</v>
      </c>
      <c r="N136" s="11" t="str">
        <f>IF([1]source_data!G138="","",IF([1]source_data!D138="","",VLOOKUP([1]source_data!D138,[1]geo_data!A:I,9,FALSE)))</f>
        <v>Cam West</v>
      </c>
      <c r="O136" s="11" t="str">
        <f>IF([1]source_data!G138="","",IF([1]source_data!D138="","",VLOOKUP([1]source_data!D138,[1]geo_data!A:I,8,FALSE)))</f>
        <v>E05010973</v>
      </c>
      <c r="P136" s="11" t="str">
        <f>IF([1]source_data!G138="","",IF(LEFT(O136,3)="E05","WD",IF(LEFT(O136,3)="S13","WD",IF(LEFT(O136,3)="W05","WD",IF(LEFT(O136,3)="W06","UA",IF(LEFT(O136,3)="S12","CA",IF(LEFT(O136,3)="E06","UA",IF(LEFT(O136,3)="E07","NMD",IF(LEFT(O136,3)="E08","MD",IF(LEFT(O136,3)="E09","LONB"))))))))))</f>
        <v>WD</v>
      </c>
      <c r="Q136" s="11" t="str">
        <f>IF([1]source_data!G138="","",IF([1]source_data!D138="","",VLOOKUP([1]source_data!D138,[1]geo_data!A:I,7,FALSE)))</f>
        <v>Stroud</v>
      </c>
      <c r="R136" s="11" t="str">
        <f>IF([1]source_data!G138="","",IF([1]source_data!D138="","",VLOOKUP([1]source_data!D138,[1]geo_data!A:I,6,FALSE)))</f>
        <v>E07000082</v>
      </c>
      <c r="S136" s="11" t="str">
        <f>IF([1]source_data!G138="","",IF(LEFT(R136,3)="E05","WD",IF(LEFT(R136,3)="S13","WD",IF(LEFT(R136,3)="W05","WD",IF(LEFT(R136,3)="W06","UA",IF(LEFT(R136,3)="S12","CA",IF(LEFT(R136,3)="E06","UA",IF(LEFT(R136,3)="E07","NMD",IF(LEFT(R136,3)="E08","MD",IF(LEFT(R136,3)="E09","LONB"))))))))))</f>
        <v>NMD</v>
      </c>
      <c r="T136" s="8" t="str">
        <f>IF([1]source_data!G138="","",IF([1]source_data!N138="","",[1]source_data!N138))</f>
        <v>Grants for You</v>
      </c>
      <c r="U136" s="12">
        <f ca="1">IF([1]source_data!G138="","",[1]tailored_settings!$B$8)</f>
        <v>45009</v>
      </c>
      <c r="V136" s="8" t="str">
        <f>IF([1]source_data!I138="","",[1]tailored_settings!$B$9)</f>
        <v>https://www.barnwoodtrust.org/</v>
      </c>
      <c r="W136" s="8" t="str">
        <f>IF([1]source_data!G138="","",IF([1]source_data!I138="","",[1]codelists!$A$1))</f>
        <v>Grant to Individuals Reason codelist</v>
      </c>
      <c r="X136" s="8" t="str">
        <f>IF([1]source_data!G138="","",IF([1]source_data!I138="","",[1]source_data!I138))</f>
        <v>Mental Health</v>
      </c>
      <c r="Y136" s="8" t="str">
        <f>IF([1]source_data!G138="","",IF([1]source_data!J138="","",[1]codelists!$A$1))</f>
        <v/>
      </c>
      <c r="Z136" s="8" t="str">
        <f>IF([1]source_data!G138="","",IF([1]source_data!J138="","",[1]source_data!J138))</f>
        <v/>
      </c>
      <c r="AA136" s="8" t="str">
        <f>IF([1]source_data!G138="","",IF([1]source_data!K138="","",[1]codelists!$A$16))</f>
        <v>Grant to Individuals Purpose codelist</v>
      </c>
      <c r="AB136" s="8" t="str">
        <f>IF([1]source_data!G138="","",IF([1]source_data!K138="","",[1]source_data!K138))</f>
        <v>Holiday and activity costs</v>
      </c>
      <c r="AC136" s="8" t="str">
        <f>IF([1]source_data!G138="","",IF([1]source_data!L138="","",[1]codelists!$A$16))</f>
        <v/>
      </c>
      <c r="AD136" s="8" t="str">
        <f>IF([1]source_data!G138="","",IF([1]source_data!L138="","",[1]source_data!L138))</f>
        <v/>
      </c>
      <c r="AE136" s="8" t="str">
        <f>IF([1]source_data!G138="","",IF([1]source_data!M138="","",[1]codelists!$A$16))</f>
        <v/>
      </c>
      <c r="AF136" s="8" t="str">
        <f>IF([1]source_data!G138="","",IF([1]source_data!M138="","",[1]source_data!M138))</f>
        <v/>
      </c>
    </row>
    <row r="137" spans="1:32" ht="15.75" x14ac:dyDescent="0.25">
      <c r="A137" s="8" t="str">
        <f>IF([1]source_data!G139="","",IF(AND([1]source_data!C139&lt;&gt;"",[1]tailored_settings!$B$10="Publish"),CONCATENATE([1]tailored_settings!$B$2&amp;[1]source_data!C139),IF(AND([1]source_data!C139&lt;&gt;"",[1]tailored_settings!$B$10="Do not publish"),CONCATENATE([1]tailored_settings!$B$2&amp;TEXT(ROW(A137)-1,"0000")&amp;"_"&amp;TEXT(F137,"yyyy-mm")),CONCATENATE([1]tailored_settings!$B$2&amp;TEXT(ROW(A137)-1,"0000")&amp;"_"&amp;TEXT(F137,"yyyy-mm")))))</f>
        <v>360G-BarnwoodTrust-0136_2022-07</v>
      </c>
      <c r="B137" s="8" t="str">
        <f>IF([1]source_data!G139="","",IF([1]source_data!E139&lt;&gt;"",[1]source_data!E139,CONCATENATE("Grant to "&amp;G137)))</f>
        <v>Grants for You</v>
      </c>
      <c r="C137" s="8" t="str">
        <f>IF([1]source_data!G139="","",IF([1]source_data!F139="","",[1]source_data!F139))</f>
        <v xml:space="preserve">Funding to help people with Autism, ADHD, Tourette's or a serious mental health condition access more opportunities.   </v>
      </c>
      <c r="D137" s="9">
        <f>IF([1]source_data!G139="","",IF([1]source_data!G139="","",[1]source_data!G139))</f>
        <v>350</v>
      </c>
      <c r="E137" s="8" t="str">
        <f>IF([1]source_data!G139="","",[1]tailored_settings!$B$3)</f>
        <v>GBP</v>
      </c>
      <c r="F137" s="10">
        <f>IF([1]source_data!G139="","",IF([1]source_data!H139="","",[1]source_data!H139))</f>
        <v>44761.511157291701</v>
      </c>
      <c r="G137" s="8" t="str">
        <f>IF([1]source_data!G139="","",[1]tailored_settings!$B$5)</f>
        <v>Individual Recipient</v>
      </c>
      <c r="H137" s="8" t="str">
        <f>IF([1]source_data!G139="","",IF(AND([1]source_data!A139&lt;&gt;"",[1]tailored_settings!$B$11="Publish"),CONCATENATE([1]tailored_settings!$B$2&amp;[1]source_data!A139),IF(AND([1]source_data!A139&lt;&gt;"",[1]tailored_settings!$B$11="Do not publish"),CONCATENATE([1]tailored_settings!$B$4&amp;TEXT(ROW(A137)-1,"0000")&amp;"_"&amp;TEXT(F137,"yyyy-mm")),CONCATENATE([1]tailored_settings!$B$4&amp;TEXT(ROW(A137)-1,"0000")&amp;"_"&amp;TEXT(F137,"yyyy-mm")))))</f>
        <v>360G-BarnwoodTrust-IND-0136_2022-07</v>
      </c>
      <c r="I137" s="8" t="str">
        <f>IF([1]source_data!G139="","",[1]tailored_settings!$B$7)</f>
        <v>Barnwood Trust</v>
      </c>
      <c r="J137" s="8" t="str">
        <f>IF([1]source_data!G139="","",[1]tailored_settings!$B$6)</f>
        <v>GB-CHC-1162855</v>
      </c>
      <c r="K137" s="8" t="str">
        <f>IF([1]source_data!G139="","",IF([1]source_data!I139="","",VLOOKUP([1]source_data!I139,[1]codelists!A:C,2,FALSE)))</f>
        <v>GTIR040</v>
      </c>
      <c r="L137" s="8" t="str">
        <f>IF([1]source_data!G139="","",IF([1]source_data!J139="","",VLOOKUP([1]source_data!J139,[1]codelists!A:C,2,FALSE)))</f>
        <v/>
      </c>
      <c r="M137" s="8" t="str">
        <f>IF([1]source_data!G139="","",IF([1]source_data!K139="","",IF([1]source_data!M139&lt;&gt;"",CONCATENATE(VLOOKUP([1]source_data!K139,[1]codelists!A:C,2,FALSE)&amp;";"&amp;VLOOKUP([1]source_data!L139,[1]codelists!A:C,2,FALSE)&amp;";"&amp;VLOOKUP([1]source_data!M139,[1]codelists!A:C,2,FALSE)),IF([1]source_data!L139&lt;&gt;"",CONCATENATE(VLOOKUP([1]source_data!K139,[1]codelists!A:C,2,FALSE)&amp;";"&amp;VLOOKUP([1]source_data!L139,[1]codelists!A:C,2,FALSE)),IF([1]source_data!K139&lt;&gt;"",CONCATENATE(VLOOKUP([1]source_data!K139,[1]codelists!A:C,2,FALSE)))))))</f>
        <v>GTIP150</v>
      </c>
      <c r="N137" s="11" t="str">
        <f>IF([1]source_data!G139="","",IF([1]source_data!D139="","",VLOOKUP([1]source_data!D139,[1]geo_data!A:I,9,FALSE)))</f>
        <v>St Peter's</v>
      </c>
      <c r="O137" s="11" t="str">
        <f>IF([1]source_data!G139="","",IF([1]source_data!D139="","",VLOOKUP([1]source_data!D139,[1]geo_data!A:I,8,FALSE)))</f>
        <v>E05004303</v>
      </c>
      <c r="P137" s="11" t="str">
        <f>IF([1]source_data!G139="","",IF(LEFT(O137,3)="E05","WD",IF(LEFT(O137,3)="S13","WD",IF(LEFT(O137,3)="W05","WD",IF(LEFT(O137,3)="W06","UA",IF(LEFT(O137,3)="S12","CA",IF(LEFT(O137,3)="E06","UA",IF(LEFT(O137,3)="E07","NMD",IF(LEFT(O137,3)="E08","MD",IF(LEFT(O137,3)="E09","LONB"))))))))))</f>
        <v>WD</v>
      </c>
      <c r="Q137" s="11" t="str">
        <f>IF([1]source_data!G139="","",IF([1]source_data!D139="","",VLOOKUP([1]source_data!D139,[1]geo_data!A:I,7,FALSE)))</f>
        <v>Cheltenham</v>
      </c>
      <c r="R137" s="11" t="str">
        <f>IF([1]source_data!G139="","",IF([1]source_data!D139="","",VLOOKUP([1]source_data!D139,[1]geo_data!A:I,6,FALSE)))</f>
        <v>E07000078</v>
      </c>
      <c r="S137" s="11" t="str">
        <f>IF([1]source_data!G139="","",IF(LEFT(R137,3)="E05","WD",IF(LEFT(R137,3)="S13","WD",IF(LEFT(R137,3)="W05","WD",IF(LEFT(R137,3)="W06","UA",IF(LEFT(R137,3)="S12","CA",IF(LEFT(R137,3)="E06","UA",IF(LEFT(R137,3)="E07","NMD",IF(LEFT(R137,3)="E08","MD",IF(LEFT(R137,3)="E09","LONB"))))))))))</f>
        <v>NMD</v>
      </c>
      <c r="T137" s="8" t="str">
        <f>IF([1]source_data!G139="","",IF([1]source_data!N139="","",[1]source_data!N139))</f>
        <v>Grants for You</v>
      </c>
      <c r="U137" s="12">
        <f ca="1">IF([1]source_data!G139="","",[1]tailored_settings!$B$8)</f>
        <v>45009</v>
      </c>
      <c r="V137" s="8" t="str">
        <f>IF([1]source_data!I139="","",[1]tailored_settings!$B$9)</f>
        <v>https://www.barnwoodtrust.org/</v>
      </c>
      <c r="W137" s="8" t="str">
        <f>IF([1]source_data!G139="","",IF([1]source_data!I139="","",[1]codelists!$A$1))</f>
        <v>Grant to Individuals Reason codelist</v>
      </c>
      <c r="X137" s="8" t="str">
        <f>IF([1]source_data!G139="","",IF([1]source_data!I139="","",[1]source_data!I139))</f>
        <v>Mental Health</v>
      </c>
      <c r="Y137" s="8" t="str">
        <f>IF([1]source_data!G139="","",IF([1]source_data!J139="","",[1]codelists!$A$1))</f>
        <v/>
      </c>
      <c r="Z137" s="8" t="str">
        <f>IF([1]source_data!G139="","",IF([1]source_data!J139="","",[1]source_data!J139))</f>
        <v/>
      </c>
      <c r="AA137" s="8" t="str">
        <f>IF([1]source_data!G139="","",IF([1]source_data!K139="","",[1]codelists!$A$16))</f>
        <v>Grant to Individuals Purpose codelist</v>
      </c>
      <c r="AB137" s="8" t="str">
        <f>IF([1]source_data!G139="","",IF([1]source_data!K139="","",[1]source_data!K139))</f>
        <v>Creative activities</v>
      </c>
      <c r="AC137" s="8" t="str">
        <f>IF([1]source_data!G139="","",IF([1]source_data!L139="","",[1]codelists!$A$16))</f>
        <v/>
      </c>
      <c r="AD137" s="8" t="str">
        <f>IF([1]source_data!G139="","",IF([1]source_data!L139="","",[1]source_data!L139))</f>
        <v/>
      </c>
      <c r="AE137" s="8" t="str">
        <f>IF([1]source_data!G139="","",IF([1]source_data!M139="","",[1]codelists!$A$16))</f>
        <v/>
      </c>
      <c r="AF137" s="8" t="str">
        <f>IF([1]source_data!G139="","",IF([1]source_data!M139="","",[1]source_data!M139))</f>
        <v/>
      </c>
    </row>
    <row r="138" spans="1:32" ht="15.75" x14ac:dyDescent="0.25">
      <c r="A138" s="8" t="str">
        <f>IF([1]source_data!G140="","",IF(AND([1]source_data!C140&lt;&gt;"",[1]tailored_settings!$B$10="Publish"),CONCATENATE([1]tailored_settings!$B$2&amp;[1]source_data!C140),IF(AND([1]source_data!C140&lt;&gt;"",[1]tailored_settings!$B$10="Do not publish"),CONCATENATE([1]tailored_settings!$B$2&amp;TEXT(ROW(A138)-1,"0000")&amp;"_"&amp;TEXT(F138,"yyyy-mm")),CONCATENATE([1]tailored_settings!$B$2&amp;TEXT(ROW(A138)-1,"0000")&amp;"_"&amp;TEXT(F138,"yyyy-mm")))))</f>
        <v>360G-BarnwoodTrust-0137_2022-07</v>
      </c>
      <c r="B138" s="8" t="str">
        <f>IF([1]source_data!G140="","",IF([1]source_data!E140&lt;&gt;"",[1]source_data!E140,CONCATENATE("Grant to "&amp;G138)))</f>
        <v>Grants for You</v>
      </c>
      <c r="C138" s="8" t="str">
        <f>IF([1]source_data!G140="","",IF([1]source_data!F140="","",[1]source_data!F140))</f>
        <v xml:space="preserve">Funding to help people with Autism, ADHD, Tourette's or a serious mental health condition access more opportunities.   </v>
      </c>
      <c r="D138" s="9">
        <f>IF([1]source_data!G140="","",IF([1]source_data!G140="","",[1]source_data!G140))</f>
        <v>600</v>
      </c>
      <c r="E138" s="8" t="str">
        <f>IF([1]source_data!G140="","",[1]tailored_settings!$B$3)</f>
        <v>GBP</v>
      </c>
      <c r="F138" s="10">
        <f>IF([1]source_data!G140="","",IF([1]source_data!H140="","",[1]source_data!H140))</f>
        <v>44761.553747141203</v>
      </c>
      <c r="G138" s="8" t="str">
        <f>IF([1]source_data!G140="","",[1]tailored_settings!$B$5)</f>
        <v>Individual Recipient</v>
      </c>
      <c r="H138" s="8" t="str">
        <f>IF([1]source_data!G140="","",IF(AND([1]source_data!A140&lt;&gt;"",[1]tailored_settings!$B$11="Publish"),CONCATENATE([1]tailored_settings!$B$2&amp;[1]source_data!A140),IF(AND([1]source_data!A140&lt;&gt;"",[1]tailored_settings!$B$11="Do not publish"),CONCATENATE([1]tailored_settings!$B$4&amp;TEXT(ROW(A138)-1,"0000")&amp;"_"&amp;TEXT(F138,"yyyy-mm")),CONCATENATE([1]tailored_settings!$B$4&amp;TEXT(ROW(A138)-1,"0000")&amp;"_"&amp;TEXT(F138,"yyyy-mm")))))</f>
        <v>360G-BarnwoodTrust-IND-0137_2022-07</v>
      </c>
      <c r="I138" s="8" t="str">
        <f>IF([1]source_data!G140="","",[1]tailored_settings!$B$7)</f>
        <v>Barnwood Trust</v>
      </c>
      <c r="J138" s="8" t="str">
        <f>IF([1]source_data!G140="","",[1]tailored_settings!$B$6)</f>
        <v>GB-CHC-1162855</v>
      </c>
      <c r="K138" s="8" t="str">
        <f>IF([1]source_data!G140="","",IF([1]source_data!I140="","",VLOOKUP([1]source_data!I140,[1]codelists!A:C,2,FALSE)))</f>
        <v>GTIR040</v>
      </c>
      <c r="L138" s="8" t="str">
        <f>IF([1]source_data!G140="","",IF([1]source_data!J140="","",VLOOKUP([1]source_data!J140,[1]codelists!A:C,2,FALSE)))</f>
        <v/>
      </c>
      <c r="M138" s="8" t="str">
        <f>IF([1]source_data!G140="","",IF([1]source_data!K140="","",IF([1]source_data!M140&lt;&gt;"",CONCATENATE(VLOOKUP([1]source_data!K140,[1]codelists!A:C,2,FALSE)&amp;";"&amp;VLOOKUP([1]source_data!L140,[1]codelists!A:C,2,FALSE)&amp;";"&amp;VLOOKUP([1]source_data!M140,[1]codelists!A:C,2,FALSE)),IF([1]source_data!L140&lt;&gt;"",CONCATENATE(VLOOKUP([1]source_data!K140,[1]codelists!A:C,2,FALSE)&amp;";"&amp;VLOOKUP([1]source_data!L140,[1]codelists!A:C,2,FALSE)),IF([1]source_data!K140&lt;&gt;"",CONCATENATE(VLOOKUP([1]source_data!K140,[1]codelists!A:C,2,FALSE)))))))</f>
        <v>GTIP040</v>
      </c>
      <c r="N138" s="11" t="str">
        <f>IF([1]source_data!G140="","",IF([1]source_data!D140="","",VLOOKUP([1]source_data!D140,[1]geo_data!A:I,9,FALSE)))</f>
        <v>Lansdown</v>
      </c>
      <c r="O138" s="11" t="str">
        <f>IF([1]source_data!G140="","",IF([1]source_data!D140="","",VLOOKUP([1]source_data!D140,[1]geo_data!A:I,8,FALSE)))</f>
        <v>E05004295</v>
      </c>
      <c r="P138" s="11" t="str">
        <f>IF([1]source_data!G140="","",IF(LEFT(O138,3)="E05","WD",IF(LEFT(O138,3)="S13","WD",IF(LEFT(O138,3)="W05","WD",IF(LEFT(O138,3)="W06","UA",IF(LEFT(O138,3)="S12","CA",IF(LEFT(O138,3)="E06","UA",IF(LEFT(O138,3)="E07","NMD",IF(LEFT(O138,3)="E08","MD",IF(LEFT(O138,3)="E09","LONB"))))))))))</f>
        <v>WD</v>
      </c>
      <c r="Q138" s="11" t="str">
        <f>IF([1]source_data!G140="","",IF([1]source_data!D140="","",VLOOKUP([1]source_data!D140,[1]geo_data!A:I,7,FALSE)))</f>
        <v>Cheltenham</v>
      </c>
      <c r="R138" s="11" t="str">
        <f>IF([1]source_data!G140="","",IF([1]source_data!D140="","",VLOOKUP([1]source_data!D140,[1]geo_data!A:I,6,FALSE)))</f>
        <v>E07000078</v>
      </c>
      <c r="S138" s="11" t="str">
        <f>IF([1]source_data!G140="","",IF(LEFT(R138,3)="E05","WD",IF(LEFT(R138,3)="S13","WD",IF(LEFT(R138,3)="W05","WD",IF(LEFT(R138,3)="W06","UA",IF(LEFT(R138,3)="S12","CA",IF(LEFT(R138,3)="E06","UA",IF(LEFT(R138,3)="E07","NMD",IF(LEFT(R138,3)="E08","MD",IF(LEFT(R138,3)="E09","LONB"))))))))))</f>
        <v>NMD</v>
      </c>
      <c r="T138" s="8" t="str">
        <f>IF([1]source_data!G140="","",IF([1]source_data!N140="","",[1]source_data!N140))</f>
        <v>Grants for You</v>
      </c>
      <c r="U138" s="12">
        <f ca="1">IF([1]source_data!G140="","",[1]tailored_settings!$B$8)</f>
        <v>45009</v>
      </c>
      <c r="V138" s="8" t="str">
        <f>IF([1]source_data!I140="","",[1]tailored_settings!$B$9)</f>
        <v>https://www.barnwoodtrust.org/</v>
      </c>
      <c r="W138" s="8" t="str">
        <f>IF([1]source_data!G140="","",IF([1]source_data!I140="","",[1]codelists!$A$1))</f>
        <v>Grant to Individuals Reason codelist</v>
      </c>
      <c r="X138" s="8" t="str">
        <f>IF([1]source_data!G140="","",IF([1]source_data!I140="","",[1]source_data!I140))</f>
        <v>Mental Health</v>
      </c>
      <c r="Y138" s="8" t="str">
        <f>IF([1]source_data!G140="","",IF([1]source_data!J140="","",[1]codelists!$A$1))</f>
        <v/>
      </c>
      <c r="Z138" s="8" t="str">
        <f>IF([1]source_data!G140="","",IF([1]source_data!J140="","",[1]source_data!J140))</f>
        <v/>
      </c>
      <c r="AA138" s="8" t="str">
        <f>IF([1]source_data!G140="","",IF([1]source_data!K140="","",[1]codelists!$A$16))</f>
        <v>Grant to Individuals Purpose codelist</v>
      </c>
      <c r="AB138" s="8" t="str">
        <f>IF([1]source_data!G140="","",IF([1]source_data!K140="","",[1]source_data!K140))</f>
        <v>Devices and digital access</v>
      </c>
      <c r="AC138" s="8" t="str">
        <f>IF([1]source_data!G140="","",IF([1]source_data!L140="","",[1]codelists!$A$16))</f>
        <v/>
      </c>
      <c r="AD138" s="8" t="str">
        <f>IF([1]source_data!G140="","",IF([1]source_data!L140="","",[1]source_data!L140))</f>
        <v/>
      </c>
      <c r="AE138" s="8" t="str">
        <f>IF([1]source_data!G140="","",IF([1]source_data!M140="","",[1]codelists!$A$16))</f>
        <v/>
      </c>
      <c r="AF138" s="8" t="str">
        <f>IF([1]source_data!G140="","",IF([1]source_data!M140="","",[1]source_data!M140))</f>
        <v/>
      </c>
    </row>
    <row r="139" spans="1:32" ht="15.75" x14ac:dyDescent="0.25">
      <c r="A139" s="8" t="str">
        <f>IF([1]source_data!G141="","",IF(AND([1]source_data!C141&lt;&gt;"",[1]tailored_settings!$B$10="Publish"),CONCATENATE([1]tailored_settings!$B$2&amp;[1]source_data!C141),IF(AND([1]source_data!C141&lt;&gt;"",[1]tailored_settings!$B$10="Do not publish"),CONCATENATE([1]tailored_settings!$B$2&amp;TEXT(ROW(A139)-1,"0000")&amp;"_"&amp;TEXT(F139,"yyyy-mm")),CONCATENATE([1]tailored_settings!$B$2&amp;TEXT(ROW(A139)-1,"0000")&amp;"_"&amp;TEXT(F139,"yyyy-mm")))))</f>
        <v>360G-BarnwoodTrust-0138_2022-07</v>
      </c>
      <c r="B139" s="8" t="str">
        <f>IF([1]source_data!G141="","",IF([1]source_data!E141&lt;&gt;"",[1]source_data!E141,CONCATENATE("Grant to "&amp;G139)))</f>
        <v>Grants for You</v>
      </c>
      <c r="C139" s="8" t="str">
        <f>IF([1]source_data!G141="","",IF([1]source_data!F141="","",[1]source_data!F141))</f>
        <v xml:space="preserve">Funding to help people with Autism, ADHD, Tourette's or a serious mental health condition access more opportunities.   </v>
      </c>
      <c r="D139" s="9">
        <f>IF([1]source_data!G141="","",IF([1]source_data!G141="","",[1]source_data!G141))</f>
        <v>988.99</v>
      </c>
      <c r="E139" s="8" t="str">
        <f>IF([1]source_data!G141="","",[1]tailored_settings!$B$3)</f>
        <v>GBP</v>
      </c>
      <c r="F139" s="10">
        <f>IF([1]source_data!G141="","",IF([1]source_data!H141="","",[1]source_data!H141))</f>
        <v>44761.5863123495</v>
      </c>
      <c r="G139" s="8" t="str">
        <f>IF([1]source_data!G141="","",[1]tailored_settings!$B$5)</f>
        <v>Individual Recipient</v>
      </c>
      <c r="H139" s="8" t="str">
        <f>IF([1]source_data!G141="","",IF(AND([1]source_data!A141&lt;&gt;"",[1]tailored_settings!$B$11="Publish"),CONCATENATE([1]tailored_settings!$B$2&amp;[1]source_data!A141),IF(AND([1]source_data!A141&lt;&gt;"",[1]tailored_settings!$B$11="Do not publish"),CONCATENATE([1]tailored_settings!$B$4&amp;TEXT(ROW(A139)-1,"0000")&amp;"_"&amp;TEXT(F139,"yyyy-mm")),CONCATENATE([1]tailored_settings!$B$4&amp;TEXT(ROW(A139)-1,"0000")&amp;"_"&amp;TEXT(F139,"yyyy-mm")))))</f>
        <v>360G-BarnwoodTrust-IND-0138_2022-07</v>
      </c>
      <c r="I139" s="8" t="str">
        <f>IF([1]source_data!G141="","",[1]tailored_settings!$B$7)</f>
        <v>Barnwood Trust</v>
      </c>
      <c r="J139" s="8" t="str">
        <f>IF([1]source_data!G141="","",[1]tailored_settings!$B$6)</f>
        <v>GB-CHC-1162855</v>
      </c>
      <c r="K139" s="8" t="str">
        <f>IF([1]source_data!G141="","",IF([1]source_data!I141="","",VLOOKUP([1]source_data!I141,[1]codelists!A:C,2,FALSE)))</f>
        <v>GTIR040</v>
      </c>
      <c r="L139" s="8" t="str">
        <f>IF([1]source_data!G141="","",IF([1]source_data!J141="","",VLOOKUP([1]source_data!J141,[1]codelists!A:C,2,FALSE)))</f>
        <v/>
      </c>
      <c r="M139" s="8" t="str">
        <f>IF([1]source_data!G141="","",IF([1]source_data!K141="","",IF([1]source_data!M141&lt;&gt;"",CONCATENATE(VLOOKUP([1]source_data!K141,[1]codelists!A:C,2,FALSE)&amp;";"&amp;VLOOKUP([1]source_data!L141,[1]codelists!A:C,2,FALSE)&amp;";"&amp;VLOOKUP([1]source_data!M141,[1]codelists!A:C,2,FALSE)),IF([1]source_data!L141&lt;&gt;"",CONCATENATE(VLOOKUP([1]source_data!K141,[1]codelists!A:C,2,FALSE)&amp;";"&amp;VLOOKUP([1]source_data!L141,[1]codelists!A:C,2,FALSE)),IF([1]source_data!K141&lt;&gt;"",CONCATENATE(VLOOKUP([1]source_data!K141,[1]codelists!A:C,2,FALSE)))))))</f>
        <v>GTIP100</v>
      </c>
      <c r="N139" s="11" t="str">
        <f>IF([1]source_data!G141="","",IF([1]source_data!D141="","",VLOOKUP([1]source_data!D141,[1]geo_data!A:I,9,FALSE)))</f>
        <v>Stonehouse</v>
      </c>
      <c r="O139" s="11" t="str">
        <f>IF([1]source_data!G141="","",IF([1]source_data!D141="","",VLOOKUP([1]source_data!D141,[1]geo_data!A:I,8,FALSE)))</f>
        <v>E05013196</v>
      </c>
      <c r="P139" s="11" t="str">
        <f>IF([1]source_data!G141="","",IF(LEFT(O139,3)="E05","WD",IF(LEFT(O139,3)="S13","WD",IF(LEFT(O139,3)="W05","WD",IF(LEFT(O139,3)="W06","UA",IF(LEFT(O139,3)="S12","CA",IF(LEFT(O139,3)="E06","UA",IF(LEFT(O139,3)="E07","NMD",IF(LEFT(O139,3)="E08","MD",IF(LEFT(O139,3)="E09","LONB"))))))))))</f>
        <v>WD</v>
      </c>
      <c r="Q139" s="11" t="str">
        <f>IF([1]source_data!G141="","",IF([1]source_data!D141="","",VLOOKUP([1]source_data!D141,[1]geo_data!A:I,7,FALSE)))</f>
        <v>Stroud</v>
      </c>
      <c r="R139" s="11" t="str">
        <f>IF([1]source_data!G141="","",IF([1]source_data!D141="","",VLOOKUP([1]source_data!D141,[1]geo_data!A:I,6,FALSE)))</f>
        <v>E07000082</v>
      </c>
      <c r="S139" s="11" t="str">
        <f>IF([1]source_data!G141="","",IF(LEFT(R139,3)="E05","WD",IF(LEFT(R139,3)="S13","WD",IF(LEFT(R139,3)="W05","WD",IF(LEFT(R139,3)="W06","UA",IF(LEFT(R139,3)="S12","CA",IF(LEFT(R139,3)="E06","UA",IF(LEFT(R139,3)="E07","NMD",IF(LEFT(R139,3)="E08","MD",IF(LEFT(R139,3)="E09","LONB"))))))))))</f>
        <v>NMD</v>
      </c>
      <c r="T139" s="8" t="str">
        <f>IF([1]source_data!G141="","",IF([1]source_data!N141="","",[1]source_data!N141))</f>
        <v>Grants for You</v>
      </c>
      <c r="U139" s="12">
        <f ca="1">IF([1]source_data!G141="","",[1]tailored_settings!$B$8)</f>
        <v>45009</v>
      </c>
      <c r="V139" s="8" t="str">
        <f>IF([1]source_data!I141="","",[1]tailored_settings!$B$9)</f>
        <v>https://www.barnwoodtrust.org/</v>
      </c>
      <c r="W139" s="8" t="str">
        <f>IF([1]source_data!G141="","",IF([1]source_data!I141="","",[1]codelists!$A$1))</f>
        <v>Grant to Individuals Reason codelist</v>
      </c>
      <c r="X139" s="8" t="str">
        <f>IF([1]source_data!G141="","",IF([1]source_data!I141="","",[1]source_data!I141))</f>
        <v>Mental Health</v>
      </c>
      <c r="Y139" s="8" t="str">
        <f>IF([1]source_data!G141="","",IF([1]source_data!J141="","",[1]codelists!$A$1))</f>
        <v/>
      </c>
      <c r="Z139" s="8" t="str">
        <f>IF([1]source_data!G141="","",IF([1]source_data!J141="","",[1]source_data!J141))</f>
        <v/>
      </c>
      <c r="AA139" s="8" t="str">
        <f>IF([1]source_data!G141="","",IF([1]source_data!K141="","",[1]codelists!$A$16))</f>
        <v>Grant to Individuals Purpose codelist</v>
      </c>
      <c r="AB139" s="8" t="str">
        <f>IF([1]source_data!G141="","",IF([1]source_data!K141="","",[1]source_data!K141))</f>
        <v>Travel and transport</v>
      </c>
      <c r="AC139" s="8" t="str">
        <f>IF([1]source_data!G141="","",IF([1]source_data!L141="","",[1]codelists!$A$16))</f>
        <v/>
      </c>
      <c r="AD139" s="8" t="str">
        <f>IF([1]source_data!G141="","",IF([1]source_data!L141="","",[1]source_data!L141))</f>
        <v/>
      </c>
      <c r="AE139" s="8" t="str">
        <f>IF([1]source_data!G141="","",IF([1]source_data!M141="","",[1]codelists!$A$16))</f>
        <v/>
      </c>
      <c r="AF139" s="8" t="str">
        <f>IF([1]source_data!G141="","",IF([1]source_data!M141="","",[1]source_data!M141))</f>
        <v/>
      </c>
    </row>
    <row r="140" spans="1:32" ht="15.75" x14ac:dyDescent="0.25">
      <c r="A140" s="8" t="str">
        <f>IF([1]source_data!G142="","",IF(AND([1]source_data!C142&lt;&gt;"",[1]tailored_settings!$B$10="Publish"),CONCATENATE([1]tailored_settings!$B$2&amp;[1]source_data!C142),IF(AND([1]source_data!C142&lt;&gt;"",[1]tailored_settings!$B$10="Do not publish"),CONCATENATE([1]tailored_settings!$B$2&amp;TEXT(ROW(A140)-1,"0000")&amp;"_"&amp;TEXT(F140,"yyyy-mm")),CONCATENATE([1]tailored_settings!$B$2&amp;TEXT(ROW(A140)-1,"0000")&amp;"_"&amp;TEXT(F140,"yyyy-mm")))))</f>
        <v>360G-BarnwoodTrust-0139_2022-07</v>
      </c>
      <c r="B140" s="8" t="str">
        <f>IF([1]source_data!G142="","",IF([1]source_data!E142&lt;&gt;"",[1]source_data!E142,CONCATENATE("Grant to "&amp;G140)))</f>
        <v>Grants for You</v>
      </c>
      <c r="C140" s="8" t="str">
        <f>IF([1]source_data!G142="","",IF([1]source_data!F142="","",[1]source_data!F142))</f>
        <v xml:space="preserve">Funding to help people with Autism, ADHD, Tourette's or a serious mental health condition access more opportunities.   </v>
      </c>
      <c r="D140" s="9">
        <f>IF([1]source_data!G142="","",IF([1]source_data!G142="","",[1]source_data!G142))</f>
        <v>1060</v>
      </c>
      <c r="E140" s="8" t="str">
        <f>IF([1]source_data!G142="","",[1]tailored_settings!$B$3)</f>
        <v>GBP</v>
      </c>
      <c r="F140" s="10">
        <f>IF([1]source_data!G142="","",IF([1]source_data!H142="","",[1]source_data!H142))</f>
        <v>44761.608161423603</v>
      </c>
      <c r="G140" s="8" t="str">
        <f>IF([1]source_data!G142="","",[1]tailored_settings!$B$5)</f>
        <v>Individual Recipient</v>
      </c>
      <c r="H140" s="8" t="str">
        <f>IF([1]source_data!G142="","",IF(AND([1]source_data!A142&lt;&gt;"",[1]tailored_settings!$B$11="Publish"),CONCATENATE([1]tailored_settings!$B$2&amp;[1]source_data!A142),IF(AND([1]source_data!A142&lt;&gt;"",[1]tailored_settings!$B$11="Do not publish"),CONCATENATE([1]tailored_settings!$B$4&amp;TEXT(ROW(A140)-1,"0000")&amp;"_"&amp;TEXT(F140,"yyyy-mm")),CONCATENATE([1]tailored_settings!$B$4&amp;TEXT(ROW(A140)-1,"0000")&amp;"_"&amp;TEXT(F140,"yyyy-mm")))))</f>
        <v>360G-BarnwoodTrust-IND-0139_2022-07</v>
      </c>
      <c r="I140" s="8" t="str">
        <f>IF([1]source_data!G142="","",[1]tailored_settings!$B$7)</f>
        <v>Barnwood Trust</v>
      </c>
      <c r="J140" s="8" t="str">
        <f>IF([1]source_data!G142="","",[1]tailored_settings!$B$6)</f>
        <v>GB-CHC-1162855</v>
      </c>
      <c r="K140" s="8" t="str">
        <f>IF([1]source_data!G142="","",IF([1]source_data!I142="","",VLOOKUP([1]source_data!I142,[1]codelists!A:C,2,FALSE)))</f>
        <v>GTIR040</v>
      </c>
      <c r="L140" s="8" t="str">
        <f>IF([1]source_data!G142="","",IF([1]source_data!J142="","",VLOOKUP([1]source_data!J142,[1]codelists!A:C,2,FALSE)))</f>
        <v/>
      </c>
      <c r="M140" s="8" t="str">
        <f>IF([1]source_data!G142="","",IF([1]source_data!K142="","",IF([1]source_data!M142&lt;&gt;"",CONCATENATE(VLOOKUP([1]source_data!K142,[1]codelists!A:C,2,FALSE)&amp;";"&amp;VLOOKUP([1]source_data!L142,[1]codelists!A:C,2,FALSE)&amp;";"&amp;VLOOKUP([1]source_data!M142,[1]codelists!A:C,2,FALSE)),IF([1]source_data!L142&lt;&gt;"",CONCATENATE(VLOOKUP([1]source_data!K142,[1]codelists!A:C,2,FALSE)&amp;";"&amp;VLOOKUP([1]source_data!L142,[1]codelists!A:C,2,FALSE)),IF([1]source_data!K142&lt;&gt;"",CONCATENATE(VLOOKUP([1]source_data!K142,[1]codelists!A:C,2,FALSE)))))))</f>
        <v>GTIP040</v>
      </c>
      <c r="N140" s="11" t="str">
        <f>IF([1]source_data!G142="","",IF([1]source_data!D142="","",VLOOKUP([1]source_data!D142,[1]geo_data!A:I,9,FALSE)))</f>
        <v>Dursley</v>
      </c>
      <c r="O140" s="11" t="str">
        <f>IF([1]source_data!G142="","",IF([1]source_data!D142="","",VLOOKUP([1]source_data!D142,[1]geo_data!A:I,8,FALSE)))</f>
        <v>E05010976</v>
      </c>
      <c r="P140" s="11" t="str">
        <f>IF([1]source_data!G142="","",IF(LEFT(O140,3)="E05","WD",IF(LEFT(O140,3)="S13","WD",IF(LEFT(O140,3)="W05","WD",IF(LEFT(O140,3)="W06","UA",IF(LEFT(O140,3)="S12","CA",IF(LEFT(O140,3)="E06","UA",IF(LEFT(O140,3)="E07","NMD",IF(LEFT(O140,3)="E08","MD",IF(LEFT(O140,3)="E09","LONB"))))))))))</f>
        <v>WD</v>
      </c>
      <c r="Q140" s="11" t="str">
        <f>IF([1]source_data!G142="","",IF([1]source_data!D142="","",VLOOKUP([1]source_data!D142,[1]geo_data!A:I,7,FALSE)))</f>
        <v>Stroud</v>
      </c>
      <c r="R140" s="11" t="str">
        <f>IF([1]source_data!G142="","",IF([1]source_data!D142="","",VLOOKUP([1]source_data!D142,[1]geo_data!A:I,6,FALSE)))</f>
        <v>E07000082</v>
      </c>
      <c r="S140" s="11" t="str">
        <f>IF([1]source_data!G142="","",IF(LEFT(R140,3)="E05","WD",IF(LEFT(R140,3)="S13","WD",IF(LEFT(R140,3)="W05","WD",IF(LEFT(R140,3)="W06","UA",IF(LEFT(R140,3)="S12","CA",IF(LEFT(R140,3)="E06","UA",IF(LEFT(R140,3)="E07","NMD",IF(LEFT(R140,3)="E08","MD",IF(LEFT(R140,3)="E09","LONB"))))))))))</f>
        <v>NMD</v>
      </c>
      <c r="T140" s="8" t="str">
        <f>IF([1]source_data!G142="","",IF([1]source_data!N142="","",[1]source_data!N142))</f>
        <v>Grants for You</v>
      </c>
      <c r="U140" s="12">
        <f ca="1">IF([1]source_data!G142="","",[1]tailored_settings!$B$8)</f>
        <v>45009</v>
      </c>
      <c r="V140" s="8" t="str">
        <f>IF([1]source_data!I142="","",[1]tailored_settings!$B$9)</f>
        <v>https://www.barnwoodtrust.org/</v>
      </c>
      <c r="W140" s="8" t="str">
        <f>IF([1]source_data!G142="","",IF([1]source_data!I142="","",[1]codelists!$A$1))</f>
        <v>Grant to Individuals Reason codelist</v>
      </c>
      <c r="X140" s="8" t="str">
        <f>IF([1]source_data!G142="","",IF([1]source_data!I142="","",[1]source_data!I142))</f>
        <v>Mental Health</v>
      </c>
      <c r="Y140" s="8" t="str">
        <f>IF([1]source_data!G142="","",IF([1]source_data!J142="","",[1]codelists!$A$1))</f>
        <v/>
      </c>
      <c r="Z140" s="8" t="str">
        <f>IF([1]source_data!G142="","",IF([1]source_data!J142="","",[1]source_data!J142))</f>
        <v/>
      </c>
      <c r="AA140" s="8" t="str">
        <f>IF([1]source_data!G142="","",IF([1]source_data!K142="","",[1]codelists!$A$16))</f>
        <v>Grant to Individuals Purpose codelist</v>
      </c>
      <c r="AB140" s="8" t="str">
        <f>IF([1]source_data!G142="","",IF([1]source_data!K142="","",[1]source_data!K142))</f>
        <v>Devices and digital access</v>
      </c>
      <c r="AC140" s="8" t="str">
        <f>IF([1]source_data!G142="","",IF([1]source_data!L142="","",[1]codelists!$A$16))</f>
        <v/>
      </c>
      <c r="AD140" s="8" t="str">
        <f>IF([1]source_data!G142="","",IF([1]source_data!L142="","",[1]source_data!L142))</f>
        <v/>
      </c>
      <c r="AE140" s="8" t="str">
        <f>IF([1]source_data!G142="","",IF([1]source_data!M142="","",[1]codelists!$A$16))</f>
        <v/>
      </c>
      <c r="AF140" s="8" t="str">
        <f>IF([1]source_data!G142="","",IF([1]source_data!M142="","",[1]source_data!M142))</f>
        <v/>
      </c>
    </row>
    <row r="141" spans="1:32" ht="15.75" x14ac:dyDescent="0.25">
      <c r="A141" s="8" t="str">
        <f>IF([1]source_data!G143="","",IF(AND([1]source_data!C143&lt;&gt;"",[1]tailored_settings!$B$10="Publish"),CONCATENATE([1]tailored_settings!$B$2&amp;[1]source_data!C143),IF(AND([1]source_data!C143&lt;&gt;"",[1]tailored_settings!$B$10="Do not publish"),CONCATENATE([1]tailored_settings!$B$2&amp;TEXT(ROW(A141)-1,"0000")&amp;"_"&amp;TEXT(F141,"yyyy-mm")),CONCATENATE([1]tailored_settings!$B$2&amp;TEXT(ROW(A141)-1,"0000")&amp;"_"&amp;TEXT(F141,"yyyy-mm")))))</f>
        <v>360G-BarnwoodTrust-0140_2022-07</v>
      </c>
      <c r="B141" s="8" t="str">
        <f>IF([1]source_data!G143="","",IF([1]source_data!E143&lt;&gt;"",[1]source_data!E143,CONCATENATE("Grant to "&amp;G141)))</f>
        <v>Grants for You</v>
      </c>
      <c r="C141" s="8" t="str">
        <f>IF([1]source_data!G143="","",IF([1]source_data!F143="","",[1]source_data!F143))</f>
        <v xml:space="preserve">Funding to help people with Autism, ADHD, Tourette's or a serious mental health condition access more opportunities.   </v>
      </c>
      <c r="D141" s="9">
        <f>IF([1]source_data!G143="","",IF([1]source_data!G143="","",[1]source_data!G143))</f>
        <v>350</v>
      </c>
      <c r="E141" s="8" t="str">
        <f>IF([1]source_data!G143="","",[1]tailored_settings!$B$3)</f>
        <v>GBP</v>
      </c>
      <c r="F141" s="10">
        <f>IF([1]source_data!G143="","",IF([1]source_data!H143="","",[1]source_data!H143))</f>
        <v>44761.638470682898</v>
      </c>
      <c r="G141" s="8" t="str">
        <f>IF([1]source_data!G143="","",[1]tailored_settings!$B$5)</f>
        <v>Individual Recipient</v>
      </c>
      <c r="H141" s="8" t="str">
        <f>IF([1]source_data!G143="","",IF(AND([1]source_data!A143&lt;&gt;"",[1]tailored_settings!$B$11="Publish"),CONCATENATE([1]tailored_settings!$B$2&amp;[1]source_data!A143),IF(AND([1]source_data!A143&lt;&gt;"",[1]tailored_settings!$B$11="Do not publish"),CONCATENATE([1]tailored_settings!$B$4&amp;TEXT(ROW(A141)-1,"0000")&amp;"_"&amp;TEXT(F141,"yyyy-mm")),CONCATENATE([1]tailored_settings!$B$4&amp;TEXT(ROW(A141)-1,"0000")&amp;"_"&amp;TEXT(F141,"yyyy-mm")))))</f>
        <v>360G-BarnwoodTrust-IND-0140_2022-07</v>
      </c>
      <c r="I141" s="8" t="str">
        <f>IF([1]source_data!G143="","",[1]tailored_settings!$B$7)</f>
        <v>Barnwood Trust</v>
      </c>
      <c r="J141" s="8" t="str">
        <f>IF([1]source_data!G143="","",[1]tailored_settings!$B$6)</f>
        <v>GB-CHC-1162855</v>
      </c>
      <c r="K141" s="8" t="str">
        <f>IF([1]source_data!G143="","",IF([1]source_data!I143="","",VLOOKUP([1]source_data!I143,[1]codelists!A:C,2,FALSE)))</f>
        <v>GTIR040</v>
      </c>
      <c r="L141" s="8" t="str">
        <f>IF([1]source_data!G143="","",IF([1]source_data!J143="","",VLOOKUP([1]source_data!J143,[1]codelists!A:C,2,FALSE)))</f>
        <v/>
      </c>
      <c r="M141" s="8" t="str">
        <f>IF([1]source_data!G143="","",IF([1]source_data!K143="","",IF([1]source_data!M143&lt;&gt;"",CONCATENATE(VLOOKUP([1]source_data!K143,[1]codelists!A:C,2,FALSE)&amp;";"&amp;VLOOKUP([1]source_data!L143,[1]codelists!A:C,2,FALSE)&amp;";"&amp;VLOOKUP([1]source_data!M143,[1]codelists!A:C,2,FALSE)),IF([1]source_data!L143&lt;&gt;"",CONCATENATE(VLOOKUP([1]source_data!K143,[1]codelists!A:C,2,FALSE)&amp;";"&amp;VLOOKUP([1]source_data!L143,[1]codelists!A:C,2,FALSE)),IF([1]source_data!K143&lt;&gt;"",CONCATENATE(VLOOKUP([1]source_data!K143,[1]codelists!A:C,2,FALSE)))))))</f>
        <v>GTIP040</v>
      </c>
      <c r="N141" s="11" t="str">
        <f>IF([1]source_data!G143="","",IF([1]source_data!D143="","",VLOOKUP([1]source_data!D143,[1]geo_data!A:I,9,FALSE)))</f>
        <v>Dursley</v>
      </c>
      <c r="O141" s="11" t="str">
        <f>IF([1]source_data!G143="","",IF([1]source_data!D143="","",VLOOKUP([1]source_data!D143,[1]geo_data!A:I,8,FALSE)))</f>
        <v>E05010976</v>
      </c>
      <c r="P141" s="11" t="str">
        <f>IF([1]source_data!G143="","",IF(LEFT(O141,3)="E05","WD",IF(LEFT(O141,3)="S13","WD",IF(LEFT(O141,3)="W05","WD",IF(LEFT(O141,3)="W06","UA",IF(LEFT(O141,3)="S12","CA",IF(LEFT(O141,3)="E06","UA",IF(LEFT(O141,3)="E07","NMD",IF(LEFT(O141,3)="E08","MD",IF(LEFT(O141,3)="E09","LONB"))))))))))</f>
        <v>WD</v>
      </c>
      <c r="Q141" s="11" t="str">
        <f>IF([1]source_data!G143="","",IF([1]source_data!D143="","",VLOOKUP([1]source_data!D143,[1]geo_data!A:I,7,FALSE)))</f>
        <v>Stroud</v>
      </c>
      <c r="R141" s="11" t="str">
        <f>IF([1]source_data!G143="","",IF([1]source_data!D143="","",VLOOKUP([1]source_data!D143,[1]geo_data!A:I,6,FALSE)))</f>
        <v>E07000082</v>
      </c>
      <c r="S141" s="11" t="str">
        <f>IF([1]source_data!G143="","",IF(LEFT(R141,3)="E05","WD",IF(LEFT(R141,3)="S13","WD",IF(LEFT(R141,3)="W05","WD",IF(LEFT(R141,3)="W06","UA",IF(LEFT(R141,3)="S12","CA",IF(LEFT(R141,3)="E06","UA",IF(LEFT(R141,3)="E07","NMD",IF(LEFT(R141,3)="E08","MD",IF(LEFT(R141,3)="E09","LONB"))))))))))</f>
        <v>NMD</v>
      </c>
      <c r="T141" s="8" t="str">
        <f>IF([1]source_data!G143="","",IF([1]source_data!N143="","",[1]source_data!N143))</f>
        <v>Grants for You</v>
      </c>
      <c r="U141" s="12">
        <f ca="1">IF([1]source_data!G143="","",[1]tailored_settings!$B$8)</f>
        <v>45009</v>
      </c>
      <c r="V141" s="8" t="str">
        <f>IF([1]source_data!I143="","",[1]tailored_settings!$B$9)</f>
        <v>https://www.barnwoodtrust.org/</v>
      </c>
      <c r="W141" s="8" t="str">
        <f>IF([1]source_data!G143="","",IF([1]source_data!I143="","",[1]codelists!$A$1))</f>
        <v>Grant to Individuals Reason codelist</v>
      </c>
      <c r="X141" s="8" t="str">
        <f>IF([1]source_data!G143="","",IF([1]source_data!I143="","",[1]source_data!I143))</f>
        <v>Mental Health</v>
      </c>
      <c r="Y141" s="8" t="str">
        <f>IF([1]source_data!G143="","",IF([1]source_data!J143="","",[1]codelists!$A$1))</f>
        <v/>
      </c>
      <c r="Z141" s="8" t="str">
        <f>IF([1]source_data!G143="","",IF([1]source_data!J143="","",[1]source_data!J143))</f>
        <v/>
      </c>
      <c r="AA141" s="8" t="str">
        <f>IF([1]source_data!G143="","",IF([1]source_data!K143="","",[1]codelists!$A$16))</f>
        <v>Grant to Individuals Purpose codelist</v>
      </c>
      <c r="AB141" s="8" t="str">
        <f>IF([1]source_data!G143="","",IF([1]source_data!K143="","",[1]source_data!K143))</f>
        <v>Devices and digital access</v>
      </c>
      <c r="AC141" s="8" t="str">
        <f>IF([1]source_data!G143="","",IF([1]source_data!L143="","",[1]codelists!$A$16))</f>
        <v/>
      </c>
      <c r="AD141" s="8" t="str">
        <f>IF([1]source_data!G143="","",IF([1]source_data!L143="","",[1]source_data!L143))</f>
        <v/>
      </c>
      <c r="AE141" s="8" t="str">
        <f>IF([1]source_data!G143="","",IF([1]source_data!M143="","",[1]codelists!$A$16))</f>
        <v/>
      </c>
      <c r="AF141" s="8" t="str">
        <f>IF([1]source_data!G143="","",IF([1]source_data!M143="","",[1]source_data!M143))</f>
        <v/>
      </c>
    </row>
    <row r="142" spans="1:32" ht="15.75" x14ac:dyDescent="0.25">
      <c r="A142" s="8" t="str">
        <f>IF([1]source_data!G144="","",IF(AND([1]source_data!C144&lt;&gt;"",[1]tailored_settings!$B$10="Publish"),CONCATENATE([1]tailored_settings!$B$2&amp;[1]source_data!C144),IF(AND([1]source_data!C144&lt;&gt;"",[1]tailored_settings!$B$10="Do not publish"),CONCATENATE([1]tailored_settings!$B$2&amp;TEXT(ROW(A142)-1,"0000")&amp;"_"&amp;TEXT(F142,"yyyy-mm")),CONCATENATE([1]tailored_settings!$B$2&amp;TEXT(ROW(A142)-1,"0000")&amp;"_"&amp;TEXT(F142,"yyyy-mm")))))</f>
        <v>360G-BarnwoodTrust-0141_2022-07</v>
      </c>
      <c r="B142" s="8" t="str">
        <f>IF([1]source_data!G144="","",IF([1]source_data!E144&lt;&gt;"",[1]source_data!E144,CONCATENATE("Grant to "&amp;G142)))</f>
        <v>Grants for You</v>
      </c>
      <c r="C142" s="8" t="str">
        <f>IF([1]source_data!G144="","",IF([1]source_data!F144="","",[1]source_data!F144))</f>
        <v xml:space="preserve">Funding to help people with Autism, ADHD, Tourette's or a serious mental health condition access more opportunities.   </v>
      </c>
      <c r="D142" s="9">
        <f>IF([1]source_data!G144="","",IF([1]source_data!G144="","",[1]source_data!G144))</f>
        <v>799</v>
      </c>
      <c r="E142" s="8" t="str">
        <f>IF([1]source_data!G144="","",[1]tailored_settings!$B$3)</f>
        <v>GBP</v>
      </c>
      <c r="F142" s="10">
        <f>IF([1]source_data!G144="","",IF([1]source_data!H144="","",[1]source_data!H144))</f>
        <v>44762.352473726904</v>
      </c>
      <c r="G142" s="8" t="str">
        <f>IF([1]source_data!G144="","",[1]tailored_settings!$B$5)</f>
        <v>Individual Recipient</v>
      </c>
      <c r="H142" s="8" t="str">
        <f>IF([1]source_data!G144="","",IF(AND([1]source_data!A144&lt;&gt;"",[1]tailored_settings!$B$11="Publish"),CONCATENATE([1]tailored_settings!$B$2&amp;[1]source_data!A144),IF(AND([1]source_data!A144&lt;&gt;"",[1]tailored_settings!$B$11="Do not publish"),CONCATENATE([1]tailored_settings!$B$4&amp;TEXT(ROW(A142)-1,"0000")&amp;"_"&amp;TEXT(F142,"yyyy-mm")),CONCATENATE([1]tailored_settings!$B$4&amp;TEXT(ROW(A142)-1,"0000")&amp;"_"&amp;TEXT(F142,"yyyy-mm")))))</f>
        <v>360G-BarnwoodTrust-IND-0141_2022-07</v>
      </c>
      <c r="I142" s="8" t="str">
        <f>IF([1]source_data!G144="","",[1]tailored_settings!$B$7)</f>
        <v>Barnwood Trust</v>
      </c>
      <c r="J142" s="8" t="str">
        <f>IF([1]source_data!G144="","",[1]tailored_settings!$B$6)</f>
        <v>GB-CHC-1162855</v>
      </c>
      <c r="K142" s="8" t="str">
        <f>IF([1]source_data!G144="","",IF([1]source_data!I144="","",VLOOKUP([1]source_data!I144,[1]codelists!A:C,2,FALSE)))</f>
        <v>GTIR040</v>
      </c>
      <c r="L142" s="8" t="str">
        <f>IF([1]source_data!G144="","",IF([1]source_data!J144="","",VLOOKUP([1]source_data!J144,[1]codelists!A:C,2,FALSE)))</f>
        <v/>
      </c>
      <c r="M142" s="8" t="str">
        <f>IF([1]source_data!G144="","",IF([1]source_data!K144="","",IF([1]source_data!M144&lt;&gt;"",CONCATENATE(VLOOKUP([1]source_data!K144,[1]codelists!A:C,2,FALSE)&amp;";"&amp;VLOOKUP([1]source_data!L144,[1]codelists!A:C,2,FALSE)&amp;";"&amp;VLOOKUP([1]source_data!M144,[1]codelists!A:C,2,FALSE)),IF([1]source_data!L144&lt;&gt;"",CONCATENATE(VLOOKUP([1]source_data!K144,[1]codelists!A:C,2,FALSE)&amp;";"&amp;VLOOKUP([1]source_data!L144,[1]codelists!A:C,2,FALSE)),IF([1]source_data!K144&lt;&gt;"",CONCATENATE(VLOOKUP([1]source_data!K144,[1]codelists!A:C,2,FALSE)))))))</f>
        <v>GTIP100</v>
      </c>
      <c r="N142" s="11" t="str">
        <f>IF([1]source_data!G144="","",IF([1]source_data!D144="","",VLOOKUP([1]source_data!D144,[1]geo_data!A:I,9,FALSE)))</f>
        <v>Lansdown</v>
      </c>
      <c r="O142" s="11" t="str">
        <f>IF([1]source_data!G144="","",IF([1]source_data!D144="","",VLOOKUP([1]source_data!D144,[1]geo_data!A:I,8,FALSE)))</f>
        <v>E05004295</v>
      </c>
      <c r="P142" s="11" t="str">
        <f>IF([1]source_data!G144="","",IF(LEFT(O142,3)="E05","WD",IF(LEFT(O142,3)="S13","WD",IF(LEFT(O142,3)="W05","WD",IF(LEFT(O142,3)="W06","UA",IF(LEFT(O142,3)="S12","CA",IF(LEFT(O142,3)="E06","UA",IF(LEFT(O142,3)="E07","NMD",IF(LEFT(O142,3)="E08","MD",IF(LEFT(O142,3)="E09","LONB"))))))))))</f>
        <v>WD</v>
      </c>
      <c r="Q142" s="11" t="str">
        <f>IF([1]source_data!G144="","",IF([1]source_data!D144="","",VLOOKUP([1]source_data!D144,[1]geo_data!A:I,7,FALSE)))</f>
        <v>Cheltenham</v>
      </c>
      <c r="R142" s="11" t="str">
        <f>IF([1]source_data!G144="","",IF([1]source_data!D144="","",VLOOKUP([1]source_data!D144,[1]geo_data!A:I,6,FALSE)))</f>
        <v>E07000078</v>
      </c>
      <c r="S142" s="11" t="str">
        <f>IF([1]source_data!G144="","",IF(LEFT(R142,3)="E05","WD",IF(LEFT(R142,3)="S13","WD",IF(LEFT(R142,3)="W05","WD",IF(LEFT(R142,3)="W06","UA",IF(LEFT(R142,3)="S12","CA",IF(LEFT(R142,3)="E06","UA",IF(LEFT(R142,3)="E07","NMD",IF(LEFT(R142,3)="E08","MD",IF(LEFT(R142,3)="E09","LONB"))))))))))</f>
        <v>NMD</v>
      </c>
      <c r="T142" s="8" t="str">
        <f>IF([1]source_data!G144="","",IF([1]source_data!N144="","",[1]source_data!N144))</f>
        <v>Grants for You</v>
      </c>
      <c r="U142" s="12">
        <f ca="1">IF([1]source_data!G144="","",[1]tailored_settings!$B$8)</f>
        <v>45009</v>
      </c>
      <c r="V142" s="8" t="str">
        <f>IF([1]source_data!I144="","",[1]tailored_settings!$B$9)</f>
        <v>https://www.barnwoodtrust.org/</v>
      </c>
      <c r="W142" s="8" t="str">
        <f>IF([1]source_data!G144="","",IF([1]source_data!I144="","",[1]codelists!$A$1))</f>
        <v>Grant to Individuals Reason codelist</v>
      </c>
      <c r="X142" s="8" t="str">
        <f>IF([1]source_data!G144="","",IF([1]source_data!I144="","",[1]source_data!I144))</f>
        <v>Mental Health</v>
      </c>
      <c r="Y142" s="8" t="str">
        <f>IF([1]source_data!G144="","",IF([1]source_data!J144="","",[1]codelists!$A$1))</f>
        <v/>
      </c>
      <c r="Z142" s="8" t="str">
        <f>IF([1]source_data!G144="","",IF([1]source_data!J144="","",[1]source_data!J144))</f>
        <v/>
      </c>
      <c r="AA142" s="8" t="str">
        <f>IF([1]source_data!G144="","",IF([1]source_data!K144="","",[1]codelists!$A$16))</f>
        <v>Grant to Individuals Purpose codelist</v>
      </c>
      <c r="AB142" s="8" t="str">
        <f>IF([1]source_data!G144="","",IF([1]source_data!K144="","",[1]source_data!K144))</f>
        <v>Travel and transport</v>
      </c>
      <c r="AC142" s="8" t="str">
        <f>IF([1]source_data!G144="","",IF([1]source_data!L144="","",[1]codelists!$A$16))</f>
        <v/>
      </c>
      <c r="AD142" s="8" t="str">
        <f>IF([1]source_data!G144="","",IF([1]source_data!L144="","",[1]source_data!L144))</f>
        <v/>
      </c>
      <c r="AE142" s="8" t="str">
        <f>IF([1]source_data!G144="","",IF([1]source_data!M144="","",[1]codelists!$A$16))</f>
        <v/>
      </c>
      <c r="AF142" s="8" t="str">
        <f>IF([1]source_data!G144="","",IF([1]source_data!M144="","",[1]source_data!M144))</f>
        <v/>
      </c>
    </row>
    <row r="143" spans="1:32" ht="15.75" x14ac:dyDescent="0.25">
      <c r="A143" s="8" t="str">
        <f>IF([1]source_data!G145="","",IF(AND([1]source_data!C145&lt;&gt;"",[1]tailored_settings!$B$10="Publish"),CONCATENATE([1]tailored_settings!$B$2&amp;[1]source_data!C145),IF(AND([1]source_data!C145&lt;&gt;"",[1]tailored_settings!$B$10="Do not publish"),CONCATENATE([1]tailored_settings!$B$2&amp;TEXT(ROW(A143)-1,"0000")&amp;"_"&amp;TEXT(F143,"yyyy-mm")),CONCATENATE([1]tailored_settings!$B$2&amp;TEXT(ROW(A143)-1,"0000")&amp;"_"&amp;TEXT(F143,"yyyy-mm")))))</f>
        <v>360G-BarnwoodTrust-0142_2022-07</v>
      </c>
      <c r="B143" s="8" t="str">
        <f>IF([1]source_data!G145="","",IF([1]source_data!E145&lt;&gt;"",[1]source_data!E145,CONCATENATE("Grant to "&amp;G143)))</f>
        <v>Grants for You</v>
      </c>
      <c r="C143" s="8" t="str">
        <f>IF([1]source_data!G145="","",IF([1]source_data!F145="","",[1]source_data!F145))</f>
        <v xml:space="preserve">Funding to help people with Autism, ADHD, Tourette's or a serious mental health condition access more opportunities.   </v>
      </c>
      <c r="D143" s="9">
        <f>IF([1]source_data!G145="","",IF([1]source_data!G145="","",[1]source_data!G145))</f>
        <v>540</v>
      </c>
      <c r="E143" s="8" t="str">
        <f>IF([1]source_data!G145="","",[1]tailored_settings!$B$3)</f>
        <v>GBP</v>
      </c>
      <c r="F143" s="10">
        <f>IF([1]source_data!G145="","",IF([1]source_data!H145="","",[1]source_data!H145))</f>
        <v>44762.3653416667</v>
      </c>
      <c r="G143" s="8" t="str">
        <f>IF([1]source_data!G145="","",[1]tailored_settings!$B$5)</f>
        <v>Individual Recipient</v>
      </c>
      <c r="H143" s="8" t="str">
        <f>IF([1]source_data!G145="","",IF(AND([1]source_data!A145&lt;&gt;"",[1]tailored_settings!$B$11="Publish"),CONCATENATE([1]tailored_settings!$B$2&amp;[1]source_data!A145),IF(AND([1]source_data!A145&lt;&gt;"",[1]tailored_settings!$B$11="Do not publish"),CONCATENATE([1]tailored_settings!$B$4&amp;TEXT(ROW(A143)-1,"0000")&amp;"_"&amp;TEXT(F143,"yyyy-mm")),CONCATENATE([1]tailored_settings!$B$4&amp;TEXT(ROW(A143)-1,"0000")&amp;"_"&amp;TEXT(F143,"yyyy-mm")))))</f>
        <v>360G-BarnwoodTrust-IND-0142_2022-07</v>
      </c>
      <c r="I143" s="8" t="str">
        <f>IF([1]source_data!G145="","",[1]tailored_settings!$B$7)</f>
        <v>Barnwood Trust</v>
      </c>
      <c r="J143" s="8" t="str">
        <f>IF([1]source_data!G145="","",[1]tailored_settings!$B$6)</f>
        <v>GB-CHC-1162855</v>
      </c>
      <c r="K143" s="8" t="str">
        <f>IF([1]source_data!G145="","",IF([1]source_data!I145="","",VLOOKUP([1]source_data!I145,[1]codelists!A:C,2,FALSE)))</f>
        <v>GTIR040</v>
      </c>
      <c r="L143" s="8" t="str">
        <f>IF([1]source_data!G145="","",IF([1]source_data!J145="","",VLOOKUP([1]source_data!J145,[1]codelists!A:C,2,FALSE)))</f>
        <v/>
      </c>
      <c r="M143" s="8" t="str">
        <f>IF([1]source_data!G145="","",IF([1]source_data!K145="","",IF([1]source_data!M145&lt;&gt;"",CONCATENATE(VLOOKUP([1]source_data!K145,[1]codelists!A:C,2,FALSE)&amp;";"&amp;VLOOKUP([1]source_data!L145,[1]codelists!A:C,2,FALSE)&amp;";"&amp;VLOOKUP([1]source_data!M145,[1]codelists!A:C,2,FALSE)),IF([1]source_data!L145&lt;&gt;"",CONCATENATE(VLOOKUP([1]source_data!K145,[1]codelists!A:C,2,FALSE)&amp;";"&amp;VLOOKUP([1]source_data!L145,[1]codelists!A:C,2,FALSE)),IF([1]source_data!K145&lt;&gt;"",CONCATENATE(VLOOKUP([1]source_data!K145,[1]codelists!A:C,2,FALSE)))))))</f>
        <v>GTIP020</v>
      </c>
      <c r="N143" s="11" t="str">
        <f>IF([1]source_data!G145="","",IF([1]source_data!D145="","",VLOOKUP([1]source_data!D145,[1]geo_data!A:I,9,FALSE)))</f>
        <v>Nailsworth</v>
      </c>
      <c r="O143" s="11" t="str">
        <f>IF([1]source_data!G145="","",IF([1]source_data!D145="","",VLOOKUP([1]source_data!D145,[1]geo_data!A:I,8,FALSE)))</f>
        <v>E05013193</v>
      </c>
      <c r="P143" s="11" t="str">
        <f>IF([1]source_data!G145="","",IF(LEFT(O143,3)="E05","WD",IF(LEFT(O143,3)="S13","WD",IF(LEFT(O143,3)="W05","WD",IF(LEFT(O143,3)="W06","UA",IF(LEFT(O143,3)="S12","CA",IF(LEFT(O143,3)="E06","UA",IF(LEFT(O143,3)="E07","NMD",IF(LEFT(O143,3)="E08","MD",IF(LEFT(O143,3)="E09","LONB"))))))))))</f>
        <v>WD</v>
      </c>
      <c r="Q143" s="11" t="str">
        <f>IF([1]source_data!G145="","",IF([1]source_data!D145="","",VLOOKUP([1]source_data!D145,[1]geo_data!A:I,7,FALSE)))</f>
        <v>Stroud</v>
      </c>
      <c r="R143" s="11" t="str">
        <f>IF([1]source_data!G145="","",IF([1]source_data!D145="","",VLOOKUP([1]source_data!D145,[1]geo_data!A:I,6,FALSE)))</f>
        <v>E07000082</v>
      </c>
      <c r="S143" s="11" t="str">
        <f>IF([1]source_data!G145="","",IF(LEFT(R143,3)="E05","WD",IF(LEFT(R143,3)="S13","WD",IF(LEFT(R143,3)="W05","WD",IF(LEFT(R143,3)="W06","UA",IF(LEFT(R143,3)="S12","CA",IF(LEFT(R143,3)="E06","UA",IF(LEFT(R143,3)="E07","NMD",IF(LEFT(R143,3)="E08","MD",IF(LEFT(R143,3)="E09","LONB"))))))))))</f>
        <v>NMD</v>
      </c>
      <c r="T143" s="8" t="str">
        <f>IF([1]source_data!G145="","",IF([1]source_data!N145="","",[1]source_data!N145))</f>
        <v>Grants for You</v>
      </c>
      <c r="U143" s="12">
        <f ca="1">IF([1]source_data!G145="","",[1]tailored_settings!$B$8)</f>
        <v>45009</v>
      </c>
      <c r="V143" s="8" t="str">
        <f>IF([1]source_data!I145="","",[1]tailored_settings!$B$9)</f>
        <v>https://www.barnwoodtrust.org/</v>
      </c>
      <c r="W143" s="8" t="str">
        <f>IF([1]source_data!G145="","",IF([1]source_data!I145="","",[1]codelists!$A$1))</f>
        <v>Grant to Individuals Reason codelist</v>
      </c>
      <c r="X143" s="8" t="str">
        <f>IF([1]source_data!G145="","",IF([1]source_data!I145="","",[1]source_data!I145))</f>
        <v>Mental Health</v>
      </c>
      <c r="Y143" s="8" t="str">
        <f>IF([1]source_data!G145="","",IF([1]source_data!J145="","",[1]codelists!$A$1))</f>
        <v/>
      </c>
      <c r="Z143" s="8" t="str">
        <f>IF([1]source_data!G145="","",IF([1]source_data!J145="","",[1]source_data!J145))</f>
        <v/>
      </c>
      <c r="AA143" s="8" t="str">
        <f>IF([1]source_data!G145="","",IF([1]source_data!K145="","",[1]codelists!$A$16))</f>
        <v>Grant to Individuals Purpose codelist</v>
      </c>
      <c r="AB143" s="8" t="str">
        <f>IF([1]source_data!G145="","",IF([1]source_data!K145="","",[1]source_data!K145))</f>
        <v>Furniture and appliances</v>
      </c>
      <c r="AC143" s="8" t="str">
        <f>IF([1]source_data!G145="","",IF([1]source_data!L145="","",[1]codelists!$A$16))</f>
        <v/>
      </c>
      <c r="AD143" s="8" t="str">
        <f>IF([1]source_data!G145="","",IF([1]source_data!L145="","",[1]source_data!L145))</f>
        <v/>
      </c>
      <c r="AE143" s="8" t="str">
        <f>IF([1]source_data!G145="","",IF([1]source_data!M145="","",[1]codelists!$A$16))</f>
        <v/>
      </c>
      <c r="AF143" s="8" t="str">
        <f>IF([1]source_data!G145="","",IF([1]source_data!M145="","",[1]source_data!M145))</f>
        <v/>
      </c>
    </row>
    <row r="144" spans="1:32" ht="15.75" x14ac:dyDescent="0.25">
      <c r="A144" s="8" t="str">
        <f>IF([1]source_data!G146="","",IF(AND([1]source_data!C146&lt;&gt;"",[1]tailored_settings!$B$10="Publish"),CONCATENATE([1]tailored_settings!$B$2&amp;[1]source_data!C146),IF(AND([1]source_data!C146&lt;&gt;"",[1]tailored_settings!$B$10="Do not publish"),CONCATENATE([1]tailored_settings!$B$2&amp;TEXT(ROW(A144)-1,"0000")&amp;"_"&amp;TEXT(F144,"yyyy-mm")),CONCATENATE([1]tailored_settings!$B$2&amp;TEXT(ROW(A144)-1,"0000")&amp;"_"&amp;TEXT(F144,"yyyy-mm")))))</f>
        <v>360G-BarnwoodTrust-0143_2022-07</v>
      </c>
      <c r="B144" s="8" t="str">
        <f>IF([1]source_data!G146="","",IF([1]source_data!E146&lt;&gt;"",[1]source_data!E146,CONCATENATE("Grant to "&amp;G144)))</f>
        <v>Grants for You</v>
      </c>
      <c r="C144" s="8" t="str">
        <f>IF([1]source_data!G146="","",IF([1]source_data!F146="","",[1]source_data!F146))</f>
        <v xml:space="preserve">Funding to help people with Autism, ADHD, Tourette's or a serious mental health condition access more opportunities.   </v>
      </c>
      <c r="D144" s="9">
        <f>IF([1]source_data!G146="","",IF([1]source_data!G146="","",[1]source_data!G146))</f>
        <v>1000</v>
      </c>
      <c r="E144" s="8" t="str">
        <f>IF([1]source_data!G146="","",[1]tailored_settings!$B$3)</f>
        <v>GBP</v>
      </c>
      <c r="F144" s="10">
        <f>IF([1]source_data!G146="","",IF([1]source_data!H146="","",[1]source_data!H146))</f>
        <v>44762.373907407396</v>
      </c>
      <c r="G144" s="8" t="str">
        <f>IF([1]source_data!G146="","",[1]tailored_settings!$B$5)</f>
        <v>Individual Recipient</v>
      </c>
      <c r="H144" s="8" t="str">
        <f>IF([1]source_data!G146="","",IF(AND([1]source_data!A146&lt;&gt;"",[1]tailored_settings!$B$11="Publish"),CONCATENATE([1]tailored_settings!$B$2&amp;[1]source_data!A146),IF(AND([1]source_data!A146&lt;&gt;"",[1]tailored_settings!$B$11="Do not publish"),CONCATENATE([1]tailored_settings!$B$4&amp;TEXT(ROW(A144)-1,"0000")&amp;"_"&amp;TEXT(F144,"yyyy-mm")),CONCATENATE([1]tailored_settings!$B$4&amp;TEXT(ROW(A144)-1,"0000")&amp;"_"&amp;TEXT(F144,"yyyy-mm")))))</f>
        <v>360G-BarnwoodTrust-IND-0143_2022-07</v>
      </c>
      <c r="I144" s="8" t="str">
        <f>IF([1]source_data!G146="","",[1]tailored_settings!$B$7)</f>
        <v>Barnwood Trust</v>
      </c>
      <c r="J144" s="8" t="str">
        <f>IF([1]source_data!G146="","",[1]tailored_settings!$B$6)</f>
        <v>GB-CHC-1162855</v>
      </c>
      <c r="K144" s="8" t="str">
        <f>IF([1]source_data!G146="","",IF([1]source_data!I146="","",VLOOKUP([1]source_data!I146,[1]codelists!A:C,2,FALSE)))</f>
        <v>GTIR040</v>
      </c>
      <c r="L144" s="8" t="str">
        <f>IF([1]source_data!G146="","",IF([1]source_data!J146="","",VLOOKUP([1]source_data!J146,[1]codelists!A:C,2,FALSE)))</f>
        <v/>
      </c>
      <c r="M144" s="8" t="str">
        <f>IF([1]source_data!G146="","",IF([1]source_data!K146="","",IF([1]source_data!M146&lt;&gt;"",CONCATENATE(VLOOKUP([1]source_data!K146,[1]codelists!A:C,2,FALSE)&amp;";"&amp;VLOOKUP([1]source_data!L146,[1]codelists!A:C,2,FALSE)&amp;";"&amp;VLOOKUP([1]source_data!M146,[1]codelists!A:C,2,FALSE)),IF([1]source_data!L146&lt;&gt;"",CONCATENATE(VLOOKUP([1]source_data!K146,[1]codelists!A:C,2,FALSE)&amp;";"&amp;VLOOKUP([1]source_data!L146,[1]codelists!A:C,2,FALSE)),IF([1]source_data!K146&lt;&gt;"",CONCATENATE(VLOOKUP([1]source_data!K146,[1]codelists!A:C,2,FALSE)))))))</f>
        <v>GTIP040</v>
      </c>
      <c r="N144" s="11" t="str">
        <f>IF([1]source_data!G146="","",IF([1]source_data!D146="","",VLOOKUP([1]source_data!D146,[1]geo_data!A:I,9,FALSE)))</f>
        <v>The Stanleys</v>
      </c>
      <c r="O144" s="11" t="str">
        <f>IF([1]source_data!G146="","",IF([1]source_data!D146="","",VLOOKUP([1]source_data!D146,[1]geo_data!A:I,8,FALSE)))</f>
        <v>E05010992</v>
      </c>
      <c r="P144" s="11" t="str">
        <f>IF([1]source_data!G146="","",IF(LEFT(O144,3)="E05","WD",IF(LEFT(O144,3)="S13","WD",IF(LEFT(O144,3)="W05","WD",IF(LEFT(O144,3)="W06","UA",IF(LEFT(O144,3)="S12","CA",IF(LEFT(O144,3)="E06","UA",IF(LEFT(O144,3)="E07","NMD",IF(LEFT(O144,3)="E08","MD",IF(LEFT(O144,3)="E09","LONB"))))))))))</f>
        <v>WD</v>
      </c>
      <c r="Q144" s="11" t="str">
        <f>IF([1]source_data!G146="","",IF([1]source_data!D146="","",VLOOKUP([1]source_data!D146,[1]geo_data!A:I,7,FALSE)))</f>
        <v>Stroud</v>
      </c>
      <c r="R144" s="11" t="str">
        <f>IF([1]source_data!G146="","",IF([1]source_data!D146="","",VLOOKUP([1]source_data!D146,[1]geo_data!A:I,6,FALSE)))</f>
        <v>E07000082</v>
      </c>
      <c r="S144" s="11" t="str">
        <f>IF([1]source_data!G146="","",IF(LEFT(R144,3)="E05","WD",IF(LEFT(R144,3)="S13","WD",IF(LEFT(R144,3)="W05","WD",IF(LEFT(R144,3)="W06","UA",IF(LEFT(R144,3)="S12","CA",IF(LEFT(R144,3)="E06","UA",IF(LEFT(R144,3)="E07","NMD",IF(LEFT(R144,3)="E08","MD",IF(LEFT(R144,3)="E09","LONB"))))))))))</f>
        <v>NMD</v>
      </c>
      <c r="T144" s="8" t="str">
        <f>IF([1]source_data!G146="","",IF([1]source_data!N146="","",[1]source_data!N146))</f>
        <v>Grants for You</v>
      </c>
      <c r="U144" s="12">
        <f ca="1">IF([1]source_data!G146="","",[1]tailored_settings!$B$8)</f>
        <v>45009</v>
      </c>
      <c r="V144" s="8" t="str">
        <f>IF([1]source_data!I146="","",[1]tailored_settings!$B$9)</f>
        <v>https://www.barnwoodtrust.org/</v>
      </c>
      <c r="W144" s="8" t="str">
        <f>IF([1]source_data!G146="","",IF([1]source_data!I146="","",[1]codelists!$A$1))</f>
        <v>Grant to Individuals Reason codelist</v>
      </c>
      <c r="X144" s="8" t="str">
        <f>IF([1]source_data!G146="","",IF([1]source_data!I146="","",[1]source_data!I146))</f>
        <v>Mental Health</v>
      </c>
      <c r="Y144" s="8" t="str">
        <f>IF([1]source_data!G146="","",IF([1]source_data!J146="","",[1]codelists!$A$1))</f>
        <v/>
      </c>
      <c r="Z144" s="8" t="str">
        <f>IF([1]source_data!G146="","",IF([1]source_data!J146="","",[1]source_data!J146))</f>
        <v/>
      </c>
      <c r="AA144" s="8" t="str">
        <f>IF([1]source_data!G146="","",IF([1]source_data!K146="","",[1]codelists!$A$16))</f>
        <v>Grant to Individuals Purpose codelist</v>
      </c>
      <c r="AB144" s="8" t="str">
        <f>IF([1]source_data!G146="","",IF([1]source_data!K146="","",[1]source_data!K146))</f>
        <v>Devices and digital access</v>
      </c>
      <c r="AC144" s="8" t="str">
        <f>IF([1]source_data!G146="","",IF([1]source_data!L146="","",[1]codelists!$A$16))</f>
        <v/>
      </c>
      <c r="AD144" s="8" t="str">
        <f>IF([1]source_data!G146="","",IF([1]source_data!L146="","",[1]source_data!L146))</f>
        <v/>
      </c>
      <c r="AE144" s="8" t="str">
        <f>IF([1]source_data!G146="","",IF([1]source_data!M146="","",[1]codelists!$A$16))</f>
        <v/>
      </c>
      <c r="AF144" s="8" t="str">
        <f>IF([1]source_data!G146="","",IF([1]source_data!M146="","",[1]source_data!M146))</f>
        <v/>
      </c>
    </row>
    <row r="145" spans="1:32" ht="15.75" x14ac:dyDescent="0.25">
      <c r="A145" s="8" t="str">
        <f>IF([1]source_data!G147="","",IF(AND([1]source_data!C147&lt;&gt;"",[1]tailored_settings!$B$10="Publish"),CONCATENATE([1]tailored_settings!$B$2&amp;[1]source_data!C147),IF(AND([1]source_data!C147&lt;&gt;"",[1]tailored_settings!$B$10="Do not publish"),CONCATENATE([1]tailored_settings!$B$2&amp;TEXT(ROW(A145)-1,"0000")&amp;"_"&amp;TEXT(F145,"yyyy-mm")),CONCATENATE([1]tailored_settings!$B$2&amp;TEXT(ROW(A145)-1,"0000")&amp;"_"&amp;TEXT(F145,"yyyy-mm")))))</f>
        <v>360G-BarnwoodTrust-0144_2022-07</v>
      </c>
      <c r="B145" s="8" t="str">
        <f>IF([1]source_data!G147="","",IF([1]source_data!E147&lt;&gt;"",[1]source_data!E147,CONCATENATE("Grant to "&amp;G145)))</f>
        <v>Grants for You</v>
      </c>
      <c r="C145" s="8" t="str">
        <f>IF([1]source_data!G147="","",IF([1]source_data!F147="","",[1]source_data!F147))</f>
        <v xml:space="preserve">Funding to help people with Autism, ADHD, Tourette's or a serious mental health condition access more opportunities.   </v>
      </c>
      <c r="D145" s="9">
        <f>IF([1]source_data!G147="","",IF([1]source_data!G147="","",[1]source_data!G147))</f>
        <v>1000</v>
      </c>
      <c r="E145" s="8" t="str">
        <f>IF([1]source_data!G147="","",[1]tailored_settings!$B$3)</f>
        <v>GBP</v>
      </c>
      <c r="F145" s="10">
        <f>IF([1]source_data!G147="","",IF([1]source_data!H147="","",[1]source_data!H147))</f>
        <v>44762.396154513903</v>
      </c>
      <c r="G145" s="8" t="str">
        <f>IF([1]source_data!G147="","",[1]tailored_settings!$B$5)</f>
        <v>Individual Recipient</v>
      </c>
      <c r="H145" s="8" t="str">
        <f>IF([1]source_data!G147="","",IF(AND([1]source_data!A147&lt;&gt;"",[1]tailored_settings!$B$11="Publish"),CONCATENATE([1]tailored_settings!$B$2&amp;[1]source_data!A147),IF(AND([1]source_data!A147&lt;&gt;"",[1]tailored_settings!$B$11="Do not publish"),CONCATENATE([1]tailored_settings!$B$4&amp;TEXT(ROW(A145)-1,"0000")&amp;"_"&amp;TEXT(F145,"yyyy-mm")),CONCATENATE([1]tailored_settings!$B$4&amp;TEXT(ROW(A145)-1,"0000")&amp;"_"&amp;TEXT(F145,"yyyy-mm")))))</f>
        <v>360G-BarnwoodTrust-IND-0144_2022-07</v>
      </c>
      <c r="I145" s="8" t="str">
        <f>IF([1]source_data!G147="","",[1]tailored_settings!$B$7)</f>
        <v>Barnwood Trust</v>
      </c>
      <c r="J145" s="8" t="str">
        <f>IF([1]source_data!G147="","",[1]tailored_settings!$B$6)</f>
        <v>GB-CHC-1162855</v>
      </c>
      <c r="K145" s="8" t="str">
        <f>IF([1]source_data!G147="","",IF([1]source_data!I147="","",VLOOKUP([1]source_data!I147,[1]codelists!A:C,2,FALSE)))</f>
        <v>GTIR040</v>
      </c>
      <c r="L145" s="8" t="str">
        <f>IF([1]source_data!G147="","",IF([1]source_data!J147="","",VLOOKUP([1]source_data!J147,[1]codelists!A:C,2,FALSE)))</f>
        <v/>
      </c>
      <c r="M145" s="8" t="str">
        <f>IF([1]source_data!G147="","",IF([1]source_data!K147="","",IF([1]source_data!M147&lt;&gt;"",CONCATENATE(VLOOKUP([1]source_data!K147,[1]codelists!A:C,2,FALSE)&amp;";"&amp;VLOOKUP([1]source_data!L147,[1]codelists!A:C,2,FALSE)&amp;";"&amp;VLOOKUP([1]source_data!M147,[1]codelists!A:C,2,FALSE)),IF([1]source_data!L147&lt;&gt;"",CONCATENATE(VLOOKUP([1]source_data!K147,[1]codelists!A:C,2,FALSE)&amp;";"&amp;VLOOKUP([1]source_data!L147,[1]codelists!A:C,2,FALSE)),IF([1]source_data!K147&lt;&gt;"",CONCATENATE(VLOOKUP([1]source_data!K147,[1]codelists!A:C,2,FALSE)))))))</f>
        <v>GTIP150</v>
      </c>
      <c r="N145" s="11" t="str">
        <f>IF([1]source_data!G147="","",IF([1]source_data!D147="","",VLOOKUP([1]source_data!D147,[1]geo_data!A:I,9,FALSE)))</f>
        <v>Stonehouse</v>
      </c>
      <c r="O145" s="11" t="str">
        <f>IF([1]source_data!G147="","",IF([1]source_data!D147="","",VLOOKUP([1]source_data!D147,[1]geo_data!A:I,8,FALSE)))</f>
        <v>E05013196</v>
      </c>
      <c r="P145" s="11" t="str">
        <f>IF([1]source_data!G147="","",IF(LEFT(O145,3)="E05","WD",IF(LEFT(O145,3)="S13","WD",IF(LEFT(O145,3)="W05","WD",IF(LEFT(O145,3)="W06","UA",IF(LEFT(O145,3)="S12","CA",IF(LEFT(O145,3)="E06","UA",IF(LEFT(O145,3)="E07","NMD",IF(LEFT(O145,3)="E08","MD",IF(LEFT(O145,3)="E09","LONB"))))))))))</f>
        <v>WD</v>
      </c>
      <c r="Q145" s="11" t="str">
        <f>IF([1]source_data!G147="","",IF([1]source_data!D147="","",VLOOKUP([1]source_data!D147,[1]geo_data!A:I,7,FALSE)))</f>
        <v>Stroud</v>
      </c>
      <c r="R145" s="11" t="str">
        <f>IF([1]source_data!G147="","",IF([1]source_data!D147="","",VLOOKUP([1]source_data!D147,[1]geo_data!A:I,6,FALSE)))</f>
        <v>E07000082</v>
      </c>
      <c r="S145" s="11" t="str">
        <f>IF([1]source_data!G147="","",IF(LEFT(R145,3)="E05","WD",IF(LEFT(R145,3)="S13","WD",IF(LEFT(R145,3)="W05","WD",IF(LEFT(R145,3)="W06","UA",IF(LEFT(R145,3)="S12","CA",IF(LEFT(R145,3)="E06","UA",IF(LEFT(R145,3)="E07","NMD",IF(LEFT(R145,3)="E08","MD",IF(LEFT(R145,3)="E09","LONB"))))))))))</f>
        <v>NMD</v>
      </c>
      <c r="T145" s="8" t="str">
        <f>IF([1]source_data!G147="","",IF([1]source_data!N147="","",[1]source_data!N147))</f>
        <v>Grants for You</v>
      </c>
      <c r="U145" s="12">
        <f ca="1">IF([1]source_data!G147="","",[1]tailored_settings!$B$8)</f>
        <v>45009</v>
      </c>
      <c r="V145" s="8" t="str">
        <f>IF([1]source_data!I147="","",[1]tailored_settings!$B$9)</f>
        <v>https://www.barnwoodtrust.org/</v>
      </c>
      <c r="W145" s="8" t="str">
        <f>IF([1]source_data!G147="","",IF([1]source_data!I147="","",[1]codelists!$A$1))</f>
        <v>Grant to Individuals Reason codelist</v>
      </c>
      <c r="X145" s="8" t="str">
        <f>IF([1]source_data!G147="","",IF([1]source_data!I147="","",[1]source_data!I147))</f>
        <v>Mental Health</v>
      </c>
      <c r="Y145" s="8" t="str">
        <f>IF([1]source_data!G147="","",IF([1]source_data!J147="","",[1]codelists!$A$1))</f>
        <v/>
      </c>
      <c r="Z145" s="8" t="str">
        <f>IF([1]source_data!G147="","",IF([1]source_data!J147="","",[1]source_data!J147))</f>
        <v/>
      </c>
      <c r="AA145" s="8" t="str">
        <f>IF([1]source_data!G147="","",IF([1]source_data!K147="","",[1]codelists!$A$16))</f>
        <v>Grant to Individuals Purpose codelist</v>
      </c>
      <c r="AB145" s="8" t="str">
        <f>IF([1]source_data!G147="","",IF([1]source_data!K147="","",[1]source_data!K147))</f>
        <v>Creative activities</v>
      </c>
      <c r="AC145" s="8" t="str">
        <f>IF([1]source_data!G147="","",IF([1]source_data!L147="","",[1]codelists!$A$16))</f>
        <v/>
      </c>
      <c r="AD145" s="8" t="str">
        <f>IF([1]source_data!G147="","",IF([1]source_data!L147="","",[1]source_data!L147))</f>
        <v/>
      </c>
      <c r="AE145" s="8" t="str">
        <f>IF([1]source_data!G147="","",IF([1]source_data!M147="","",[1]codelists!$A$16))</f>
        <v/>
      </c>
      <c r="AF145" s="8" t="str">
        <f>IF([1]source_data!G147="","",IF([1]source_data!M147="","",[1]source_data!M147))</f>
        <v/>
      </c>
    </row>
    <row r="146" spans="1:32" ht="15.75" x14ac:dyDescent="0.25">
      <c r="A146" s="8" t="str">
        <f>IF([1]source_data!G148="","",IF(AND([1]source_data!C148&lt;&gt;"",[1]tailored_settings!$B$10="Publish"),CONCATENATE([1]tailored_settings!$B$2&amp;[1]source_data!C148),IF(AND([1]source_data!C148&lt;&gt;"",[1]tailored_settings!$B$10="Do not publish"),CONCATENATE([1]tailored_settings!$B$2&amp;TEXT(ROW(A146)-1,"0000")&amp;"_"&amp;TEXT(F146,"yyyy-mm")),CONCATENATE([1]tailored_settings!$B$2&amp;TEXT(ROW(A146)-1,"0000")&amp;"_"&amp;TEXT(F146,"yyyy-mm")))))</f>
        <v>360G-BarnwoodTrust-0145_2022-07</v>
      </c>
      <c r="B146" s="8" t="str">
        <f>IF([1]source_data!G148="","",IF([1]source_data!E148&lt;&gt;"",[1]source_data!E148,CONCATENATE("Grant to "&amp;G146)))</f>
        <v>Grants for You</v>
      </c>
      <c r="C146" s="8" t="str">
        <f>IF([1]source_data!G148="","",IF([1]source_data!F148="","",[1]source_data!F148))</f>
        <v xml:space="preserve">Funding to help people with Autism, ADHD, Tourette's or a serious mental health condition access more opportunities.   </v>
      </c>
      <c r="D146" s="9">
        <f>IF([1]source_data!G148="","",IF([1]source_data!G148="","",[1]source_data!G148))</f>
        <v>569</v>
      </c>
      <c r="E146" s="8" t="str">
        <f>IF([1]source_data!G148="","",[1]tailored_settings!$B$3)</f>
        <v>GBP</v>
      </c>
      <c r="F146" s="10">
        <f>IF([1]source_data!G148="","",IF([1]source_data!H148="","",[1]source_data!H148))</f>
        <v>44762.417256330998</v>
      </c>
      <c r="G146" s="8" t="str">
        <f>IF([1]source_data!G148="","",[1]tailored_settings!$B$5)</f>
        <v>Individual Recipient</v>
      </c>
      <c r="H146" s="8" t="str">
        <f>IF([1]source_data!G148="","",IF(AND([1]source_data!A148&lt;&gt;"",[1]tailored_settings!$B$11="Publish"),CONCATENATE([1]tailored_settings!$B$2&amp;[1]source_data!A148),IF(AND([1]source_data!A148&lt;&gt;"",[1]tailored_settings!$B$11="Do not publish"),CONCATENATE([1]tailored_settings!$B$4&amp;TEXT(ROW(A146)-1,"0000")&amp;"_"&amp;TEXT(F146,"yyyy-mm")),CONCATENATE([1]tailored_settings!$B$4&amp;TEXT(ROW(A146)-1,"0000")&amp;"_"&amp;TEXT(F146,"yyyy-mm")))))</f>
        <v>360G-BarnwoodTrust-IND-0145_2022-07</v>
      </c>
      <c r="I146" s="8" t="str">
        <f>IF([1]source_data!G148="","",[1]tailored_settings!$B$7)</f>
        <v>Barnwood Trust</v>
      </c>
      <c r="J146" s="8" t="str">
        <f>IF([1]source_data!G148="","",[1]tailored_settings!$B$6)</f>
        <v>GB-CHC-1162855</v>
      </c>
      <c r="K146" s="8" t="str">
        <f>IF([1]source_data!G148="","",IF([1]source_data!I148="","",VLOOKUP([1]source_data!I148,[1]codelists!A:C,2,FALSE)))</f>
        <v>GTIR040</v>
      </c>
      <c r="L146" s="8" t="str">
        <f>IF([1]source_data!G148="","",IF([1]source_data!J148="","",VLOOKUP([1]source_data!J148,[1]codelists!A:C,2,FALSE)))</f>
        <v/>
      </c>
      <c r="M146" s="8" t="str">
        <f>IF([1]source_data!G148="","",IF([1]source_data!K148="","",IF([1]source_data!M148&lt;&gt;"",CONCATENATE(VLOOKUP([1]source_data!K148,[1]codelists!A:C,2,FALSE)&amp;";"&amp;VLOOKUP([1]source_data!L148,[1]codelists!A:C,2,FALSE)&amp;";"&amp;VLOOKUP([1]source_data!M148,[1]codelists!A:C,2,FALSE)),IF([1]source_data!L148&lt;&gt;"",CONCATENATE(VLOOKUP([1]source_data!K148,[1]codelists!A:C,2,FALSE)&amp;";"&amp;VLOOKUP([1]source_data!L148,[1]codelists!A:C,2,FALSE)),IF([1]source_data!K148&lt;&gt;"",CONCATENATE(VLOOKUP([1]source_data!K148,[1]codelists!A:C,2,FALSE)))))))</f>
        <v>GTIP040</v>
      </c>
      <c r="N146" s="11" t="str">
        <f>IF([1]source_data!G148="","",IF([1]source_data!D148="","",VLOOKUP([1]source_data!D148,[1]geo_data!A:I,9,FALSE)))</f>
        <v>Warden Hill</v>
      </c>
      <c r="O146" s="11" t="str">
        <f>IF([1]source_data!G148="","",IF([1]source_data!D148="","",VLOOKUP([1]source_data!D148,[1]geo_data!A:I,8,FALSE)))</f>
        <v>E05004307</v>
      </c>
      <c r="P146" s="11" t="str">
        <f>IF([1]source_data!G148="","",IF(LEFT(O146,3)="E05","WD",IF(LEFT(O146,3)="S13","WD",IF(LEFT(O146,3)="W05","WD",IF(LEFT(O146,3)="W06","UA",IF(LEFT(O146,3)="S12","CA",IF(LEFT(O146,3)="E06","UA",IF(LEFT(O146,3)="E07","NMD",IF(LEFT(O146,3)="E08","MD",IF(LEFT(O146,3)="E09","LONB"))))))))))</f>
        <v>WD</v>
      </c>
      <c r="Q146" s="11" t="str">
        <f>IF([1]source_data!G148="","",IF([1]source_data!D148="","",VLOOKUP([1]source_data!D148,[1]geo_data!A:I,7,FALSE)))</f>
        <v>Cheltenham</v>
      </c>
      <c r="R146" s="11" t="str">
        <f>IF([1]source_data!G148="","",IF([1]source_data!D148="","",VLOOKUP([1]source_data!D148,[1]geo_data!A:I,6,FALSE)))</f>
        <v>E07000078</v>
      </c>
      <c r="S146" s="11" t="str">
        <f>IF([1]source_data!G148="","",IF(LEFT(R146,3)="E05","WD",IF(LEFT(R146,3)="S13","WD",IF(LEFT(R146,3)="W05","WD",IF(LEFT(R146,3)="W06","UA",IF(LEFT(R146,3)="S12","CA",IF(LEFT(R146,3)="E06","UA",IF(LEFT(R146,3)="E07","NMD",IF(LEFT(R146,3)="E08","MD",IF(LEFT(R146,3)="E09","LONB"))))))))))</f>
        <v>NMD</v>
      </c>
      <c r="T146" s="8" t="str">
        <f>IF([1]source_data!G148="","",IF([1]source_data!N148="","",[1]source_data!N148))</f>
        <v>Grants for You</v>
      </c>
      <c r="U146" s="12">
        <f ca="1">IF([1]source_data!G148="","",[1]tailored_settings!$B$8)</f>
        <v>45009</v>
      </c>
      <c r="V146" s="8" t="str">
        <f>IF([1]source_data!I148="","",[1]tailored_settings!$B$9)</f>
        <v>https://www.barnwoodtrust.org/</v>
      </c>
      <c r="W146" s="8" t="str">
        <f>IF([1]source_data!G148="","",IF([1]source_data!I148="","",[1]codelists!$A$1))</f>
        <v>Grant to Individuals Reason codelist</v>
      </c>
      <c r="X146" s="8" t="str">
        <f>IF([1]source_data!G148="","",IF([1]source_data!I148="","",[1]source_data!I148))</f>
        <v>Mental Health</v>
      </c>
      <c r="Y146" s="8" t="str">
        <f>IF([1]source_data!G148="","",IF([1]source_data!J148="","",[1]codelists!$A$1))</f>
        <v/>
      </c>
      <c r="Z146" s="8" t="str">
        <f>IF([1]source_data!G148="","",IF([1]source_data!J148="","",[1]source_data!J148))</f>
        <v/>
      </c>
      <c r="AA146" s="8" t="str">
        <f>IF([1]source_data!G148="","",IF([1]source_data!K148="","",[1]codelists!$A$16))</f>
        <v>Grant to Individuals Purpose codelist</v>
      </c>
      <c r="AB146" s="8" t="str">
        <f>IF([1]source_data!G148="","",IF([1]source_data!K148="","",[1]source_data!K148))</f>
        <v>Devices and digital access</v>
      </c>
      <c r="AC146" s="8" t="str">
        <f>IF([1]source_data!G148="","",IF([1]source_data!L148="","",[1]codelists!$A$16))</f>
        <v/>
      </c>
      <c r="AD146" s="8" t="str">
        <f>IF([1]source_data!G148="","",IF([1]source_data!L148="","",[1]source_data!L148))</f>
        <v/>
      </c>
      <c r="AE146" s="8" t="str">
        <f>IF([1]source_data!G148="","",IF([1]source_data!M148="","",[1]codelists!$A$16))</f>
        <v/>
      </c>
      <c r="AF146" s="8" t="str">
        <f>IF([1]source_data!G148="","",IF([1]source_data!M148="","",[1]source_data!M148))</f>
        <v/>
      </c>
    </row>
    <row r="147" spans="1:32" ht="15.75" x14ac:dyDescent="0.25">
      <c r="A147" s="8" t="str">
        <f>IF([1]source_data!G149="","",IF(AND([1]source_data!C149&lt;&gt;"",[1]tailored_settings!$B$10="Publish"),CONCATENATE([1]tailored_settings!$B$2&amp;[1]source_data!C149),IF(AND([1]source_data!C149&lt;&gt;"",[1]tailored_settings!$B$10="Do not publish"),CONCATENATE([1]tailored_settings!$B$2&amp;TEXT(ROW(A147)-1,"0000")&amp;"_"&amp;TEXT(F147,"yyyy-mm")),CONCATENATE([1]tailored_settings!$B$2&amp;TEXT(ROW(A147)-1,"0000")&amp;"_"&amp;TEXT(F147,"yyyy-mm")))))</f>
        <v>360G-BarnwoodTrust-0146_2022-07</v>
      </c>
      <c r="B147" s="8" t="str">
        <f>IF([1]source_data!G149="","",IF([1]source_data!E149&lt;&gt;"",[1]source_data!E149,CONCATENATE("Grant to "&amp;G147)))</f>
        <v>Grants for You</v>
      </c>
      <c r="C147" s="8" t="str">
        <f>IF([1]source_data!G149="","",IF([1]source_data!F149="","",[1]source_data!F149))</f>
        <v xml:space="preserve">Funding to help people with Autism, ADHD, Tourette's or a serious mental health condition access more opportunities.   </v>
      </c>
      <c r="D147" s="9">
        <f>IF([1]source_data!G149="","",IF([1]source_data!G149="","",[1]source_data!G149))</f>
        <v>500</v>
      </c>
      <c r="E147" s="8" t="str">
        <f>IF([1]source_data!G149="","",[1]tailored_settings!$B$3)</f>
        <v>GBP</v>
      </c>
      <c r="F147" s="10">
        <f>IF([1]source_data!G149="","",IF([1]source_data!H149="","",[1]source_data!H149))</f>
        <v>44762.433189583302</v>
      </c>
      <c r="G147" s="8" t="str">
        <f>IF([1]source_data!G149="","",[1]tailored_settings!$B$5)</f>
        <v>Individual Recipient</v>
      </c>
      <c r="H147" s="8" t="str">
        <f>IF([1]source_data!G149="","",IF(AND([1]source_data!A149&lt;&gt;"",[1]tailored_settings!$B$11="Publish"),CONCATENATE([1]tailored_settings!$B$2&amp;[1]source_data!A149),IF(AND([1]source_data!A149&lt;&gt;"",[1]tailored_settings!$B$11="Do not publish"),CONCATENATE([1]tailored_settings!$B$4&amp;TEXT(ROW(A147)-1,"0000")&amp;"_"&amp;TEXT(F147,"yyyy-mm")),CONCATENATE([1]tailored_settings!$B$4&amp;TEXT(ROW(A147)-1,"0000")&amp;"_"&amp;TEXT(F147,"yyyy-mm")))))</f>
        <v>360G-BarnwoodTrust-IND-0146_2022-07</v>
      </c>
      <c r="I147" s="8" t="str">
        <f>IF([1]source_data!G149="","",[1]tailored_settings!$B$7)</f>
        <v>Barnwood Trust</v>
      </c>
      <c r="J147" s="8" t="str">
        <f>IF([1]source_data!G149="","",[1]tailored_settings!$B$6)</f>
        <v>GB-CHC-1162855</v>
      </c>
      <c r="K147" s="8" t="str">
        <f>IF([1]source_data!G149="","",IF([1]source_data!I149="","",VLOOKUP([1]source_data!I149,[1]codelists!A:C,2,FALSE)))</f>
        <v>GTIR040</v>
      </c>
      <c r="L147" s="8" t="str">
        <f>IF([1]source_data!G149="","",IF([1]source_data!J149="","",VLOOKUP([1]source_data!J149,[1]codelists!A:C,2,FALSE)))</f>
        <v/>
      </c>
      <c r="M147" s="8" t="str">
        <f>IF([1]source_data!G149="","",IF([1]source_data!K149="","",IF([1]source_data!M149&lt;&gt;"",CONCATENATE(VLOOKUP([1]source_data!K149,[1]codelists!A:C,2,FALSE)&amp;";"&amp;VLOOKUP([1]source_data!L149,[1]codelists!A:C,2,FALSE)&amp;";"&amp;VLOOKUP([1]source_data!M149,[1]codelists!A:C,2,FALSE)),IF([1]source_data!L149&lt;&gt;"",CONCATENATE(VLOOKUP([1]source_data!K149,[1]codelists!A:C,2,FALSE)&amp;";"&amp;VLOOKUP([1]source_data!L149,[1]codelists!A:C,2,FALSE)),IF([1]source_data!K149&lt;&gt;"",CONCATENATE(VLOOKUP([1]source_data!K149,[1]codelists!A:C,2,FALSE)))))))</f>
        <v>GTIP040</v>
      </c>
      <c r="N147" s="11" t="str">
        <f>IF([1]source_data!G149="","",IF([1]source_data!D149="","",VLOOKUP([1]source_data!D149,[1]geo_data!A:I,9,FALSE)))</f>
        <v>Westgate</v>
      </c>
      <c r="O147" s="11" t="str">
        <f>IF([1]source_data!G149="","",IF([1]source_data!D149="","",VLOOKUP([1]source_data!D149,[1]geo_data!A:I,8,FALSE)))</f>
        <v>E05010967</v>
      </c>
      <c r="P147" s="11" t="str">
        <f>IF([1]source_data!G149="","",IF(LEFT(O147,3)="E05","WD",IF(LEFT(O147,3)="S13","WD",IF(LEFT(O147,3)="W05","WD",IF(LEFT(O147,3)="W06","UA",IF(LEFT(O147,3)="S12","CA",IF(LEFT(O147,3)="E06","UA",IF(LEFT(O147,3)="E07","NMD",IF(LEFT(O147,3)="E08","MD",IF(LEFT(O147,3)="E09","LONB"))))))))))</f>
        <v>WD</v>
      </c>
      <c r="Q147" s="11" t="str">
        <f>IF([1]source_data!G149="","",IF([1]source_data!D149="","",VLOOKUP([1]source_data!D149,[1]geo_data!A:I,7,FALSE)))</f>
        <v>Gloucester</v>
      </c>
      <c r="R147" s="11" t="str">
        <f>IF([1]source_data!G149="","",IF([1]source_data!D149="","",VLOOKUP([1]source_data!D149,[1]geo_data!A:I,6,FALSE)))</f>
        <v>E07000081</v>
      </c>
      <c r="S147" s="11" t="str">
        <f>IF([1]source_data!G149="","",IF(LEFT(R147,3)="E05","WD",IF(LEFT(R147,3)="S13","WD",IF(LEFT(R147,3)="W05","WD",IF(LEFT(R147,3)="W06","UA",IF(LEFT(R147,3)="S12","CA",IF(LEFT(R147,3)="E06","UA",IF(LEFT(R147,3)="E07","NMD",IF(LEFT(R147,3)="E08","MD",IF(LEFT(R147,3)="E09","LONB"))))))))))</f>
        <v>NMD</v>
      </c>
      <c r="T147" s="8" t="str">
        <f>IF([1]source_data!G149="","",IF([1]source_data!N149="","",[1]source_data!N149))</f>
        <v>Grants for You</v>
      </c>
      <c r="U147" s="12">
        <f ca="1">IF([1]source_data!G149="","",[1]tailored_settings!$B$8)</f>
        <v>45009</v>
      </c>
      <c r="V147" s="8" t="str">
        <f>IF([1]source_data!I149="","",[1]tailored_settings!$B$9)</f>
        <v>https://www.barnwoodtrust.org/</v>
      </c>
      <c r="W147" s="8" t="str">
        <f>IF([1]source_data!G149="","",IF([1]source_data!I149="","",[1]codelists!$A$1))</f>
        <v>Grant to Individuals Reason codelist</v>
      </c>
      <c r="X147" s="8" t="str">
        <f>IF([1]source_data!G149="","",IF([1]source_data!I149="","",[1]source_data!I149))</f>
        <v>Mental Health</v>
      </c>
      <c r="Y147" s="8" t="str">
        <f>IF([1]source_data!G149="","",IF([1]source_data!J149="","",[1]codelists!$A$1))</f>
        <v/>
      </c>
      <c r="Z147" s="8" t="str">
        <f>IF([1]source_data!G149="","",IF([1]source_data!J149="","",[1]source_data!J149))</f>
        <v/>
      </c>
      <c r="AA147" s="8" t="str">
        <f>IF([1]source_data!G149="","",IF([1]source_data!K149="","",[1]codelists!$A$16))</f>
        <v>Grant to Individuals Purpose codelist</v>
      </c>
      <c r="AB147" s="8" t="str">
        <f>IF([1]source_data!G149="","",IF([1]source_data!K149="","",[1]source_data!K149))</f>
        <v>Devices and digital access</v>
      </c>
      <c r="AC147" s="8" t="str">
        <f>IF([1]source_data!G149="","",IF([1]source_data!L149="","",[1]codelists!$A$16))</f>
        <v/>
      </c>
      <c r="AD147" s="8" t="str">
        <f>IF([1]source_data!G149="","",IF([1]source_data!L149="","",[1]source_data!L149))</f>
        <v/>
      </c>
      <c r="AE147" s="8" t="str">
        <f>IF([1]source_data!G149="","",IF([1]source_data!M149="","",[1]codelists!$A$16))</f>
        <v/>
      </c>
      <c r="AF147" s="8" t="str">
        <f>IF([1]source_data!G149="","",IF([1]source_data!M149="","",[1]source_data!M149))</f>
        <v/>
      </c>
    </row>
    <row r="148" spans="1:32" ht="15.75" x14ac:dyDescent="0.25">
      <c r="A148" s="8" t="str">
        <f>IF([1]source_data!G150="","",IF(AND([1]source_data!C150&lt;&gt;"",[1]tailored_settings!$B$10="Publish"),CONCATENATE([1]tailored_settings!$B$2&amp;[1]source_data!C150),IF(AND([1]source_data!C150&lt;&gt;"",[1]tailored_settings!$B$10="Do not publish"),CONCATENATE([1]tailored_settings!$B$2&amp;TEXT(ROW(A148)-1,"0000")&amp;"_"&amp;TEXT(F148,"yyyy-mm")),CONCATENATE([1]tailored_settings!$B$2&amp;TEXT(ROW(A148)-1,"0000")&amp;"_"&amp;TEXT(F148,"yyyy-mm")))))</f>
        <v>360G-BarnwoodTrust-0147_2022-07</v>
      </c>
      <c r="B148" s="8" t="str">
        <f>IF([1]source_data!G150="","",IF([1]source_data!E150&lt;&gt;"",[1]source_data!E150,CONCATENATE("Grant to "&amp;G148)))</f>
        <v>Grants for You</v>
      </c>
      <c r="C148" s="8" t="str">
        <f>IF([1]source_data!G150="","",IF([1]source_data!F150="","",[1]source_data!F150))</f>
        <v xml:space="preserve">Funding to help people with Autism, ADHD, Tourette's or a serious mental health condition access more opportunities.   </v>
      </c>
      <c r="D148" s="9">
        <f>IF([1]source_data!G150="","",IF([1]source_data!G150="","",[1]source_data!G150))</f>
        <v>1499</v>
      </c>
      <c r="E148" s="8" t="str">
        <f>IF([1]source_data!G150="","",[1]tailored_settings!$B$3)</f>
        <v>GBP</v>
      </c>
      <c r="F148" s="10">
        <f>IF([1]source_data!G150="","",IF([1]source_data!H150="","",[1]source_data!H150))</f>
        <v>44762.4671016551</v>
      </c>
      <c r="G148" s="8" t="str">
        <f>IF([1]source_data!G150="","",[1]tailored_settings!$B$5)</f>
        <v>Individual Recipient</v>
      </c>
      <c r="H148" s="8" t="str">
        <f>IF([1]source_data!G150="","",IF(AND([1]source_data!A150&lt;&gt;"",[1]tailored_settings!$B$11="Publish"),CONCATENATE([1]tailored_settings!$B$2&amp;[1]source_data!A150),IF(AND([1]source_data!A150&lt;&gt;"",[1]tailored_settings!$B$11="Do not publish"),CONCATENATE([1]tailored_settings!$B$4&amp;TEXT(ROW(A148)-1,"0000")&amp;"_"&amp;TEXT(F148,"yyyy-mm")),CONCATENATE([1]tailored_settings!$B$4&amp;TEXT(ROW(A148)-1,"0000")&amp;"_"&amp;TEXT(F148,"yyyy-mm")))))</f>
        <v>360G-BarnwoodTrust-IND-0147_2022-07</v>
      </c>
      <c r="I148" s="8" t="str">
        <f>IF([1]source_data!G150="","",[1]tailored_settings!$B$7)</f>
        <v>Barnwood Trust</v>
      </c>
      <c r="J148" s="8" t="str">
        <f>IF([1]source_data!G150="","",[1]tailored_settings!$B$6)</f>
        <v>GB-CHC-1162855</v>
      </c>
      <c r="K148" s="8" t="str">
        <f>IF([1]source_data!G150="","",IF([1]source_data!I150="","",VLOOKUP([1]source_data!I150,[1]codelists!A:C,2,FALSE)))</f>
        <v>GTIR040</v>
      </c>
      <c r="L148" s="8" t="str">
        <f>IF([1]source_data!G150="","",IF([1]source_data!J150="","",VLOOKUP([1]source_data!J150,[1]codelists!A:C,2,FALSE)))</f>
        <v/>
      </c>
      <c r="M148" s="8" t="str">
        <f>IF([1]source_data!G150="","",IF([1]source_data!K150="","",IF([1]source_data!M150&lt;&gt;"",CONCATENATE(VLOOKUP([1]source_data!K150,[1]codelists!A:C,2,FALSE)&amp;";"&amp;VLOOKUP([1]source_data!L150,[1]codelists!A:C,2,FALSE)&amp;";"&amp;VLOOKUP([1]source_data!M150,[1]codelists!A:C,2,FALSE)),IF([1]source_data!L150&lt;&gt;"",CONCATENATE(VLOOKUP([1]source_data!K150,[1]codelists!A:C,2,FALSE)&amp;";"&amp;VLOOKUP([1]source_data!L150,[1]codelists!A:C,2,FALSE)),IF([1]source_data!K150&lt;&gt;"",CONCATENATE(VLOOKUP([1]source_data!K150,[1]codelists!A:C,2,FALSE)))))))</f>
        <v>GTIP040</v>
      </c>
      <c r="N148" s="11" t="str">
        <f>IF([1]source_data!G150="","",IF([1]source_data!D150="","",VLOOKUP([1]source_data!D150,[1]geo_data!A:I,9,FALSE)))</f>
        <v>All Saints</v>
      </c>
      <c r="O148" s="11" t="str">
        <f>IF([1]source_data!G150="","",IF([1]source_data!D150="","",VLOOKUP([1]source_data!D150,[1]geo_data!A:I,8,FALSE)))</f>
        <v>E05004288</v>
      </c>
      <c r="P148" s="11" t="str">
        <f>IF([1]source_data!G150="","",IF(LEFT(O148,3)="E05","WD",IF(LEFT(O148,3)="S13","WD",IF(LEFT(O148,3)="W05","WD",IF(LEFT(O148,3)="W06","UA",IF(LEFT(O148,3)="S12","CA",IF(LEFT(O148,3)="E06","UA",IF(LEFT(O148,3)="E07","NMD",IF(LEFT(O148,3)="E08","MD",IF(LEFT(O148,3)="E09","LONB"))))))))))</f>
        <v>WD</v>
      </c>
      <c r="Q148" s="11" t="str">
        <f>IF([1]source_data!G150="","",IF([1]source_data!D150="","",VLOOKUP([1]source_data!D150,[1]geo_data!A:I,7,FALSE)))</f>
        <v>Cheltenham</v>
      </c>
      <c r="R148" s="11" t="str">
        <f>IF([1]source_data!G150="","",IF([1]source_data!D150="","",VLOOKUP([1]source_data!D150,[1]geo_data!A:I,6,FALSE)))</f>
        <v>E07000078</v>
      </c>
      <c r="S148" s="11" t="str">
        <f>IF([1]source_data!G150="","",IF(LEFT(R148,3)="E05","WD",IF(LEFT(R148,3)="S13","WD",IF(LEFT(R148,3)="W05","WD",IF(LEFT(R148,3)="W06","UA",IF(LEFT(R148,3)="S12","CA",IF(LEFT(R148,3)="E06","UA",IF(LEFT(R148,3)="E07","NMD",IF(LEFT(R148,3)="E08","MD",IF(LEFT(R148,3)="E09","LONB"))))))))))</f>
        <v>NMD</v>
      </c>
      <c r="T148" s="8" t="str">
        <f>IF([1]source_data!G150="","",IF([1]source_data!N150="","",[1]source_data!N150))</f>
        <v>Grants for You</v>
      </c>
      <c r="U148" s="12">
        <f ca="1">IF([1]source_data!G150="","",[1]tailored_settings!$B$8)</f>
        <v>45009</v>
      </c>
      <c r="V148" s="8" t="str">
        <f>IF([1]source_data!I150="","",[1]tailored_settings!$B$9)</f>
        <v>https://www.barnwoodtrust.org/</v>
      </c>
      <c r="W148" s="8" t="str">
        <f>IF([1]source_data!G150="","",IF([1]source_data!I150="","",[1]codelists!$A$1))</f>
        <v>Grant to Individuals Reason codelist</v>
      </c>
      <c r="X148" s="8" t="str">
        <f>IF([1]source_data!G150="","",IF([1]source_data!I150="","",[1]source_data!I150))</f>
        <v>Mental Health</v>
      </c>
      <c r="Y148" s="8" t="str">
        <f>IF([1]source_data!G150="","",IF([1]source_data!J150="","",[1]codelists!$A$1))</f>
        <v/>
      </c>
      <c r="Z148" s="8" t="str">
        <f>IF([1]source_data!G150="","",IF([1]source_data!J150="","",[1]source_data!J150))</f>
        <v/>
      </c>
      <c r="AA148" s="8" t="str">
        <f>IF([1]source_data!G150="","",IF([1]source_data!K150="","",[1]codelists!$A$16))</f>
        <v>Grant to Individuals Purpose codelist</v>
      </c>
      <c r="AB148" s="8" t="str">
        <f>IF([1]source_data!G150="","",IF([1]source_data!K150="","",[1]source_data!K150))</f>
        <v>Devices and digital access</v>
      </c>
      <c r="AC148" s="8" t="str">
        <f>IF([1]source_data!G150="","",IF([1]source_data!L150="","",[1]codelists!$A$16))</f>
        <v/>
      </c>
      <c r="AD148" s="8" t="str">
        <f>IF([1]source_data!G150="","",IF([1]source_data!L150="","",[1]source_data!L150))</f>
        <v/>
      </c>
      <c r="AE148" s="8" t="str">
        <f>IF([1]source_data!G150="","",IF([1]source_data!M150="","",[1]codelists!$A$16))</f>
        <v/>
      </c>
      <c r="AF148" s="8" t="str">
        <f>IF([1]source_data!G150="","",IF([1]source_data!M150="","",[1]source_data!M150))</f>
        <v/>
      </c>
    </row>
    <row r="149" spans="1:32" ht="15.75" x14ac:dyDescent="0.25">
      <c r="A149" s="8" t="str">
        <f>IF([1]source_data!G151="","",IF(AND([1]source_data!C151&lt;&gt;"",[1]tailored_settings!$B$10="Publish"),CONCATENATE([1]tailored_settings!$B$2&amp;[1]source_data!C151),IF(AND([1]source_data!C151&lt;&gt;"",[1]tailored_settings!$B$10="Do not publish"),CONCATENATE([1]tailored_settings!$B$2&amp;TEXT(ROW(A149)-1,"0000")&amp;"_"&amp;TEXT(F149,"yyyy-mm")),CONCATENATE([1]tailored_settings!$B$2&amp;TEXT(ROW(A149)-1,"0000")&amp;"_"&amp;TEXT(F149,"yyyy-mm")))))</f>
        <v>360G-BarnwoodTrust-0148_2022-07</v>
      </c>
      <c r="B149" s="8" t="str">
        <f>IF([1]source_data!G151="","",IF([1]source_data!E151&lt;&gt;"",[1]source_data!E151,CONCATENATE("Grant to "&amp;G149)))</f>
        <v>Grants for You</v>
      </c>
      <c r="C149" s="8" t="str">
        <f>IF([1]source_data!G151="","",IF([1]source_data!F151="","",[1]source_data!F151))</f>
        <v xml:space="preserve">Funding to help people with Autism, ADHD, Tourette's or a serious mental health condition access more opportunities.   </v>
      </c>
      <c r="D149" s="9">
        <f>IF([1]source_data!G151="","",IF([1]source_data!G151="","",[1]source_data!G151))</f>
        <v>400</v>
      </c>
      <c r="E149" s="8" t="str">
        <f>IF([1]source_data!G151="","",[1]tailored_settings!$B$3)</f>
        <v>GBP</v>
      </c>
      <c r="F149" s="10">
        <f>IF([1]source_data!G151="","",IF([1]source_data!H151="","",[1]source_data!H151))</f>
        <v>44762.474981018502</v>
      </c>
      <c r="G149" s="8" t="str">
        <f>IF([1]source_data!G151="","",[1]tailored_settings!$B$5)</f>
        <v>Individual Recipient</v>
      </c>
      <c r="H149" s="8" t="str">
        <f>IF([1]source_data!G151="","",IF(AND([1]source_data!A151&lt;&gt;"",[1]tailored_settings!$B$11="Publish"),CONCATENATE([1]tailored_settings!$B$2&amp;[1]source_data!A151),IF(AND([1]source_data!A151&lt;&gt;"",[1]tailored_settings!$B$11="Do not publish"),CONCATENATE([1]tailored_settings!$B$4&amp;TEXT(ROW(A149)-1,"0000")&amp;"_"&amp;TEXT(F149,"yyyy-mm")),CONCATENATE([1]tailored_settings!$B$4&amp;TEXT(ROW(A149)-1,"0000")&amp;"_"&amp;TEXT(F149,"yyyy-mm")))))</f>
        <v>360G-BarnwoodTrust-IND-0148_2022-07</v>
      </c>
      <c r="I149" s="8" t="str">
        <f>IF([1]source_data!G151="","",[1]tailored_settings!$B$7)</f>
        <v>Barnwood Trust</v>
      </c>
      <c r="J149" s="8" t="str">
        <f>IF([1]source_data!G151="","",[1]tailored_settings!$B$6)</f>
        <v>GB-CHC-1162855</v>
      </c>
      <c r="K149" s="8" t="str">
        <f>IF([1]source_data!G151="","",IF([1]source_data!I151="","",VLOOKUP([1]source_data!I151,[1]codelists!A:C,2,FALSE)))</f>
        <v>GTIR040</v>
      </c>
      <c r="L149" s="8" t="str">
        <f>IF([1]source_data!G151="","",IF([1]source_data!J151="","",VLOOKUP([1]source_data!J151,[1]codelists!A:C,2,FALSE)))</f>
        <v/>
      </c>
      <c r="M149" s="8" t="str">
        <f>IF([1]source_data!G151="","",IF([1]source_data!K151="","",IF([1]source_data!M151&lt;&gt;"",CONCATENATE(VLOOKUP([1]source_data!K151,[1]codelists!A:C,2,FALSE)&amp;";"&amp;VLOOKUP([1]source_data!L151,[1]codelists!A:C,2,FALSE)&amp;";"&amp;VLOOKUP([1]source_data!M151,[1]codelists!A:C,2,FALSE)),IF([1]source_data!L151&lt;&gt;"",CONCATENATE(VLOOKUP([1]source_data!K151,[1]codelists!A:C,2,FALSE)&amp;";"&amp;VLOOKUP([1]source_data!L151,[1]codelists!A:C,2,FALSE)),IF([1]source_data!K151&lt;&gt;"",CONCATENATE(VLOOKUP([1]source_data!K151,[1]codelists!A:C,2,FALSE)))))))</f>
        <v>GTIP040</v>
      </c>
      <c r="N149" s="11" t="str">
        <f>IF([1]source_data!G151="","",IF([1]source_data!D151="","",VLOOKUP([1]source_data!D151,[1]geo_data!A:I,9,FALSE)))</f>
        <v>Battledown</v>
      </c>
      <c r="O149" s="11" t="str">
        <f>IF([1]source_data!G151="","",IF([1]source_data!D151="","",VLOOKUP([1]source_data!D151,[1]geo_data!A:I,8,FALSE)))</f>
        <v>E05004289</v>
      </c>
      <c r="P149" s="11" t="str">
        <f>IF([1]source_data!G151="","",IF(LEFT(O149,3)="E05","WD",IF(LEFT(O149,3)="S13","WD",IF(LEFT(O149,3)="W05","WD",IF(LEFT(O149,3)="W06","UA",IF(LEFT(O149,3)="S12","CA",IF(LEFT(O149,3)="E06","UA",IF(LEFT(O149,3)="E07","NMD",IF(LEFT(O149,3)="E08","MD",IF(LEFT(O149,3)="E09","LONB"))))))))))</f>
        <v>WD</v>
      </c>
      <c r="Q149" s="11" t="str">
        <f>IF([1]source_data!G151="","",IF([1]source_data!D151="","",VLOOKUP([1]source_data!D151,[1]geo_data!A:I,7,FALSE)))</f>
        <v>Cheltenham</v>
      </c>
      <c r="R149" s="11" t="str">
        <f>IF([1]source_data!G151="","",IF([1]source_data!D151="","",VLOOKUP([1]source_data!D151,[1]geo_data!A:I,6,FALSE)))</f>
        <v>E07000078</v>
      </c>
      <c r="S149" s="11" t="str">
        <f>IF([1]source_data!G151="","",IF(LEFT(R149,3)="E05","WD",IF(LEFT(R149,3)="S13","WD",IF(LEFT(R149,3)="W05","WD",IF(LEFT(R149,3)="W06","UA",IF(LEFT(R149,3)="S12","CA",IF(LEFT(R149,3)="E06","UA",IF(LEFT(R149,3)="E07","NMD",IF(LEFT(R149,3)="E08","MD",IF(LEFT(R149,3)="E09","LONB"))))))))))</f>
        <v>NMD</v>
      </c>
      <c r="T149" s="8" t="str">
        <f>IF([1]source_data!G151="","",IF([1]source_data!N151="","",[1]source_data!N151))</f>
        <v>Grants for You</v>
      </c>
      <c r="U149" s="12">
        <f ca="1">IF([1]source_data!G151="","",[1]tailored_settings!$B$8)</f>
        <v>45009</v>
      </c>
      <c r="V149" s="8" t="str">
        <f>IF([1]source_data!I151="","",[1]tailored_settings!$B$9)</f>
        <v>https://www.barnwoodtrust.org/</v>
      </c>
      <c r="W149" s="8" t="str">
        <f>IF([1]source_data!G151="","",IF([1]source_data!I151="","",[1]codelists!$A$1))</f>
        <v>Grant to Individuals Reason codelist</v>
      </c>
      <c r="X149" s="8" t="str">
        <f>IF([1]source_data!G151="","",IF([1]source_data!I151="","",[1]source_data!I151))</f>
        <v>Mental Health</v>
      </c>
      <c r="Y149" s="8" t="str">
        <f>IF([1]source_data!G151="","",IF([1]source_data!J151="","",[1]codelists!$A$1))</f>
        <v/>
      </c>
      <c r="Z149" s="8" t="str">
        <f>IF([1]source_data!G151="","",IF([1]source_data!J151="","",[1]source_data!J151))</f>
        <v/>
      </c>
      <c r="AA149" s="8" t="str">
        <f>IF([1]source_data!G151="","",IF([1]source_data!K151="","",[1]codelists!$A$16))</f>
        <v>Grant to Individuals Purpose codelist</v>
      </c>
      <c r="AB149" s="8" t="str">
        <f>IF([1]source_data!G151="","",IF([1]source_data!K151="","",[1]source_data!K151))</f>
        <v>Devices and digital access</v>
      </c>
      <c r="AC149" s="8" t="str">
        <f>IF([1]source_data!G151="","",IF([1]source_data!L151="","",[1]codelists!$A$16))</f>
        <v/>
      </c>
      <c r="AD149" s="8" t="str">
        <f>IF([1]source_data!G151="","",IF([1]source_data!L151="","",[1]source_data!L151))</f>
        <v/>
      </c>
      <c r="AE149" s="8" t="str">
        <f>IF([1]source_data!G151="","",IF([1]source_data!M151="","",[1]codelists!$A$16))</f>
        <v/>
      </c>
      <c r="AF149" s="8" t="str">
        <f>IF([1]source_data!G151="","",IF([1]source_data!M151="","",[1]source_data!M151))</f>
        <v/>
      </c>
    </row>
    <row r="150" spans="1:32" ht="15.75" x14ac:dyDescent="0.25">
      <c r="A150" s="8" t="str">
        <f>IF([1]source_data!G152="","",IF(AND([1]source_data!C152&lt;&gt;"",[1]tailored_settings!$B$10="Publish"),CONCATENATE([1]tailored_settings!$B$2&amp;[1]source_data!C152),IF(AND([1]source_data!C152&lt;&gt;"",[1]tailored_settings!$B$10="Do not publish"),CONCATENATE([1]tailored_settings!$B$2&amp;TEXT(ROW(A150)-1,"0000")&amp;"_"&amp;TEXT(F150,"yyyy-mm")),CONCATENATE([1]tailored_settings!$B$2&amp;TEXT(ROW(A150)-1,"0000")&amp;"_"&amp;TEXT(F150,"yyyy-mm")))))</f>
        <v>360G-BarnwoodTrust-0149_2022-07</v>
      </c>
      <c r="B150" s="8" t="str">
        <f>IF([1]source_data!G152="","",IF([1]source_data!E152&lt;&gt;"",[1]source_data!E152,CONCATENATE("Grant to "&amp;G150)))</f>
        <v>Grants for You</v>
      </c>
      <c r="C150" s="8" t="str">
        <f>IF([1]source_data!G152="","",IF([1]source_data!F152="","",[1]source_data!F152))</f>
        <v xml:space="preserve">Funding to help people with Autism, ADHD, Tourette's or a serious mental health condition access more opportunities.   </v>
      </c>
      <c r="D150" s="9">
        <f>IF([1]source_data!G152="","",IF([1]source_data!G152="","",[1]source_data!G152))</f>
        <v>500</v>
      </c>
      <c r="E150" s="8" t="str">
        <f>IF([1]source_data!G152="","",[1]tailored_settings!$B$3)</f>
        <v>GBP</v>
      </c>
      <c r="F150" s="10">
        <f>IF([1]source_data!G152="","",IF([1]source_data!H152="","",[1]source_data!H152))</f>
        <v>44762.4818403588</v>
      </c>
      <c r="G150" s="8" t="str">
        <f>IF([1]source_data!G152="","",[1]tailored_settings!$B$5)</f>
        <v>Individual Recipient</v>
      </c>
      <c r="H150" s="8" t="str">
        <f>IF([1]source_data!G152="","",IF(AND([1]source_data!A152&lt;&gt;"",[1]tailored_settings!$B$11="Publish"),CONCATENATE([1]tailored_settings!$B$2&amp;[1]source_data!A152),IF(AND([1]source_data!A152&lt;&gt;"",[1]tailored_settings!$B$11="Do not publish"),CONCATENATE([1]tailored_settings!$B$4&amp;TEXT(ROW(A150)-1,"0000")&amp;"_"&amp;TEXT(F150,"yyyy-mm")),CONCATENATE([1]tailored_settings!$B$4&amp;TEXT(ROW(A150)-1,"0000")&amp;"_"&amp;TEXT(F150,"yyyy-mm")))))</f>
        <v>360G-BarnwoodTrust-IND-0149_2022-07</v>
      </c>
      <c r="I150" s="8" t="str">
        <f>IF([1]source_data!G152="","",[1]tailored_settings!$B$7)</f>
        <v>Barnwood Trust</v>
      </c>
      <c r="J150" s="8" t="str">
        <f>IF([1]source_data!G152="","",[1]tailored_settings!$B$6)</f>
        <v>GB-CHC-1162855</v>
      </c>
      <c r="K150" s="8" t="str">
        <f>IF([1]source_data!G152="","",IF([1]source_data!I152="","",VLOOKUP([1]source_data!I152,[1]codelists!A:C,2,FALSE)))</f>
        <v>GTIR040</v>
      </c>
      <c r="L150" s="8" t="str">
        <f>IF([1]source_data!G152="","",IF([1]source_data!J152="","",VLOOKUP([1]source_data!J152,[1]codelists!A:C,2,FALSE)))</f>
        <v/>
      </c>
      <c r="M150" s="8" t="str">
        <f>IF([1]source_data!G152="","",IF([1]source_data!K152="","",IF([1]source_data!M152&lt;&gt;"",CONCATENATE(VLOOKUP([1]source_data!K152,[1]codelists!A:C,2,FALSE)&amp;";"&amp;VLOOKUP([1]source_data!L152,[1]codelists!A:C,2,FALSE)&amp;";"&amp;VLOOKUP([1]source_data!M152,[1]codelists!A:C,2,FALSE)),IF([1]source_data!L152&lt;&gt;"",CONCATENATE(VLOOKUP([1]source_data!K152,[1]codelists!A:C,2,FALSE)&amp;";"&amp;VLOOKUP([1]source_data!L152,[1]codelists!A:C,2,FALSE)),IF([1]source_data!K152&lt;&gt;"",CONCATENATE(VLOOKUP([1]source_data!K152,[1]codelists!A:C,2,FALSE)))))))</f>
        <v>GTIP040</v>
      </c>
      <c r="N150" s="11" t="str">
        <f>IF([1]source_data!G152="","",IF([1]source_data!D152="","",VLOOKUP([1]source_data!D152,[1]geo_data!A:I,9,FALSE)))</f>
        <v>Isbourne</v>
      </c>
      <c r="O150" s="11" t="str">
        <f>IF([1]source_data!G152="","",IF([1]source_data!D152="","",VLOOKUP([1]source_data!D152,[1]geo_data!A:I,8,FALSE)))</f>
        <v>E05012075</v>
      </c>
      <c r="P150" s="11" t="str">
        <f>IF([1]source_data!G152="","",IF(LEFT(O150,3)="E05","WD",IF(LEFT(O150,3)="S13","WD",IF(LEFT(O150,3)="W05","WD",IF(LEFT(O150,3)="W06","UA",IF(LEFT(O150,3)="S12","CA",IF(LEFT(O150,3)="E06","UA",IF(LEFT(O150,3)="E07","NMD",IF(LEFT(O150,3)="E08","MD",IF(LEFT(O150,3)="E09","LONB"))))))))))</f>
        <v>WD</v>
      </c>
      <c r="Q150" s="11" t="str">
        <f>IF([1]source_data!G152="","",IF([1]source_data!D152="","",VLOOKUP([1]source_data!D152,[1]geo_data!A:I,7,FALSE)))</f>
        <v>Tewkesbury</v>
      </c>
      <c r="R150" s="11" t="str">
        <f>IF([1]source_data!G152="","",IF([1]source_data!D152="","",VLOOKUP([1]source_data!D152,[1]geo_data!A:I,6,FALSE)))</f>
        <v>E07000083</v>
      </c>
      <c r="S150" s="11" t="str">
        <f>IF([1]source_data!G152="","",IF(LEFT(R150,3)="E05","WD",IF(LEFT(R150,3)="S13","WD",IF(LEFT(R150,3)="W05","WD",IF(LEFT(R150,3)="W06","UA",IF(LEFT(R150,3)="S12","CA",IF(LEFT(R150,3)="E06","UA",IF(LEFT(R150,3)="E07","NMD",IF(LEFT(R150,3)="E08","MD",IF(LEFT(R150,3)="E09","LONB"))))))))))</f>
        <v>NMD</v>
      </c>
      <c r="T150" s="8" t="str">
        <f>IF([1]source_data!G152="","",IF([1]source_data!N152="","",[1]source_data!N152))</f>
        <v>Grants for You</v>
      </c>
      <c r="U150" s="12">
        <f ca="1">IF([1]source_data!G152="","",[1]tailored_settings!$B$8)</f>
        <v>45009</v>
      </c>
      <c r="V150" s="8" t="str">
        <f>IF([1]source_data!I152="","",[1]tailored_settings!$B$9)</f>
        <v>https://www.barnwoodtrust.org/</v>
      </c>
      <c r="W150" s="8" t="str">
        <f>IF([1]source_data!G152="","",IF([1]source_data!I152="","",[1]codelists!$A$1))</f>
        <v>Grant to Individuals Reason codelist</v>
      </c>
      <c r="X150" s="8" t="str">
        <f>IF([1]source_data!G152="","",IF([1]source_data!I152="","",[1]source_data!I152))</f>
        <v>Mental Health</v>
      </c>
      <c r="Y150" s="8" t="str">
        <f>IF([1]source_data!G152="","",IF([1]source_data!J152="","",[1]codelists!$A$1))</f>
        <v/>
      </c>
      <c r="Z150" s="8" t="str">
        <f>IF([1]source_data!G152="","",IF([1]source_data!J152="","",[1]source_data!J152))</f>
        <v/>
      </c>
      <c r="AA150" s="8" t="str">
        <f>IF([1]source_data!G152="","",IF([1]source_data!K152="","",[1]codelists!$A$16))</f>
        <v>Grant to Individuals Purpose codelist</v>
      </c>
      <c r="AB150" s="8" t="str">
        <f>IF([1]source_data!G152="","",IF([1]source_data!K152="","",[1]source_data!K152))</f>
        <v>Devices and digital access</v>
      </c>
      <c r="AC150" s="8" t="str">
        <f>IF([1]source_data!G152="","",IF([1]source_data!L152="","",[1]codelists!$A$16))</f>
        <v/>
      </c>
      <c r="AD150" s="8" t="str">
        <f>IF([1]source_data!G152="","",IF([1]source_data!L152="","",[1]source_data!L152))</f>
        <v/>
      </c>
      <c r="AE150" s="8" t="str">
        <f>IF([1]source_data!G152="","",IF([1]source_data!M152="","",[1]codelists!$A$16))</f>
        <v/>
      </c>
      <c r="AF150" s="8" t="str">
        <f>IF([1]source_data!G152="","",IF([1]source_data!M152="","",[1]source_data!M152))</f>
        <v/>
      </c>
    </row>
    <row r="151" spans="1:32" ht="15.75" x14ac:dyDescent="0.25">
      <c r="A151" s="8" t="str">
        <f>IF([1]source_data!G153="","",IF(AND([1]source_data!C153&lt;&gt;"",[1]tailored_settings!$B$10="Publish"),CONCATENATE([1]tailored_settings!$B$2&amp;[1]source_data!C153),IF(AND([1]source_data!C153&lt;&gt;"",[1]tailored_settings!$B$10="Do not publish"),CONCATENATE([1]tailored_settings!$B$2&amp;TEXT(ROW(A151)-1,"0000")&amp;"_"&amp;TEXT(F151,"yyyy-mm")),CONCATENATE([1]tailored_settings!$B$2&amp;TEXT(ROW(A151)-1,"0000")&amp;"_"&amp;TEXT(F151,"yyyy-mm")))))</f>
        <v>360G-BarnwoodTrust-0150_2022-07</v>
      </c>
      <c r="B151" s="8" t="str">
        <f>IF([1]source_data!G153="","",IF([1]source_data!E153&lt;&gt;"",[1]source_data!E153,CONCATENATE("Grant to "&amp;G151)))</f>
        <v>Grants for You</v>
      </c>
      <c r="C151" s="8" t="str">
        <f>IF([1]source_data!G153="","",IF([1]source_data!F153="","",[1]source_data!F153))</f>
        <v xml:space="preserve">Funding to help people with Autism, ADHD, Tourette's or a serious mental health condition access more opportunities.   </v>
      </c>
      <c r="D151" s="9">
        <f>IF([1]source_data!G153="","",IF([1]source_data!G153="","",[1]source_data!G153))</f>
        <v>700</v>
      </c>
      <c r="E151" s="8" t="str">
        <f>IF([1]source_data!G153="","",[1]tailored_settings!$B$3)</f>
        <v>GBP</v>
      </c>
      <c r="F151" s="10">
        <f>IF([1]source_data!G153="","",IF([1]source_data!H153="","",[1]source_data!H153))</f>
        <v>44762.556956446802</v>
      </c>
      <c r="G151" s="8" t="str">
        <f>IF([1]source_data!G153="","",[1]tailored_settings!$B$5)</f>
        <v>Individual Recipient</v>
      </c>
      <c r="H151" s="8" t="str">
        <f>IF([1]source_data!G153="","",IF(AND([1]source_data!A153&lt;&gt;"",[1]tailored_settings!$B$11="Publish"),CONCATENATE([1]tailored_settings!$B$2&amp;[1]source_data!A153),IF(AND([1]source_data!A153&lt;&gt;"",[1]tailored_settings!$B$11="Do not publish"),CONCATENATE([1]tailored_settings!$B$4&amp;TEXT(ROW(A151)-1,"0000")&amp;"_"&amp;TEXT(F151,"yyyy-mm")),CONCATENATE([1]tailored_settings!$B$4&amp;TEXT(ROW(A151)-1,"0000")&amp;"_"&amp;TEXT(F151,"yyyy-mm")))))</f>
        <v>360G-BarnwoodTrust-IND-0150_2022-07</v>
      </c>
      <c r="I151" s="8" t="str">
        <f>IF([1]source_data!G153="","",[1]tailored_settings!$B$7)</f>
        <v>Barnwood Trust</v>
      </c>
      <c r="J151" s="8" t="str">
        <f>IF([1]source_data!G153="","",[1]tailored_settings!$B$6)</f>
        <v>GB-CHC-1162855</v>
      </c>
      <c r="K151" s="8" t="str">
        <f>IF([1]source_data!G153="","",IF([1]source_data!I153="","",VLOOKUP([1]source_data!I153,[1]codelists!A:C,2,FALSE)))</f>
        <v>GTIR040</v>
      </c>
      <c r="L151" s="8" t="str">
        <f>IF([1]source_data!G153="","",IF([1]source_data!J153="","",VLOOKUP([1]source_data!J153,[1]codelists!A:C,2,FALSE)))</f>
        <v/>
      </c>
      <c r="M151" s="8" t="str">
        <f>IF([1]source_data!G153="","",IF([1]source_data!K153="","",IF([1]source_data!M153&lt;&gt;"",CONCATENATE(VLOOKUP([1]source_data!K153,[1]codelists!A:C,2,FALSE)&amp;";"&amp;VLOOKUP([1]source_data!L153,[1]codelists!A:C,2,FALSE)&amp;";"&amp;VLOOKUP([1]source_data!M153,[1]codelists!A:C,2,FALSE)),IF([1]source_data!L153&lt;&gt;"",CONCATENATE(VLOOKUP([1]source_data!K153,[1]codelists!A:C,2,FALSE)&amp;";"&amp;VLOOKUP([1]source_data!L153,[1]codelists!A:C,2,FALSE)),IF([1]source_data!K153&lt;&gt;"",CONCATENATE(VLOOKUP([1]source_data!K153,[1]codelists!A:C,2,FALSE)))))))</f>
        <v>GTIP040</v>
      </c>
      <c r="N151" s="11" t="str">
        <f>IF([1]source_data!G153="","",IF([1]source_data!D153="","",VLOOKUP([1]source_data!D153,[1]geo_data!A:I,9,FALSE)))</f>
        <v>St Michael's</v>
      </c>
      <c r="O151" s="11" t="str">
        <f>IF([1]source_data!G153="","",IF([1]source_data!D153="","",VLOOKUP([1]source_data!D153,[1]geo_data!A:I,8,FALSE)))</f>
        <v>E05010715</v>
      </c>
      <c r="P151" s="11" t="str">
        <f>IF([1]source_data!G153="","",IF(LEFT(O151,3)="E05","WD",IF(LEFT(O151,3)="S13","WD",IF(LEFT(O151,3)="W05","WD",IF(LEFT(O151,3)="W06","UA",IF(LEFT(O151,3)="S12","CA",IF(LEFT(O151,3)="E06","UA",IF(LEFT(O151,3)="E07","NMD",IF(LEFT(O151,3)="E08","MD",IF(LEFT(O151,3)="E09","LONB"))))))))))</f>
        <v>WD</v>
      </c>
      <c r="Q151" s="11" t="str">
        <f>IF([1]source_data!G153="","",IF([1]source_data!D153="","",VLOOKUP([1]source_data!D153,[1]geo_data!A:I,7,FALSE)))</f>
        <v>Cotswold</v>
      </c>
      <c r="R151" s="11" t="str">
        <f>IF([1]source_data!G153="","",IF([1]source_data!D153="","",VLOOKUP([1]source_data!D153,[1]geo_data!A:I,6,FALSE)))</f>
        <v>E07000079</v>
      </c>
      <c r="S151" s="11" t="str">
        <f>IF([1]source_data!G153="","",IF(LEFT(R151,3)="E05","WD",IF(LEFT(R151,3)="S13","WD",IF(LEFT(R151,3)="W05","WD",IF(LEFT(R151,3)="W06","UA",IF(LEFT(R151,3)="S12","CA",IF(LEFT(R151,3)="E06","UA",IF(LEFT(R151,3)="E07","NMD",IF(LEFT(R151,3)="E08","MD",IF(LEFT(R151,3)="E09","LONB"))))))))))</f>
        <v>NMD</v>
      </c>
      <c r="T151" s="8" t="str">
        <f>IF([1]source_data!G153="","",IF([1]source_data!N153="","",[1]source_data!N153))</f>
        <v>Grants for You</v>
      </c>
      <c r="U151" s="12">
        <f ca="1">IF([1]source_data!G153="","",[1]tailored_settings!$B$8)</f>
        <v>45009</v>
      </c>
      <c r="V151" s="8" t="str">
        <f>IF([1]source_data!I153="","",[1]tailored_settings!$B$9)</f>
        <v>https://www.barnwoodtrust.org/</v>
      </c>
      <c r="W151" s="8" t="str">
        <f>IF([1]source_data!G153="","",IF([1]source_data!I153="","",[1]codelists!$A$1))</f>
        <v>Grant to Individuals Reason codelist</v>
      </c>
      <c r="X151" s="8" t="str">
        <f>IF([1]source_data!G153="","",IF([1]source_data!I153="","",[1]source_data!I153))</f>
        <v>Mental Health</v>
      </c>
      <c r="Y151" s="8" t="str">
        <f>IF([1]source_data!G153="","",IF([1]source_data!J153="","",[1]codelists!$A$1))</f>
        <v/>
      </c>
      <c r="Z151" s="8" t="str">
        <f>IF([1]source_data!G153="","",IF([1]source_data!J153="","",[1]source_data!J153))</f>
        <v/>
      </c>
      <c r="AA151" s="8" t="str">
        <f>IF([1]source_data!G153="","",IF([1]source_data!K153="","",[1]codelists!$A$16))</f>
        <v>Grant to Individuals Purpose codelist</v>
      </c>
      <c r="AB151" s="8" t="str">
        <f>IF([1]source_data!G153="","",IF([1]source_data!K153="","",[1]source_data!K153))</f>
        <v>Devices and digital access</v>
      </c>
      <c r="AC151" s="8" t="str">
        <f>IF([1]source_data!G153="","",IF([1]source_data!L153="","",[1]codelists!$A$16))</f>
        <v/>
      </c>
      <c r="AD151" s="8" t="str">
        <f>IF([1]source_data!G153="","",IF([1]source_data!L153="","",[1]source_data!L153))</f>
        <v/>
      </c>
      <c r="AE151" s="8" t="str">
        <f>IF([1]source_data!G153="","",IF([1]source_data!M153="","",[1]codelists!$A$16))</f>
        <v/>
      </c>
      <c r="AF151" s="8" t="str">
        <f>IF([1]source_data!G153="","",IF([1]source_data!M153="","",[1]source_data!M153))</f>
        <v/>
      </c>
    </row>
    <row r="152" spans="1:32" ht="15.75" x14ac:dyDescent="0.25">
      <c r="A152" s="8" t="str">
        <f>IF([1]source_data!G154="","",IF(AND([1]source_data!C154&lt;&gt;"",[1]tailored_settings!$B$10="Publish"),CONCATENATE([1]tailored_settings!$B$2&amp;[1]source_data!C154),IF(AND([1]source_data!C154&lt;&gt;"",[1]tailored_settings!$B$10="Do not publish"),CONCATENATE([1]tailored_settings!$B$2&amp;TEXT(ROW(A152)-1,"0000")&amp;"_"&amp;TEXT(F152,"yyyy-mm")),CONCATENATE([1]tailored_settings!$B$2&amp;TEXT(ROW(A152)-1,"0000")&amp;"_"&amp;TEXT(F152,"yyyy-mm")))))</f>
        <v>360G-BarnwoodTrust-0151_2022-07</v>
      </c>
      <c r="B152" s="8" t="str">
        <f>IF([1]source_data!G154="","",IF([1]source_data!E154&lt;&gt;"",[1]source_data!E154,CONCATENATE("Grant to "&amp;G152)))</f>
        <v>Grants for You</v>
      </c>
      <c r="C152" s="8" t="str">
        <f>IF([1]source_data!G154="","",IF([1]source_data!F154="","",[1]source_data!F154))</f>
        <v xml:space="preserve">Funding to help people with Autism, ADHD, Tourette's or a serious mental health condition access more opportunities.   </v>
      </c>
      <c r="D152" s="9">
        <f>IF([1]source_data!G154="","",IF([1]source_data!G154="","",[1]source_data!G154))</f>
        <v>1100</v>
      </c>
      <c r="E152" s="8" t="str">
        <f>IF([1]source_data!G154="","",[1]tailored_settings!$B$3)</f>
        <v>GBP</v>
      </c>
      <c r="F152" s="10">
        <f>IF([1]source_data!G154="","",IF([1]source_data!H154="","",[1]source_data!H154))</f>
        <v>44762.571747256901</v>
      </c>
      <c r="G152" s="8" t="str">
        <f>IF([1]source_data!G154="","",[1]tailored_settings!$B$5)</f>
        <v>Individual Recipient</v>
      </c>
      <c r="H152" s="8" t="str">
        <f>IF([1]source_data!G154="","",IF(AND([1]source_data!A154&lt;&gt;"",[1]tailored_settings!$B$11="Publish"),CONCATENATE([1]tailored_settings!$B$2&amp;[1]source_data!A154),IF(AND([1]source_data!A154&lt;&gt;"",[1]tailored_settings!$B$11="Do not publish"),CONCATENATE([1]tailored_settings!$B$4&amp;TEXT(ROW(A152)-1,"0000")&amp;"_"&amp;TEXT(F152,"yyyy-mm")),CONCATENATE([1]tailored_settings!$B$4&amp;TEXT(ROW(A152)-1,"0000")&amp;"_"&amp;TEXT(F152,"yyyy-mm")))))</f>
        <v>360G-BarnwoodTrust-IND-0151_2022-07</v>
      </c>
      <c r="I152" s="8" t="str">
        <f>IF([1]source_data!G154="","",[1]tailored_settings!$B$7)</f>
        <v>Barnwood Trust</v>
      </c>
      <c r="J152" s="8" t="str">
        <f>IF([1]source_data!G154="","",[1]tailored_settings!$B$6)</f>
        <v>GB-CHC-1162855</v>
      </c>
      <c r="K152" s="8" t="str">
        <f>IF([1]source_data!G154="","",IF([1]source_data!I154="","",VLOOKUP([1]source_data!I154,[1]codelists!A:C,2,FALSE)))</f>
        <v>GTIR040</v>
      </c>
      <c r="L152" s="8" t="str">
        <f>IF([1]source_data!G154="","",IF([1]source_data!J154="","",VLOOKUP([1]source_data!J154,[1]codelists!A:C,2,FALSE)))</f>
        <v/>
      </c>
      <c r="M152" s="8" t="str">
        <f>IF([1]source_data!G154="","",IF([1]source_data!K154="","",IF([1]source_data!M154&lt;&gt;"",CONCATENATE(VLOOKUP([1]source_data!K154,[1]codelists!A:C,2,FALSE)&amp;";"&amp;VLOOKUP([1]source_data!L154,[1]codelists!A:C,2,FALSE)&amp;";"&amp;VLOOKUP([1]source_data!M154,[1]codelists!A:C,2,FALSE)),IF([1]source_data!L154&lt;&gt;"",CONCATENATE(VLOOKUP([1]source_data!K154,[1]codelists!A:C,2,FALSE)&amp;";"&amp;VLOOKUP([1]source_data!L154,[1]codelists!A:C,2,FALSE)),IF([1]source_data!K154&lt;&gt;"",CONCATENATE(VLOOKUP([1]source_data!K154,[1]codelists!A:C,2,FALSE)))))))</f>
        <v>GTIP040</v>
      </c>
      <c r="N152" s="11" t="str">
        <f>IF([1]source_data!G154="","",IF([1]source_data!D154="","",VLOOKUP([1]source_data!D154,[1]geo_data!A:I,9,FALSE)))</f>
        <v>Rodborough</v>
      </c>
      <c r="O152" s="11" t="str">
        <f>IF([1]source_data!G154="","",IF([1]source_data!D154="","",VLOOKUP([1]source_data!D154,[1]geo_data!A:I,8,FALSE)))</f>
        <v>E05013194</v>
      </c>
      <c r="P152" s="11" t="str">
        <f>IF([1]source_data!G154="","",IF(LEFT(O152,3)="E05","WD",IF(LEFT(O152,3)="S13","WD",IF(LEFT(O152,3)="W05","WD",IF(LEFT(O152,3)="W06","UA",IF(LEFT(O152,3)="S12","CA",IF(LEFT(O152,3)="E06","UA",IF(LEFT(O152,3)="E07","NMD",IF(LEFT(O152,3)="E08","MD",IF(LEFT(O152,3)="E09","LONB"))))))))))</f>
        <v>WD</v>
      </c>
      <c r="Q152" s="11" t="str">
        <f>IF([1]source_data!G154="","",IF([1]source_data!D154="","",VLOOKUP([1]source_data!D154,[1]geo_data!A:I,7,FALSE)))</f>
        <v>Stroud</v>
      </c>
      <c r="R152" s="11" t="str">
        <f>IF([1]source_data!G154="","",IF([1]source_data!D154="","",VLOOKUP([1]source_data!D154,[1]geo_data!A:I,6,FALSE)))</f>
        <v>E07000082</v>
      </c>
      <c r="S152" s="11" t="str">
        <f>IF([1]source_data!G154="","",IF(LEFT(R152,3)="E05","WD",IF(LEFT(R152,3)="S13","WD",IF(LEFT(R152,3)="W05","WD",IF(LEFT(R152,3)="W06","UA",IF(LEFT(R152,3)="S12","CA",IF(LEFT(R152,3)="E06","UA",IF(LEFT(R152,3)="E07","NMD",IF(LEFT(R152,3)="E08","MD",IF(LEFT(R152,3)="E09","LONB"))))))))))</f>
        <v>NMD</v>
      </c>
      <c r="T152" s="8" t="str">
        <f>IF([1]source_data!G154="","",IF([1]source_data!N154="","",[1]source_data!N154))</f>
        <v>Grants for You</v>
      </c>
      <c r="U152" s="12">
        <f ca="1">IF([1]source_data!G154="","",[1]tailored_settings!$B$8)</f>
        <v>45009</v>
      </c>
      <c r="V152" s="8" t="str">
        <f>IF([1]source_data!I154="","",[1]tailored_settings!$B$9)</f>
        <v>https://www.barnwoodtrust.org/</v>
      </c>
      <c r="W152" s="8" t="str">
        <f>IF([1]source_data!G154="","",IF([1]source_data!I154="","",[1]codelists!$A$1))</f>
        <v>Grant to Individuals Reason codelist</v>
      </c>
      <c r="X152" s="8" t="str">
        <f>IF([1]source_data!G154="","",IF([1]source_data!I154="","",[1]source_data!I154))</f>
        <v>Mental Health</v>
      </c>
      <c r="Y152" s="8" t="str">
        <f>IF([1]source_data!G154="","",IF([1]source_data!J154="","",[1]codelists!$A$1))</f>
        <v/>
      </c>
      <c r="Z152" s="8" t="str">
        <f>IF([1]source_data!G154="","",IF([1]source_data!J154="","",[1]source_data!J154))</f>
        <v/>
      </c>
      <c r="AA152" s="8" t="str">
        <f>IF([1]source_data!G154="","",IF([1]source_data!K154="","",[1]codelists!$A$16))</f>
        <v>Grant to Individuals Purpose codelist</v>
      </c>
      <c r="AB152" s="8" t="str">
        <f>IF([1]source_data!G154="","",IF([1]source_data!K154="","",[1]source_data!K154))</f>
        <v>Devices and digital access</v>
      </c>
      <c r="AC152" s="8" t="str">
        <f>IF([1]source_data!G154="","",IF([1]source_data!L154="","",[1]codelists!$A$16))</f>
        <v/>
      </c>
      <c r="AD152" s="8" t="str">
        <f>IF([1]source_data!G154="","",IF([1]source_data!L154="","",[1]source_data!L154))</f>
        <v/>
      </c>
      <c r="AE152" s="8" t="str">
        <f>IF([1]source_data!G154="","",IF([1]source_data!M154="","",[1]codelists!$A$16))</f>
        <v/>
      </c>
      <c r="AF152" s="8" t="str">
        <f>IF([1]source_data!G154="","",IF([1]source_data!M154="","",[1]source_data!M154))</f>
        <v/>
      </c>
    </row>
    <row r="153" spans="1:32" ht="15.75" x14ac:dyDescent="0.25">
      <c r="A153" s="8" t="str">
        <f>IF([1]source_data!G155="","",IF(AND([1]source_data!C155&lt;&gt;"",[1]tailored_settings!$B$10="Publish"),CONCATENATE([1]tailored_settings!$B$2&amp;[1]source_data!C155),IF(AND([1]source_data!C155&lt;&gt;"",[1]tailored_settings!$B$10="Do not publish"),CONCATENATE([1]tailored_settings!$B$2&amp;TEXT(ROW(A153)-1,"0000")&amp;"_"&amp;TEXT(F153,"yyyy-mm")),CONCATENATE([1]tailored_settings!$B$2&amp;TEXT(ROW(A153)-1,"0000")&amp;"_"&amp;TEXT(F153,"yyyy-mm")))))</f>
        <v>360G-BarnwoodTrust-0152_2022-07</v>
      </c>
      <c r="B153" s="8" t="str">
        <f>IF([1]source_data!G155="","",IF([1]source_data!E155&lt;&gt;"",[1]source_data!E155,CONCATENATE("Grant to "&amp;G153)))</f>
        <v>Grants for You</v>
      </c>
      <c r="C153" s="8" t="str">
        <f>IF([1]source_data!G155="","",IF([1]source_data!F155="","",[1]source_data!F155))</f>
        <v xml:space="preserve">Funding to help people with Autism, ADHD, Tourette's or a serious mental health condition access more opportunities.   </v>
      </c>
      <c r="D153" s="9">
        <f>IF([1]source_data!G155="","",IF([1]source_data!G155="","",[1]source_data!G155))</f>
        <v>600</v>
      </c>
      <c r="E153" s="8" t="str">
        <f>IF([1]source_data!G155="","",[1]tailored_settings!$B$3)</f>
        <v>GBP</v>
      </c>
      <c r="F153" s="10">
        <f>IF([1]source_data!G155="","",IF([1]source_data!H155="","",[1]source_data!H155))</f>
        <v>44762.579759375003</v>
      </c>
      <c r="G153" s="8" t="str">
        <f>IF([1]source_data!G155="","",[1]tailored_settings!$B$5)</f>
        <v>Individual Recipient</v>
      </c>
      <c r="H153" s="8" t="str">
        <f>IF([1]source_data!G155="","",IF(AND([1]source_data!A155&lt;&gt;"",[1]tailored_settings!$B$11="Publish"),CONCATENATE([1]tailored_settings!$B$2&amp;[1]source_data!A155),IF(AND([1]source_data!A155&lt;&gt;"",[1]tailored_settings!$B$11="Do not publish"),CONCATENATE([1]tailored_settings!$B$4&amp;TEXT(ROW(A153)-1,"0000")&amp;"_"&amp;TEXT(F153,"yyyy-mm")),CONCATENATE([1]tailored_settings!$B$4&amp;TEXT(ROW(A153)-1,"0000")&amp;"_"&amp;TEXT(F153,"yyyy-mm")))))</f>
        <v>360G-BarnwoodTrust-IND-0152_2022-07</v>
      </c>
      <c r="I153" s="8" t="str">
        <f>IF([1]source_data!G155="","",[1]tailored_settings!$B$7)</f>
        <v>Barnwood Trust</v>
      </c>
      <c r="J153" s="8" t="str">
        <f>IF([1]source_data!G155="","",[1]tailored_settings!$B$6)</f>
        <v>GB-CHC-1162855</v>
      </c>
      <c r="K153" s="8" t="str">
        <f>IF([1]source_data!G155="","",IF([1]source_data!I155="","",VLOOKUP([1]source_data!I155,[1]codelists!A:C,2,FALSE)))</f>
        <v>GTIR040</v>
      </c>
      <c r="L153" s="8" t="str">
        <f>IF([1]source_data!G155="","",IF([1]source_data!J155="","",VLOOKUP([1]source_data!J155,[1]codelists!A:C,2,FALSE)))</f>
        <v/>
      </c>
      <c r="M153" s="8" t="str">
        <f>IF([1]source_data!G155="","",IF([1]source_data!K155="","",IF([1]source_data!M155&lt;&gt;"",CONCATENATE(VLOOKUP([1]source_data!K155,[1]codelists!A:C,2,FALSE)&amp;";"&amp;VLOOKUP([1]source_data!L155,[1]codelists!A:C,2,FALSE)&amp;";"&amp;VLOOKUP([1]source_data!M155,[1]codelists!A:C,2,FALSE)),IF([1]source_data!L155&lt;&gt;"",CONCATENATE(VLOOKUP([1]source_data!K155,[1]codelists!A:C,2,FALSE)&amp;";"&amp;VLOOKUP([1]source_data!L155,[1]codelists!A:C,2,FALSE)),IF([1]source_data!K155&lt;&gt;"",CONCATENATE(VLOOKUP([1]source_data!K155,[1]codelists!A:C,2,FALSE)))))))</f>
        <v>GTIP040</v>
      </c>
      <c r="N153" s="11" t="str">
        <f>IF([1]source_data!G155="","",IF([1]source_data!D155="","",VLOOKUP([1]source_data!D155,[1]geo_data!A:I,9,FALSE)))</f>
        <v>Severn</v>
      </c>
      <c r="O153" s="11" t="str">
        <f>IF([1]source_data!G155="","",IF([1]source_data!D155="","",VLOOKUP([1]source_data!D155,[1]geo_data!A:I,8,FALSE)))</f>
        <v>E05013195</v>
      </c>
      <c r="P153" s="11" t="str">
        <f>IF([1]source_data!G155="","",IF(LEFT(O153,3)="E05","WD",IF(LEFT(O153,3)="S13","WD",IF(LEFT(O153,3)="W05","WD",IF(LEFT(O153,3)="W06","UA",IF(LEFT(O153,3)="S12","CA",IF(LEFT(O153,3)="E06","UA",IF(LEFT(O153,3)="E07","NMD",IF(LEFT(O153,3)="E08","MD",IF(LEFT(O153,3)="E09","LONB"))))))))))</f>
        <v>WD</v>
      </c>
      <c r="Q153" s="11" t="str">
        <f>IF([1]source_data!G155="","",IF([1]source_data!D155="","",VLOOKUP([1]source_data!D155,[1]geo_data!A:I,7,FALSE)))</f>
        <v>Stroud</v>
      </c>
      <c r="R153" s="11" t="str">
        <f>IF([1]source_data!G155="","",IF([1]source_data!D155="","",VLOOKUP([1]source_data!D155,[1]geo_data!A:I,6,FALSE)))</f>
        <v>E07000082</v>
      </c>
      <c r="S153" s="11" t="str">
        <f>IF([1]source_data!G155="","",IF(LEFT(R153,3)="E05","WD",IF(LEFT(R153,3)="S13","WD",IF(LEFT(R153,3)="W05","WD",IF(LEFT(R153,3)="W06","UA",IF(LEFT(R153,3)="S12","CA",IF(LEFT(R153,3)="E06","UA",IF(LEFT(R153,3)="E07","NMD",IF(LEFT(R153,3)="E08","MD",IF(LEFT(R153,3)="E09","LONB"))))))))))</f>
        <v>NMD</v>
      </c>
      <c r="T153" s="8" t="str">
        <f>IF([1]source_data!G155="","",IF([1]source_data!N155="","",[1]source_data!N155))</f>
        <v>Grants for You</v>
      </c>
      <c r="U153" s="12">
        <f ca="1">IF([1]source_data!G155="","",[1]tailored_settings!$B$8)</f>
        <v>45009</v>
      </c>
      <c r="V153" s="8" t="str">
        <f>IF([1]source_data!I155="","",[1]tailored_settings!$B$9)</f>
        <v>https://www.barnwoodtrust.org/</v>
      </c>
      <c r="W153" s="8" t="str">
        <f>IF([1]source_data!G155="","",IF([1]source_data!I155="","",[1]codelists!$A$1))</f>
        <v>Grant to Individuals Reason codelist</v>
      </c>
      <c r="X153" s="8" t="str">
        <f>IF([1]source_data!G155="","",IF([1]source_data!I155="","",[1]source_data!I155))</f>
        <v>Mental Health</v>
      </c>
      <c r="Y153" s="8" t="str">
        <f>IF([1]source_data!G155="","",IF([1]source_data!J155="","",[1]codelists!$A$1))</f>
        <v/>
      </c>
      <c r="Z153" s="8" t="str">
        <f>IF([1]source_data!G155="","",IF([1]source_data!J155="","",[1]source_data!J155))</f>
        <v/>
      </c>
      <c r="AA153" s="8" t="str">
        <f>IF([1]source_data!G155="","",IF([1]source_data!K155="","",[1]codelists!$A$16))</f>
        <v>Grant to Individuals Purpose codelist</v>
      </c>
      <c r="AB153" s="8" t="str">
        <f>IF([1]source_data!G155="","",IF([1]source_data!K155="","",[1]source_data!K155))</f>
        <v>Devices and digital access</v>
      </c>
      <c r="AC153" s="8" t="str">
        <f>IF([1]source_data!G155="","",IF([1]source_data!L155="","",[1]codelists!$A$16))</f>
        <v/>
      </c>
      <c r="AD153" s="8" t="str">
        <f>IF([1]source_data!G155="","",IF([1]source_data!L155="","",[1]source_data!L155))</f>
        <v/>
      </c>
      <c r="AE153" s="8" t="str">
        <f>IF([1]source_data!G155="","",IF([1]source_data!M155="","",[1]codelists!$A$16))</f>
        <v/>
      </c>
      <c r="AF153" s="8" t="str">
        <f>IF([1]source_data!G155="","",IF([1]source_data!M155="","",[1]source_data!M155))</f>
        <v/>
      </c>
    </row>
    <row r="154" spans="1:32" ht="15.75" x14ac:dyDescent="0.25">
      <c r="A154" s="8" t="str">
        <f>IF([1]source_data!G156="","",IF(AND([1]source_data!C156&lt;&gt;"",[1]tailored_settings!$B$10="Publish"),CONCATENATE([1]tailored_settings!$B$2&amp;[1]source_data!C156),IF(AND([1]source_data!C156&lt;&gt;"",[1]tailored_settings!$B$10="Do not publish"),CONCATENATE([1]tailored_settings!$B$2&amp;TEXT(ROW(A154)-1,"0000")&amp;"_"&amp;TEXT(F154,"yyyy-mm")),CONCATENATE([1]tailored_settings!$B$2&amp;TEXT(ROW(A154)-1,"0000")&amp;"_"&amp;TEXT(F154,"yyyy-mm")))))</f>
        <v>360G-BarnwoodTrust-0153_2022-07</v>
      </c>
      <c r="B154" s="8" t="str">
        <f>IF([1]source_data!G156="","",IF([1]source_data!E156&lt;&gt;"",[1]source_data!E156,CONCATENATE("Grant to "&amp;G154)))</f>
        <v>Grants for You</v>
      </c>
      <c r="C154" s="8" t="str">
        <f>IF([1]source_data!G156="","",IF([1]source_data!F156="","",[1]source_data!F156))</f>
        <v xml:space="preserve">Funding to help people with Autism, ADHD, Tourette's or a serious mental health condition access more opportunities.   </v>
      </c>
      <c r="D154" s="9">
        <f>IF([1]source_data!G156="","",IF([1]source_data!G156="","",[1]source_data!G156))</f>
        <v>500</v>
      </c>
      <c r="E154" s="8" t="str">
        <f>IF([1]source_data!G156="","",[1]tailored_settings!$B$3)</f>
        <v>GBP</v>
      </c>
      <c r="F154" s="10">
        <f>IF([1]source_data!G156="","",IF([1]source_data!H156="","",[1]source_data!H156))</f>
        <v>44763.345537997702</v>
      </c>
      <c r="G154" s="8" t="str">
        <f>IF([1]source_data!G156="","",[1]tailored_settings!$B$5)</f>
        <v>Individual Recipient</v>
      </c>
      <c r="H154" s="8" t="str">
        <f>IF([1]source_data!G156="","",IF(AND([1]source_data!A156&lt;&gt;"",[1]tailored_settings!$B$11="Publish"),CONCATENATE([1]tailored_settings!$B$2&amp;[1]source_data!A156),IF(AND([1]source_data!A156&lt;&gt;"",[1]tailored_settings!$B$11="Do not publish"),CONCATENATE([1]tailored_settings!$B$4&amp;TEXT(ROW(A154)-1,"0000")&amp;"_"&amp;TEXT(F154,"yyyy-mm")),CONCATENATE([1]tailored_settings!$B$4&amp;TEXT(ROW(A154)-1,"0000")&amp;"_"&amp;TEXT(F154,"yyyy-mm")))))</f>
        <v>360G-BarnwoodTrust-IND-0153_2022-07</v>
      </c>
      <c r="I154" s="8" t="str">
        <f>IF([1]source_data!G156="","",[1]tailored_settings!$B$7)</f>
        <v>Barnwood Trust</v>
      </c>
      <c r="J154" s="8" t="str">
        <f>IF([1]source_data!G156="","",[1]tailored_settings!$B$6)</f>
        <v>GB-CHC-1162855</v>
      </c>
      <c r="K154" s="8" t="str">
        <f>IF([1]source_data!G156="","",IF([1]source_data!I156="","",VLOOKUP([1]source_data!I156,[1]codelists!A:C,2,FALSE)))</f>
        <v>GTIR040</v>
      </c>
      <c r="L154" s="8" t="str">
        <f>IF([1]source_data!G156="","",IF([1]source_data!J156="","",VLOOKUP([1]source_data!J156,[1]codelists!A:C,2,FALSE)))</f>
        <v/>
      </c>
      <c r="M154" s="8" t="str">
        <f>IF([1]source_data!G156="","",IF([1]source_data!K156="","",IF([1]source_data!M156&lt;&gt;"",CONCATENATE(VLOOKUP([1]source_data!K156,[1]codelists!A:C,2,FALSE)&amp;";"&amp;VLOOKUP([1]source_data!L156,[1]codelists!A:C,2,FALSE)&amp;";"&amp;VLOOKUP([1]source_data!M156,[1]codelists!A:C,2,FALSE)),IF([1]source_data!L156&lt;&gt;"",CONCATENATE(VLOOKUP([1]source_data!K156,[1]codelists!A:C,2,FALSE)&amp;";"&amp;VLOOKUP([1]source_data!L156,[1]codelists!A:C,2,FALSE)),IF([1]source_data!K156&lt;&gt;"",CONCATENATE(VLOOKUP([1]source_data!K156,[1]codelists!A:C,2,FALSE)))))))</f>
        <v>GTIP040</v>
      </c>
      <c r="N154" s="11" t="str">
        <f>IF([1]source_data!G156="","",IF([1]source_data!D156="","",VLOOKUP([1]source_data!D156,[1]geo_data!A:I,9,FALSE)))</f>
        <v>Thrupp</v>
      </c>
      <c r="O154" s="11" t="str">
        <f>IF([1]source_data!G156="","",IF([1]source_data!D156="","",VLOOKUP([1]source_data!D156,[1]geo_data!A:I,8,FALSE)))</f>
        <v>E05013198</v>
      </c>
      <c r="P154" s="11" t="str">
        <f>IF([1]source_data!G156="","",IF(LEFT(O154,3)="E05","WD",IF(LEFT(O154,3)="S13","WD",IF(LEFT(O154,3)="W05","WD",IF(LEFT(O154,3)="W06","UA",IF(LEFT(O154,3)="S12","CA",IF(LEFT(O154,3)="E06","UA",IF(LEFT(O154,3)="E07","NMD",IF(LEFT(O154,3)="E08","MD",IF(LEFT(O154,3)="E09","LONB"))))))))))</f>
        <v>WD</v>
      </c>
      <c r="Q154" s="11" t="str">
        <f>IF([1]source_data!G156="","",IF([1]source_data!D156="","",VLOOKUP([1]source_data!D156,[1]geo_data!A:I,7,FALSE)))</f>
        <v>Stroud</v>
      </c>
      <c r="R154" s="11" t="str">
        <f>IF([1]source_data!G156="","",IF([1]source_data!D156="","",VLOOKUP([1]source_data!D156,[1]geo_data!A:I,6,FALSE)))</f>
        <v>E07000082</v>
      </c>
      <c r="S154" s="11" t="str">
        <f>IF([1]source_data!G156="","",IF(LEFT(R154,3)="E05","WD",IF(LEFT(R154,3)="S13","WD",IF(LEFT(R154,3)="W05","WD",IF(LEFT(R154,3)="W06","UA",IF(LEFT(R154,3)="S12","CA",IF(LEFT(R154,3)="E06","UA",IF(LEFT(R154,3)="E07","NMD",IF(LEFT(R154,3)="E08","MD",IF(LEFT(R154,3)="E09","LONB"))))))))))</f>
        <v>NMD</v>
      </c>
      <c r="T154" s="8" t="str">
        <f>IF([1]source_data!G156="","",IF([1]source_data!N156="","",[1]source_data!N156))</f>
        <v>Grants for You</v>
      </c>
      <c r="U154" s="12">
        <f ca="1">IF([1]source_data!G156="","",[1]tailored_settings!$B$8)</f>
        <v>45009</v>
      </c>
      <c r="V154" s="8" t="str">
        <f>IF([1]source_data!I156="","",[1]tailored_settings!$B$9)</f>
        <v>https://www.barnwoodtrust.org/</v>
      </c>
      <c r="W154" s="8" t="str">
        <f>IF([1]source_data!G156="","",IF([1]source_data!I156="","",[1]codelists!$A$1))</f>
        <v>Grant to Individuals Reason codelist</v>
      </c>
      <c r="X154" s="8" t="str">
        <f>IF([1]source_data!G156="","",IF([1]source_data!I156="","",[1]source_data!I156))</f>
        <v>Mental Health</v>
      </c>
      <c r="Y154" s="8" t="str">
        <f>IF([1]source_data!G156="","",IF([1]source_data!J156="","",[1]codelists!$A$1))</f>
        <v/>
      </c>
      <c r="Z154" s="8" t="str">
        <f>IF([1]source_data!G156="","",IF([1]source_data!J156="","",[1]source_data!J156))</f>
        <v/>
      </c>
      <c r="AA154" s="8" t="str">
        <f>IF([1]source_data!G156="","",IF([1]source_data!K156="","",[1]codelists!$A$16))</f>
        <v>Grant to Individuals Purpose codelist</v>
      </c>
      <c r="AB154" s="8" t="str">
        <f>IF([1]source_data!G156="","",IF([1]source_data!K156="","",[1]source_data!K156))</f>
        <v>Devices and digital access</v>
      </c>
      <c r="AC154" s="8" t="str">
        <f>IF([1]source_data!G156="","",IF([1]source_data!L156="","",[1]codelists!$A$16))</f>
        <v/>
      </c>
      <c r="AD154" s="8" t="str">
        <f>IF([1]source_data!G156="","",IF([1]source_data!L156="","",[1]source_data!L156))</f>
        <v/>
      </c>
      <c r="AE154" s="8" t="str">
        <f>IF([1]source_data!G156="","",IF([1]source_data!M156="","",[1]codelists!$A$16))</f>
        <v/>
      </c>
      <c r="AF154" s="8" t="str">
        <f>IF([1]source_data!G156="","",IF([1]source_data!M156="","",[1]source_data!M156))</f>
        <v/>
      </c>
    </row>
    <row r="155" spans="1:32" ht="15.75" x14ac:dyDescent="0.25">
      <c r="A155" s="8" t="str">
        <f>IF([1]source_data!G157="","",IF(AND([1]source_data!C157&lt;&gt;"",[1]tailored_settings!$B$10="Publish"),CONCATENATE([1]tailored_settings!$B$2&amp;[1]source_data!C157),IF(AND([1]source_data!C157&lt;&gt;"",[1]tailored_settings!$B$10="Do not publish"),CONCATENATE([1]tailored_settings!$B$2&amp;TEXT(ROW(A155)-1,"0000")&amp;"_"&amp;TEXT(F155,"yyyy-mm")),CONCATENATE([1]tailored_settings!$B$2&amp;TEXT(ROW(A155)-1,"0000")&amp;"_"&amp;TEXT(F155,"yyyy-mm")))))</f>
        <v>360G-BarnwoodTrust-0154_2022-07</v>
      </c>
      <c r="B155" s="8" t="str">
        <f>IF([1]source_data!G157="","",IF([1]source_data!E157&lt;&gt;"",[1]source_data!E157,CONCATENATE("Grant to "&amp;G155)))</f>
        <v>Grants for You</v>
      </c>
      <c r="C155" s="8" t="str">
        <f>IF([1]source_data!G157="","",IF([1]source_data!F157="","",[1]source_data!F157))</f>
        <v xml:space="preserve">Funding to help people with Autism, ADHD, Tourette's or a serious mental health condition access more opportunities.   </v>
      </c>
      <c r="D155" s="9">
        <f>IF([1]source_data!G157="","",IF([1]source_data!G157="","",[1]source_data!G157))</f>
        <v>1100</v>
      </c>
      <c r="E155" s="8" t="str">
        <f>IF([1]source_data!G157="","",[1]tailored_settings!$B$3)</f>
        <v>GBP</v>
      </c>
      <c r="F155" s="10">
        <f>IF([1]source_data!G157="","",IF([1]source_data!H157="","",[1]source_data!H157))</f>
        <v>44763.364283020797</v>
      </c>
      <c r="G155" s="8" t="str">
        <f>IF([1]source_data!G157="","",[1]tailored_settings!$B$5)</f>
        <v>Individual Recipient</v>
      </c>
      <c r="H155" s="8" t="str">
        <f>IF([1]source_data!G157="","",IF(AND([1]source_data!A157&lt;&gt;"",[1]tailored_settings!$B$11="Publish"),CONCATENATE([1]tailored_settings!$B$2&amp;[1]source_data!A157),IF(AND([1]source_data!A157&lt;&gt;"",[1]tailored_settings!$B$11="Do not publish"),CONCATENATE([1]tailored_settings!$B$4&amp;TEXT(ROW(A155)-1,"0000")&amp;"_"&amp;TEXT(F155,"yyyy-mm")),CONCATENATE([1]tailored_settings!$B$4&amp;TEXT(ROW(A155)-1,"0000")&amp;"_"&amp;TEXT(F155,"yyyy-mm")))))</f>
        <v>360G-BarnwoodTrust-IND-0154_2022-07</v>
      </c>
      <c r="I155" s="8" t="str">
        <f>IF([1]source_data!G157="","",[1]tailored_settings!$B$7)</f>
        <v>Barnwood Trust</v>
      </c>
      <c r="J155" s="8" t="str">
        <f>IF([1]source_data!G157="","",[1]tailored_settings!$B$6)</f>
        <v>GB-CHC-1162855</v>
      </c>
      <c r="K155" s="8" t="str">
        <f>IF([1]source_data!G157="","",IF([1]source_data!I157="","",VLOOKUP([1]source_data!I157,[1]codelists!A:C,2,FALSE)))</f>
        <v>GTIR040</v>
      </c>
      <c r="L155" s="8" t="str">
        <f>IF([1]source_data!G157="","",IF([1]source_data!J157="","",VLOOKUP([1]source_data!J157,[1]codelists!A:C,2,FALSE)))</f>
        <v/>
      </c>
      <c r="M155" s="8" t="str">
        <f>IF([1]source_data!G157="","",IF([1]source_data!K157="","",IF([1]source_data!M157&lt;&gt;"",CONCATENATE(VLOOKUP([1]source_data!K157,[1]codelists!A:C,2,FALSE)&amp;";"&amp;VLOOKUP([1]source_data!L157,[1]codelists!A:C,2,FALSE)&amp;";"&amp;VLOOKUP([1]source_data!M157,[1]codelists!A:C,2,FALSE)),IF([1]source_data!L157&lt;&gt;"",CONCATENATE(VLOOKUP([1]source_data!K157,[1]codelists!A:C,2,FALSE)&amp;";"&amp;VLOOKUP([1]source_data!L157,[1]codelists!A:C,2,FALSE)),IF([1]source_data!K157&lt;&gt;"",CONCATENATE(VLOOKUP([1]source_data!K157,[1]codelists!A:C,2,FALSE)))))))</f>
        <v>GTIP150</v>
      </c>
      <c r="N155" s="11" t="str">
        <f>IF([1]source_data!G157="","",IF([1]source_data!D157="","",VLOOKUP([1]source_data!D157,[1]geo_data!A:I,9,FALSE)))</f>
        <v>Cinderford West</v>
      </c>
      <c r="O155" s="11" t="str">
        <f>IF([1]source_data!G157="","",IF([1]source_data!D157="","",VLOOKUP([1]source_data!D157,[1]geo_data!A:I,8,FALSE)))</f>
        <v>E05012159</v>
      </c>
      <c r="P155" s="11" t="str">
        <f>IF([1]source_data!G157="","",IF(LEFT(O155,3)="E05","WD",IF(LEFT(O155,3)="S13","WD",IF(LEFT(O155,3)="W05","WD",IF(LEFT(O155,3)="W06","UA",IF(LEFT(O155,3)="S12","CA",IF(LEFT(O155,3)="E06","UA",IF(LEFT(O155,3)="E07","NMD",IF(LEFT(O155,3)="E08","MD",IF(LEFT(O155,3)="E09","LONB"))))))))))</f>
        <v>WD</v>
      </c>
      <c r="Q155" s="11" t="str">
        <f>IF([1]source_data!G157="","",IF([1]source_data!D157="","",VLOOKUP([1]source_data!D157,[1]geo_data!A:I,7,FALSE)))</f>
        <v>Forest of Dean</v>
      </c>
      <c r="R155" s="11" t="str">
        <f>IF([1]source_data!G157="","",IF([1]source_data!D157="","",VLOOKUP([1]source_data!D157,[1]geo_data!A:I,6,FALSE)))</f>
        <v>E07000080</v>
      </c>
      <c r="S155" s="11" t="str">
        <f>IF([1]source_data!G157="","",IF(LEFT(R155,3)="E05","WD",IF(LEFT(R155,3)="S13","WD",IF(LEFT(R155,3)="W05","WD",IF(LEFT(R155,3)="W06","UA",IF(LEFT(R155,3)="S12","CA",IF(LEFT(R155,3)="E06","UA",IF(LEFT(R155,3)="E07","NMD",IF(LEFT(R155,3)="E08","MD",IF(LEFT(R155,3)="E09","LONB"))))))))))</f>
        <v>NMD</v>
      </c>
      <c r="T155" s="8" t="str">
        <f>IF([1]source_data!G157="","",IF([1]source_data!N157="","",[1]source_data!N157))</f>
        <v>Grants for You</v>
      </c>
      <c r="U155" s="12">
        <f ca="1">IF([1]source_data!G157="","",[1]tailored_settings!$B$8)</f>
        <v>45009</v>
      </c>
      <c r="V155" s="8" t="str">
        <f>IF([1]source_data!I157="","",[1]tailored_settings!$B$9)</f>
        <v>https://www.barnwoodtrust.org/</v>
      </c>
      <c r="W155" s="8" t="str">
        <f>IF([1]source_data!G157="","",IF([1]source_data!I157="","",[1]codelists!$A$1))</f>
        <v>Grant to Individuals Reason codelist</v>
      </c>
      <c r="X155" s="8" t="str">
        <f>IF([1]source_data!G157="","",IF([1]source_data!I157="","",[1]source_data!I157))</f>
        <v>Mental Health</v>
      </c>
      <c r="Y155" s="8" t="str">
        <f>IF([1]source_data!G157="","",IF([1]source_data!J157="","",[1]codelists!$A$1))</f>
        <v/>
      </c>
      <c r="Z155" s="8" t="str">
        <f>IF([1]source_data!G157="","",IF([1]source_data!J157="","",[1]source_data!J157))</f>
        <v/>
      </c>
      <c r="AA155" s="8" t="str">
        <f>IF([1]source_data!G157="","",IF([1]source_data!K157="","",[1]codelists!$A$16))</f>
        <v>Grant to Individuals Purpose codelist</v>
      </c>
      <c r="AB155" s="8" t="str">
        <f>IF([1]source_data!G157="","",IF([1]source_data!K157="","",[1]source_data!K157))</f>
        <v>Creative activities</v>
      </c>
      <c r="AC155" s="8" t="str">
        <f>IF([1]source_data!G157="","",IF([1]source_data!L157="","",[1]codelists!$A$16))</f>
        <v/>
      </c>
      <c r="AD155" s="8" t="str">
        <f>IF([1]source_data!G157="","",IF([1]source_data!L157="","",[1]source_data!L157))</f>
        <v/>
      </c>
      <c r="AE155" s="8" t="str">
        <f>IF([1]source_data!G157="","",IF([1]source_data!M157="","",[1]codelists!$A$16))</f>
        <v/>
      </c>
      <c r="AF155" s="8" t="str">
        <f>IF([1]source_data!G157="","",IF([1]source_data!M157="","",[1]source_data!M157))</f>
        <v/>
      </c>
    </row>
    <row r="156" spans="1:32" ht="15.75" x14ac:dyDescent="0.25">
      <c r="A156" s="8" t="str">
        <f>IF([1]source_data!G158="","",IF(AND([1]source_data!C158&lt;&gt;"",[1]tailored_settings!$B$10="Publish"),CONCATENATE([1]tailored_settings!$B$2&amp;[1]source_data!C158),IF(AND([1]source_data!C158&lt;&gt;"",[1]tailored_settings!$B$10="Do not publish"),CONCATENATE([1]tailored_settings!$B$2&amp;TEXT(ROW(A156)-1,"0000")&amp;"_"&amp;TEXT(F156,"yyyy-mm")),CONCATENATE([1]tailored_settings!$B$2&amp;TEXT(ROW(A156)-1,"0000")&amp;"_"&amp;TEXT(F156,"yyyy-mm")))))</f>
        <v>360G-BarnwoodTrust-0155_2022-07</v>
      </c>
      <c r="B156" s="8" t="str">
        <f>IF([1]source_data!G158="","",IF([1]source_data!E158&lt;&gt;"",[1]source_data!E158,CONCATENATE("Grant to "&amp;G156)))</f>
        <v>Grants for You</v>
      </c>
      <c r="C156" s="8" t="str">
        <f>IF([1]source_data!G158="","",IF([1]source_data!F158="","",[1]source_data!F158))</f>
        <v xml:space="preserve">Funding to help people with Autism, ADHD, Tourette's or a serious mental health condition access more opportunities.   </v>
      </c>
      <c r="D156" s="9">
        <f>IF([1]source_data!G158="","",IF([1]source_data!G158="","",[1]source_data!G158))</f>
        <v>450</v>
      </c>
      <c r="E156" s="8" t="str">
        <f>IF([1]source_data!G158="","",[1]tailored_settings!$B$3)</f>
        <v>GBP</v>
      </c>
      <c r="F156" s="10">
        <f>IF([1]source_data!G158="","",IF([1]source_data!H158="","",[1]source_data!H158))</f>
        <v>44763.432780127303</v>
      </c>
      <c r="G156" s="8" t="str">
        <f>IF([1]source_data!G158="","",[1]tailored_settings!$B$5)</f>
        <v>Individual Recipient</v>
      </c>
      <c r="H156" s="8" t="str">
        <f>IF([1]source_data!G158="","",IF(AND([1]source_data!A158&lt;&gt;"",[1]tailored_settings!$B$11="Publish"),CONCATENATE([1]tailored_settings!$B$2&amp;[1]source_data!A158),IF(AND([1]source_data!A158&lt;&gt;"",[1]tailored_settings!$B$11="Do not publish"),CONCATENATE([1]tailored_settings!$B$4&amp;TEXT(ROW(A156)-1,"0000")&amp;"_"&amp;TEXT(F156,"yyyy-mm")),CONCATENATE([1]tailored_settings!$B$4&amp;TEXT(ROW(A156)-1,"0000")&amp;"_"&amp;TEXT(F156,"yyyy-mm")))))</f>
        <v>360G-BarnwoodTrust-IND-0155_2022-07</v>
      </c>
      <c r="I156" s="8" t="str">
        <f>IF([1]source_data!G158="","",[1]tailored_settings!$B$7)</f>
        <v>Barnwood Trust</v>
      </c>
      <c r="J156" s="8" t="str">
        <f>IF([1]source_data!G158="","",[1]tailored_settings!$B$6)</f>
        <v>GB-CHC-1162855</v>
      </c>
      <c r="K156" s="8" t="str">
        <f>IF([1]source_data!G158="","",IF([1]source_data!I158="","",VLOOKUP([1]source_data!I158,[1]codelists!A:C,2,FALSE)))</f>
        <v>GTIR040</v>
      </c>
      <c r="L156" s="8" t="str">
        <f>IF([1]source_data!G158="","",IF([1]source_data!J158="","",VLOOKUP([1]source_data!J158,[1]codelists!A:C,2,FALSE)))</f>
        <v/>
      </c>
      <c r="M156" s="8" t="str">
        <f>IF([1]source_data!G158="","",IF([1]source_data!K158="","",IF([1]source_data!M158&lt;&gt;"",CONCATENATE(VLOOKUP([1]source_data!K158,[1]codelists!A:C,2,FALSE)&amp;";"&amp;VLOOKUP([1]source_data!L158,[1]codelists!A:C,2,FALSE)&amp;";"&amp;VLOOKUP([1]source_data!M158,[1]codelists!A:C,2,FALSE)),IF([1]source_data!L158&lt;&gt;"",CONCATENATE(VLOOKUP([1]source_data!K158,[1]codelists!A:C,2,FALSE)&amp;";"&amp;VLOOKUP([1]source_data!L158,[1]codelists!A:C,2,FALSE)),IF([1]source_data!K158&lt;&gt;"",CONCATENATE(VLOOKUP([1]source_data!K158,[1]codelists!A:C,2,FALSE)))))))</f>
        <v>GTIP030</v>
      </c>
      <c r="N156" s="11" t="str">
        <f>IF([1]source_data!G158="","",IF([1]source_data!D158="","",VLOOKUP([1]source_data!D158,[1]geo_data!A:I,9,FALSE)))</f>
        <v>Stroud Farmhill and Paganhill</v>
      </c>
      <c r="O156" s="11" t="str">
        <f>IF([1]source_data!G158="","",IF([1]source_data!D158="","",VLOOKUP([1]source_data!D158,[1]geo_data!A:I,8,FALSE)))</f>
        <v>E05010987</v>
      </c>
      <c r="P156" s="11" t="str">
        <f>IF([1]source_data!G158="","",IF(LEFT(O156,3)="E05","WD",IF(LEFT(O156,3)="S13","WD",IF(LEFT(O156,3)="W05","WD",IF(LEFT(O156,3)="W06","UA",IF(LEFT(O156,3)="S12","CA",IF(LEFT(O156,3)="E06","UA",IF(LEFT(O156,3)="E07","NMD",IF(LEFT(O156,3)="E08","MD",IF(LEFT(O156,3)="E09","LONB"))))))))))</f>
        <v>WD</v>
      </c>
      <c r="Q156" s="11" t="str">
        <f>IF([1]source_data!G158="","",IF([1]source_data!D158="","",VLOOKUP([1]source_data!D158,[1]geo_data!A:I,7,FALSE)))</f>
        <v>Stroud</v>
      </c>
      <c r="R156" s="11" t="str">
        <f>IF([1]source_data!G158="","",IF([1]source_data!D158="","",VLOOKUP([1]source_data!D158,[1]geo_data!A:I,6,FALSE)))</f>
        <v>E07000082</v>
      </c>
      <c r="S156" s="11" t="str">
        <f>IF([1]source_data!G158="","",IF(LEFT(R156,3)="E05","WD",IF(LEFT(R156,3)="S13","WD",IF(LEFT(R156,3)="W05","WD",IF(LEFT(R156,3)="W06","UA",IF(LEFT(R156,3)="S12","CA",IF(LEFT(R156,3)="E06","UA",IF(LEFT(R156,3)="E07","NMD",IF(LEFT(R156,3)="E08","MD",IF(LEFT(R156,3)="E09","LONB"))))))))))</f>
        <v>NMD</v>
      </c>
      <c r="T156" s="8" t="str">
        <f>IF([1]source_data!G158="","",IF([1]source_data!N158="","",[1]source_data!N158))</f>
        <v>Grants for You</v>
      </c>
      <c r="U156" s="12">
        <f ca="1">IF([1]source_data!G158="","",[1]tailored_settings!$B$8)</f>
        <v>45009</v>
      </c>
      <c r="V156" s="8" t="str">
        <f>IF([1]source_data!I158="","",[1]tailored_settings!$B$9)</f>
        <v>https://www.barnwoodtrust.org/</v>
      </c>
      <c r="W156" s="8" t="str">
        <f>IF([1]source_data!G158="","",IF([1]source_data!I158="","",[1]codelists!$A$1))</f>
        <v>Grant to Individuals Reason codelist</v>
      </c>
      <c r="X156" s="8" t="str">
        <f>IF([1]source_data!G158="","",IF([1]source_data!I158="","",[1]source_data!I158))</f>
        <v>Mental Health</v>
      </c>
      <c r="Y156" s="8" t="str">
        <f>IF([1]source_data!G158="","",IF([1]source_data!J158="","",[1]codelists!$A$1))</f>
        <v/>
      </c>
      <c r="Z156" s="8" t="str">
        <f>IF([1]source_data!G158="","",IF([1]source_data!J158="","",[1]source_data!J158))</f>
        <v/>
      </c>
      <c r="AA156" s="8" t="str">
        <f>IF([1]source_data!G158="","",IF([1]source_data!K158="","",[1]codelists!$A$16))</f>
        <v>Grant to Individuals Purpose codelist</v>
      </c>
      <c r="AB156" s="8" t="str">
        <f>IF([1]source_data!G158="","",IF([1]source_data!K158="","",[1]source_data!K158))</f>
        <v>Equipment and home adaptations</v>
      </c>
      <c r="AC156" s="8" t="str">
        <f>IF([1]source_data!G158="","",IF([1]source_data!L158="","",[1]codelists!$A$16))</f>
        <v/>
      </c>
      <c r="AD156" s="8" t="str">
        <f>IF([1]source_data!G158="","",IF([1]source_data!L158="","",[1]source_data!L158))</f>
        <v/>
      </c>
      <c r="AE156" s="8" t="str">
        <f>IF([1]source_data!G158="","",IF([1]source_data!M158="","",[1]codelists!$A$16))</f>
        <v/>
      </c>
      <c r="AF156" s="8" t="str">
        <f>IF([1]source_data!G158="","",IF([1]source_data!M158="","",[1]source_data!M158))</f>
        <v/>
      </c>
    </row>
    <row r="157" spans="1:32" ht="15.75" x14ac:dyDescent="0.25">
      <c r="A157" s="8" t="str">
        <f>IF([1]source_data!G159="","",IF(AND([1]source_data!C159&lt;&gt;"",[1]tailored_settings!$B$10="Publish"),CONCATENATE([1]tailored_settings!$B$2&amp;[1]source_data!C159),IF(AND([1]source_data!C159&lt;&gt;"",[1]tailored_settings!$B$10="Do not publish"),CONCATENATE([1]tailored_settings!$B$2&amp;TEXT(ROW(A157)-1,"0000")&amp;"_"&amp;TEXT(F157,"yyyy-mm")),CONCATENATE([1]tailored_settings!$B$2&amp;TEXT(ROW(A157)-1,"0000")&amp;"_"&amp;TEXT(F157,"yyyy-mm")))))</f>
        <v>360G-BarnwoodTrust-0156_2022-07</v>
      </c>
      <c r="B157" s="8" t="str">
        <f>IF([1]source_data!G159="","",IF([1]source_data!E159&lt;&gt;"",[1]source_data!E159,CONCATENATE("Grant to "&amp;G157)))</f>
        <v>Grants for You</v>
      </c>
      <c r="C157" s="8" t="str">
        <f>IF([1]source_data!G159="","",IF([1]source_data!F159="","",[1]source_data!F159))</f>
        <v xml:space="preserve">Funding to help people with Autism, ADHD, Tourette's or a serious mental health condition access more opportunities.   </v>
      </c>
      <c r="D157" s="9">
        <f>IF([1]source_data!G159="","",IF([1]source_data!G159="","",[1]source_data!G159))</f>
        <v>575</v>
      </c>
      <c r="E157" s="8" t="str">
        <f>IF([1]source_data!G159="","",[1]tailored_settings!$B$3)</f>
        <v>GBP</v>
      </c>
      <c r="F157" s="10">
        <f>IF([1]source_data!G159="","",IF([1]source_data!H159="","",[1]source_data!H159))</f>
        <v>44763.453603043999</v>
      </c>
      <c r="G157" s="8" t="str">
        <f>IF([1]source_data!G159="","",[1]tailored_settings!$B$5)</f>
        <v>Individual Recipient</v>
      </c>
      <c r="H157" s="8" t="str">
        <f>IF([1]source_data!G159="","",IF(AND([1]source_data!A159&lt;&gt;"",[1]tailored_settings!$B$11="Publish"),CONCATENATE([1]tailored_settings!$B$2&amp;[1]source_data!A159),IF(AND([1]source_data!A159&lt;&gt;"",[1]tailored_settings!$B$11="Do not publish"),CONCATENATE([1]tailored_settings!$B$4&amp;TEXT(ROW(A157)-1,"0000")&amp;"_"&amp;TEXT(F157,"yyyy-mm")),CONCATENATE([1]tailored_settings!$B$4&amp;TEXT(ROW(A157)-1,"0000")&amp;"_"&amp;TEXT(F157,"yyyy-mm")))))</f>
        <v>360G-BarnwoodTrust-IND-0156_2022-07</v>
      </c>
      <c r="I157" s="8" t="str">
        <f>IF([1]source_data!G159="","",[1]tailored_settings!$B$7)</f>
        <v>Barnwood Trust</v>
      </c>
      <c r="J157" s="8" t="str">
        <f>IF([1]source_data!G159="","",[1]tailored_settings!$B$6)</f>
        <v>GB-CHC-1162855</v>
      </c>
      <c r="K157" s="8" t="str">
        <f>IF([1]source_data!G159="","",IF([1]source_data!I159="","",VLOOKUP([1]source_data!I159,[1]codelists!A:C,2,FALSE)))</f>
        <v>GTIR040</v>
      </c>
      <c r="L157" s="8" t="str">
        <f>IF([1]source_data!G159="","",IF([1]source_data!J159="","",VLOOKUP([1]source_data!J159,[1]codelists!A:C,2,FALSE)))</f>
        <v/>
      </c>
      <c r="M157" s="8" t="str">
        <f>IF([1]source_data!G159="","",IF([1]source_data!K159="","",IF([1]source_data!M159&lt;&gt;"",CONCATENATE(VLOOKUP([1]source_data!K159,[1]codelists!A:C,2,FALSE)&amp;";"&amp;VLOOKUP([1]source_data!L159,[1]codelists!A:C,2,FALSE)&amp;";"&amp;VLOOKUP([1]source_data!M159,[1]codelists!A:C,2,FALSE)),IF([1]source_data!L159&lt;&gt;"",CONCATENATE(VLOOKUP([1]source_data!K159,[1]codelists!A:C,2,FALSE)&amp;";"&amp;VLOOKUP([1]source_data!L159,[1]codelists!A:C,2,FALSE)),IF([1]source_data!K159&lt;&gt;"",CONCATENATE(VLOOKUP([1]source_data!K159,[1]codelists!A:C,2,FALSE)))))))</f>
        <v>GTIP040</v>
      </c>
      <c r="N157" s="11" t="str">
        <f>IF([1]source_data!G159="","",IF([1]source_data!D159="","",VLOOKUP([1]source_data!D159,[1]geo_data!A:I,9,FALSE)))</f>
        <v>St Mark's</v>
      </c>
      <c r="O157" s="11" t="str">
        <f>IF([1]source_data!G159="","",IF([1]source_data!D159="","",VLOOKUP([1]source_data!D159,[1]geo_data!A:I,8,FALSE)))</f>
        <v>E05004301</v>
      </c>
      <c r="P157" s="11" t="str">
        <f>IF([1]source_data!G159="","",IF(LEFT(O157,3)="E05","WD",IF(LEFT(O157,3)="S13","WD",IF(LEFT(O157,3)="W05","WD",IF(LEFT(O157,3)="W06","UA",IF(LEFT(O157,3)="S12","CA",IF(LEFT(O157,3)="E06","UA",IF(LEFT(O157,3)="E07","NMD",IF(LEFT(O157,3)="E08","MD",IF(LEFT(O157,3)="E09","LONB"))))))))))</f>
        <v>WD</v>
      </c>
      <c r="Q157" s="11" t="str">
        <f>IF([1]source_data!G159="","",IF([1]source_data!D159="","",VLOOKUP([1]source_data!D159,[1]geo_data!A:I,7,FALSE)))</f>
        <v>Cheltenham</v>
      </c>
      <c r="R157" s="11" t="str">
        <f>IF([1]source_data!G159="","",IF([1]source_data!D159="","",VLOOKUP([1]source_data!D159,[1]geo_data!A:I,6,FALSE)))</f>
        <v>E07000078</v>
      </c>
      <c r="S157" s="11" t="str">
        <f>IF([1]source_data!G159="","",IF(LEFT(R157,3)="E05","WD",IF(LEFT(R157,3)="S13","WD",IF(LEFT(R157,3)="W05","WD",IF(LEFT(R157,3)="W06","UA",IF(LEFT(R157,3)="S12","CA",IF(LEFT(R157,3)="E06","UA",IF(LEFT(R157,3)="E07","NMD",IF(LEFT(R157,3)="E08","MD",IF(LEFT(R157,3)="E09","LONB"))))))))))</f>
        <v>NMD</v>
      </c>
      <c r="T157" s="8" t="str">
        <f>IF([1]source_data!G159="","",IF([1]source_data!N159="","",[1]source_data!N159))</f>
        <v>Grants for You</v>
      </c>
      <c r="U157" s="12">
        <f ca="1">IF([1]source_data!G159="","",[1]tailored_settings!$B$8)</f>
        <v>45009</v>
      </c>
      <c r="V157" s="8" t="str">
        <f>IF([1]source_data!I159="","",[1]tailored_settings!$B$9)</f>
        <v>https://www.barnwoodtrust.org/</v>
      </c>
      <c r="W157" s="8" t="str">
        <f>IF([1]source_data!G159="","",IF([1]source_data!I159="","",[1]codelists!$A$1))</f>
        <v>Grant to Individuals Reason codelist</v>
      </c>
      <c r="X157" s="8" t="str">
        <f>IF([1]source_data!G159="","",IF([1]source_data!I159="","",[1]source_data!I159))</f>
        <v>Mental Health</v>
      </c>
      <c r="Y157" s="8" t="str">
        <f>IF([1]source_data!G159="","",IF([1]source_data!J159="","",[1]codelists!$A$1))</f>
        <v/>
      </c>
      <c r="Z157" s="8" t="str">
        <f>IF([1]source_data!G159="","",IF([1]source_data!J159="","",[1]source_data!J159))</f>
        <v/>
      </c>
      <c r="AA157" s="8" t="str">
        <f>IF([1]source_data!G159="","",IF([1]source_data!K159="","",[1]codelists!$A$16))</f>
        <v>Grant to Individuals Purpose codelist</v>
      </c>
      <c r="AB157" s="8" t="str">
        <f>IF([1]source_data!G159="","",IF([1]source_data!K159="","",[1]source_data!K159))</f>
        <v>Devices and digital access</v>
      </c>
      <c r="AC157" s="8" t="str">
        <f>IF([1]source_data!G159="","",IF([1]source_data!L159="","",[1]codelists!$A$16))</f>
        <v/>
      </c>
      <c r="AD157" s="8" t="str">
        <f>IF([1]source_data!G159="","",IF([1]source_data!L159="","",[1]source_data!L159))</f>
        <v/>
      </c>
      <c r="AE157" s="8" t="str">
        <f>IF([1]source_data!G159="","",IF([1]source_data!M159="","",[1]codelists!$A$16))</f>
        <v/>
      </c>
      <c r="AF157" s="8" t="str">
        <f>IF([1]source_data!G159="","",IF([1]source_data!M159="","",[1]source_data!M159))</f>
        <v/>
      </c>
    </row>
    <row r="158" spans="1:32" ht="15.75" x14ac:dyDescent="0.25">
      <c r="A158" s="8" t="str">
        <f>IF([1]source_data!G160="","",IF(AND([1]source_data!C160&lt;&gt;"",[1]tailored_settings!$B$10="Publish"),CONCATENATE([1]tailored_settings!$B$2&amp;[1]source_data!C160),IF(AND([1]source_data!C160&lt;&gt;"",[1]tailored_settings!$B$10="Do not publish"),CONCATENATE([1]tailored_settings!$B$2&amp;TEXT(ROW(A158)-1,"0000")&amp;"_"&amp;TEXT(F158,"yyyy-mm")),CONCATENATE([1]tailored_settings!$B$2&amp;TEXT(ROW(A158)-1,"0000")&amp;"_"&amp;TEXT(F158,"yyyy-mm")))))</f>
        <v>360G-BarnwoodTrust-0157_2022-07</v>
      </c>
      <c r="B158" s="8" t="str">
        <f>IF([1]source_data!G160="","",IF([1]source_data!E160&lt;&gt;"",[1]source_data!E160,CONCATENATE("Grant to "&amp;G158)))</f>
        <v>Grants for You</v>
      </c>
      <c r="C158" s="8" t="str">
        <f>IF([1]source_data!G160="","",IF([1]source_data!F160="","",[1]source_data!F160))</f>
        <v xml:space="preserve">Funding to help people with Autism, ADHD, Tourette's or a serious mental health condition access more opportunities.   </v>
      </c>
      <c r="D158" s="9">
        <f>IF([1]source_data!G160="","",IF([1]source_data!G160="","",[1]source_data!G160))</f>
        <v>1000</v>
      </c>
      <c r="E158" s="8" t="str">
        <f>IF([1]source_data!G160="","",[1]tailored_settings!$B$3)</f>
        <v>GBP</v>
      </c>
      <c r="F158" s="10">
        <f>IF([1]source_data!G160="","",IF([1]source_data!H160="","",[1]source_data!H160))</f>
        <v>44763.493366782401</v>
      </c>
      <c r="G158" s="8" t="str">
        <f>IF([1]source_data!G160="","",[1]tailored_settings!$B$5)</f>
        <v>Individual Recipient</v>
      </c>
      <c r="H158" s="8" t="str">
        <f>IF([1]source_data!G160="","",IF(AND([1]source_data!A160&lt;&gt;"",[1]tailored_settings!$B$11="Publish"),CONCATENATE([1]tailored_settings!$B$2&amp;[1]source_data!A160),IF(AND([1]source_data!A160&lt;&gt;"",[1]tailored_settings!$B$11="Do not publish"),CONCATENATE([1]tailored_settings!$B$4&amp;TEXT(ROW(A158)-1,"0000")&amp;"_"&amp;TEXT(F158,"yyyy-mm")),CONCATENATE([1]tailored_settings!$B$4&amp;TEXT(ROW(A158)-1,"0000")&amp;"_"&amp;TEXT(F158,"yyyy-mm")))))</f>
        <v>360G-BarnwoodTrust-IND-0157_2022-07</v>
      </c>
      <c r="I158" s="8" t="str">
        <f>IF([1]source_data!G160="","",[1]tailored_settings!$B$7)</f>
        <v>Barnwood Trust</v>
      </c>
      <c r="J158" s="8" t="str">
        <f>IF([1]source_data!G160="","",[1]tailored_settings!$B$6)</f>
        <v>GB-CHC-1162855</v>
      </c>
      <c r="K158" s="8" t="str">
        <f>IF([1]source_data!G160="","",IF([1]source_data!I160="","",VLOOKUP([1]source_data!I160,[1]codelists!A:C,2,FALSE)))</f>
        <v>GTIR040</v>
      </c>
      <c r="L158" s="8" t="str">
        <f>IF([1]source_data!G160="","",IF([1]source_data!J160="","",VLOOKUP([1]source_data!J160,[1]codelists!A:C,2,FALSE)))</f>
        <v/>
      </c>
      <c r="M158" s="8" t="str">
        <f>IF([1]source_data!G160="","",IF([1]source_data!K160="","",IF([1]source_data!M160&lt;&gt;"",CONCATENATE(VLOOKUP([1]source_data!K160,[1]codelists!A:C,2,FALSE)&amp;";"&amp;VLOOKUP([1]source_data!L160,[1]codelists!A:C,2,FALSE)&amp;";"&amp;VLOOKUP([1]source_data!M160,[1]codelists!A:C,2,FALSE)),IF([1]source_data!L160&lt;&gt;"",CONCATENATE(VLOOKUP([1]source_data!K160,[1]codelists!A:C,2,FALSE)&amp;";"&amp;VLOOKUP([1]source_data!L160,[1]codelists!A:C,2,FALSE)),IF([1]source_data!K160&lt;&gt;"",CONCATENATE(VLOOKUP([1]source_data!K160,[1]codelists!A:C,2,FALSE)))))))</f>
        <v>GTIP110</v>
      </c>
      <c r="N158" s="11" t="str">
        <f>IF([1]source_data!G160="","",IF([1]source_data!D160="","",VLOOKUP([1]source_data!D160,[1]geo_data!A:I,9,FALSE)))</f>
        <v>Mitcheldean, Ruardean &amp; Drybrook</v>
      </c>
      <c r="O158" s="11" t="str">
        <f>IF([1]source_data!G160="","",IF([1]source_data!D160="","",VLOOKUP([1]source_data!D160,[1]geo_data!A:I,8,FALSE)))</f>
        <v>E05012168</v>
      </c>
      <c r="P158" s="11" t="str">
        <f>IF([1]source_data!G160="","",IF(LEFT(O158,3)="E05","WD",IF(LEFT(O158,3)="S13","WD",IF(LEFT(O158,3)="W05","WD",IF(LEFT(O158,3)="W06","UA",IF(LEFT(O158,3)="S12","CA",IF(LEFT(O158,3)="E06","UA",IF(LEFT(O158,3)="E07","NMD",IF(LEFT(O158,3)="E08","MD",IF(LEFT(O158,3)="E09","LONB"))))))))))</f>
        <v>WD</v>
      </c>
      <c r="Q158" s="11" t="str">
        <f>IF([1]source_data!G160="","",IF([1]source_data!D160="","",VLOOKUP([1]source_data!D160,[1]geo_data!A:I,7,FALSE)))</f>
        <v>Forest of Dean</v>
      </c>
      <c r="R158" s="11" t="str">
        <f>IF([1]source_data!G160="","",IF([1]source_data!D160="","",VLOOKUP([1]source_data!D160,[1]geo_data!A:I,6,FALSE)))</f>
        <v>E07000080</v>
      </c>
      <c r="S158" s="11" t="str">
        <f>IF([1]source_data!G160="","",IF(LEFT(R158,3)="E05","WD",IF(LEFT(R158,3)="S13","WD",IF(LEFT(R158,3)="W05","WD",IF(LEFT(R158,3)="W06","UA",IF(LEFT(R158,3)="S12","CA",IF(LEFT(R158,3)="E06","UA",IF(LEFT(R158,3)="E07","NMD",IF(LEFT(R158,3)="E08","MD",IF(LEFT(R158,3)="E09","LONB"))))))))))</f>
        <v>NMD</v>
      </c>
      <c r="T158" s="8" t="str">
        <f>IF([1]source_data!G160="","",IF([1]source_data!N160="","",[1]source_data!N160))</f>
        <v>Grants for You</v>
      </c>
      <c r="U158" s="12">
        <f ca="1">IF([1]source_data!G160="","",[1]tailored_settings!$B$8)</f>
        <v>45009</v>
      </c>
      <c r="V158" s="8" t="str">
        <f>IF([1]source_data!I160="","",[1]tailored_settings!$B$9)</f>
        <v>https://www.barnwoodtrust.org/</v>
      </c>
      <c r="W158" s="8" t="str">
        <f>IF([1]source_data!G160="","",IF([1]source_data!I160="","",[1]codelists!$A$1))</f>
        <v>Grant to Individuals Reason codelist</v>
      </c>
      <c r="X158" s="8" t="str">
        <f>IF([1]source_data!G160="","",IF([1]source_data!I160="","",[1]source_data!I160))</f>
        <v>Mental Health</v>
      </c>
      <c r="Y158" s="8" t="str">
        <f>IF([1]source_data!G160="","",IF([1]source_data!J160="","",[1]codelists!$A$1))</f>
        <v/>
      </c>
      <c r="Z158" s="8" t="str">
        <f>IF([1]source_data!G160="","",IF([1]source_data!J160="","",[1]source_data!J160))</f>
        <v/>
      </c>
      <c r="AA158" s="8" t="str">
        <f>IF([1]source_data!G160="","",IF([1]source_data!K160="","",[1]codelists!$A$16))</f>
        <v>Grant to Individuals Purpose codelist</v>
      </c>
      <c r="AB158" s="8" t="str">
        <f>IF([1]source_data!G160="","",IF([1]source_data!K160="","",[1]source_data!K160))</f>
        <v>Holiday and activity costs</v>
      </c>
      <c r="AC158" s="8" t="str">
        <f>IF([1]source_data!G160="","",IF([1]source_data!L160="","",[1]codelists!$A$16))</f>
        <v/>
      </c>
      <c r="AD158" s="8" t="str">
        <f>IF([1]source_data!G160="","",IF([1]source_data!L160="","",[1]source_data!L160))</f>
        <v/>
      </c>
      <c r="AE158" s="8" t="str">
        <f>IF([1]source_data!G160="","",IF([1]source_data!M160="","",[1]codelists!$A$16))</f>
        <v/>
      </c>
      <c r="AF158" s="8" t="str">
        <f>IF([1]source_data!G160="","",IF([1]source_data!M160="","",[1]source_data!M160))</f>
        <v/>
      </c>
    </row>
    <row r="159" spans="1:32" ht="15.75" x14ac:dyDescent="0.25">
      <c r="A159" s="8" t="str">
        <f>IF([1]source_data!G161="","",IF(AND([1]source_data!C161&lt;&gt;"",[1]tailored_settings!$B$10="Publish"),CONCATENATE([1]tailored_settings!$B$2&amp;[1]source_data!C161),IF(AND([1]source_data!C161&lt;&gt;"",[1]tailored_settings!$B$10="Do not publish"),CONCATENATE([1]tailored_settings!$B$2&amp;TEXT(ROW(A159)-1,"0000")&amp;"_"&amp;TEXT(F159,"yyyy-mm")),CONCATENATE([1]tailored_settings!$B$2&amp;TEXT(ROW(A159)-1,"0000")&amp;"_"&amp;TEXT(F159,"yyyy-mm")))))</f>
        <v>360G-BarnwoodTrust-0158_2022-07</v>
      </c>
      <c r="B159" s="8" t="str">
        <f>IF([1]source_data!G161="","",IF([1]source_data!E161&lt;&gt;"",[1]source_data!E161,CONCATENATE("Grant to "&amp;G159)))</f>
        <v>Grants for You</v>
      </c>
      <c r="C159" s="8" t="str">
        <f>IF([1]source_data!G161="","",IF([1]source_data!F161="","",[1]source_data!F161))</f>
        <v xml:space="preserve">Funding to help people with Autism, ADHD, Tourette's or a serious mental health condition access more opportunities.   </v>
      </c>
      <c r="D159" s="9">
        <f>IF([1]source_data!G161="","",IF([1]source_data!G161="","",[1]source_data!G161))</f>
        <v>600</v>
      </c>
      <c r="E159" s="8" t="str">
        <f>IF([1]source_data!G161="","",[1]tailored_settings!$B$3)</f>
        <v>GBP</v>
      </c>
      <c r="F159" s="10">
        <f>IF([1]source_data!G161="","",IF([1]source_data!H161="","",[1]source_data!H161))</f>
        <v>44763.548384456</v>
      </c>
      <c r="G159" s="8" t="str">
        <f>IF([1]source_data!G161="","",[1]tailored_settings!$B$5)</f>
        <v>Individual Recipient</v>
      </c>
      <c r="H159" s="8" t="str">
        <f>IF([1]source_data!G161="","",IF(AND([1]source_data!A161&lt;&gt;"",[1]tailored_settings!$B$11="Publish"),CONCATENATE([1]tailored_settings!$B$2&amp;[1]source_data!A161),IF(AND([1]source_data!A161&lt;&gt;"",[1]tailored_settings!$B$11="Do not publish"),CONCATENATE([1]tailored_settings!$B$4&amp;TEXT(ROW(A159)-1,"0000")&amp;"_"&amp;TEXT(F159,"yyyy-mm")),CONCATENATE([1]tailored_settings!$B$4&amp;TEXT(ROW(A159)-1,"0000")&amp;"_"&amp;TEXT(F159,"yyyy-mm")))))</f>
        <v>360G-BarnwoodTrust-IND-0158_2022-07</v>
      </c>
      <c r="I159" s="8" t="str">
        <f>IF([1]source_data!G161="","",[1]tailored_settings!$B$7)</f>
        <v>Barnwood Trust</v>
      </c>
      <c r="J159" s="8" t="str">
        <f>IF([1]source_data!G161="","",[1]tailored_settings!$B$6)</f>
        <v>GB-CHC-1162855</v>
      </c>
      <c r="K159" s="8" t="str">
        <f>IF([1]source_data!G161="","",IF([1]source_data!I161="","",VLOOKUP([1]source_data!I161,[1]codelists!A:C,2,FALSE)))</f>
        <v>GTIR040</v>
      </c>
      <c r="L159" s="8" t="str">
        <f>IF([1]source_data!G161="","",IF([1]source_data!J161="","",VLOOKUP([1]source_data!J161,[1]codelists!A:C,2,FALSE)))</f>
        <v/>
      </c>
      <c r="M159" s="8" t="str">
        <f>IF([1]source_data!G161="","",IF([1]source_data!K161="","",IF([1]source_data!M161&lt;&gt;"",CONCATENATE(VLOOKUP([1]source_data!K161,[1]codelists!A:C,2,FALSE)&amp;";"&amp;VLOOKUP([1]source_data!L161,[1]codelists!A:C,2,FALSE)&amp;";"&amp;VLOOKUP([1]source_data!M161,[1]codelists!A:C,2,FALSE)),IF([1]source_data!L161&lt;&gt;"",CONCATENATE(VLOOKUP([1]source_data!K161,[1]codelists!A:C,2,FALSE)&amp;";"&amp;VLOOKUP([1]source_data!L161,[1]codelists!A:C,2,FALSE)),IF([1]source_data!K161&lt;&gt;"",CONCATENATE(VLOOKUP([1]source_data!K161,[1]codelists!A:C,2,FALSE)))))))</f>
        <v>GTIP040</v>
      </c>
      <c r="N159" s="11" t="str">
        <f>IF([1]source_data!G161="","",IF([1]source_data!D161="","",VLOOKUP([1]source_data!D161,[1]geo_data!A:I,9,FALSE)))</f>
        <v>Dursley</v>
      </c>
      <c r="O159" s="11" t="str">
        <f>IF([1]source_data!G161="","",IF([1]source_data!D161="","",VLOOKUP([1]source_data!D161,[1]geo_data!A:I,8,FALSE)))</f>
        <v>E05010976</v>
      </c>
      <c r="P159" s="11" t="str">
        <f>IF([1]source_data!G161="","",IF(LEFT(O159,3)="E05","WD",IF(LEFT(O159,3)="S13","WD",IF(LEFT(O159,3)="W05","WD",IF(LEFT(O159,3)="W06","UA",IF(LEFT(O159,3)="S12","CA",IF(LEFT(O159,3)="E06","UA",IF(LEFT(O159,3)="E07","NMD",IF(LEFT(O159,3)="E08","MD",IF(LEFT(O159,3)="E09","LONB"))))))))))</f>
        <v>WD</v>
      </c>
      <c r="Q159" s="11" t="str">
        <f>IF([1]source_data!G161="","",IF([1]source_data!D161="","",VLOOKUP([1]source_data!D161,[1]geo_data!A:I,7,FALSE)))</f>
        <v>Stroud</v>
      </c>
      <c r="R159" s="11" t="str">
        <f>IF([1]source_data!G161="","",IF([1]source_data!D161="","",VLOOKUP([1]source_data!D161,[1]geo_data!A:I,6,FALSE)))</f>
        <v>E07000082</v>
      </c>
      <c r="S159" s="11" t="str">
        <f>IF([1]source_data!G161="","",IF(LEFT(R159,3)="E05","WD",IF(LEFT(R159,3)="S13","WD",IF(LEFT(R159,3)="W05","WD",IF(LEFT(R159,3)="W06","UA",IF(LEFT(R159,3)="S12","CA",IF(LEFT(R159,3)="E06","UA",IF(LEFT(R159,3)="E07","NMD",IF(LEFT(R159,3)="E08","MD",IF(LEFT(R159,3)="E09","LONB"))))))))))</f>
        <v>NMD</v>
      </c>
      <c r="T159" s="8" t="str">
        <f>IF([1]source_data!G161="","",IF([1]source_data!N161="","",[1]source_data!N161))</f>
        <v>Grants for You</v>
      </c>
      <c r="U159" s="12">
        <f ca="1">IF([1]source_data!G161="","",[1]tailored_settings!$B$8)</f>
        <v>45009</v>
      </c>
      <c r="V159" s="8" t="str">
        <f>IF([1]source_data!I161="","",[1]tailored_settings!$B$9)</f>
        <v>https://www.barnwoodtrust.org/</v>
      </c>
      <c r="W159" s="8" t="str">
        <f>IF([1]source_data!G161="","",IF([1]source_data!I161="","",[1]codelists!$A$1))</f>
        <v>Grant to Individuals Reason codelist</v>
      </c>
      <c r="X159" s="8" t="str">
        <f>IF([1]source_data!G161="","",IF([1]source_data!I161="","",[1]source_data!I161))</f>
        <v>Mental Health</v>
      </c>
      <c r="Y159" s="8" t="str">
        <f>IF([1]source_data!G161="","",IF([1]source_data!J161="","",[1]codelists!$A$1))</f>
        <v/>
      </c>
      <c r="Z159" s="8" t="str">
        <f>IF([1]source_data!G161="","",IF([1]source_data!J161="","",[1]source_data!J161))</f>
        <v/>
      </c>
      <c r="AA159" s="8" t="str">
        <f>IF([1]source_data!G161="","",IF([1]source_data!K161="","",[1]codelists!$A$16))</f>
        <v>Grant to Individuals Purpose codelist</v>
      </c>
      <c r="AB159" s="8" t="str">
        <f>IF([1]source_data!G161="","",IF([1]source_data!K161="","",[1]source_data!K161))</f>
        <v>Devices and digital access</v>
      </c>
      <c r="AC159" s="8" t="str">
        <f>IF([1]source_data!G161="","",IF([1]source_data!L161="","",[1]codelists!$A$16))</f>
        <v/>
      </c>
      <c r="AD159" s="8" t="str">
        <f>IF([1]source_data!G161="","",IF([1]source_data!L161="","",[1]source_data!L161))</f>
        <v/>
      </c>
      <c r="AE159" s="8" t="str">
        <f>IF([1]source_data!G161="","",IF([1]source_data!M161="","",[1]codelists!$A$16))</f>
        <v/>
      </c>
      <c r="AF159" s="8" t="str">
        <f>IF([1]source_data!G161="","",IF([1]source_data!M161="","",[1]source_data!M161))</f>
        <v/>
      </c>
    </row>
    <row r="160" spans="1:32" ht="15.75" x14ac:dyDescent="0.25">
      <c r="A160" s="8" t="str">
        <f>IF([1]source_data!G162="","",IF(AND([1]source_data!C162&lt;&gt;"",[1]tailored_settings!$B$10="Publish"),CONCATENATE([1]tailored_settings!$B$2&amp;[1]source_data!C162),IF(AND([1]source_data!C162&lt;&gt;"",[1]tailored_settings!$B$10="Do not publish"),CONCATENATE([1]tailored_settings!$B$2&amp;TEXT(ROW(A160)-1,"0000")&amp;"_"&amp;TEXT(F160,"yyyy-mm")),CONCATENATE([1]tailored_settings!$B$2&amp;TEXT(ROW(A160)-1,"0000")&amp;"_"&amp;TEXT(F160,"yyyy-mm")))))</f>
        <v>360G-BarnwoodTrust-0159_2022-07</v>
      </c>
      <c r="B160" s="8" t="str">
        <f>IF([1]source_data!G162="","",IF([1]source_data!E162&lt;&gt;"",[1]source_data!E162,CONCATENATE("Grant to "&amp;G160)))</f>
        <v>Grants for You</v>
      </c>
      <c r="C160" s="8" t="str">
        <f>IF([1]source_data!G162="","",IF([1]source_data!F162="","",[1]source_data!F162))</f>
        <v xml:space="preserve">Funding to help people with Autism, ADHD, Tourette's or a serious mental health condition access more opportunities.   </v>
      </c>
      <c r="D160" s="9">
        <f>IF([1]source_data!G162="","",IF([1]source_data!G162="","",[1]source_data!G162))</f>
        <v>400</v>
      </c>
      <c r="E160" s="8" t="str">
        <f>IF([1]source_data!G162="","",[1]tailored_settings!$B$3)</f>
        <v>GBP</v>
      </c>
      <c r="F160" s="10">
        <f>IF([1]source_data!G162="","",IF([1]source_data!H162="","",[1]source_data!H162))</f>
        <v>44763.577055821799</v>
      </c>
      <c r="G160" s="8" t="str">
        <f>IF([1]source_data!G162="","",[1]tailored_settings!$B$5)</f>
        <v>Individual Recipient</v>
      </c>
      <c r="H160" s="8" t="str">
        <f>IF([1]source_data!G162="","",IF(AND([1]source_data!A162&lt;&gt;"",[1]tailored_settings!$B$11="Publish"),CONCATENATE([1]tailored_settings!$B$2&amp;[1]source_data!A162),IF(AND([1]source_data!A162&lt;&gt;"",[1]tailored_settings!$B$11="Do not publish"),CONCATENATE([1]tailored_settings!$B$4&amp;TEXT(ROW(A160)-1,"0000")&amp;"_"&amp;TEXT(F160,"yyyy-mm")),CONCATENATE([1]tailored_settings!$B$4&amp;TEXT(ROW(A160)-1,"0000")&amp;"_"&amp;TEXT(F160,"yyyy-mm")))))</f>
        <v>360G-BarnwoodTrust-IND-0159_2022-07</v>
      </c>
      <c r="I160" s="8" t="str">
        <f>IF([1]source_data!G162="","",[1]tailored_settings!$B$7)</f>
        <v>Barnwood Trust</v>
      </c>
      <c r="J160" s="8" t="str">
        <f>IF([1]source_data!G162="","",[1]tailored_settings!$B$6)</f>
        <v>GB-CHC-1162855</v>
      </c>
      <c r="K160" s="8" t="str">
        <f>IF([1]source_data!G162="","",IF([1]source_data!I162="","",VLOOKUP([1]source_data!I162,[1]codelists!A:C,2,FALSE)))</f>
        <v>GTIR040</v>
      </c>
      <c r="L160" s="8" t="str">
        <f>IF([1]source_data!G162="","",IF([1]source_data!J162="","",VLOOKUP([1]source_data!J162,[1]codelists!A:C,2,FALSE)))</f>
        <v/>
      </c>
      <c r="M160" s="8" t="str">
        <f>IF([1]source_data!G162="","",IF([1]source_data!K162="","",IF([1]source_data!M162&lt;&gt;"",CONCATENATE(VLOOKUP([1]source_data!K162,[1]codelists!A:C,2,FALSE)&amp;";"&amp;VLOOKUP([1]source_data!L162,[1]codelists!A:C,2,FALSE)&amp;";"&amp;VLOOKUP([1]source_data!M162,[1]codelists!A:C,2,FALSE)),IF([1]source_data!L162&lt;&gt;"",CONCATENATE(VLOOKUP([1]source_data!K162,[1]codelists!A:C,2,FALSE)&amp;";"&amp;VLOOKUP([1]source_data!L162,[1]codelists!A:C,2,FALSE)),IF([1]source_data!K162&lt;&gt;"",CONCATENATE(VLOOKUP([1]source_data!K162,[1]codelists!A:C,2,FALSE)))))))</f>
        <v>GTIP100</v>
      </c>
      <c r="N160" s="11" t="str">
        <f>IF([1]source_data!G162="","",IF([1]source_data!D162="","",VLOOKUP([1]source_data!D162,[1]geo_data!A:I,9,FALSE)))</f>
        <v>Stroud Farmhill and Paganhill</v>
      </c>
      <c r="O160" s="11" t="str">
        <f>IF([1]source_data!G162="","",IF([1]source_data!D162="","",VLOOKUP([1]source_data!D162,[1]geo_data!A:I,8,FALSE)))</f>
        <v>E05010987</v>
      </c>
      <c r="P160" s="11" t="str">
        <f>IF([1]source_data!G162="","",IF(LEFT(O160,3)="E05","WD",IF(LEFT(O160,3)="S13","WD",IF(LEFT(O160,3)="W05","WD",IF(LEFT(O160,3)="W06","UA",IF(LEFT(O160,3)="S12","CA",IF(LEFT(O160,3)="E06","UA",IF(LEFT(O160,3)="E07","NMD",IF(LEFT(O160,3)="E08","MD",IF(LEFT(O160,3)="E09","LONB"))))))))))</f>
        <v>WD</v>
      </c>
      <c r="Q160" s="11" t="str">
        <f>IF([1]source_data!G162="","",IF([1]source_data!D162="","",VLOOKUP([1]source_data!D162,[1]geo_data!A:I,7,FALSE)))</f>
        <v>Stroud</v>
      </c>
      <c r="R160" s="11" t="str">
        <f>IF([1]source_data!G162="","",IF([1]source_data!D162="","",VLOOKUP([1]source_data!D162,[1]geo_data!A:I,6,FALSE)))</f>
        <v>E07000082</v>
      </c>
      <c r="S160" s="11" t="str">
        <f>IF([1]source_data!G162="","",IF(LEFT(R160,3)="E05","WD",IF(LEFT(R160,3)="S13","WD",IF(LEFT(R160,3)="W05","WD",IF(LEFT(R160,3)="W06","UA",IF(LEFT(R160,3)="S12","CA",IF(LEFT(R160,3)="E06","UA",IF(LEFT(R160,3)="E07","NMD",IF(LEFT(R160,3)="E08","MD",IF(LEFT(R160,3)="E09","LONB"))))))))))</f>
        <v>NMD</v>
      </c>
      <c r="T160" s="8" t="str">
        <f>IF([1]source_data!G162="","",IF([1]source_data!N162="","",[1]source_data!N162))</f>
        <v>Grants for You</v>
      </c>
      <c r="U160" s="12">
        <f ca="1">IF([1]source_data!G162="","",[1]tailored_settings!$B$8)</f>
        <v>45009</v>
      </c>
      <c r="V160" s="8" t="str">
        <f>IF([1]source_data!I162="","",[1]tailored_settings!$B$9)</f>
        <v>https://www.barnwoodtrust.org/</v>
      </c>
      <c r="W160" s="8" t="str">
        <f>IF([1]source_data!G162="","",IF([1]source_data!I162="","",[1]codelists!$A$1))</f>
        <v>Grant to Individuals Reason codelist</v>
      </c>
      <c r="X160" s="8" t="str">
        <f>IF([1]source_data!G162="","",IF([1]source_data!I162="","",[1]source_data!I162))</f>
        <v>Mental Health</v>
      </c>
      <c r="Y160" s="8" t="str">
        <f>IF([1]source_data!G162="","",IF([1]source_data!J162="","",[1]codelists!$A$1))</f>
        <v/>
      </c>
      <c r="Z160" s="8" t="str">
        <f>IF([1]source_data!G162="","",IF([1]source_data!J162="","",[1]source_data!J162))</f>
        <v/>
      </c>
      <c r="AA160" s="8" t="str">
        <f>IF([1]source_data!G162="","",IF([1]source_data!K162="","",[1]codelists!$A$16))</f>
        <v>Grant to Individuals Purpose codelist</v>
      </c>
      <c r="AB160" s="8" t="str">
        <f>IF([1]source_data!G162="","",IF([1]source_data!K162="","",[1]source_data!K162))</f>
        <v>Travel and transport</v>
      </c>
      <c r="AC160" s="8" t="str">
        <f>IF([1]source_data!G162="","",IF([1]source_data!L162="","",[1]codelists!$A$16))</f>
        <v/>
      </c>
      <c r="AD160" s="8" t="str">
        <f>IF([1]source_data!G162="","",IF([1]source_data!L162="","",[1]source_data!L162))</f>
        <v/>
      </c>
      <c r="AE160" s="8" t="str">
        <f>IF([1]source_data!G162="","",IF([1]source_data!M162="","",[1]codelists!$A$16))</f>
        <v/>
      </c>
      <c r="AF160" s="8" t="str">
        <f>IF([1]source_data!G162="","",IF([1]source_data!M162="","",[1]source_data!M162))</f>
        <v/>
      </c>
    </row>
    <row r="161" spans="1:32" ht="15.75" x14ac:dyDescent="0.25">
      <c r="A161" s="8" t="str">
        <f>IF([1]source_data!G163="","",IF(AND([1]source_data!C163&lt;&gt;"",[1]tailored_settings!$B$10="Publish"),CONCATENATE([1]tailored_settings!$B$2&amp;[1]source_data!C163),IF(AND([1]source_data!C163&lt;&gt;"",[1]tailored_settings!$B$10="Do not publish"),CONCATENATE([1]tailored_settings!$B$2&amp;TEXT(ROW(A161)-1,"0000")&amp;"_"&amp;TEXT(F161,"yyyy-mm")),CONCATENATE([1]tailored_settings!$B$2&amp;TEXT(ROW(A161)-1,"0000")&amp;"_"&amp;TEXT(F161,"yyyy-mm")))))</f>
        <v>360G-BarnwoodTrust-0160_2022-07</v>
      </c>
      <c r="B161" s="8" t="str">
        <f>IF([1]source_data!G163="","",IF([1]source_data!E163&lt;&gt;"",[1]source_data!E163,CONCATENATE("Grant to "&amp;G161)))</f>
        <v>Grants for You</v>
      </c>
      <c r="C161" s="8" t="str">
        <f>IF([1]source_data!G163="","",IF([1]source_data!F163="","",[1]source_data!F163))</f>
        <v xml:space="preserve">Funding to help people with Autism, ADHD, Tourette's or a serious mental health condition access more opportunities.   </v>
      </c>
      <c r="D161" s="9">
        <f>IF([1]source_data!G163="","",IF([1]source_data!G163="","",[1]source_data!G163))</f>
        <v>700</v>
      </c>
      <c r="E161" s="8" t="str">
        <f>IF([1]source_data!G163="","",[1]tailored_settings!$B$3)</f>
        <v>GBP</v>
      </c>
      <c r="F161" s="10">
        <f>IF([1]source_data!G163="","",IF([1]source_data!H163="","",[1]source_data!H163))</f>
        <v>44763.585232210702</v>
      </c>
      <c r="G161" s="8" t="str">
        <f>IF([1]source_data!G163="","",[1]tailored_settings!$B$5)</f>
        <v>Individual Recipient</v>
      </c>
      <c r="H161" s="8" t="str">
        <f>IF([1]source_data!G163="","",IF(AND([1]source_data!A163&lt;&gt;"",[1]tailored_settings!$B$11="Publish"),CONCATENATE([1]tailored_settings!$B$2&amp;[1]source_data!A163),IF(AND([1]source_data!A163&lt;&gt;"",[1]tailored_settings!$B$11="Do not publish"),CONCATENATE([1]tailored_settings!$B$4&amp;TEXT(ROW(A161)-1,"0000")&amp;"_"&amp;TEXT(F161,"yyyy-mm")),CONCATENATE([1]tailored_settings!$B$4&amp;TEXT(ROW(A161)-1,"0000")&amp;"_"&amp;TEXT(F161,"yyyy-mm")))))</f>
        <v>360G-BarnwoodTrust-IND-0160_2022-07</v>
      </c>
      <c r="I161" s="8" t="str">
        <f>IF([1]source_data!G163="","",[1]tailored_settings!$B$7)</f>
        <v>Barnwood Trust</v>
      </c>
      <c r="J161" s="8" t="str">
        <f>IF([1]source_data!G163="","",[1]tailored_settings!$B$6)</f>
        <v>GB-CHC-1162855</v>
      </c>
      <c r="K161" s="8" t="str">
        <f>IF([1]source_data!G163="","",IF([1]source_data!I163="","",VLOOKUP([1]source_data!I163,[1]codelists!A:C,2,FALSE)))</f>
        <v>GTIR040</v>
      </c>
      <c r="L161" s="8" t="str">
        <f>IF([1]source_data!G163="","",IF([1]source_data!J163="","",VLOOKUP([1]source_data!J163,[1]codelists!A:C,2,FALSE)))</f>
        <v/>
      </c>
      <c r="M161" s="8" t="str">
        <f>IF([1]source_data!G163="","",IF([1]source_data!K163="","",IF([1]source_data!M163&lt;&gt;"",CONCATENATE(VLOOKUP([1]source_data!K163,[1]codelists!A:C,2,FALSE)&amp;";"&amp;VLOOKUP([1]source_data!L163,[1]codelists!A:C,2,FALSE)&amp;";"&amp;VLOOKUP([1]source_data!M163,[1]codelists!A:C,2,FALSE)),IF([1]source_data!L163&lt;&gt;"",CONCATENATE(VLOOKUP([1]source_data!K163,[1]codelists!A:C,2,FALSE)&amp;";"&amp;VLOOKUP([1]source_data!L163,[1]codelists!A:C,2,FALSE)),IF([1]source_data!K163&lt;&gt;"",CONCATENATE(VLOOKUP([1]source_data!K163,[1]codelists!A:C,2,FALSE)))))))</f>
        <v>GTIP100</v>
      </c>
      <c r="N161" s="11" t="str">
        <f>IF([1]source_data!G163="","",IF([1]source_data!D163="","",VLOOKUP([1]source_data!D163,[1]geo_data!A:I,9,FALSE)))</f>
        <v>Nailsworth</v>
      </c>
      <c r="O161" s="11" t="str">
        <f>IF([1]source_data!G163="","",IF([1]source_data!D163="","",VLOOKUP([1]source_data!D163,[1]geo_data!A:I,8,FALSE)))</f>
        <v>E05013193</v>
      </c>
      <c r="P161" s="11" t="str">
        <f>IF([1]source_data!G163="","",IF(LEFT(O161,3)="E05","WD",IF(LEFT(O161,3)="S13","WD",IF(LEFT(O161,3)="W05","WD",IF(LEFT(O161,3)="W06","UA",IF(LEFT(O161,3)="S12","CA",IF(LEFT(O161,3)="E06","UA",IF(LEFT(O161,3)="E07","NMD",IF(LEFT(O161,3)="E08","MD",IF(LEFT(O161,3)="E09","LONB"))))))))))</f>
        <v>WD</v>
      </c>
      <c r="Q161" s="11" t="str">
        <f>IF([1]source_data!G163="","",IF([1]source_data!D163="","",VLOOKUP([1]source_data!D163,[1]geo_data!A:I,7,FALSE)))</f>
        <v>Stroud</v>
      </c>
      <c r="R161" s="11" t="str">
        <f>IF([1]source_data!G163="","",IF([1]source_data!D163="","",VLOOKUP([1]source_data!D163,[1]geo_data!A:I,6,FALSE)))</f>
        <v>E07000082</v>
      </c>
      <c r="S161" s="11" t="str">
        <f>IF([1]source_data!G163="","",IF(LEFT(R161,3)="E05","WD",IF(LEFT(R161,3)="S13","WD",IF(LEFT(R161,3)="W05","WD",IF(LEFT(R161,3)="W06","UA",IF(LEFT(R161,3)="S12","CA",IF(LEFT(R161,3)="E06","UA",IF(LEFT(R161,3)="E07","NMD",IF(LEFT(R161,3)="E08","MD",IF(LEFT(R161,3)="E09","LONB"))))))))))</f>
        <v>NMD</v>
      </c>
      <c r="T161" s="8" t="str">
        <f>IF([1]source_data!G163="","",IF([1]source_data!N163="","",[1]source_data!N163))</f>
        <v>Grants for You</v>
      </c>
      <c r="U161" s="12">
        <f ca="1">IF([1]source_data!G163="","",[1]tailored_settings!$B$8)</f>
        <v>45009</v>
      </c>
      <c r="V161" s="8" t="str">
        <f>IF([1]source_data!I163="","",[1]tailored_settings!$B$9)</f>
        <v>https://www.barnwoodtrust.org/</v>
      </c>
      <c r="W161" s="8" t="str">
        <f>IF([1]source_data!G163="","",IF([1]source_data!I163="","",[1]codelists!$A$1))</f>
        <v>Grant to Individuals Reason codelist</v>
      </c>
      <c r="X161" s="8" t="str">
        <f>IF([1]source_data!G163="","",IF([1]source_data!I163="","",[1]source_data!I163))</f>
        <v>Mental Health</v>
      </c>
      <c r="Y161" s="8" t="str">
        <f>IF([1]source_data!G163="","",IF([1]source_data!J163="","",[1]codelists!$A$1))</f>
        <v/>
      </c>
      <c r="Z161" s="8" t="str">
        <f>IF([1]source_data!G163="","",IF([1]source_data!J163="","",[1]source_data!J163))</f>
        <v/>
      </c>
      <c r="AA161" s="8" t="str">
        <f>IF([1]source_data!G163="","",IF([1]source_data!K163="","",[1]codelists!$A$16))</f>
        <v>Grant to Individuals Purpose codelist</v>
      </c>
      <c r="AB161" s="8" t="str">
        <f>IF([1]source_data!G163="","",IF([1]source_data!K163="","",[1]source_data!K163))</f>
        <v>Travel and transport</v>
      </c>
      <c r="AC161" s="8" t="str">
        <f>IF([1]source_data!G163="","",IF([1]source_data!L163="","",[1]codelists!$A$16))</f>
        <v/>
      </c>
      <c r="AD161" s="8" t="str">
        <f>IF([1]source_data!G163="","",IF([1]source_data!L163="","",[1]source_data!L163))</f>
        <v/>
      </c>
      <c r="AE161" s="8" t="str">
        <f>IF([1]source_data!G163="","",IF([1]source_data!M163="","",[1]codelists!$A$16))</f>
        <v/>
      </c>
      <c r="AF161" s="8" t="str">
        <f>IF([1]source_data!G163="","",IF([1]source_data!M163="","",[1]source_data!M163))</f>
        <v/>
      </c>
    </row>
    <row r="162" spans="1:32" ht="15.75" x14ac:dyDescent="0.25">
      <c r="A162" s="8" t="str">
        <f>IF([1]source_data!G164="","",IF(AND([1]source_data!C164&lt;&gt;"",[1]tailored_settings!$B$10="Publish"),CONCATENATE([1]tailored_settings!$B$2&amp;[1]source_data!C164),IF(AND([1]source_data!C164&lt;&gt;"",[1]tailored_settings!$B$10="Do not publish"),CONCATENATE([1]tailored_settings!$B$2&amp;TEXT(ROW(A162)-1,"0000")&amp;"_"&amp;TEXT(F162,"yyyy-mm")),CONCATENATE([1]tailored_settings!$B$2&amp;TEXT(ROW(A162)-1,"0000")&amp;"_"&amp;TEXT(F162,"yyyy-mm")))))</f>
        <v>360G-BarnwoodTrust-0161_2022-07</v>
      </c>
      <c r="B162" s="8" t="str">
        <f>IF([1]source_data!G164="","",IF([1]source_data!E164&lt;&gt;"",[1]source_data!E164,CONCATENATE("Grant to "&amp;G162)))</f>
        <v>Grants for You</v>
      </c>
      <c r="C162" s="8" t="str">
        <f>IF([1]source_data!G164="","",IF([1]source_data!F164="","",[1]source_data!F164))</f>
        <v xml:space="preserve">Funding to help people with Autism, ADHD, Tourette's or a serious mental health condition access more opportunities.   </v>
      </c>
      <c r="D162" s="9">
        <f>IF([1]source_data!G164="","",IF([1]source_data!G164="","",[1]source_data!G164))</f>
        <v>340</v>
      </c>
      <c r="E162" s="8" t="str">
        <f>IF([1]source_data!G164="","",[1]tailored_settings!$B$3)</f>
        <v>GBP</v>
      </c>
      <c r="F162" s="10">
        <f>IF([1]source_data!G164="","",IF([1]source_data!H164="","",[1]source_data!H164))</f>
        <v>44763.5961725694</v>
      </c>
      <c r="G162" s="8" t="str">
        <f>IF([1]source_data!G164="","",[1]tailored_settings!$B$5)</f>
        <v>Individual Recipient</v>
      </c>
      <c r="H162" s="8" t="str">
        <f>IF([1]source_data!G164="","",IF(AND([1]source_data!A164&lt;&gt;"",[1]tailored_settings!$B$11="Publish"),CONCATENATE([1]tailored_settings!$B$2&amp;[1]source_data!A164),IF(AND([1]source_data!A164&lt;&gt;"",[1]tailored_settings!$B$11="Do not publish"),CONCATENATE([1]tailored_settings!$B$4&amp;TEXT(ROW(A162)-1,"0000")&amp;"_"&amp;TEXT(F162,"yyyy-mm")),CONCATENATE([1]tailored_settings!$B$4&amp;TEXT(ROW(A162)-1,"0000")&amp;"_"&amp;TEXT(F162,"yyyy-mm")))))</f>
        <v>360G-BarnwoodTrust-IND-0161_2022-07</v>
      </c>
      <c r="I162" s="8" t="str">
        <f>IF([1]source_data!G164="","",[1]tailored_settings!$B$7)</f>
        <v>Barnwood Trust</v>
      </c>
      <c r="J162" s="8" t="str">
        <f>IF([1]source_data!G164="","",[1]tailored_settings!$B$6)</f>
        <v>GB-CHC-1162855</v>
      </c>
      <c r="K162" s="8" t="str">
        <f>IF([1]source_data!G164="","",IF([1]source_data!I164="","",VLOOKUP([1]source_data!I164,[1]codelists!A:C,2,FALSE)))</f>
        <v>GTIR040</v>
      </c>
      <c r="L162" s="8" t="str">
        <f>IF([1]source_data!G164="","",IF([1]source_data!J164="","",VLOOKUP([1]source_data!J164,[1]codelists!A:C,2,FALSE)))</f>
        <v/>
      </c>
      <c r="M162" s="8" t="str">
        <f>IF([1]source_data!G164="","",IF([1]source_data!K164="","",IF([1]source_data!M164&lt;&gt;"",CONCATENATE(VLOOKUP([1]source_data!K164,[1]codelists!A:C,2,FALSE)&amp;";"&amp;VLOOKUP([1]source_data!L164,[1]codelists!A:C,2,FALSE)&amp;";"&amp;VLOOKUP([1]source_data!M164,[1]codelists!A:C,2,FALSE)),IF([1]source_data!L164&lt;&gt;"",CONCATENATE(VLOOKUP([1]source_data!K164,[1]codelists!A:C,2,FALSE)&amp;";"&amp;VLOOKUP([1]source_data!L164,[1]codelists!A:C,2,FALSE)),IF([1]source_data!K164&lt;&gt;"",CONCATENATE(VLOOKUP([1]source_data!K164,[1]codelists!A:C,2,FALSE)))))))</f>
        <v>GTIP150</v>
      </c>
      <c r="N162" s="11" t="str">
        <f>IF([1]source_data!G164="","",IF([1]source_data!D164="","",VLOOKUP([1]source_data!D164,[1]geo_data!A:I,9,FALSE)))</f>
        <v>Cam West</v>
      </c>
      <c r="O162" s="11" t="str">
        <f>IF([1]source_data!G164="","",IF([1]source_data!D164="","",VLOOKUP([1]source_data!D164,[1]geo_data!A:I,8,FALSE)))</f>
        <v>E05010973</v>
      </c>
      <c r="P162" s="11" t="str">
        <f>IF([1]source_data!G164="","",IF(LEFT(O162,3)="E05","WD",IF(LEFT(O162,3)="S13","WD",IF(LEFT(O162,3)="W05","WD",IF(LEFT(O162,3)="W06","UA",IF(LEFT(O162,3)="S12","CA",IF(LEFT(O162,3)="E06","UA",IF(LEFT(O162,3)="E07","NMD",IF(LEFT(O162,3)="E08","MD",IF(LEFT(O162,3)="E09","LONB"))))))))))</f>
        <v>WD</v>
      </c>
      <c r="Q162" s="11" t="str">
        <f>IF([1]source_data!G164="","",IF([1]source_data!D164="","",VLOOKUP([1]source_data!D164,[1]geo_data!A:I,7,FALSE)))</f>
        <v>Stroud</v>
      </c>
      <c r="R162" s="11" t="str">
        <f>IF([1]source_data!G164="","",IF([1]source_data!D164="","",VLOOKUP([1]source_data!D164,[1]geo_data!A:I,6,FALSE)))</f>
        <v>E07000082</v>
      </c>
      <c r="S162" s="11" t="str">
        <f>IF([1]source_data!G164="","",IF(LEFT(R162,3)="E05","WD",IF(LEFT(R162,3)="S13","WD",IF(LEFT(R162,3)="W05","WD",IF(LEFT(R162,3)="W06","UA",IF(LEFT(R162,3)="S12","CA",IF(LEFT(R162,3)="E06","UA",IF(LEFT(R162,3)="E07","NMD",IF(LEFT(R162,3)="E08","MD",IF(LEFT(R162,3)="E09","LONB"))))))))))</f>
        <v>NMD</v>
      </c>
      <c r="T162" s="8" t="str">
        <f>IF([1]source_data!G164="","",IF([1]source_data!N164="","",[1]source_data!N164))</f>
        <v>Grants for You</v>
      </c>
      <c r="U162" s="12">
        <f ca="1">IF([1]source_data!G164="","",[1]tailored_settings!$B$8)</f>
        <v>45009</v>
      </c>
      <c r="V162" s="8" t="str">
        <f>IF([1]source_data!I164="","",[1]tailored_settings!$B$9)</f>
        <v>https://www.barnwoodtrust.org/</v>
      </c>
      <c r="W162" s="8" t="str">
        <f>IF([1]source_data!G164="","",IF([1]source_data!I164="","",[1]codelists!$A$1))</f>
        <v>Grant to Individuals Reason codelist</v>
      </c>
      <c r="X162" s="8" t="str">
        <f>IF([1]source_data!G164="","",IF([1]source_data!I164="","",[1]source_data!I164))</f>
        <v>Mental Health</v>
      </c>
      <c r="Y162" s="8" t="str">
        <f>IF([1]source_data!G164="","",IF([1]source_data!J164="","",[1]codelists!$A$1))</f>
        <v/>
      </c>
      <c r="Z162" s="8" t="str">
        <f>IF([1]source_data!G164="","",IF([1]source_data!J164="","",[1]source_data!J164))</f>
        <v/>
      </c>
      <c r="AA162" s="8" t="str">
        <f>IF([1]source_data!G164="","",IF([1]source_data!K164="","",[1]codelists!$A$16))</f>
        <v>Grant to Individuals Purpose codelist</v>
      </c>
      <c r="AB162" s="8" t="str">
        <f>IF([1]source_data!G164="","",IF([1]source_data!K164="","",[1]source_data!K164))</f>
        <v>Creative activities</v>
      </c>
      <c r="AC162" s="8" t="str">
        <f>IF([1]source_data!G164="","",IF([1]source_data!L164="","",[1]codelists!$A$16))</f>
        <v/>
      </c>
      <c r="AD162" s="8" t="str">
        <f>IF([1]source_data!G164="","",IF([1]source_data!L164="","",[1]source_data!L164))</f>
        <v/>
      </c>
      <c r="AE162" s="8" t="str">
        <f>IF([1]source_data!G164="","",IF([1]source_data!M164="","",[1]codelists!$A$16))</f>
        <v/>
      </c>
      <c r="AF162" s="8" t="str">
        <f>IF([1]source_data!G164="","",IF([1]source_data!M164="","",[1]source_data!M164))</f>
        <v/>
      </c>
    </row>
    <row r="163" spans="1:32" ht="15.75" x14ac:dyDescent="0.25">
      <c r="A163" s="8" t="str">
        <f>IF([1]source_data!G165="","",IF(AND([1]source_data!C165&lt;&gt;"",[1]tailored_settings!$B$10="Publish"),CONCATENATE([1]tailored_settings!$B$2&amp;[1]source_data!C165),IF(AND([1]source_data!C165&lt;&gt;"",[1]tailored_settings!$B$10="Do not publish"),CONCATENATE([1]tailored_settings!$B$2&amp;TEXT(ROW(A163)-1,"0000")&amp;"_"&amp;TEXT(F163,"yyyy-mm")),CONCATENATE([1]tailored_settings!$B$2&amp;TEXT(ROW(A163)-1,"0000")&amp;"_"&amp;TEXT(F163,"yyyy-mm")))))</f>
        <v>360G-BarnwoodTrust-0162_2022-07</v>
      </c>
      <c r="B163" s="8" t="str">
        <f>IF([1]source_data!G165="","",IF([1]source_data!E165&lt;&gt;"",[1]source_data!E165,CONCATENATE("Grant to "&amp;G163)))</f>
        <v>Grants for You</v>
      </c>
      <c r="C163" s="8" t="str">
        <f>IF([1]source_data!G165="","",IF([1]source_data!F165="","",[1]source_data!F165))</f>
        <v xml:space="preserve">Funding to help people with Autism, ADHD, Tourette's or a serious mental health condition access more opportunities.   </v>
      </c>
      <c r="D163" s="9">
        <f>IF([1]source_data!G165="","",IF([1]source_data!G165="","",[1]source_data!G165))</f>
        <v>2299</v>
      </c>
      <c r="E163" s="8" t="str">
        <f>IF([1]source_data!G165="","",[1]tailored_settings!$B$3)</f>
        <v>GBP</v>
      </c>
      <c r="F163" s="10">
        <f>IF([1]source_data!G165="","",IF([1]source_data!H165="","",[1]source_data!H165))</f>
        <v>44763.598984641198</v>
      </c>
      <c r="G163" s="8" t="str">
        <f>IF([1]source_data!G165="","",[1]tailored_settings!$B$5)</f>
        <v>Individual Recipient</v>
      </c>
      <c r="H163" s="8" t="str">
        <f>IF([1]source_data!G165="","",IF(AND([1]source_data!A165&lt;&gt;"",[1]tailored_settings!$B$11="Publish"),CONCATENATE([1]tailored_settings!$B$2&amp;[1]source_data!A165),IF(AND([1]source_data!A165&lt;&gt;"",[1]tailored_settings!$B$11="Do not publish"),CONCATENATE([1]tailored_settings!$B$4&amp;TEXT(ROW(A163)-1,"0000")&amp;"_"&amp;TEXT(F163,"yyyy-mm")),CONCATENATE([1]tailored_settings!$B$4&amp;TEXT(ROW(A163)-1,"0000")&amp;"_"&amp;TEXT(F163,"yyyy-mm")))))</f>
        <v>360G-BarnwoodTrust-IND-0162_2022-07</v>
      </c>
      <c r="I163" s="8" t="str">
        <f>IF([1]source_data!G165="","",[1]tailored_settings!$B$7)</f>
        <v>Barnwood Trust</v>
      </c>
      <c r="J163" s="8" t="str">
        <f>IF([1]source_data!G165="","",[1]tailored_settings!$B$6)</f>
        <v>GB-CHC-1162855</v>
      </c>
      <c r="K163" s="8" t="str">
        <f>IF([1]source_data!G165="","",IF([1]source_data!I165="","",VLOOKUP([1]source_data!I165,[1]codelists!A:C,2,FALSE)))</f>
        <v>GTIR040</v>
      </c>
      <c r="L163" s="8" t="str">
        <f>IF([1]source_data!G165="","",IF([1]source_data!J165="","",VLOOKUP([1]source_data!J165,[1]codelists!A:C,2,FALSE)))</f>
        <v/>
      </c>
      <c r="M163" s="8" t="str">
        <f>IF([1]source_data!G165="","",IF([1]source_data!K165="","",IF([1]source_data!M165&lt;&gt;"",CONCATENATE(VLOOKUP([1]source_data!K165,[1]codelists!A:C,2,FALSE)&amp;";"&amp;VLOOKUP([1]source_data!L165,[1]codelists!A:C,2,FALSE)&amp;";"&amp;VLOOKUP([1]source_data!M165,[1]codelists!A:C,2,FALSE)),IF([1]source_data!L165&lt;&gt;"",CONCATENATE(VLOOKUP([1]source_data!K165,[1]codelists!A:C,2,FALSE)&amp;";"&amp;VLOOKUP([1]source_data!L165,[1]codelists!A:C,2,FALSE)),IF([1]source_data!K165&lt;&gt;"",CONCATENATE(VLOOKUP([1]source_data!K165,[1]codelists!A:C,2,FALSE)))))))</f>
        <v>GTIP040</v>
      </c>
      <c r="N163" s="11" t="str">
        <f>IF([1]source_data!G165="","",IF([1]source_data!D165="","",VLOOKUP([1]source_data!D165,[1]geo_data!A:I,9,FALSE)))</f>
        <v>Stroud Trinity</v>
      </c>
      <c r="O163" s="11" t="str">
        <f>IF([1]source_data!G165="","",IF([1]source_data!D165="","",VLOOKUP([1]source_data!D165,[1]geo_data!A:I,8,FALSE)))</f>
        <v>E05013197</v>
      </c>
      <c r="P163" s="11" t="str">
        <f>IF([1]source_data!G165="","",IF(LEFT(O163,3)="E05","WD",IF(LEFT(O163,3)="S13","WD",IF(LEFT(O163,3)="W05","WD",IF(LEFT(O163,3)="W06","UA",IF(LEFT(O163,3)="S12","CA",IF(LEFT(O163,3)="E06","UA",IF(LEFT(O163,3)="E07","NMD",IF(LEFT(O163,3)="E08","MD",IF(LEFT(O163,3)="E09","LONB"))))))))))</f>
        <v>WD</v>
      </c>
      <c r="Q163" s="11" t="str">
        <f>IF([1]source_data!G165="","",IF([1]source_data!D165="","",VLOOKUP([1]source_data!D165,[1]geo_data!A:I,7,FALSE)))</f>
        <v>Stroud</v>
      </c>
      <c r="R163" s="11" t="str">
        <f>IF([1]source_data!G165="","",IF([1]source_data!D165="","",VLOOKUP([1]source_data!D165,[1]geo_data!A:I,6,FALSE)))</f>
        <v>E07000082</v>
      </c>
      <c r="S163" s="11" t="str">
        <f>IF([1]source_data!G165="","",IF(LEFT(R163,3)="E05","WD",IF(LEFT(R163,3)="S13","WD",IF(LEFT(R163,3)="W05","WD",IF(LEFT(R163,3)="W06","UA",IF(LEFT(R163,3)="S12","CA",IF(LEFT(R163,3)="E06","UA",IF(LEFT(R163,3)="E07","NMD",IF(LEFT(R163,3)="E08","MD",IF(LEFT(R163,3)="E09","LONB"))))))))))</f>
        <v>NMD</v>
      </c>
      <c r="T163" s="8" t="str">
        <f>IF([1]source_data!G165="","",IF([1]source_data!N165="","",[1]source_data!N165))</f>
        <v>Grants for You</v>
      </c>
      <c r="U163" s="12">
        <f ca="1">IF([1]source_data!G165="","",[1]tailored_settings!$B$8)</f>
        <v>45009</v>
      </c>
      <c r="V163" s="8" t="str">
        <f>IF([1]source_data!I165="","",[1]tailored_settings!$B$9)</f>
        <v>https://www.barnwoodtrust.org/</v>
      </c>
      <c r="W163" s="8" t="str">
        <f>IF([1]source_data!G165="","",IF([1]source_data!I165="","",[1]codelists!$A$1))</f>
        <v>Grant to Individuals Reason codelist</v>
      </c>
      <c r="X163" s="8" t="str">
        <f>IF([1]source_data!G165="","",IF([1]source_data!I165="","",[1]source_data!I165))</f>
        <v>Mental Health</v>
      </c>
      <c r="Y163" s="8" t="str">
        <f>IF([1]source_data!G165="","",IF([1]source_data!J165="","",[1]codelists!$A$1))</f>
        <v/>
      </c>
      <c r="Z163" s="8" t="str">
        <f>IF([1]source_data!G165="","",IF([1]source_data!J165="","",[1]source_data!J165))</f>
        <v/>
      </c>
      <c r="AA163" s="8" t="str">
        <f>IF([1]source_data!G165="","",IF([1]source_data!K165="","",[1]codelists!$A$16))</f>
        <v>Grant to Individuals Purpose codelist</v>
      </c>
      <c r="AB163" s="8" t="str">
        <f>IF([1]source_data!G165="","",IF([1]source_data!K165="","",[1]source_data!K165))</f>
        <v>Devices and digital access</v>
      </c>
      <c r="AC163" s="8" t="str">
        <f>IF([1]source_data!G165="","",IF([1]source_data!L165="","",[1]codelists!$A$16))</f>
        <v/>
      </c>
      <c r="AD163" s="8" t="str">
        <f>IF([1]source_data!G165="","",IF([1]source_data!L165="","",[1]source_data!L165))</f>
        <v/>
      </c>
      <c r="AE163" s="8" t="str">
        <f>IF([1]source_data!G165="","",IF([1]source_data!M165="","",[1]codelists!$A$16))</f>
        <v/>
      </c>
      <c r="AF163" s="8" t="str">
        <f>IF([1]source_data!G165="","",IF([1]source_data!M165="","",[1]source_data!M165))</f>
        <v/>
      </c>
    </row>
    <row r="164" spans="1:32" ht="15.75" x14ac:dyDescent="0.25">
      <c r="A164" s="8" t="str">
        <f>IF([1]source_data!G166="","",IF(AND([1]source_data!C166&lt;&gt;"",[1]tailored_settings!$B$10="Publish"),CONCATENATE([1]tailored_settings!$B$2&amp;[1]source_data!C166),IF(AND([1]source_data!C166&lt;&gt;"",[1]tailored_settings!$B$10="Do not publish"),CONCATENATE([1]tailored_settings!$B$2&amp;TEXT(ROW(A164)-1,"0000")&amp;"_"&amp;TEXT(F164,"yyyy-mm")),CONCATENATE([1]tailored_settings!$B$2&amp;TEXT(ROW(A164)-1,"0000")&amp;"_"&amp;TEXT(F164,"yyyy-mm")))))</f>
        <v>360G-BarnwoodTrust-0163_2022-07</v>
      </c>
      <c r="B164" s="8" t="str">
        <f>IF([1]source_data!G166="","",IF([1]source_data!E166&lt;&gt;"",[1]source_data!E166,CONCATENATE("Grant to "&amp;G164)))</f>
        <v>Grants for You</v>
      </c>
      <c r="C164" s="8" t="str">
        <f>IF([1]source_data!G166="","",IF([1]source_data!F166="","",[1]source_data!F166))</f>
        <v xml:space="preserve">Funding to help people with Autism, ADHD, Tourette's or a serious mental health condition access more opportunities.   </v>
      </c>
      <c r="D164" s="9">
        <f>IF([1]source_data!G166="","",IF([1]source_data!G166="","",[1]source_data!G166))</f>
        <v>250</v>
      </c>
      <c r="E164" s="8" t="str">
        <f>IF([1]source_data!G166="","",[1]tailored_settings!$B$3)</f>
        <v>GBP</v>
      </c>
      <c r="F164" s="10">
        <f>IF([1]source_data!G166="","",IF([1]source_data!H166="","",[1]source_data!H166))</f>
        <v>44763.602063738399</v>
      </c>
      <c r="G164" s="8" t="str">
        <f>IF([1]source_data!G166="","",[1]tailored_settings!$B$5)</f>
        <v>Individual Recipient</v>
      </c>
      <c r="H164" s="8" t="str">
        <f>IF([1]source_data!G166="","",IF(AND([1]source_data!A166&lt;&gt;"",[1]tailored_settings!$B$11="Publish"),CONCATENATE([1]tailored_settings!$B$2&amp;[1]source_data!A166),IF(AND([1]source_data!A166&lt;&gt;"",[1]tailored_settings!$B$11="Do not publish"),CONCATENATE([1]tailored_settings!$B$4&amp;TEXT(ROW(A164)-1,"0000")&amp;"_"&amp;TEXT(F164,"yyyy-mm")),CONCATENATE([1]tailored_settings!$B$4&amp;TEXT(ROW(A164)-1,"0000")&amp;"_"&amp;TEXT(F164,"yyyy-mm")))))</f>
        <v>360G-BarnwoodTrust-IND-0163_2022-07</v>
      </c>
      <c r="I164" s="8" t="str">
        <f>IF([1]source_data!G166="","",[1]tailored_settings!$B$7)</f>
        <v>Barnwood Trust</v>
      </c>
      <c r="J164" s="8" t="str">
        <f>IF([1]source_data!G166="","",[1]tailored_settings!$B$6)</f>
        <v>GB-CHC-1162855</v>
      </c>
      <c r="K164" s="8" t="str">
        <f>IF([1]source_data!G166="","",IF([1]source_data!I166="","",VLOOKUP([1]source_data!I166,[1]codelists!A:C,2,FALSE)))</f>
        <v>GTIR040</v>
      </c>
      <c r="L164" s="8" t="str">
        <f>IF([1]source_data!G166="","",IF([1]source_data!J166="","",VLOOKUP([1]source_data!J166,[1]codelists!A:C,2,FALSE)))</f>
        <v/>
      </c>
      <c r="M164" s="8" t="str">
        <f>IF([1]source_data!G166="","",IF([1]source_data!K166="","",IF([1]source_data!M166&lt;&gt;"",CONCATENATE(VLOOKUP([1]source_data!K166,[1]codelists!A:C,2,FALSE)&amp;";"&amp;VLOOKUP([1]source_data!L166,[1]codelists!A:C,2,FALSE)&amp;";"&amp;VLOOKUP([1]source_data!M166,[1]codelists!A:C,2,FALSE)),IF([1]source_data!L166&lt;&gt;"",CONCATENATE(VLOOKUP([1]source_data!K166,[1]codelists!A:C,2,FALSE)&amp;";"&amp;VLOOKUP([1]source_data!L166,[1]codelists!A:C,2,FALSE)),IF([1]source_data!K166&lt;&gt;"",CONCATENATE(VLOOKUP([1]source_data!K166,[1]codelists!A:C,2,FALSE)))))))</f>
        <v>GTIP100</v>
      </c>
      <c r="N164" s="11" t="str">
        <f>IF([1]source_data!G166="","",IF([1]source_data!D166="","",VLOOKUP([1]source_data!D166,[1]geo_data!A:I,9,FALSE)))</f>
        <v>Wotton-under-Edge</v>
      </c>
      <c r="O164" s="11" t="str">
        <f>IF([1]source_data!G166="","",IF([1]source_data!D166="","",VLOOKUP([1]source_data!D166,[1]geo_data!A:I,8,FALSE)))</f>
        <v>E05013199</v>
      </c>
      <c r="P164" s="11" t="str">
        <f>IF([1]source_data!G166="","",IF(LEFT(O164,3)="E05","WD",IF(LEFT(O164,3)="S13","WD",IF(LEFT(O164,3)="W05","WD",IF(LEFT(O164,3)="W06","UA",IF(LEFT(O164,3)="S12","CA",IF(LEFT(O164,3)="E06","UA",IF(LEFT(O164,3)="E07","NMD",IF(LEFT(O164,3)="E08","MD",IF(LEFT(O164,3)="E09","LONB"))))))))))</f>
        <v>WD</v>
      </c>
      <c r="Q164" s="11" t="str">
        <f>IF([1]source_data!G166="","",IF([1]source_data!D166="","",VLOOKUP([1]source_data!D166,[1]geo_data!A:I,7,FALSE)))</f>
        <v>Stroud</v>
      </c>
      <c r="R164" s="11" t="str">
        <f>IF([1]source_data!G166="","",IF([1]source_data!D166="","",VLOOKUP([1]source_data!D166,[1]geo_data!A:I,6,FALSE)))</f>
        <v>E07000082</v>
      </c>
      <c r="S164" s="11" t="str">
        <f>IF([1]source_data!G166="","",IF(LEFT(R164,3)="E05","WD",IF(LEFT(R164,3)="S13","WD",IF(LEFT(R164,3)="W05","WD",IF(LEFT(R164,3)="W06","UA",IF(LEFT(R164,3)="S12","CA",IF(LEFT(R164,3)="E06","UA",IF(LEFT(R164,3)="E07","NMD",IF(LEFT(R164,3)="E08","MD",IF(LEFT(R164,3)="E09","LONB"))))))))))</f>
        <v>NMD</v>
      </c>
      <c r="T164" s="8" t="str">
        <f>IF([1]source_data!G166="","",IF([1]source_data!N166="","",[1]source_data!N166))</f>
        <v>Grants for You</v>
      </c>
      <c r="U164" s="12">
        <f ca="1">IF([1]source_data!G166="","",[1]tailored_settings!$B$8)</f>
        <v>45009</v>
      </c>
      <c r="V164" s="8" t="str">
        <f>IF([1]source_data!I166="","",[1]tailored_settings!$B$9)</f>
        <v>https://www.barnwoodtrust.org/</v>
      </c>
      <c r="W164" s="8" t="str">
        <f>IF([1]source_data!G166="","",IF([1]source_data!I166="","",[1]codelists!$A$1))</f>
        <v>Grant to Individuals Reason codelist</v>
      </c>
      <c r="X164" s="8" t="str">
        <f>IF([1]source_data!G166="","",IF([1]source_data!I166="","",[1]source_data!I166))</f>
        <v>Mental Health</v>
      </c>
      <c r="Y164" s="8" t="str">
        <f>IF([1]source_data!G166="","",IF([1]source_data!J166="","",[1]codelists!$A$1))</f>
        <v/>
      </c>
      <c r="Z164" s="8" t="str">
        <f>IF([1]source_data!G166="","",IF([1]source_data!J166="","",[1]source_data!J166))</f>
        <v/>
      </c>
      <c r="AA164" s="8" t="str">
        <f>IF([1]source_data!G166="","",IF([1]source_data!K166="","",[1]codelists!$A$16))</f>
        <v>Grant to Individuals Purpose codelist</v>
      </c>
      <c r="AB164" s="8" t="str">
        <f>IF([1]source_data!G166="","",IF([1]source_data!K166="","",[1]source_data!K166))</f>
        <v>Travel and transport</v>
      </c>
      <c r="AC164" s="8" t="str">
        <f>IF([1]source_data!G166="","",IF([1]source_data!L166="","",[1]codelists!$A$16))</f>
        <v/>
      </c>
      <c r="AD164" s="8" t="str">
        <f>IF([1]source_data!G166="","",IF([1]source_data!L166="","",[1]source_data!L166))</f>
        <v/>
      </c>
      <c r="AE164" s="8" t="str">
        <f>IF([1]source_data!G166="","",IF([1]source_data!M166="","",[1]codelists!$A$16))</f>
        <v/>
      </c>
      <c r="AF164" s="8" t="str">
        <f>IF([1]source_data!G166="","",IF([1]source_data!M166="","",[1]source_data!M166))</f>
        <v/>
      </c>
    </row>
    <row r="165" spans="1:32" ht="15.75" x14ac:dyDescent="0.25">
      <c r="A165" s="8" t="str">
        <f>IF([1]source_data!G167="","",IF(AND([1]source_data!C167&lt;&gt;"",[1]tailored_settings!$B$10="Publish"),CONCATENATE([1]tailored_settings!$B$2&amp;[1]source_data!C167),IF(AND([1]source_data!C167&lt;&gt;"",[1]tailored_settings!$B$10="Do not publish"),CONCATENATE([1]tailored_settings!$B$2&amp;TEXT(ROW(A165)-1,"0000")&amp;"_"&amp;TEXT(F165,"yyyy-mm")),CONCATENATE([1]tailored_settings!$B$2&amp;TEXT(ROW(A165)-1,"0000")&amp;"_"&amp;TEXT(F165,"yyyy-mm")))))</f>
        <v>360G-BarnwoodTrust-0164_2022-07</v>
      </c>
      <c r="B165" s="8" t="str">
        <f>IF([1]source_data!G167="","",IF([1]source_data!E167&lt;&gt;"",[1]source_data!E167,CONCATENATE("Grant to "&amp;G165)))</f>
        <v>Grants for You</v>
      </c>
      <c r="C165" s="8" t="str">
        <f>IF([1]source_data!G167="","",IF([1]source_data!F167="","",[1]source_data!F167))</f>
        <v xml:space="preserve">Funding to help people with Autism, ADHD, Tourette's or a serious mental health condition access more opportunities.   </v>
      </c>
      <c r="D165" s="9">
        <f>IF([1]source_data!G167="","",IF([1]source_data!G167="","",[1]source_data!G167))</f>
        <v>250</v>
      </c>
      <c r="E165" s="8" t="str">
        <f>IF([1]source_data!G167="","",[1]tailored_settings!$B$3)</f>
        <v>GBP</v>
      </c>
      <c r="F165" s="10">
        <f>IF([1]source_data!G167="","",IF([1]source_data!H167="","",[1]source_data!H167))</f>
        <v>44763.625839930603</v>
      </c>
      <c r="G165" s="8" t="str">
        <f>IF([1]source_data!G167="","",[1]tailored_settings!$B$5)</f>
        <v>Individual Recipient</v>
      </c>
      <c r="H165" s="8" t="str">
        <f>IF([1]source_data!G167="","",IF(AND([1]source_data!A167&lt;&gt;"",[1]tailored_settings!$B$11="Publish"),CONCATENATE([1]tailored_settings!$B$2&amp;[1]source_data!A167),IF(AND([1]source_data!A167&lt;&gt;"",[1]tailored_settings!$B$11="Do not publish"),CONCATENATE([1]tailored_settings!$B$4&amp;TEXT(ROW(A165)-1,"0000")&amp;"_"&amp;TEXT(F165,"yyyy-mm")),CONCATENATE([1]tailored_settings!$B$4&amp;TEXT(ROW(A165)-1,"0000")&amp;"_"&amp;TEXT(F165,"yyyy-mm")))))</f>
        <v>360G-BarnwoodTrust-IND-0164_2022-07</v>
      </c>
      <c r="I165" s="8" t="str">
        <f>IF([1]source_data!G167="","",[1]tailored_settings!$B$7)</f>
        <v>Barnwood Trust</v>
      </c>
      <c r="J165" s="8" t="str">
        <f>IF([1]source_data!G167="","",[1]tailored_settings!$B$6)</f>
        <v>GB-CHC-1162855</v>
      </c>
      <c r="K165" s="8" t="str">
        <f>IF([1]source_data!G167="","",IF([1]source_data!I167="","",VLOOKUP([1]source_data!I167,[1]codelists!A:C,2,FALSE)))</f>
        <v>GTIR040</v>
      </c>
      <c r="L165" s="8" t="str">
        <f>IF([1]source_data!G167="","",IF([1]source_data!J167="","",VLOOKUP([1]source_data!J167,[1]codelists!A:C,2,FALSE)))</f>
        <v/>
      </c>
      <c r="M165" s="8" t="str">
        <f>IF([1]source_data!G167="","",IF([1]source_data!K167="","",IF([1]source_data!M167&lt;&gt;"",CONCATENATE(VLOOKUP([1]source_data!K167,[1]codelists!A:C,2,FALSE)&amp;";"&amp;VLOOKUP([1]source_data!L167,[1]codelists!A:C,2,FALSE)&amp;";"&amp;VLOOKUP([1]source_data!M167,[1]codelists!A:C,2,FALSE)),IF([1]source_data!L167&lt;&gt;"",CONCATENATE(VLOOKUP([1]source_data!K167,[1]codelists!A:C,2,FALSE)&amp;";"&amp;VLOOKUP([1]source_data!L167,[1]codelists!A:C,2,FALSE)),IF([1]source_data!K167&lt;&gt;"",CONCATENATE(VLOOKUP([1]source_data!K167,[1]codelists!A:C,2,FALSE)))))))</f>
        <v>GTIP040</v>
      </c>
      <c r="N165" s="11" t="str">
        <f>IF([1]source_data!G167="","",IF([1]source_data!D167="","",VLOOKUP([1]source_data!D167,[1]geo_data!A:I,9,FALSE)))</f>
        <v>Stroud Slade</v>
      </c>
      <c r="O165" s="11" t="str">
        <f>IF([1]source_data!G167="","",IF([1]source_data!D167="","",VLOOKUP([1]source_data!D167,[1]geo_data!A:I,8,FALSE)))</f>
        <v>E05010988</v>
      </c>
      <c r="P165" s="11" t="str">
        <f>IF([1]source_data!G167="","",IF(LEFT(O165,3)="E05","WD",IF(LEFT(O165,3)="S13","WD",IF(LEFT(O165,3)="W05","WD",IF(LEFT(O165,3)="W06","UA",IF(LEFT(O165,3)="S12","CA",IF(LEFT(O165,3)="E06","UA",IF(LEFT(O165,3)="E07","NMD",IF(LEFT(O165,3)="E08","MD",IF(LEFT(O165,3)="E09","LONB"))))))))))</f>
        <v>WD</v>
      </c>
      <c r="Q165" s="11" t="str">
        <f>IF([1]source_data!G167="","",IF([1]source_data!D167="","",VLOOKUP([1]source_data!D167,[1]geo_data!A:I,7,FALSE)))</f>
        <v>Stroud</v>
      </c>
      <c r="R165" s="11" t="str">
        <f>IF([1]source_data!G167="","",IF([1]source_data!D167="","",VLOOKUP([1]source_data!D167,[1]geo_data!A:I,6,FALSE)))</f>
        <v>E07000082</v>
      </c>
      <c r="S165" s="11" t="str">
        <f>IF([1]source_data!G167="","",IF(LEFT(R165,3)="E05","WD",IF(LEFT(R165,3)="S13","WD",IF(LEFT(R165,3)="W05","WD",IF(LEFT(R165,3)="W06","UA",IF(LEFT(R165,3)="S12","CA",IF(LEFT(R165,3)="E06","UA",IF(LEFT(R165,3)="E07","NMD",IF(LEFT(R165,3)="E08","MD",IF(LEFT(R165,3)="E09","LONB"))))))))))</f>
        <v>NMD</v>
      </c>
      <c r="T165" s="8" t="str">
        <f>IF([1]source_data!G167="","",IF([1]source_data!N167="","",[1]source_data!N167))</f>
        <v>Grants for You</v>
      </c>
      <c r="U165" s="12">
        <f ca="1">IF([1]source_data!G167="","",[1]tailored_settings!$B$8)</f>
        <v>45009</v>
      </c>
      <c r="V165" s="8" t="str">
        <f>IF([1]source_data!I167="","",[1]tailored_settings!$B$9)</f>
        <v>https://www.barnwoodtrust.org/</v>
      </c>
      <c r="W165" s="8" t="str">
        <f>IF([1]source_data!G167="","",IF([1]source_data!I167="","",[1]codelists!$A$1))</f>
        <v>Grant to Individuals Reason codelist</v>
      </c>
      <c r="X165" s="8" t="str">
        <f>IF([1]source_data!G167="","",IF([1]source_data!I167="","",[1]source_data!I167))</f>
        <v>Mental Health</v>
      </c>
      <c r="Y165" s="8" t="str">
        <f>IF([1]source_data!G167="","",IF([1]source_data!J167="","",[1]codelists!$A$1))</f>
        <v/>
      </c>
      <c r="Z165" s="8" t="str">
        <f>IF([1]source_data!G167="","",IF([1]source_data!J167="","",[1]source_data!J167))</f>
        <v/>
      </c>
      <c r="AA165" s="8" t="str">
        <f>IF([1]source_data!G167="","",IF([1]source_data!K167="","",[1]codelists!$A$16))</f>
        <v>Grant to Individuals Purpose codelist</v>
      </c>
      <c r="AB165" s="8" t="str">
        <f>IF([1]source_data!G167="","",IF([1]source_data!K167="","",[1]source_data!K167))</f>
        <v>Devices and digital access</v>
      </c>
      <c r="AC165" s="8" t="str">
        <f>IF([1]source_data!G167="","",IF([1]source_data!L167="","",[1]codelists!$A$16))</f>
        <v/>
      </c>
      <c r="AD165" s="8" t="str">
        <f>IF([1]source_data!G167="","",IF([1]source_data!L167="","",[1]source_data!L167))</f>
        <v/>
      </c>
      <c r="AE165" s="8" t="str">
        <f>IF([1]source_data!G167="","",IF([1]source_data!M167="","",[1]codelists!$A$16))</f>
        <v/>
      </c>
      <c r="AF165" s="8" t="str">
        <f>IF([1]source_data!G167="","",IF([1]source_data!M167="","",[1]source_data!M167))</f>
        <v/>
      </c>
    </row>
    <row r="166" spans="1:32" ht="15.75" x14ac:dyDescent="0.25">
      <c r="A166" s="8" t="str">
        <f>IF([1]source_data!G168="","",IF(AND([1]source_data!C168&lt;&gt;"",[1]tailored_settings!$B$10="Publish"),CONCATENATE([1]tailored_settings!$B$2&amp;[1]source_data!C168),IF(AND([1]source_data!C168&lt;&gt;"",[1]tailored_settings!$B$10="Do not publish"),CONCATENATE([1]tailored_settings!$B$2&amp;TEXT(ROW(A166)-1,"0000")&amp;"_"&amp;TEXT(F166,"yyyy-mm")),CONCATENATE([1]tailored_settings!$B$2&amp;TEXT(ROW(A166)-1,"0000")&amp;"_"&amp;TEXT(F166,"yyyy-mm")))))</f>
        <v>360G-BarnwoodTrust-0165_2022-07</v>
      </c>
      <c r="B166" s="8" t="str">
        <f>IF([1]source_data!G168="","",IF([1]source_data!E168&lt;&gt;"",[1]source_data!E168,CONCATENATE("Grant to "&amp;G166)))</f>
        <v>Grants for You</v>
      </c>
      <c r="C166" s="8" t="str">
        <f>IF([1]source_data!G168="","",IF([1]source_data!F168="","",[1]source_data!F168))</f>
        <v xml:space="preserve">Funding to help people with Autism, ADHD, Tourette's or a serious mental health condition access more opportunities.   </v>
      </c>
      <c r="D166" s="9">
        <f>IF([1]source_data!G168="","",IF([1]source_data!G168="","",[1]source_data!G168))</f>
        <v>700</v>
      </c>
      <c r="E166" s="8" t="str">
        <f>IF([1]source_data!G168="","",[1]tailored_settings!$B$3)</f>
        <v>GBP</v>
      </c>
      <c r="F166" s="10">
        <f>IF([1]source_data!G168="","",IF([1]source_data!H168="","",[1]source_data!H168))</f>
        <v>44763.640032789299</v>
      </c>
      <c r="G166" s="8" t="str">
        <f>IF([1]source_data!G168="","",[1]tailored_settings!$B$5)</f>
        <v>Individual Recipient</v>
      </c>
      <c r="H166" s="8" t="str">
        <f>IF([1]source_data!G168="","",IF(AND([1]source_data!A168&lt;&gt;"",[1]tailored_settings!$B$11="Publish"),CONCATENATE([1]tailored_settings!$B$2&amp;[1]source_data!A168),IF(AND([1]source_data!A168&lt;&gt;"",[1]tailored_settings!$B$11="Do not publish"),CONCATENATE([1]tailored_settings!$B$4&amp;TEXT(ROW(A166)-1,"0000")&amp;"_"&amp;TEXT(F166,"yyyy-mm")),CONCATENATE([1]tailored_settings!$B$4&amp;TEXT(ROW(A166)-1,"0000")&amp;"_"&amp;TEXT(F166,"yyyy-mm")))))</f>
        <v>360G-BarnwoodTrust-IND-0165_2022-07</v>
      </c>
      <c r="I166" s="8" t="str">
        <f>IF([1]source_data!G168="","",[1]tailored_settings!$B$7)</f>
        <v>Barnwood Trust</v>
      </c>
      <c r="J166" s="8" t="str">
        <f>IF([1]source_data!G168="","",[1]tailored_settings!$B$6)</f>
        <v>GB-CHC-1162855</v>
      </c>
      <c r="K166" s="8" t="str">
        <f>IF([1]source_data!G168="","",IF([1]source_data!I168="","",VLOOKUP([1]source_data!I168,[1]codelists!A:C,2,FALSE)))</f>
        <v>GTIR040</v>
      </c>
      <c r="L166" s="8" t="str">
        <f>IF([1]source_data!G168="","",IF([1]source_data!J168="","",VLOOKUP([1]source_data!J168,[1]codelists!A:C,2,FALSE)))</f>
        <v/>
      </c>
      <c r="M166" s="8" t="str">
        <f>IF([1]source_data!G168="","",IF([1]source_data!K168="","",IF([1]source_data!M168&lt;&gt;"",CONCATENATE(VLOOKUP([1]source_data!K168,[1]codelists!A:C,2,FALSE)&amp;";"&amp;VLOOKUP([1]source_data!L168,[1]codelists!A:C,2,FALSE)&amp;";"&amp;VLOOKUP([1]source_data!M168,[1]codelists!A:C,2,FALSE)),IF([1]source_data!L168&lt;&gt;"",CONCATENATE(VLOOKUP([1]source_data!K168,[1]codelists!A:C,2,FALSE)&amp;";"&amp;VLOOKUP([1]source_data!L168,[1]codelists!A:C,2,FALSE)),IF([1]source_data!K168&lt;&gt;"",CONCATENATE(VLOOKUP([1]source_data!K168,[1]codelists!A:C,2,FALSE)))))))</f>
        <v>GTIP040</v>
      </c>
      <c r="N166" s="11" t="str">
        <f>IF([1]source_data!G168="","",IF([1]source_data!D168="","",VLOOKUP([1]source_data!D168,[1]geo_data!A:I,9,FALSE)))</f>
        <v>Wotton-under-Edge</v>
      </c>
      <c r="O166" s="11" t="str">
        <f>IF([1]source_data!G168="","",IF([1]source_data!D168="","",VLOOKUP([1]source_data!D168,[1]geo_data!A:I,8,FALSE)))</f>
        <v>E05013199</v>
      </c>
      <c r="P166" s="11" t="str">
        <f>IF([1]source_data!G168="","",IF(LEFT(O166,3)="E05","WD",IF(LEFT(O166,3)="S13","WD",IF(LEFT(O166,3)="W05","WD",IF(LEFT(O166,3)="W06","UA",IF(LEFT(O166,3)="S12","CA",IF(LEFT(O166,3)="E06","UA",IF(LEFT(O166,3)="E07","NMD",IF(LEFT(O166,3)="E08","MD",IF(LEFT(O166,3)="E09","LONB"))))))))))</f>
        <v>WD</v>
      </c>
      <c r="Q166" s="11" t="str">
        <f>IF([1]source_data!G168="","",IF([1]source_data!D168="","",VLOOKUP([1]source_data!D168,[1]geo_data!A:I,7,FALSE)))</f>
        <v>Stroud</v>
      </c>
      <c r="R166" s="11" t="str">
        <f>IF([1]source_data!G168="","",IF([1]source_data!D168="","",VLOOKUP([1]source_data!D168,[1]geo_data!A:I,6,FALSE)))</f>
        <v>E07000082</v>
      </c>
      <c r="S166" s="11" t="str">
        <f>IF([1]source_data!G168="","",IF(LEFT(R166,3)="E05","WD",IF(LEFT(R166,3)="S13","WD",IF(LEFT(R166,3)="W05","WD",IF(LEFT(R166,3)="W06","UA",IF(LEFT(R166,3)="S12","CA",IF(LEFT(R166,3)="E06","UA",IF(LEFT(R166,3)="E07","NMD",IF(LEFT(R166,3)="E08","MD",IF(LEFT(R166,3)="E09","LONB"))))))))))</f>
        <v>NMD</v>
      </c>
      <c r="T166" s="8" t="str">
        <f>IF([1]source_data!G168="","",IF([1]source_data!N168="","",[1]source_data!N168))</f>
        <v>Grants for You</v>
      </c>
      <c r="U166" s="12">
        <f ca="1">IF([1]source_data!G168="","",[1]tailored_settings!$B$8)</f>
        <v>45009</v>
      </c>
      <c r="V166" s="8" t="str">
        <f>IF([1]source_data!I168="","",[1]tailored_settings!$B$9)</f>
        <v>https://www.barnwoodtrust.org/</v>
      </c>
      <c r="W166" s="8" t="str">
        <f>IF([1]source_data!G168="","",IF([1]source_data!I168="","",[1]codelists!$A$1))</f>
        <v>Grant to Individuals Reason codelist</v>
      </c>
      <c r="X166" s="8" t="str">
        <f>IF([1]source_data!G168="","",IF([1]source_data!I168="","",[1]source_data!I168))</f>
        <v>Mental Health</v>
      </c>
      <c r="Y166" s="8" t="str">
        <f>IF([1]source_data!G168="","",IF([1]source_data!J168="","",[1]codelists!$A$1))</f>
        <v/>
      </c>
      <c r="Z166" s="8" t="str">
        <f>IF([1]source_data!G168="","",IF([1]source_data!J168="","",[1]source_data!J168))</f>
        <v/>
      </c>
      <c r="AA166" s="8" t="str">
        <f>IF([1]source_data!G168="","",IF([1]source_data!K168="","",[1]codelists!$A$16))</f>
        <v>Grant to Individuals Purpose codelist</v>
      </c>
      <c r="AB166" s="8" t="str">
        <f>IF([1]source_data!G168="","",IF([1]source_data!K168="","",[1]source_data!K168))</f>
        <v>Devices and digital access</v>
      </c>
      <c r="AC166" s="8" t="str">
        <f>IF([1]source_data!G168="","",IF([1]source_data!L168="","",[1]codelists!$A$16))</f>
        <v/>
      </c>
      <c r="AD166" s="8" t="str">
        <f>IF([1]source_data!G168="","",IF([1]source_data!L168="","",[1]source_data!L168))</f>
        <v/>
      </c>
      <c r="AE166" s="8" t="str">
        <f>IF([1]source_data!G168="","",IF([1]source_data!M168="","",[1]codelists!$A$16))</f>
        <v/>
      </c>
      <c r="AF166" s="8" t="str">
        <f>IF([1]source_data!G168="","",IF([1]source_data!M168="","",[1]source_data!M168))</f>
        <v/>
      </c>
    </row>
    <row r="167" spans="1:32" ht="15.75" x14ac:dyDescent="0.25">
      <c r="A167" s="8" t="str">
        <f>IF([1]source_data!G169="","",IF(AND([1]source_data!C169&lt;&gt;"",[1]tailored_settings!$B$10="Publish"),CONCATENATE([1]tailored_settings!$B$2&amp;[1]source_data!C169),IF(AND([1]source_data!C169&lt;&gt;"",[1]tailored_settings!$B$10="Do not publish"),CONCATENATE([1]tailored_settings!$B$2&amp;TEXT(ROW(A167)-1,"0000")&amp;"_"&amp;TEXT(F167,"yyyy-mm")),CONCATENATE([1]tailored_settings!$B$2&amp;TEXT(ROW(A167)-1,"0000")&amp;"_"&amp;TEXT(F167,"yyyy-mm")))))</f>
        <v>360G-BarnwoodTrust-0166_2022-07</v>
      </c>
      <c r="B167" s="8" t="str">
        <f>IF([1]source_data!G169="","",IF([1]source_data!E169&lt;&gt;"",[1]source_data!E169,CONCATENATE("Grant to "&amp;G167)))</f>
        <v>Grants for You</v>
      </c>
      <c r="C167" s="8" t="str">
        <f>IF([1]source_data!G169="","",IF([1]source_data!F169="","",[1]source_data!F169))</f>
        <v xml:space="preserve">Funding to help people with Autism, ADHD, Tourette's or a serious mental health condition access more opportunities.   </v>
      </c>
      <c r="D167" s="9">
        <f>IF([1]source_data!G169="","",IF([1]source_data!G169="","",[1]source_data!G169))</f>
        <v>695</v>
      </c>
      <c r="E167" s="8" t="str">
        <f>IF([1]source_data!G169="","",[1]tailored_settings!$B$3)</f>
        <v>GBP</v>
      </c>
      <c r="F167" s="10">
        <f>IF([1]source_data!G169="","",IF([1]source_data!H169="","",[1]source_data!H169))</f>
        <v>44764.3320882755</v>
      </c>
      <c r="G167" s="8" t="str">
        <f>IF([1]source_data!G169="","",[1]tailored_settings!$B$5)</f>
        <v>Individual Recipient</v>
      </c>
      <c r="H167" s="8" t="str">
        <f>IF([1]source_data!G169="","",IF(AND([1]source_data!A169&lt;&gt;"",[1]tailored_settings!$B$11="Publish"),CONCATENATE([1]tailored_settings!$B$2&amp;[1]source_data!A169),IF(AND([1]source_data!A169&lt;&gt;"",[1]tailored_settings!$B$11="Do not publish"),CONCATENATE([1]tailored_settings!$B$4&amp;TEXT(ROW(A167)-1,"0000")&amp;"_"&amp;TEXT(F167,"yyyy-mm")),CONCATENATE([1]tailored_settings!$B$4&amp;TEXT(ROW(A167)-1,"0000")&amp;"_"&amp;TEXT(F167,"yyyy-mm")))))</f>
        <v>360G-BarnwoodTrust-IND-0166_2022-07</v>
      </c>
      <c r="I167" s="8" t="str">
        <f>IF([1]source_data!G169="","",[1]tailored_settings!$B$7)</f>
        <v>Barnwood Trust</v>
      </c>
      <c r="J167" s="8" t="str">
        <f>IF([1]source_data!G169="","",[1]tailored_settings!$B$6)</f>
        <v>GB-CHC-1162855</v>
      </c>
      <c r="K167" s="8" t="str">
        <f>IF([1]source_data!G169="","",IF([1]source_data!I169="","",VLOOKUP([1]source_data!I169,[1]codelists!A:C,2,FALSE)))</f>
        <v>GTIR040</v>
      </c>
      <c r="L167" s="8" t="str">
        <f>IF([1]source_data!G169="","",IF([1]source_data!J169="","",VLOOKUP([1]source_data!J169,[1]codelists!A:C,2,FALSE)))</f>
        <v/>
      </c>
      <c r="M167" s="8" t="str">
        <f>IF([1]source_data!G169="","",IF([1]source_data!K169="","",IF([1]source_data!M169&lt;&gt;"",CONCATENATE(VLOOKUP([1]source_data!K169,[1]codelists!A:C,2,FALSE)&amp;";"&amp;VLOOKUP([1]source_data!L169,[1]codelists!A:C,2,FALSE)&amp;";"&amp;VLOOKUP([1]source_data!M169,[1]codelists!A:C,2,FALSE)),IF([1]source_data!L169&lt;&gt;"",CONCATENATE(VLOOKUP([1]source_data!K169,[1]codelists!A:C,2,FALSE)&amp;";"&amp;VLOOKUP([1]source_data!L169,[1]codelists!A:C,2,FALSE)),IF([1]source_data!K169&lt;&gt;"",CONCATENATE(VLOOKUP([1]source_data!K169,[1]codelists!A:C,2,FALSE)))))))</f>
        <v>GTIP100</v>
      </c>
      <c r="N167" s="11" t="str">
        <f>IF([1]source_data!G169="","",IF([1]source_data!D169="","",VLOOKUP([1]source_data!D169,[1]geo_data!A:I,9,FALSE)))</f>
        <v>Stonehouse</v>
      </c>
      <c r="O167" s="11" t="str">
        <f>IF([1]source_data!G169="","",IF([1]source_data!D169="","",VLOOKUP([1]source_data!D169,[1]geo_data!A:I,8,FALSE)))</f>
        <v>E05013196</v>
      </c>
      <c r="P167" s="11" t="str">
        <f>IF([1]source_data!G169="","",IF(LEFT(O167,3)="E05","WD",IF(LEFT(O167,3)="S13","WD",IF(LEFT(O167,3)="W05","WD",IF(LEFT(O167,3)="W06","UA",IF(LEFT(O167,3)="S12","CA",IF(LEFT(O167,3)="E06","UA",IF(LEFT(O167,3)="E07","NMD",IF(LEFT(O167,3)="E08","MD",IF(LEFT(O167,3)="E09","LONB"))))))))))</f>
        <v>WD</v>
      </c>
      <c r="Q167" s="11" t="str">
        <f>IF([1]source_data!G169="","",IF([1]source_data!D169="","",VLOOKUP([1]source_data!D169,[1]geo_data!A:I,7,FALSE)))</f>
        <v>Stroud</v>
      </c>
      <c r="R167" s="11" t="str">
        <f>IF([1]source_data!G169="","",IF([1]source_data!D169="","",VLOOKUP([1]source_data!D169,[1]geo_data!A:I,6,FALSE)))</f>
        <v>E07000082</v>
      </c>
      <c r="S167" s="11" t="str">
        <f>IF([1]source_data!G169="","",IF(LEFT(R167,3)="E05","WD",IF(LEFT(R167,3)="S13","WD",IF(LEFT(R167,3)="W05","WD",IF(LEFT(R167,3)="W06","UA",IF(LEFT(R167,3)="S12","CA",IF(LEFT(R167,3)="E06","UA",IF(LEFT(R167,3)="E07","NMD",IF(LEFT(R167,3)="E08","MD",IF(LEFT(R167,3)="E09","LONB"))))))))))</f>
        <v>NMD</v>
      </c>
      <c r="T167" s="8" t="str">
        <f>IF([1]source_data!G169="","",IF([1]source_data!N169="","",[1]source_data!N169))</f>
        <v>Grants for You</v>
      </c>
      <c r="U167" s="12">
        <f ca="1">IF([1]source_data!G169="","",[1]tailored_settings!$B$8)</f>
        <v>45009</v>
      </c>
      <c r="V167" s="8" t="str">
        <f>IF([1]source_data!I169="","",[1]tailored_settings!$B$9)</f>
        <v>https://www.barnwoodtrust.org/</v>
      </c>
      <c r="W167" s="8" t="str">
        <f>IF([1]source_data!G169="","",IF([1]source_data!I169="","",[1]codelists!$A$1))</f>
        <v>Grant to Individuals Reason codelist</v>
      </c>
      <c r="X167" s="8" t="str">
        <f>IF([1]source_data!G169="","",IF([1]source_data!I169="","",[1]source_data!I169))</f>
        <v>Mental Health</v>
      </c>
      <c r="Y167" s="8" t="str">
        <f>IF([1]source_data!G169="","",IF([1]source_data!J169="","",[1]codelists!$A$1))</f>
        <v/>
      </c>
      <c r="Z167" s="8" t="str">
        <f>IF([1]source_data!G169="","",IF([1]source_data!J169="","",[1]source_data!J169))</f>
        <v/>
      </c>
      <c r="AA167" s="8" t="str">
        <f>IF([1]source_data!G169="","",IF([1]source_data!K169="","",[1]codelists!$A$16))</f>
        <v>Grant to Individuals Purpose codelist</v>
      </c>
      <c r="AB167" s="8" t="str">
        <f>IF([1]source_data!G169="","",IF([1]source_data!K169="","",[1]source_data!K169))</f>
        <v>Travel and transport</v>
      </c>
      <c r="AC167" s="8" t="str">
        <f>IF([1]source_data!G169="","",IF([1]source_data!L169="","",[1]codelists!$A$16))</f>
        <v/>
      </c>
      <c r="AD167" s="8" t="str">
        <f>IF([1]source_data!G169="","",IF([1]source_data!L169="","",[1]source_data!L169))</f>
        <v/>
      </c>
      <c r="AE167" s="8" t="str">
        <f>IF([1]source_data!G169="","",IF([1]source_data!M169="","",[1]codelists!$A$16))</f>
        <v/>
      </c>
      <c r="AF167" s="8" t="str">
        <f>IF([1]source_data!G169="","",IF([1]source_data!M169="","",[1]source_data!M169))</f>
        <v/>
      </c>
    </row>
    <row r="168" spans="1:32" ht="15.75" x14ac:dyDescent="0.25">
      <c r="A168" s="8" t="str">
        <f>IF([1]source_data!G170="","",IF(AND([1]source_data!C170&lt;&gt;"",[1]tailored_settings!$B$10="Publish"),CONCATENATE([1]tailored_settings!$B$2&amp;[1]source_data!C170),IF(AND([1]source_data!C170&lt;&gt;"",[1]tailored_settings!$B$10="Do not publish"),CONCATENATE([1]tailored_settings!$B$2&amp;TEXT(ROW(A168)-1,"0000")&amp;"_"&amp;TEXT(F168,"yyyy-mm")),CONCATENATE([1]tailored_settings!$B$2&amp;TEXT(ROW(A168)-1,"0000")&amp;"_"&amp;TEXT(F168,"yyyy-mm")))))</f>
        <v>360G-BarnwoodTrust-0167_2022-07</v>
      </c>
      <c r="B168" s="8" t="str">
        <f>IF([1]source_data!G170="","",IF([1]source_data!E170&lt;&gt;"",[1]source_data!E170,CONCATENATE("Grant to "&amp;G168)))</f>
        <v>Grants for You</v>
      </c>
      <c r="C168" s="8" t="str">
        <f>IF([1]source_data!G170="","",IF([1]source_data!F170="","",[1]source_data!F170))</f>
        <v xml:space="preserve">Funding to help people with Autism, ADHD, Tourette's or a serious mental health condition access more opportunities.   </v>
      </c>
      <c r="D168" s="9">
        <f>IF([1]source_data!G170="","",IF([1]source_data!G170="","",[1]source_data!G170))</f>
        <v>1500</v>
      </c>
      <c r="E168" s="8" t="str">
        <f>IF([1]source_data!G170="","",[1]tailored_settings!$B$3)</f>
        <v>GBP</v>
      </c>
      <c r="F168" s="10">
        <f>IF([1]source_data!G170="","",IF([1]source_data!H170="","",[1]source_data!H170))</f>
        <v>44764.353725462999</v>
      </c>
      <c r="G168" s="8" t="str">
        <f>IF([1]source_data!G170="","",[1]tailored_settings!$B$5)</f>
        <v>Individual Recipient</v>
      </c>
      <c r="H168" s="8" t="str">
        <f>IF([1]source_data!G170="","",IF(AND([1]source_data!A170&lt;&gt;"",[1]tailored_settings!$B$11="Publish"),CONCATENATE([1]tailored_settings!$B$2&amp;[1]source_data!A170),IF(AND([1]source_data!A170&lt;&gt;"",[1]tailored_settings!$B$11="Do not publish"),CONCATENATE([1]tailored_settings!$B$4&amp;TEXT(ROW(A168)-1,"0000")&amp;"_"&amp;TEXT(F168,"yyyy-mm")),CONCATENATE([1]tailored_settings!$B$4&amp;TEXT(ROW(A168)-1,"0000")&amp;"_"&amp;TEXT(F168,"yyyy-mm")))))</f>
        <v>360G-BarnwoodTrust-IND-0167_2022-07</v>
      </c>
      <c r="I168" s="8" t="str">
        <f>IF([1]source_data!G170="","",[1]tailored_settings!$B$7)</f>
        <v>Barnwood Trust</v>
      </c>
      <c r="J168" s="8" t="str">
        <f>IF([1]source_data!G170="","",[1]tailored_settings!$B$6)</f>
        <v>GB-CHC-1162855</v>
      </c>
      <c r="K168" s="8" t="str">
        <f>IF([1]source_data!G170="","",IF([1]source_data!I170="","",VLOOKUP([1]source_data!I170,[1]codelists!A:C,2,FALSE)))</f>
        <v>GTIR040</v>
      </c>
      <c r="L168" s="8" t="str">
        <f>IF([1]source_data!G170="","",IF([1]source_data!J170="","",VLOOKUP([1]source_data!J170,[1]codelists!A:C,2,FALSE)))</f>
        <v/>
      </c>
      <c r="M168" s="8" t="str">
        <f>IF([1]source_data!G170="","",IF([1]source_data!K170="","",IF([1]source_data!M170&lt;&gt;"",CONCATENATE(VLOOKUP([1]source_data!K170,[1]codelists!A:C,2,FALSE)&amp;";"&amp;VLOOKUP([1]source_data!L170,[1]codelists!A:C,2,FALSE)&amp;";"&amp;VLOOKUP([1]source_data!M170,[1]codelists!A:C,2,FALSE)),IF([1]source_data!L170&lt;&gt;"",CONCATENATE(VLOOKUP([1]source_data!K170,[1]codelists!A:C,2,FALSE)&amp;";"&amp;VLOOKUP([1]source_data!L170,[1]codelists!A:C,2,FALSE)),IF([1]source_data!K170&lt;&gt;"",CONCATENATE(VLOOKUP([1]source_data!K170,[1]codelists!A:C,2,FALSE)))))))</f>
        <v>GTIP040</v>
      </c>
      <c r="N168" s="11" t="str">
        <f>IF([1]source_data!G170="","",IF([1]source_data!D170="","",VLOOKUP([1]source_data!D170,[1]geo_data!A:I,9,FALSE)))</f>
        <v>Coaley and Uley</v>
      </c>
      <c r="O168" s="11" t="str">
        <f>IF([1]source_data!G170="","",IF([1]source_data!D170="","",VLOOKUP([1]source_data!D170,[1]geo_data!A:I,8,FALSE)))</f>
        <v>E05010975</v>
      </c>
      <c r="P168" s="11" t="str">
        <f>IF([1]source_data!G170="","",IF(LEFT(O168,3)="E05","WD",IF(LEFT(O168,3)="S13","WD",IF(LEFT(O168,3)="W05","WD",IF(LEFT(O168,3)="W06","UA",IF(LEFT(O168,3)="S12","CA",IF(LEFT(O168,3)="E06","UA",IF(LEFT(O168,3)="E07","NMD",IF(LEFT(O168,3)="E08","MD",IF(LEFT(O168,3)="E09","LONB"))))))))))</f>
        <v>WD</v>
      </c>
      <c r="Q168" s="11" t="str">
        <f>IF([1]source_data!G170="","",IF([1]source_data!D170="","",VLOOKUP([1]source_data!D170,[1]geo_data!A:I,7,FALSE)))</f>
        <v>Stroud</v>
      </c>
      <c r="R168" s="11" t="str">
        <f>IF([1]source_data!G170="","",IF([1]source_data!D170="","",VLOOKUP([1]source_data!D170,[1]geo_data!A:I,6,FALSE)))</f>
        <v>E07000082</v>
      </c>
      <c r="S168" s="11" t="str">
        <f>IF([1]source_data!G170="","",IF(LEFT(R168,3)="E05","WD",IF(LEFT(R168,3)="S13","WD",IF(LEFT(R168,3)="W05","WD",IF(LEFT(R168,3)="W06","UA",IF(LEFT(R168,3)="S12","CA",IF(LEFT(R168,3)="E06","UA",IF(LEFT(R168,3)="E07","NMD",IF(LEFT(R168,3)="E08","MD",IF(LEFT(R168,3)="E09","LONB"))))))))))</f>
        <v>NMD</v>
      </c>
      <c r="T168" s="8" t="str">
        <f>IF([1]source_data!G170="","",IF([1]source_data!N170="","",[1]source_data!N170))</f>
        <v>Grants for You</v>
      </c>
      <c r="U168" s="12">
        <f ca="1">IF([1]source_data!G170="","",[1]tailored_settings!$B$8)</f>
        <v>45009</v>
      </c>
      <c r="V168" s="8" t="str">
        <f>IF([1]source_data!I170="","",[1]tailored_settings!$B$9)</f>
        <v>https://www.barnwoodtrust.org/</v>
      </c>
      <c r="W168" s="8" t="str">
        <f>IF([1]source_data!G170="","",IF([1]source_data!I170="","",[1]codelists!$A$1))</f>
        <v>Grant to Individuals Reason codelist</v>
      </c>
      <c r="X168" s="8" t="str">
        <f>IF([1]source_data!G170="","",IF([1]source_data!I170="","",[1]source_data!I170))</f>
        <v>Mental Health</v>
      </c>
      <c r="Y168" s="8" t="str">
        <f>IF([1]source_data!G170="","",IF([1]source_data!J170="","",[1]codelists!$A$1))</f>
        <v/>
      </c>
      <c r="Z168" s="8" t="str">
        <f>IF([1]source_data!G170="","",IF([1]source_data!J170="","",[1]source_data!J170))</f>
        <v/>
      </c>
      <c r="AA168" s="8" t="str">
        <f>IF([1]source_data!G170="","",IF([1]source_data!K170="","",[1]codelists!$A$16))</f>
        <v>Grant to Individuals Purpose codelist</v>
      </c>
      <c r="AB168" s="8" t="str">
        <f>IF([1]source_data!G170="","",IF([1]source_data!K170="","",[1]source_data!K170))</f>
        <v>Devices and digital access</v>
      </c>
      <c r="AC168" s="8" t="str">
        <f>IF([1]source_data!G170="","",IF([1]source_data!L170="","",[1]codelists!$A$16))</f>
        <v/>
      </c>
      <c r="AD168" s="8" t="str">
        <f>IF([1]source_data!G170="","",IF([1]source_data!L170="","",[1]source_data!L170))</f>
        <v/>
      </c>
      <c r="AE168" s="8" t="str">
        <f>IF([1]source_data!G170="","",IF([1]source_data!M170="","",[1]codelists!$A$16))</f>
        <v/>
      </c>
      <c r="AF168" s="8" t="str">
        <f>IF([1]source_data!G170="","",IF([1]source_data!M170="","",[1]source_data!M170))</f>
        <v/>
      </c>
    </row>
    <row r="169" spans="1:32" ht="15.75" x14ac:dyDescent="0.25">
      <c r="A169" s="8" t="str">
        <f>IF([1]source_data!G171="","",IF(AND([1]source_data!C171&lt;&gt;"",[1]tailored_settings!$B$10="Publish"),CONCATENATE([1]tailored_settings!$B$2&amp;[1]source_data!C171),IF(AND([1]source_data!C171&lt;&gt;"",[1]tailored_settings!$B$10="Do not publish"),CONCATENATE([1]tailored_settings!$B$2&amp;TEXT(ROW(A169)-1,"0000")&amp;"_"&amp;TEXT(F169,"yyyy-mm")),CONCATENATE([1]tailored_settings!$B$2&amp;TEXT(ROW(A169)-1,"0000")&amp;"_"&amp;TEXT(F169,"yyyy-mm")))))</f>
        <v>360G-BarnwoodTrust-0168_2022-07</v>
      </c>
      <c r="B169" s="8" t="str">
        <f>IF([1]source_data!G171="","",IF([1]source_data!E171&lt;&gt;"",[1]source_data!E171,CONCATENATE("Grant to "&amp;G169)))</f>
        <v>Grants for You</v>
      </c>
      <c r="C169" s="8" t="str">
        <f>IF([1]source_data!G171="","",IF([1]source_data!F171="","",[1]source_data!F171))</f>
        <v xml:space="preserve">Funding to help people with Autism, ADHD, Tourette's or a serious mental health condition access more opportunities.   </v>
      </c>
      <c r="D169" s="9">
        <f>IF([1]source_data!G171="","",IF([1]source_data!G171="","",[1]source_data!G171))</f>
        <v>2284</v>
      </c>
      <c r="E169" s="8" t="str">
        <f>IF([1]source_data!G171="","",[1]tailored_settings!$B$3)</f>
        <v>GBP</v>
      </c>
      <c r="F169" s="10">
        <f>IF([1]source_data!G171="","",IF([1]source_data!H171="","",[1]source_data!H171))</f>
        <v>44764.530985648104</v>
      </c>
      <c r="G169" s="8" t="str">
        <f>IF([1]source_data!G171="","",[1]tailored_settings!$B$5)</f>
        <v>Individual Recipient</v>
      </c>
      <c r="H169" s="8" t="str">
        <f>IF([1]source_data!G171="","",IF(AND([1]source_data!A171&lt;&gt;"",[1]tailored_settings!$B$11="Publish"),CONCATENATE([1]tailored_settings!$B$2&amp;[1]source_data!A171),IF(AND([1]source_data!A171&lt;&gt;"",[1]tailored_settings!$B$11="Do not publish"),CONCATENATE([1]tailored_settings!$B$4&amp;TEXT(ROW(A169)-1,"0000")&amp;"_"&amp;TEXT(F169,"yyyy-mm")),CONCATENATE([1]tailored_settings!$B$4&amp;TEXT(ROW(A169)-1,"0000")&amp;"_"&amp;TEXT(F169,"yyyy-mm")))))</f>
        <v>360G-BarnwoodTrust-IND-0168_2022-07</v>
      </c>
      <c r="I169" s="8" t="str">
        <f>IF([1]source_data!G171="","",[1]tailored_settings!$B$7)</f>
        <v>Barnwood Trust</v>
      </c>
      <c r="J169" s="8" t="str">
        <f>IF([1]source_data!G171="","",[1]tailored_settings!$B$6)</f>
        <v>GB-CHC-1162855</v>
      </c>
      <c r="K169" s="8" t="str">
        <f>IF([1]source_data!G171="","",IF([1]source_data!I171="","",VLOOKUP([1]source_data!I171,[1]codelists!A:C,2,FALSE)))</f>
        <v>GTIR040</v>
      </c>
      <c r="L169" s="8" t="str">
        <f>IF([1]source_data!G171="","",IF([1]source_data!J171="","",VLOOKUP([1]source_data!J171,[1]codelists!A:C,2,FALSE)))</f>
        <v/>
      </c>
      <c r="M169" s="8" t="str">
        <f>IF([1]source_data!G171="","",IF([1]source_data!K171="","",IF([1]source_data!M171&lt;&gt;"",CONCATENATE(VLOOKUP([1]source_data!K171,[1]codelists!A:C,2,FALSE)&amp;";"&amp;VLOOKUP([1]source_data!L171,[1]codelists!A:C,2,FALSE)&amp;";"&amp;VLOOKUP([1]source_data!M171,[1]codelists!A:C,2,FALSE)),IF([1]source_data!L171&lt;&gt;"",CONCATENATE(VLOOKUP([1]source_data!K171,[1]codelists!A:C,2,FALSE)&amp;";"&amp;VLOOKUP([1]source_data!L171,[1]codelists!A:C,2,FALSE)),IF([1]source_data!K171&lt;&gt;"",CONCATENATE(VLOOKUP([1]source_data!K171,[1]codelists!A:C,2,FALSE)))))))</f>
        <v>GTIP100</v>
      </c>
      <c r="N169" s="11" t="str">
        <f>IF([1]source_data!G171="","",IF([1]source_data!D171="","",VLOOKUP([1]source_data!D171,[1]geo_data!A:I,9,FALSE)))</f>
        <v>The Beeches</v>
      </c>
      <c r="O169" s="11" t="str">
        <f>IF([1]source_data!G171="","",IF([1]source_data!D171="","",VLOOKUP([1]source_data!D171,[1]geo_data!A:I,8,FALSE)))</f>
        <v>E05010725</v>
      </c>
      <c r="P169" s="11" t="str">
        <f>IF([1]source_data!G171="","",IF(LEFT(O169,3)="E05","WD",IF(LEFT(O169,3)="S13","WD",IF(LEFT(O169,3)="W05","WD",IF(LEFT(O169,3)="W06","UA",IF(LEFT(O169,3)="S12","CA",IF(LEFT(O169,3)="E06","UA",IF(LEFT(O169,3)="E07","NMD",IF(LEFT(O169,3)="E08","MD",IF(LEFT(O169,3)="E09","LONB"))))))))))</f>
        <v>WD</v>
      </c>
      <c r="Q169" s="11" t="str">
        <f>IF([1]source_data!G171="","",IF([1]source_data!D171="","",VLOOKUP([1]source_data!D171,[1]geo_data!A:I,7,FALSE)))</f>
        <v>Cotswold</v>
      </c>
      <c r="R169" s="11" t="str">
        <f>IF([1]source_data!G171="","",IF([1]source_data!D171="","",VLOOKUP([1]source_data!D171,[1]geo_data!A:I,6,FALSE)))</f>
        <v>E07000079</v>
      </c>
      <c r="S169" s="11" t="str">
        <f>IF([1]source_data!G171="","",IF(LEFT(R169,3)="E05","WD",IF(LEFT(R169,3)="S13","WD",IF(LEFT(R169,3)="W05","WD",IF(LEFT(R169,3)="W06","UA",IF(LEFT(R169,3)="S12","CA",IF(LEFT(R169,3)="E06","UA",IF(LEFT(R169,3)="E07","NMD",IF(LEFT(R169,3)="E08","MD",IF(LEFT(R169,3)="E09","LONB"))))))))))</f>
        <v>NMD</v>
      </c>
      <c r="T169" s="8" t="str">
        <f>IF([1]source_data!G171="","",IF([1]source_data!N171="","",[1]source_data!N171))</f>
        <v>Grants for You</v>
      </c>
      <c r="U169" s="12">
        <f ca="1">IF([1]source_data!G171="","",[1]tailored_settings!$B$8)</f>
        <v>45009</v>
      </c>
      <c r="V169" s="8" t="str">
        <f>IF([1]source_data!I171="","",[1]tailored_settings!$B$9)</f>
        <v>https://www.barnwoodtrust.org/</v>
      </c>
      <c r="W169" s="8" t="str">
        <f>IF([1]source_data!G171="","",IF([1]source_data!I171="","",[1]codelists!$A$1))</f>
        <v>Grant to Individuals Reason codelist</v>
      </c>
      <c r="X169" s="8" t="str">
        <f>IF([1]source_data!G171="","",IF([1]source_data!I171="","",[1]source_data!I171))</f>
        <v>Mental Health</v>
      </c>
      <c r="Y169" s="8" t="str">
        <f>IF([1]source_data!G171="","",IF([1]source_data!J171="","",[1]codelists!$A$1))</f>
        <v/>
      </c>
      <c r="Z169" s="8" t="str">
        <f>IF([1]source_data!G171="","",IF([1]source_data!J171="","",[1]source_data!J171))</f>
        <v/>
      </c>
      <c r="AA169" s="8" t="str">
        <f>IF([1]source_data!G171="","",IF([1]source_data!K171="","",[1]codelists!$A$16))</f>
        <v>Grant to Individuals Purpose codelist</v>
      </c>
      <c r="AB169" s="8" t="str">
        <f>IF([1]source_data!G171="","",IF([1]source_data!K171="","",[1]source_data!K171))</f>
        <v>Travel and transport</v>
      </c>
      <c r="AC169" s="8" t="str">
        <f>IF([1]source_data!G171="","",IF([1]source_data!L171="","",[1]codelists!$A$16))</f>
        <v/>
      </c>
      <c r="AD169" s="8" t="str">
        <f>IF([1]source_data!G171="","",IF([1]source_data!L171="","",[1]source_data!L171))</f>
        <v/>
      </c>
      <c r="AE169" s="8" t="str">
        <f>IF([1]source_data!G171="","",IF([1]source_data!M171="","",[1]codelists!$A$16))</f>
        <v/>
      </c>
      <c r="AF169" s="8" t="str">
        <f>IF([1]source_data!G171="","",IF([1]source_data!M171="","",[1]source_data!M171))</f>
        <v/>
      </c>
    </row>
    <row r="170" spans="1:32" ht="15.75" x14ac:dyDescent="0.25">
      <c r="A170" s="8" t="str">
        <f>IF([1]source_data!G172="","",IF(AND([1]source_data!C172&lt;&gt;"",[1]tailored_settings!$B$10="Publish"),CONCATENATE([1]tailored_settings!$B$2&amp;[1]source_data!C172),IF(AND([1]source_data!C172&lt;&gt;"",[1]tailored_settings!$B$10="Do not publish"),CONCATENATE([1]tailored_settings!$B$2&amp;TEXT(ROW(A170)-1,"0000")&amp;"_"&amp;TEXT(F170,"yyyy-mm")),CONCATENATE([1]tailored_settings!$B$2&amp;TEXT(ROW(A170)-1,"0000")&amp;"_"&amp;TEXT(F170,"yyyy-mm")))))</f>
        <v>360G-BarnwoodTrust-0169_2022-07</v>
      </c>
      <c r="B170" s="8" t="str">
        <f>IF([1]source_data!G172="","",IF([1]source_data!E172&lt;&gt;"",[1]source_data!E172,CONCATENATE("Grant to "&amp;G170)))</f>
        <v>Grants for You</v>
      </c>
      <c r="C170" s="8" t="str">
        <f>IF([1]source_data!G172="","",IF([1]source_data!F172="","",[1]source_data!F172))</f>
        <v xml:space="preserve">Funding to help people with Autism, ADHD, Tourette's or a serious mental health condition access more opportunities.   </v>
      </c>
      <c r="D170" s="9">
        <f>IF([1]source_data!G172="","",IF([1]source_data!G172="","",[1]source_data!G172))</f>
        <v>800</v>
      </c>
      <c r="E170" s="8" t="str">
        <f>IF([1]source_data!G172="","",[1]tailored_settings!$B$3)</f>
        <v>GBP</v>
      </c>
      <c r="F170" s="10">
        <f>IF([1]source_data!G172="","",IF([1]source_data!H172="","",[1]source_data!H172))</f>
        <v>44764.542081828702</v>
      </c>
      <c r="G170" s="8" t="str">
        <f>IF([1]source_data!G172="","",[1]tailored_settings!$B$5)</f>
        <v>Individual Recipient</v>
      </c>
      <c r="H170" s="8" t="str">
        <f>IF([1]source_data!G172="","",IF(AND([1]source_data!A172&lt;&gt;"",[1]tailored_settings!$B$11="Publish"),CONCATENATE([1]tailored_settings!$B$2&amp;[1]source_data!A172),IF(AND([1]source_data!A172&lt;&gt;"",[1]tailored_settings!$B$11="Do not publish"),CONCATENATE([1]tailored_settings!$B$4&amp;TEXT(ROW(A170)-1,"0000")&amp;"_"&amp;TEXT(F170,"yyyy-mm")),CONCATENATE([1]tailored_settings!$B$4&amp;TEXT(ROW(A170)-1,"0000")&amp;"_"&amp;TEXT(F170,"yyyy-mm")))))</f>
        <v>360G-BarnwoodTrust-IND-0169_2022-07</v>
      </c>
      <c r="I170" s="8" t="str">
        <f>IF([1]source_data!G172="","",[1]tailored_settings!$B$7)</f>
        <v>Barnwood Trust</v>
      </c>
      <c r="J170" s="8" t="str">
        <f>IF([1]source_data!G172="","",[1]tailored_settings!$B$6)</f>
        <v>GB-CHC-1162855</v>
      </c>
      <c r="K170" s="8" t="str">
        <f>IF([1]source_data!G172="","",IF([1]source_data!I172="","",VLOOKUP([1]source_data!I172,[1]codelists!A:C,2,FALSE)))</f>
        <v>GTIR040</v>
      </c>
      <c r="L170" s="8" t="str">
        <f>IF([1]source_data!G172="","",IF([1]source_data!J172="","",VLOOKUP([1]source_data!J172,[1]codelists!A:C,2,FALSE)))</f>
        <v/>
      </c>
      <c r="M170" s="8" t="str">
        <f>IF([1]source_data!G172="","",IF([1]source_data!K172="","",IF([1]source_data!M172&lt;&gt;"",CONCATENATE(VLOOKUP([1]source_data!K172,[1]codelists!A:C,2,FALSE)&amp;";"&amp;VLOOKUP([1]source_data!L172,[1]codelists!A:C,2,FALSE)&amp;";"&amp;VLOOKUP([1]source_data!M172,[1]codelists!A:C,2,FALSE)),IF([1]source_data!L172&lt;&gt;"",CONCATENATE(VLOOKUP([1]source_data!K172,[1]codelists!A:C,2,FALSE)&amp;";"&amp;VLOOKUP([1]source_data!L172,[1]codelists!A:C,2,FALSE)),IF([1]source_data!K172&lt;&gt;"",CONCATENATE(VLOOKUP([1]source_data!K172,[1]codelists!A:C,2,FALSE)))))))</f>
        <v>GTIP040</v>
      </c>
      <c r="N170" s="11" t="str">
        <f>IF([1]source_data!G172="","",IF([1]source_data!D172="","",VLOOKUP([1]source_data!D172,[1]geo_data!A:I,9,FALSE)))</f>
        <v>Coleford</v>
      </c>
      <c r="O170" s="11" t="str">
        <f>IF([1]source_data!G172="","",IF([1]source_data!D172="","",VLOOKUP([1]source_data!D172,[1]geo_data!A:I,8,FALSE)))</f>
        <v>E05012160</v>
      </c>
      <c r="P170" s="11" t="str">
        <f>IF([1]source_data!G172="","",IF(LEFT(O170,3)="E05","WD",IF(LEFT(O170,3)="S13","WD",IF(LEFT(O170,3)="W05","WD",IF(LEFT(O170,3)="W06","UA",IF(LEFT(O170,3)="S12","CA",IF(LEFT(O170,3)="E06","UA",IF(LEFT(O170,3)="E07","NMD",IF(LEFT(O170,3)="E08","MD",IF(LEFT(O170,3)="E09","LONB"))))))))))</f>
        <v>WD</v>
      </c>
      <c r="Q170" s="11" t="str">
        <f>IF([1]source_data!G172="","",IF([1]source_data!D172="","",VLOOKUP([1]source_data!D172,[1]geo_data!A:I,7,FALSE)))</f>
        <v>Forest of Dean</v>
      </c>
      <c r="R170" s="11" t="str">
        <f>IF([1]source_data!G172="","",IF([1]source_data!D172="","",VLOOKUP([1]source_data!D172,[1]geo_data!A:I,6,FALSE)))</f>
        <v>E07000080</v>
      </c>
      <c r="S170" s="11" t="str">
        <f>IF([1]source_data!G172="","",IF(LEFT(R170,3)="E05","WD",IF(LEFT(R170,3)="S13","WD",IF(LEFT(R170,3)="W05","WD",IF(LEFT(R170,3)="W06","UA",IF(LEFT(R170,3)="S12","CA",IF(LEFT(R170,3)="E06","UA",IF(LEFT(R170,3)="E07","NMD",IF(LEFT(R170,3)="E08","MD",IF(LEFT(R170,3)="E09","LONB"))))))))))</f>
        <v>NMD</v>
      </c>
      <c r="T170" s="8" t="str">
        <f>IF([1]source_data!G172="","",IF([1]source_data!N172="","",[1]source_data!N172))</f>
        <v>Grants for You</v>
      </c>
      <c r="U170" s="12">
        <f ca="1">IF([1]source_data!G172="","",[1]tailored_settings!$B$8)</f>
        <v>45009</v>
      </c>
      <c r="V170" s="8" t="str">
        <f>IF([1]source_data!I172="","",[1]tailored_settings!$B$9)</f>
        <v>https://www.barnwoodtrust.org/</v>
      </c>
      <c r="W170" s="8" t="str">
        <f>IF([1]source_data!G172="","",IF([1]source_data!I172="","",[1]codelists!$A$1))</f>
        <v>Grant to Individuals Reason codelist</v>
      </c>
      <c r="X170" s="8" t="str">
        <f>IF([1]source_data!G172="","",IF([1]source_data!I172="","",[1]source_data!I172))</f>
        <v>Mental Health</v>
      </c>
      <c r="Y170" s="8" t="str">
        <f>IF([1]source_data!G172="","",IF([1]source_data!J172="","",[1]codelists!$A$1))</f>
        <v/>
      </c>
      <c r="Z170" s="8" t="str">
        <f>IF([1]source_data!G172="","",IF([1]source_data!J172="","",[1]source_data!J172))</f>
        <v/>
      </c>
      <c r="AA170" s="8" t="str">
        <f>IF([1]source_data!G172="","",IF([1]source_data!K172="","",[1]codelists!$A$16))</f>
        <v>Grant to Individuals Purpose codelist</v>
      </c>
      <c r="AB170" s="8" t="str">
        <f>IF([1]source_data!G172="","",IF([1]source_data!K172="","",[1]source_data!K172))</f>
        <v>Devices and digital access</v>
      </c>
      <c r="AC170" s="8" t="str">
        <f>IF([1]source_data!G172="","",IF([1]source_data!L172="","",[1]codelists!$A$16))</f>
        <v/>
      </c>
      <c r="AD170" s="8" t="str">
        <f>IF([1]source_data!G172="","",IF([1]source_data!L172="","",[1]source_data!L172))</f>
        <v/>
      </c>
      <c r="AE170" s="8" t="str">
        <f>IF([1]source_data!G172="","",IF([1]source_data!M172="","",[1]codelists!$A$16))</f>
        <v/>
      </c>
      <c r="AF170" s="8" t="str">
        <f>IF([1]source_data!G172="","",IF([1]source_data!M172="","",[1]source_data!M172))</f>
        <v/>
      </c>
    </row>
    <row r="171" spans="1:32" ht="15.75" x14ac:dyDescent="0.25">
      <c r="A171" s="8" t="str">
        <f>IF([1]source_data!G173="","",IF(AND([1]source_data!C173&lt;&gt;"",[1]tailored_settings!$B$10="Publish"),CONCATENATE([1]tailored_settings!$B$2&amp;[1]source_data!C173),IF(AND([1]source_data!C173&lt;&gt;"",[1]tailored_settings!$B$10="Do not publish"),CONCATENATE([1]tailored_settings!$B$2&amp;TEXT(ROW(A171)-1,"0000")&amp;"_"&amp;TEXT(F171,"yyyy-mm")),CONCATENATE([1]tailored_settings!$B$2&amp;TEXT(ROW(A171)-1,"0000")&amp;"_"&amp;TEXT(F171,"yyyy-mm")))))</f>
        <v>360G-BarnwoodTrust-0170_2022-07</v>
      </c>
      <c r="B171" s="8" t="str">
        <f>IF([1]source_data!G173="","",IF([1]source_data!E173&lt;&gt;"",[1]source_data!E173,CONCATENATE("Grant to "&amp;G171)))</f>
        <v>Grants for You</v>
      </c>
      <c r="C171" s="8" t="str">
        <f>IF([1]source_data!G173="","",IF([1]source_data!F173="","",[1]source_data!F173))</f>
        <v xml:space="preserve">Funding to help people with Autism, ADHD, Tourette's or a serious mental health condition access more opportunities.   </v>
      </c>
      <c r="D171" s="9">
        <f>IF([1]source_data!G173="","",IF([1]source_data!G173="","",[1]source_data!G173))</f>
        <v>2000</v>
      </c>
      <c r="E171" s="8" t="str">
        <f>IF([1]source_data!G173="","",[1]tailored_settings!$B$3)</f>
        <v>GBP</v>
      </c>
      <c r="F171" s="10">
        <f>IF([1]source_data!G173="","",IF([1]source_data!H173="","",[1]source_data!H173))</f>
        <v>44764.573756215301</v>
      </c>
      <c r="G171" s="8" t="str">
        <f>IF([1]source_data!G173="","",[1]tailored_settings!$B$5)</f>
        <v>Individual Recipient</v>
      </c>
      <c r="H171" s="8" t="str">
        <f>IF([1]source_data!G173="","",IF(AND([1]source_data!A173&lt;&gt;"",[1]tailored_settings!$B$11="Publish"),CONCATENATE([1]tailored_settings!$B$2&amp;[1]source_data!A173),IF(AND([1]source_data!A173&lt;&gt;"",[1]tailored_settings!$B$11="Do not publish"),CONCATENATE([1]tailored_settings!$B$4&amp;TEXT(ROW(A171)-1,"0000")&amp;"_"&amp;TEXT(F171,"yyyy-mm")),CONCATENATE([1]tailored_settings!$B$4&amp;TEXT(ROW(A171)-1,"0000")&amp;"_"&amp;TEXT(F171,"yyyy-mm")))))</f>
        <v>360G-BarnwoodTrust-IND-0170_2022-07</v>
      </c>
      <c r="I171" s="8" t="str">
        <f>IF([1]source_data!G173="","",[1]tailored_settings!$B$7)</f>
        <v>Barnwood Trust</v>
      </c>
      <c r="J171" s="8" t="str">
        <f>IF([1]source_data!G173="","",[1]tailored_settings!$B$6)</f>
        <v>GB-CHC-1162855</v>
      </c>
      <c r="K171" s="8" t="str">
        <f>IF([1]source_data!G173="","",IF([1]source_data!I173="","",VLOOKUP([1]source_data!I173,[1]codelists!A:C,2,FALSE)))</f>
        <v>GTIR040</v>
      </c>
      <c r="L171" s="8" t="str">
        <f>IF([1]source_data!G173="","",IF([1]source_data!J173="","",VLOOKUP([1]source_data!J173,[1]codelists!A:C,2,FALSE)))</f>
        <v/>
      </c>
      <c r="M171" s="8" t="str">
        <f>IF([1]source_data!G173="","",IF([1]source_data!K173="","",IF([1]source_data!M173&lt;&gt;"",CONCATENATE(VLOOKUP([1]source_data!K173,[1]codelists!A:C,2,FALSE)&amp;";"&amp;VLOOKUP([1]source_data!L173,[1]codelists!A:C,2,FALSE)&amp;";"&amp;VLOOKUP([1]source_data!M173,[1]codelists!A:C,2,FALSE)),IF([1]source_data!L173&lt;&gt;"",CONCATENATE(VLOOKUP([1]source_data!K173,[1]codelists!A:C,2,FALSE)&amp;";"&amp;VLOOKUP([1]source_data!L173,[1]codelists!A:C,2,FALSE)),IF([1]source_data!K173&lt;&gt;"",CONCATENATE(VLOOKUP([1]source_data!K173,[1]codelists!A:C,2,FALSE)))))))</f>
        <v>GTIP100</v>
      </c>
      <c r="N171" s="11" t="str">
        <f>IF([1]source_data!G173="","",IF([1]source_data!D173="","",VLOOKUP([1]source_data!D173,[1]geo_data!A:I,9,FALSE)))</f>
        <v>Stroud Trinity</v>
      </c>
      <c r="O171" s="11" t="str">
        <f>IF([1]source_data!G173="","",IF([1]source_data!D173="","",VLOOKUP([1]source_data!D173,[1]geo_data!A:I,8,FALSE)))</f>
        <v>E05013197</v>
      </c>
      <c r="P171" s="11" t="str">
        <f>IF([1]source_data!G173="","",IF(LEFT(O171,3)="E05","WD",IF(LEFT(O171,3)="S13","WD",IF(LEFT(O171,3)="W05","WD",IF(LEFT(O171,3)="W06","UA",IF(LEFT(O171,3)="S12","CA",IF(LEFT(O171,3)="E06","UA",IF(LEFT(O171,3)="E07","NMD",IF(LEFT(O171,3)="E08","MD",IF(LEFT(O171,3)="E09","LONB"))))))))))</f>
        <v>WD</v>
      </c>
      <c r="Q171" s="11" t="str">
        <f>IF([1]source_data!G173="","",IF([1]source_data!D173="","",VLOOKUP([1]source_data!D173,[1]geo_data!A:I,7,FALSE)))</f>
        <v>Stroud</v>
      </c>
      <c r="R171" s="11" t="str">
        <f>IF([1]source_data!G173="","",IF([1]source_data!D173="","",VLOOKUP([1]source_data!D173,[1]geo_data!A:I,6,FALSE)))</f>
        <v>E07000082</v>
      </c>
      <c r="S171" s="11" t="str">
        <f>IF([1]source_data!G173="","",IF(LEFT(R171,3)="E05","WD",IF(LEFT(R171,3)="S13","WD",IF(LEFT(R171,3)="W05","WD",IF(LEFT(R171,3)="W06","UA",IF(LEFT(R171,3)="S12","CA",IF(LEFT(R171,3)="E06","UA",IF(LEFT(R171,3)="E07","NMD",IF(LEFT(R171,3)="E08","MD",IF(LEFT(R171,3)="E09","LONB"))))))))))</f>
        <v>NMD</v>
      </c>
      <c r="T171" s="8" t="str">
        <f>IF([1]source_data!G173="","",IF([1]source_data!N173="","",[1]source_data!N173))</f>
        <v>Grants for You</v>
      </c>
      <c r="U171" s="12">
        <f ca="1">IF([1]source_data!G173="","",[1]tailored_settings!$B$8)</f>
        <v>45009</v>
      </c>
      <c r="V171" s="8" t="str">
        <f>IF([1]source_data!I173="","",[1]tailored_settings!$B$9)</f>
        <v>https://www.barnwoodtrust.org/</v>
      </c>
      <c r="W171" s="8" t="str">
        <f>IF([1]source_data!G173="","",IF([1]source_data!I173="","",[1]codelists!$A$1))</f>
        <v>Grant to Individuals Reason codelist</v>
      </c>
      <c r="X171" s="8" t="str">
        <f>IF([1]source_data!G173="","",IF([1]source_data!I173="","",[1]source_data!I173))</f>
        <v>Mental Health</v>
      </c>
      <c r="Y171" s="8" t="str">
        <f>IF([1]source_data!G173="","",IF([1]source_data!J173="","",[1]codelists!$A$1))</f>
        <v/>
      </c>
      <c r="Z171" s="8" t="str">
        <f>IF([1]source_data!G173="","",IF([1]source_data!J173="","",[1]source_data!J173))</f>
        <v/>
      </c>
      <c r="AA171" s="8" t="str">
        <f>IF([1]source_data!G173="","",IF([1]source_data!K173="","",[1]codelists!$A$16))</f>
        <v>Grant to Individuals Purpose codelist</v>
      </c>
      <c r="AB171" s="8" t="str">
        <f>IF([1]source_data!G173="","",IF([1]source_data!K173="","",[1]source_data!K173))</f>
        <v>Travel and transport</v>
      </c>
      <c r="AC171" s="8" t="str">
        <f>IF([1]source_data!G173="","",IF([1]source_data!L173="","",[1]codelists!$A$16))</f>
        <v/>
      </c>
      <c r="AD171" s="8" t="str">
        <f>IF([1]source_data!G173="","",IF([1]source_data!L173="","",[1]source_data!L173))</f>
        <v/>
      </c>
      <c r="AE171" s="8" t="str">
        <f>IF([1]source_data!G173="","",IF([1]source_data!M173="","",[1]codelists!$A$16))</f>
        <v/>
      </c>
      <c r="AF171" s="8" t="str">
        <f>IF([1]source_data!G173="","",IF([1]source_data!M173="","",[1]source_data!M173))</f>
        <v/>
      </c>
    </row>
    <row r="172" spans="1:32" ht="15.75" x14ac:dyDescent="0.25">
      <c r="A172" s="8" t="str">
        <f>IF([1]source_data!G174="","",IF(AND([1]source_data!C174&lt;&gt;"",[1]tailored_settings!$B$10="Publish"),CONCATENATE([1]tailored_settings!$B$2&amp;[1]source_data!C174),IF(AND([1]source_data!C174&lt;&gt;"",[1]tailored_settings!$B$10="Do not publish"),CONCATENATE([1]tailored_settings!$B$2&amp;TEXT(ROW(A172)-1,"0000")&amp;"_"&amp;TEXT(F172,"yyyy-mm")),CONCATENATE([1]tailored_settings!$B$2&amp;TEXT(ROW(A172)-1,"0000")&amp;"_"&amp;TEXT(F172,"yyyy-mm")))))</f>
        <v>360G-BarnwoodTrust-0171_2022-07</v>
      </c>
      <c r="B172" s="8" t="str">
        <f>IF([1]source_data!G174="","",IF([1]source_data!E174&lt;&gt;"",[1]source_data!E174,CONCATENATE("Grant to "&amp;G172)))</f>
        <v>Grants for You</v>
      </c>
      <c r="C172" s="8" t="str">
        <f>IF([1]source_data!G174="","",IF([1]source_data!F174="","",[1]source_data!F174))</f>
        <v xml:space="preserve">Funding to help people with Autism, ADHD, Tourette's or a serious mental health condition access more opportunities.   </v>
      </c>
      <c r="D172" s="9">
        <f>IF([1]source_data!G174="","",IF([1]source_data!G174="","",[1]source_data!G174))</f>
        <v>849</v>
      </c>
      <c r="E172" s="8" t="str">
        <f>IF([1]source_data!G174="","",[1]tailored_settings!$B$3)</f>
        <v>GBP</v>
      </c>
      <c r="F172" s="10">
        <f>IF([1]source_data!G174="","",IF([1]source_data!H174="","",[1]source_data!H174))</f>
        <v>44764.592670486098</v>
      </c>
      <c r="G172" s="8" t="str">
        <f>IF([1]source_data!G174="","",[1]tailored_settings!$B$5)</f>
        <v>Individual Recipient</v>
      </c>
      <c r="H172" s="8" t="str">
        <f>IF([1]source_data!G174="","",IF(AND([1]source_data!A174&lt;&gt;"",[1]tailored_settings!$B$11="Publish"),CONCATENATE([1]tailored_settings!$B$2&amp;[1]source_data!A174),IF(AND([1]source_data!A174&lt;&gt;"",[1]tailored_settings!$B$11="Do not publish"),CONCATENATE([1]tailored_settings!$B$4&amp;TEXT(ROW(A172)-1,"0000")&amp;"_"&amp;TEXT(F172,"yyyy-mm")),CONCATENATE([1]tailored_settings!$B$4&amp;TEXT(ROW(A172)-1,"0000")&amp;"_"&amp;TEXT(F172,"yyyy-mm")))))</f>
        <v>360G-BarnwoodTrust-IND-0171_2022-07</v>
      </c>
      <c r="I172" s="8" t="str">
        <f>IF([1]source_data!G174="","",[1]tailored_settings!$B$7)</f>
        <v>Barnwood Trust</v>
      </c>
      <c r="J172" s="8" t="str">
        <f>IF([1]source_data!G174="","",[1]tailored_settings!$B$6)</f>
        <v>GB-CHC-1162855</v>
      </c>
      <c r="K172" s="8" t="str">
        <f>IF([1]source_data!G174="","",IF([1]source_data!I174="","",VLOOKUP([1]source_data!I174,[1]codelists!A:C,2,FALSE)))</f>
        <v>GTIR040</v>
      </c>
      <c r="L172" s="8" t="str">
        <f>IF([1]source_data!G174="","",IF([1]source_data!J174="","",VLOOKUP([1]source_data!J174,[1]codelists!A:C,2,FALSE)))</f>
        <v/>
      </c>
      <c r="M172" s="8" t="str">
        <f>IF([1]source_data!G174="","",IF([1]source_data!K174="","",IF([1]source_data!M174&lt;&gt;"",CONCATENATE(VLOOKUP([1]source_data!K174,[1]codelists!A:C,2,FALSE)&amp;";"&amp;VLOOKUP([1]source_data!L174,[1]codelists!A:C,2,FALSE)&amp;";"&amp;VLOOKUP([1]source_data!M174,[1]codelists!A:C,2,FALSE)),IF([1]source_data!L174&lt;&gt;"",CONCATENATE(VLOOKUP([1]source_data!K174,[1]codelists!A:C,2,FALSE)&amp;";"&amp;VLOOKUP([1]source_data!L174,[1]codelists!A:C,2,FALSE)),IF([1]source_data!K174&lt;&gt;"",CONCATENATE(VLOOKUP([1]source_data!K174,[1]codelists!A:C,2,FALSE)))))))</f>
        <v>GTIP100</v>
      </c>
      <c r="N172" s="11" t="str">
        <f>IF([1]source_data!G174="","",IF([1]source_data!D174="","",VLOOKUP([1]source_data!D174,[1]geo_data!A:I,9,FALSE)))</f>
        <v>Kingswood</v>
      </c>
      <c r="O172" s="11" t="str">
        <f>IF([1]source_data!G174="","",IF([1]source_data!D174="","",VLOOKUP([1]source_data!D174,[1]geo_data!A:I,8,FALSE)))</f>
        <v>E05013191</v>
      </c>
      <c r="P172" s="11" t="str">
        <f>IF([1]source_data!G174="","",IF(LEFT(O172,3)="E05","WD",IF(LEFT(O172,3)="S13","WD",IF(LEFT(O172,3)="W05","WD",IF(LEFT(O172,3)="W06","UA",IF(LEFT(O172,3)="S12","CA",IF(LEFT(O172,3)="E06","UA",IF(LEFT(O172,3)="E07","NMD",IF(LEFT(O172,3)="E08","MD",IF(LEFT(O172,3)="E09","LONB"))))))))))</f>
        <v>WD</v>
      </c>
      <c r="Q172" s="11" t="str">
        <f>IF([1]source_data!G174="","",IF([1]source_data!D174="","",VLOOKUP([1]source_data!D174,[1]geo_data!A:I,7,FALSE)))</f>
        <v>Stroud</v>
      </c>
      <c r="R172" s="11" t="str">
        <f>IF([1]source_data!G174="","",IF([1]source_data!D174="","",VLOOKUP([1]source_data!D174,[1]geo_data!A:I,6,FALSE)))</f>
        <v>E07000082</v>
      </c>
      <c r="S172" s="11" t="str">
        <f>IF([1]source_data!G174="","",IF(LEFT(R172,3)="E05","WD",IF(LEFT(R172,3)="S13","WD",IF(LEFT(R172,3)="W05","WD",IF(LEFT(R172,3)="W06","UA",IF(LEFT(R172,3)="S12","CA",IF(LEFT(R172,3)="E06","UA",IF(LEFT(R172,3)="E07","NMD",IF(LEFT(R172,3)="E08","MD",IF(LEFT(R172,3)="E09","LONB"))))))))))</f>
        <v>NMD</v>
      </c>
      <c r="T172" s="8" t="str">
        <f>IF([1]source_data!G174="","",IF([1]source_data!N174="","",[1]source_data!N174))</f>
        <v>Grants for You</v>
      </c>
      <c r="U172" s="12">
        <f ca="1">IF([1]source_data!G174="","",[1]tailored_settings!$B$8)</f>
        <v>45009</v>
      </c>
      <c r="V172" s="8" t="str">
        <f>IF([1]source_data!I174="","",[1]tailored_settings!$B$9)</f>
        <v>https://www.barnwoodtrust.org/</v>
      </c>
      <c r="W172" s="8" t="str">
        <f>IF([1]source_data!G174="","",IF([1]source_data!I174="","",[1]codelists!$A$1))</f>
        <v>Grant to Individuals Reason codelist</v>
      </c>
      <c r="X172" s="8" t="str">
        <f>IF([1]source_data!G174="","",IF([1]source_data!I174="","",[1]source_data!I174))</f>
        <v>Mental Health</v>
      </c>
      <c r="Y172" s="8" t="str">
        <f>IF([1]source_data!G174="","",IF([1]source_data!J174="","",[1]codelists!$A$1))</f>
        <v/>
      </c>
      <c r="Z172" s="8" t="str">
        <f>IF([1]source_data!G174="","",IF([1]source_data!J174="","",[1]source_data!J174))</f>
        <v/>
      </c>
      <c r="AA172" s="8" t="str">
        <f>IF([1]source_data!G174="","",IF([1]source_data!K174="","",[1]codelists!$A$16))</f>
        <v>Grant to Individuals Purpose codelist</v>
      </c>
      <c r="AB172" s="8" t="str">
        <f>IF([1]source_data!G174="","",IF([1]source_data!K174="","",[1]source_data!K174))</f>
        <v>Travel and transport</v>
      </c>
      <c r="AC172" s="8" t="str">
        <f>IF([1]source_data!G174="","",IF([1]source_data!L174="","",[1]codelists!$A$16))</f>
        <v/>
      </c>
      <c r="AD172" s="8" t="str">
        <f>IF([1]source_data!G174="","",IF([1]source_data!L174="","",[1]source_data!L174))</f>
        <v/>
      </c>
      <c r="AE172" s="8" t="str">
        <f>IF([1]source_data!G174="","",IF([1]source_data!M174="","",[1]codelists!$A$16))</f>
        <v/>
      </c>
      <c r="AF172" s="8" t="str">
        <f>IF([1]source_data!G174="","",IF([1]source_data!M174="","",[1]source_data!M174))</f>
        <v/>
      </c>
    </row>
    <row r="173" spans="1:32" ht="15.75" x14ac:dyDescent="0.25">
      <c r="A173" s="8" t="str">
        <f>IF([1]source_data!G175="","",IF(AND([1]source_data!C175&lt;&gt;"",[1]tailored_settings!$B$10="Publish"),CONCATENATE([1]tailored_settings!$B$2&amp;[1]source_data!C175),IF(AND([1]source_data!C175&lt;&gt;"",[1]tailored_settings!$B$10="Do not publish"),CONCATENATE([1]tailored_settings!$B$2&amp;TEXT(ROW(A173)-1,"0000")&amp;"_"&amp;TEXT(F173,"yyyy-mm")),CONCATENATE([1]tailored_settings!$B$2&amp;TEXT(ROW(A173)-1,"0000")&amp;"_"&amp;TEXT(F173,"yyyy-mm")))))</f>
        <v>360G-BarnwoodTrust-0172_2022-07</v>
      </c>
      <c r="B173" s="8" t="str">
        <f>IF([1]source_data!G175="","",IF([1]source_data!E175&lt;&gt;"",[1]source_data!E175,CONCATENATE("Grant to "&amp;G173)))</f>
        <v>Grants for You</v>
      </c>
      <c r="C173" s="8" t="str">
        <f>IF([1]source_data!G175="","",IF([1]source_data!F175="","",[1]source_data!F175))</f>
        <v xml:space="preserve">Funding to help people with Autism, ADHD, Tourette's or a serious mental health condition access more opportunities.   </v>
      </c>
      <c r="D173" s="9">
        <f>IF([1]source_data!G175="","",IF([1]source_data!G175="","",[1]source_data!G175))</f>
        <v>400</v>
      </c>
      <c r="E173" s="8" t="str">
        <f>IF([1]source_data!G175="","",[1]tailored_settings!$B$3)</f>
        <v>GBP</v>
      </c>
      <c r="F173" s="10">
        <f>IF([1]source_data!G175="","",IF([1]source_data!H175="","",[1]source_data!H175))</f>
        <v>44764.607264849503</v>
      </c>
      <c r="G173" s="8" t="str">
        <f>IF([1]source_data!G175="","",[1]tailored_settings!$B$5)</f>
        <v>Individual Recipient</v>
      </c>
      <c r="H173" s="8" t="str">
        <f>IF([1]source_data!G175="","",IF(AND([1]source_data!A175&lt;&gt;"",[1]tailored_settings!$B$11="Publish"),CONCATENATE([1]tailored_settings!$B$2&amp;[1]source_data!A175),IF(AND([1]source_data!A175&lt;&gt;"",[1]tailored_settings!$B$11="Do not publish"),CONCATENATE([1]tailored_settings!$B$4&amp;TEXT(ROW(A173)-1,"0000")&amp;"_"&amp;TEXT(F173,"yyyy-mm")),CONCATENATE([1]tailored_settings!$B$4&amp;TEXT(ROW(A173)-1,"0000")&amp;"_"&amp;TEXT(F173,"yyyy-mm")))))</f>
        <v>360G-BarnwoodTrust-IND-0172_2022-07</v>
      </c>
      <c r="I173" s="8" t="str">
        <f>IF([1]source_data!G175="","",[1]tailored_settings!$B$7)</f>
        <v>Barnwood Trust</v>
      </c>
      <c r="J173" s="8" t="str">
        <f>IF([1]source_data!G175="","",[1]tailored_settings!$B$6)</f>
        <v>GB-CHC-1162855</v>
      </c>
      <c r="K173" s="8" t="str">
        <f>IF([1]source_data!G175="","",IF([1]source_data!I175="","",VLOOKUP([1]source_data!I175,[1]codelists!A:C,2,FALSE)))</f>
        <v>GTIR040</v>
      </c>
      <c r="L173" s="8" t="str">
        <f>IF([1]source_data!G175="","",IF([1]source_data!J175="","",VLOOKUP([1]source_data!J175,[1]codelists!A:C,2,FALSE)))</f>
        <v/>
      </c>
      <c r="M173" s="8" t="str">
        <f>IF([1]source_data!G175="","",IF([1]source_data!K175="","",IF([1]source_data!M175&lt;&gt;"",CONCATENATE(VLOOKUP([1]source_data!K175,[1]codelists!A:C,2,FALSE)&amp;";"&amp;VLOOKUP([1]source_data!L175,[1]codelists!A:C,2,FALSE)&amp;";"&amp;VLOOKUP([1]source_data!M175,[1]codelists!A:C,2,FALSE)),IF([1]source_data!L175&lt;&gt;"",CONCATENATE(VLOOKUP([1]source_data!K175,[1]codelists!A:C,2,FALSE)&amp;";"&amp;VLOOKUP([1]source_data!L175,[1]codelists!A:C,2,FALSE)),IF([1]source_data!K175&lt;&gt;"",CONCATENATE(VLOOKUP([1]source_data!K175,[1]codelists!A:C,2,FALSE)))))))</f>
        <v>GTIP040</v>
      </c>
      <c r="N173" s="11" t="str">
        <f>IF([1]source_data!G175="","",IF([1]source_data!D175="","",VLOOKUP([1]source_data!D175,[1]geo_data!A:I,9,FALSE)))</f>
        <v>Cainscross</v>
      </c>
      <c r="O173" s="11" t="str">
        <f>IF([1]source_data!G175="","",IF([1]source_data!D175="","",VLOOKUP([1]source_data!D175,[1]geo_data!A:I,8,FALSE)))</f>
        <v>E05013212</v>
      </c>
      <c r="P173" s="11" t="str">
        <f>IF([1]source_data!G175="","",IF(LEFT(O173,3)="E05","WD",IF(LEFT(O173,3)="S13","WD",IF(LEFT(O173,3)="W05","WD",IF(LEFT(O173,3)="W06","UA",IF(LEFT(O173,3)="S12","CA",IF(LEFT(O173,3)="E06","UA",IF(LEFT(O173,3)="E07","NMD",IF(LEFT(O173,3)="E08","MD",IF(LEFT(O173,3)="E09","LONB"))))))))))</f>
        <v>WD</v>
      </c>
      <c r="Q173" s="11" t="str">
        <f>IF([1]source_data!G175="","",IF([1]source_data!D175="","",VLOOKUP([1]source_data!D175,[1]geo_data!A:I,7,FALSE)))</f>
        <v>Stroud</v>
      </c>
      <c r="R173" s="11" t="str">
        <f>IF([1]source_data!G175="","",IF([1]source_data!D175="","",VLOOKUP([1]source_data!D175,[1]geo_data!A:I,6,FALSE)))</f>
        <v>E07000082</v>
      </c>
      <c r="S173" s="11" t="str">
        <f>IF([1]source_data!G175="","",IF(LEFT(R173,3)="E05","WD",IF(LEFT(R173,3)="S13","WD",IF(LEFT(R173,3)="W05","WD",IF(LEFT(R173,3)="W06","UA",IF(LEFT(R173,3)="S12","CA",IF(LEFT(R173,3)="E06","UA",IF(LEFT(R173,3)="E07","NMD",IF(LEFT(R173,3)="E08","MD",IF(LEFT(R173,3)="E09","LONB"))))))))))</f>
        <v>NMD</v>
      </c>
      <c r="T173" s="8" t="str">
        <f>IF([1]source_data!G175="","",IF([1]source_data!N175="","",[1]source_data!N175))</f>
        <v>Grants for You</v>
      </c>
      <c r="U173" s="12">
        <f ca="1">IF([1]source_data!G175="","",[1]tailored_settings!$B$8)</f>
        <v>45009</v>
      </c>
      <c r="V173" s="8" t="str">
        <f>IF([1]source_data!I175="","",[1]tailored_settings!$B$9)</f>
        <v>https://www.barnwoodtrust.org/</v>
      </c>
      <c r="W173" s="8" t="str">
        <f>IF([1]source_data!G175="","",IF([1]source_data!I175="","",[1]codelists!$A$1))</f>
        <v>Grant to Individuals Reason codelist</v>
      </c>
      <c r="X173" s="8" t="str">
        <f>IF([1]source_data!G175="","",IF([1]source_data!I175="","",[1]source_data!I175))</f>
        <v>Mental Health</v>
      </c>
      <c r="Y173" s="8" t="str">
        <f>IF([1]source_data!G175="","",IF([1]source_data!J175="","",[1]codelists!$A$1))</f>
        <v/>
      </c>
      <c r="Z173" s="8" t="str">
        <f>IF([1]source_data!G175="","",IF([1]source_data!J175="","",[1]source_data!J175))</f>
        <v/>
      </c>
      <c r="AA173" s="8" t="str">
        <f>IF([1]source_data!G175="","",IF([1]source_data!K175="","",[1]codelists!$A$16))</f>
        <v>Grant to Individuals Purpose codelist</v>
      </c>
      <c r="AB173" s="8" t="str">
        <f>IF([1]source_data!G175="","",IF([1]source_data!K175="","",[1]source_data!K175))</f>
        <v>Devices and digital access</v>
      </c>
      <c r="AC173" s="8" t="str">
        <f>IF([1]source_data!G175="","",IF([1]source_data!L175="","",[1]codelists!$A$16))</f>
        <v/>
      </c>
      <c r="AD173" s="8" t="str">
        <f>IF([1]source_data!G175="","",IF([1]source_data!L175="","",[1]source_data!L175))</f>
        <v/>
      </c>
      <c r="AE173" s="8" t="str">
        <f>IF([1]source_data!G175="","",IF([1]source_data!M175="","",[1]codelists!$A$16))</f>
        <v/>
      </c>
      <c r="AF173" s="8" t="str">
        <f>IF([1]source_data!G175="","",IF([1]source_data!M175="","",[1]source_data!M175))</f>
        <v/>
      </c>
    </row>
    <row r="174" spans="1:32" ht="15.75" x14ac:dyDescent="0.25">
      <c r="A174" s="8" t="str">
        <f>IF([1]source_data!G176="","",IF(AND([1]source_data!C176&lt;&gt;"",[1]tailored_settings!$B$10="Publish"),CONCATENATE([1]tailored_settings!$B$2&amp;[1]source_data!C176),IF(AND([1]source_data!C176&lt;&gt;"",[1]tailored_settings!$B$10="Do not publish"),CONCATENATE([1]tailored_settings!$B$2&amp;TEXT(ROW(A174)-1,"0000")&amp;"_"&amp;TEXT(F174,"yyyy-mm")),CONCATENATE([1]tailored_settings!$B$2&amp;TEXT(ROW(A174)-1,"0000")&amp;"_"&amp;TEXT(F174,"yyyy-mm")))))</f>
        <v>360G-BarnwoodTrust-0173_2022-07</v>
      </c>
      <c r="B174" s="8" t="str">
        <f>IF([1]source_data!G176="","",IF([1]source_data!E176&lt;&gt;"",[1]source_data!E176,CONCATENATE("Grant to "&amp;G174)))</f>
        <v>Grants for You</v>
      </c>
      <c r="C174" s="8" t="str">
        <f>IF([1]source_data!G176="","",IF([1]source_data!F176="","",[1]source_data!F176))</f>
        <v xml:space="preserve">Funding to help people with Autism, ADHD, Tourette's or a serious mental health condition access more opportunities.   </v>
      </c>
      <c r="D174" s="9">
        <f>IF([1]source_data!G176="","",IF([1]source_data!G176="","",[1]source_data!G176))</f>
        <v>2535</v>
      </c>
      <c r="E174" s="8" t="str">
        <f>IF([1]source_data!G176="","",[1]tailored_settings!$B$3)</f>
        <v>GBP</v>
      </c>
      <c r="F174" s="10">
        <f>IF([1]source_data!G176="","",IF([1]source_data!H176="","",[1]source_data!H176))</f>
        <v>44764.613142326401</v>
      </c>
      <c r="G174" s="8" t="str">
        <f>IF([1]source_data!G176="","",[1]tailored_settings!$B$5)</f>
        <v>Individual Recipient</v>
      </c>
      <c r="H174" s="8" t="str">
        <f>IF([1]source_data!G176="","",IF(AND([1]source_data!A176&lt;&gt;"",[1]tailored_settings!$B$11="Publish"),CONCATENATE([1]tailored_settings!$B$2&amp;[1]source_data!A176),IF(AND([1]source_data!A176&lt;&gt;"",[1]tailored_settings!$B$11="Do not publish"),CONCATENATE([1]tailored_settings!$B$4&amp;TEXT(ROW(A174)-1,"0000")&amp;"_"&amp;TEXT(F174,"yyyy-mm")),CONCATENATE([1]tailored_settings!$B$4&amp;TEXT(ROW(A174)-1,"0000")&amp;"_"&amp;TEXT(F174,"yyyy-mm")))))</f>
        <v>360G-BarnwoodTrust-IND-0173_2022-07</v>
      </c>
      <c r="I174" s="8" t="str">
        <f>IF([1]source_data!G176="","",[1]tailored_settings!$B$7)</f>
        <v>Barnwood Trust</v>
      </c>
      <c r="J174" s="8" t="str">
        <f>IF([1]source_data!G176="","",[1]tailored_settings!$B$6)</f>
        <v>GB-CHC-1162855</v>
      </c>
      <c r="K174" s="8" t="str">
        <f>IF([1]source_data!G176="","",IF([1]source_data!I176="","",VLOOKUP([1]source_data!I176,[1]codelists!A:C,2,FALSE)))</f>
        <v>GTIR040</v>
      </c>
      <c r="L174" s="8" t="str">
        <f>IF([1]source_data!G176="","",IF([1]source_data!J176="","",VLOOKUP([1]source_data!J176,[1]codelists!A:C,2,FALSE)))</f>
        <v/>
      </c>
      <c r="M174" s="8" t="str">
        <f>IF([1]source_data!G176="","",IF([1]source_data!K176="","",IF([1]source_data!M176&lt;&gt;"",CONCATENATE(VLOOKUP([1]source_data!K176,[1]codelists!A:C,2,FALSE)&amp;";"&amp;VLOOKUP([1]source_data!L176,[1]codelists!A:C,2,FALSE)&amp;";"&amp;VLOOKUP([1]source_data!M176,[1]codelists!A:C,2,FALSE)),IF([1]source_data!L176&lt;&gt;"",CONCATENATE(VLOOKUP([1]source_data!K176,[1]codelists!A:C,2,FALSE)&amp;";"&amp;VLOOKUP([1]source_data!L176,[1]codelists!A:C,2,FALSE)),IF([1]source_data!K176&lt;&gt;"",CONCATENATE(VLOOKUP([1]source_data!K176,[1]codelists!A:C,2,FALSE)))))))</f>
        <v>GTIP040</v>
      </c>
      <c r="N174" s="11" t="str">
        <f>IF([1]source_data!G176="","",IF([1]source_data!D176="","",VLOOKUP([1]source_data!D176,[1]geo_data!A:I,9,FALSE)))</f>
        <v>Berkeley Vale</v>
      </c>
      <c r="O174" s="11" t="str">
        <f>IF([1]source_data!G176="","",IF([1]source_data!D176="","",VLOOKUP([1]source_data!D176,[1]geo_data!A:I,8,FALSE)))</f>
        <v>E05010969</v>
      </c>
      <c r="P174" s="11" t="str">
        <f>IF([1]source_data!G176="","",IF(LEFT(O174,3)="E05","WD",IF(LEFT(O174,3)="S13","WD",IF(LEFT(O174,3)="W05","WD",IF(LEFT(O174,3)="W06","UA",IF(LEFT(O174,3)="S12","CA",IF(LEFT(O174,3)="E06","UA",IF(LEFT(O174,3)="E07","NMD",IF(LEFT(O174,3)="E08","MD",IF(LEFT(O174,3)="E09","LONB"))))))))))</f>
        <v>WD</v>
      </c>
      <c r="Q174" s="11" t="str">
        <f>IF([1]source_data!G176="","",IF([1]source_data!D176="","",VLOOKUP([1]source_data!D176,[1]geo_data!A:I,7,FALSE)))</f>
        <v>Stroud</v>
      </c>
      <c r="R174" s="11" t="str">
        <f>IF([1]source_data!G176="","",IF([1]source_data!D176="","",VLOOKUP([1]source_data!D176,[1]geo_data!A:I,6,FALSE)))</f>
        <v>E07000082</v>
      </c>
      <c r="S174" s="11" t="str">
        <f>IF([1]source_data!G176="","",IF(LEFT(R174,3)="E05","WD",IF(LEFT(R174,3)="S13","WD",IF(LEFT(R174,3)="W05","WD",IF(LEFT(R174,3)="W06","UA",IF(LEFT(R174,3)="S12","CA",IF(LEFT(R174,3)="E06","UA",IF(LEFT(R174,3)="E07","NMD",IF(LEFT(R174,3)="E08","MD",IF(LEFT(R174,3)="E09","LONB"))))))))))</f>
        <v>NMD</v>
      </c>
      <c r="T174" s="8" t="str">
        <f>IF([1]source_data!G176="","",IF([1]source_data!N176="","",[1]source_data!N176))</f>
        <v>Grants for You</v>
      </c>
      <c r="U174" s="12">
        <f ca="1">IF([1]source_data!G176="","",[1]tailored_settings!$B$8)</f>
        <v>45009</v>
      </c>
      <c r="V174" s="8" t="str">
        <f>IF([1]source_data!I176="","",[1]tailored_settings!$B$9)</f>
        <v>https://www.barnwoodtrust.org/</v>
      </c>
      <c r="W174" s="8" t="str">
        <f>IF([1]source_data!G176="","",IF([1]source_data!I176="","",[1]codelists!$A$1))</f>
        <v>Grant to Individuals Reason codelist</v>
      </c>
      <c r="X174" s="8" t="str">
        <f>IF([1]source_data!G176="","",IF([1]source_data!I176="","",[1]source_data!I176))</f>
        <v>Mental Health</v>
      </c>
      <c r="Y174" s="8" t="str">
        <f>IF([1]source_data!G176="","",IF([1]source_data!J176="","",[1]codelists!$A$1))</f>
        <v/>
      </c>
      <c r="Z174" s="8" t="str">
        <f>IF([1]source_data!G176="","",IF([1]source_data!J176="","",[1]source_data!J176))</f>
        <v/>
      </c>
      <c r="AA174" s="8" t="str">
        <f>IF([1]source_data!G176="","",IF([1]source_data!K176="","",[1]codelists!$A$16))</f>
        <v>Grant to Individuals Purpose codelist</v>
      </c>
      <c r="AB174" s="8" t="str">
        <f>IF([1]source_data!G176="","",IF([1]source_data!K176="","",[1]source_data!K176))</f>
        <v>Devices and digital access</v>
      </c>
      <c r="AC174" s="8" t="str">
        <f>IF([1]source_data!G176="","",IF([1]source_data!L176="","",[1]codelists!$A$16))</f>
        <v/>
      </c>
      <c r="AD174" s="8" t="str">
        <f>IF([1]source_data!G176="","",IF([1]source_data!L176="","",[1]source_data!L176))</f>
        <v/>
      </c>
      <c r="AE174" s="8" t="str">
        <f>IF([1]source_data!G176="","",IF([1]source_data!M176="","",[1]codelists!$A$16))</f>
        <v/>
      </c>
      <c r="AF174" s="8" t="str">
        <f>IF([1]source_data!G176="","",IF([1]source_data!M176="","",[1]source_data!M176))</f>
        <v/>
      </c>
    </row>
    <row r="175" spans="1:32" ht="15.75" x14ac:dyDescent="0.25">
      <c r="A175" s="8" t="str">
        <f>IF([1]source_data!G177="","",IF(AND([1]source_data!C177&lt;&gt;"",[1]tailored_settings!$B$10="Publish"),CONCATENATE([1]tailored_settings!$B$2&amp;[1]source_data!C177),IF(AND([1]source_data!C177&lt;&gt;"",[1]tailored_settings!$B$10="Do not publish"),CONCATENATE([1]tailored_settings!$B$2&amp;TEXT(ROW(A175)-1,"0000")&amp;"_"&amp;TEXT(F175,"yyyy-mm")),CONCATENATE([1]tailored_settings!$B$2&amp;TEXT(ROW(A175)-1,"0000")&amp;"_"&amp;TEXT(F175,"yyyy-mm")))))</f>
        <v>360G-BarnwoodTrust-0174_2022-07</v>
      </c>
      <c r="B175" s="8" t="str">
        <f>IF([1]source_data!G177="","",IF([1]source_data!E177&lt;&gt;"",[1]source_data!E177,CONCATENATE("Grant to "&amp;G175)))</f>
        <v>Grants for You</v>
      </c>
      <c r="C175" s="8" t="str">
        <f>IF([1]source_data!G177="","",IF([1]source_data!F177="","",[1]source_data!F177))</f>
        <v xml:space="preserve">Funding to help people with Autism, ADHD, Tourette's or a serious mental health condition access more opportunities.   </v>
      </c>
      <c r="D175" s="9">
        <f>IF([1]source_data!G177="","",IF([1]source_data!G177="","",[1]source_data!G177))</f>
        <v>700</v>
      </c>
      <c r="E175" s="8" t="str">
        <f>IF([1]source_data!G177="","",[1]tailored_settings!$B$3)</f>
        <v>GBP</v>
      </c>
      <c r="F175" s="10">
        <f>IF([1]source_data!G177="","",IF([1]source_data!H177="","",[1]source_data!H177))</f>
        <v>44767.3341210648</v>
      </c>
      <c r="G175" s="8" t="str">
        <f>IF([1]source_data!G177="","",[1]tailored_settings!$B$5)</f>
        <v>Individual Recipient</v>
      </c>
      <c r="H175" s="8" t="str">
        <f>IF([1]source_data!G177="","",IF(AND([1]source_data!A177&lt;&gt;"",[1]tailored_settings!$B$11="Publish"),CONCATENATE([1]tailored_settings!$B$2&amp;[1]source_data!A177),IF(AND([1]source_data!A177&lt;&gt;"",[1]tailored_settings!$B$11="Do not publish"),CONCATENATE([1]tailored_settings!$B$4&amp;TEXT(ROW(A175)-1,"0000")&amp;"_"&amp;TEXT(F175,"yyyy-mm")),CONCATENATE([1]tailored_settings!$B$4&amp;TEXT(ROW(A175)-1,"0000")&amp;"_"&amp;TEXT(F175,"yyyy-mm")))))</f>
        <v>360G-BarnwoodTrust-IND-0174_2022-07</v>
      </c>
      <c r="I175" s="8" t="str">
        <f>IF([1]source_data!G177="","",[1]tailored_settings!$B$7)</f>
        <v>Barnwood Trust</v>
      </c>
      <c r="J175" s="8" t="str">
        <f>IF([1]source_data!G177="","",[1]tailored_settings!$B$6)</f>
        <v>GB-CHC-1162855</v>
      </c>
      <c r="K175" s="8" t="str">
        <f>IF([1]source_data!G177="","",IF([1]source_data!I177="","",VLOOKUP([1]source_data!I177,[1]codelists!A:C,2,FALSE)))</f>
        <v>GTIR040</v>
      </c>
      <c r="L175" s="8" t="str">
        <f>IF([1]source_data!G177="","",IF([1]source_data!J177="","",VLOOKUP([1]source_data!J177,[1]codelists!A:C,2,FALSE)))</f>
        <v/>
      </c>
      <c r="M175" s="8" t="str">
        <f>IF([1]source_data!G177="","",IF([1]source_data!K177="","",IF([1]source_data!M177&lt;&gt;"",CONCATENATE(VLOOKUP([1]source_data!K177,[1]codelists!A:C,2,FALSE)&amp;";"&amp;VLOOKUP([1]source_data!L177,[1]codelists!A:C,2,FALSE)&amp;";"&amp;VLOOKUP([1]source_data!M177,[1]codelists!A:C,2,FALSE)),IF([1]source_data!L177&lt;&gt;"",CONCATENATE(VLOOKUP([1]source_data!K177,[1]codelists!A:C,2,FALSE)&amp;";"&amp;VLOOKUP([1]source_data!L177,[1]codelists!A:C,2,FALSE)),IF([1]source_data!K177&lt;&gt;"",CONCATENATE(VLOOKUP([1]source_data!K177,[1]codelists!A:C,2,FALSE)))))))</f>
        <v>GTIP080</v>
      </c>
      <c r="N175" s="11" t="str">
        <f>IF([1]source_data!G177="","",IF([1]source_data!D177="","",VLOOKUP([1]source_data!D177,[1]geo_data!A:I,9,FALSE)))</f>
        <v>Moreland</v>
      </c>
      <c r="O175" s="11" t="str">
        <f>IF([1]source_data!G177="","",IF([1]source_data!D177="","",VLOOKUP([1]source_data!D177,[1]geo_data!A:I,8,FALSE)))</f>
        <v>E05010962</v>
      </c>
      <c r="P175" s="11" t="str">
        <f>IF([1]source_data!G177="","",IF(LEFT(O175,3)="E05","WD",IF(LEFT(O175,3)="S13","WD",IF(LEFT(O175,3)="W05","WD",IF(LEFT(O175,3)="W06","UA",IF(LEFT(O175,3)="S12","CA",IF(LEFT(O175,3)="E06","UA",IF(LEFT(O175,3)="E07","NMD",IF(LEFT(O175,3)="E08","MD",IF(LEFT(O175,3)="E09","LONB"))))))))))</f>
        <v>WD</v>
      </c>
      <c r="Q175" s="11" t="str">
        <f>IF([1]source_data!G177="","",IF([1]source_data!D177="","",VLOOKUP([1]source_data!D177,[1]geo_data!A:I,7,FALSE)))</f>
        <v>Gloucester</v>
      </c>
      <c r="R175" s="11" t="str">
        <f>IF([1]source_data!G177="","",IF([1]source_data!D177="","",VLOOKUP([1]source_data!D177,[1]geo_data!A:I,6,FALSE)))</f>
        <v>E07000081</v>
      </c>
      <c r="S175" s="11" t="str">
        <f>IF([1]source_data!G177="","",IF(LEFT(R175,3)="E05","WD",IF(LEFT(R175,3)="S13","WD",IF(LEFT(R175,3)="W05","WD",IF(LEFT(R175,3)="W06","UA",IF(LEFT(R175,3)="S12","CA",IF(LEFT(R175,3)="E06","UA",IF(LEFT(R175,3)="E07","NMD",IF(LEFT(R175,3)="E08","MD",IF(LEFT(R175,3)="E09","LONB"))))))))))</f>
        <v>NMD</v>
      </c>
      <c r="T175" s="8" t="str">
        <f>IF([1]source_data!G177="","",IF([1]source_data!N177="","",[1]source_data!N177))</f>
        <v>Grants for You</v>
      </c>
      <c r="U175" s="12">
        <f ca="1">IF([1]source_data!G177="","",[1]tailored_settings!$B$8)</f>
        <v>45009</v>
      </c>
      <c r="V175" s="8" t="str">
        <f>IF([1]source_data!I177="","",[1]tailored_settings!$B$9)</f>
        <v>https://www.barnwoodtrust.org/</v>
      </c>
      <c r="W175" s="8" t="str">
        <f>IF([1]source_data!G177="","",IF([1]source_data!I177="","",[1]codelists!$A$1))</f>
        <v>Grant to Individuals Reason codelist</v>
      </c>
      <c r="X175" s="8" t="str">
        <f>IF([1]source_data!G177="","",IF([1]source_data!I177="","",[1]source_data!I177))</f>
        <v>Mental Health</v>
      </c>
      <c r="Y175" s="8" t="str">
        <f>IF([1]source_data!G177="","",IF([1]source_data!J177="","",[1]codelists!$A$1))</f>
        <v/>
      </c>
      <c r="Z175" s="8" t="str">
        <f>IF([1]source_data!G177="","",IF([1]source_data!J177="","",[1]source_data!J177))</f>
        <v/>
      </c>
      <c r="AA175" s="8" t="str">
        <f>IF([1]source_data!G177="","",IF([1]source_data!K177="","",[1]codelists!$A$16))</f>
        <v>Grant to Individuals Purpose codelist</v>
      </c>
      <c r="AB175" s="8" t="str">
        <f>IF([1]source_data!G177="","",IF([1]source_data!K177="","",[1]source_data!K177))</f>
        <v>Clothing</v>
      </c>
      <c r="AC175" s="8" t="str">
        <f>IF([1]source_data!G177="","",IF([1]source_data!L177="","",[1]codelists!$A$16))</f>
        <v/>
      </c>
      <c r="AD175" s="8" t="str">
        <f>IF([1]source_data!G177="","",IF([1]source_data!L177="","",[1]source_data!L177))</f>
        <v/>
      </c>
      <c r="AE175" s="8" t="str">
        <f>IF([1]source_data!G177="","",IF([1]source_data!M177="","",[1]codelists!$A$16))</f>
        <v/>
      </c>
      <c r="AF175" s="8" t="str">
        <f>IF([1]source_data!G177="","",IF([1]source_data!M177="","",[1]source_data!M177))</f>
        <v/>
      </c>
    </row>
    <row r="176" spans="1:32" ht="15.75" x14ac:dyDescent="0.25">
      <c r="A176" s="8" t="str">
        <f>IF([1]source_data!G178="","",IF(AND([1]source_data!C178&lt;&gt;"",[1]tailored_settings!$B$10="Publish"),CONCATENATE([1]tailored_settings!$B$2&amp;[1]source_data!C178),IF(AND([1]source_data!C178&lt;&gt;"",[1]tailored_settings!$B$10="Do not publish"),CONCATENATE([1]tailored_settings!$B$2&amp;TEXT(ROW(A176)-1,"0000")&amp;"_"&amp;TEXT(F176,"yyyy-mm")),CONCATENATE([1]tailored_settings!$B$2&amp;TEXT(ROW(A176)-1,"0000")&amp;"_"&amp;TEXT(F176,"yyyy-mm")))))</f>
        <v>360G-BarnwoodTrust-0175_2022-07</v>
      </c>
      <c r="B176" s="8" t="str">
        <f>IF([1]source_data!G178="","",IF([1]source_data!E178&lt;&gt;"",[1]source_data!E178,CONCATENATE("Grant to "&amp;G176)))</f>
        <v>Grants for You</v>
      </c>
      <c r="C176" s="8" t="str">
        <f>IF([1]source_data!G178="","",IF([1]source_data!F178="","",[1]source_data!F178))</f>
        <v xml:space="preserve">Funding to help people with Autism, ADHD, Tourette's or a serious mental health condition access more opportunities.   </v>
      </c>
      <c r="D176" s="9">
        <f>IF([1]source_data!G178="","",IF([1]source_data!G178="","",[1]source_data!G178))</f>
        <v>200</v>
      </c>
      <c r="E176" s="8" t="str">
        <f>IF([1]source_data!G178="","",[1]tailored_settings!$B$3)</f>
        <v>GBP</v>
      </c>
      <c r="F176" s="10">
        <f>IF([1]source_data!G178="","",IF([1]source_data!H178="","",[1]source_data!H178))</f>
        <v>44767.3501092593</v>
      </c>
      <c r="G176" s="8" t="str">
        <f>IF([1]source_data!G178="","",[1]tailored_settings!$B$5)</f>
        <v>Individual Recipient</v>
      </c>
      <c r="H176" s="8" t="str">
        <f>IF([1]source_data!G178="","",IF(AND([1]source_data!A178&lt;&gt;"",[1]tailored_settings!$B$11="Publish"),CONCATENATE([1]tailored_settings!$B$2&amp;[1]source_data!A178),IF(AND([1]source_data!A178&lt;&gt;"",[1]tailored_settings!$B$11="Do not publish"),CONCATENATE([1]tailored_settings!$B$4&amp;TEXT(ROW(A176)-1,"0000")&amp;"_"&amp;TEXT(F176,"yyyy-mm")),CONCATENATE([1]tailored_settings!$B$4&amp;TEXT(ROW(A176)-1,"0000")&amp;"_"&amp;TEXT(F176,"yyyy-mm")))))</f>
        <v>360G-BarnwoodTrust-IND-0175_2022-07</v>
      </c>
      <c r="I176" s="8" t="str">
        <f>IF([1]source_data!G178="","",[1]tailored_settings!$B$7)</f>
        <v>Barnwood Trust</v>
      </c>
      <c r="J176" s="8" t="str">
        <f>IF([1]source_data!G178="","",[1]tailored_settings!$B$6)</f>
        <v>GB-CHC-1162855</v>
      </c>
      <c r="K176" s="8" t="str">
        <f>IF([1]source_data!G178="","",IF([1]source_data!I178="","",VLOOKUP([1]source_data!I178,[1]codelists!A:C,2,FALSE)))</f>
        <v>GTIR040</v>
      </c>
      <c r="L176" s="8" t="str">
        <f>IF([1]source_data!G178="","",IF([1]source_data!J178="","",VLOOKUP([1]source_data!J178,[1]codelists!A:C,2,FALSE)))</f>
        <v/>
      </c>
      <c r="M176" s="8" t="str">
        <f>IF([1]source_data!G178="","",IF([1]source_data!K178="","",IF([1]source_data!M178&lt;&gt;"",CONCATENATE(VLOOKUP([1]source_data!K178,[1]codelists!A:C,2,FALSE)&amp;";"&amp;VLOOKUP([1]source_data!L178,[1]codelists!A:C,2,FALSE)&amp;";"&amp;VLOOKUP([1]source_data!M178,[1]codelists!A:C,2,FALSE)),IF([1]source_data!L178&lt;&gt;"",CONCATENATE(VLOOKUP([1]source_data!K178,[1]codelists!A:C,2,FALSE)&amp;";"&amp;VLOOKUP([1]source_data!L178,[1]codelists!A:C,2,FALSE)),IF([1]source_data!K178&lt;&gt;"",CONCATENATE(VLOOKUP([1]source_data!K178,[1]codelists!A:C,2,FALSE)))))))</f>
        <v>GTIP100</v>
      </c>
      <c r="N176" s="11" t="str">
        <f>IF([1]source_data!G178="","",IF([1]source_data!D178="","",VLOOKUP([1]source_data!D178,[1]geo_data!A:I,9,FALSE)))</f>
        <v>Dursley</v>
      </c>
      <c r="O176" s="11" t="str">
        <f>IF([1]source_data!G178="","",IF([1]source_data!D178="","",VLOOKUP([1]source_data!D178,[1]geo_data!A:I,8,FALSE)))</f>
        <v>E05010976</v>
      </c>
      <c r="P176" s="11" t="str">
        <f>IF([1]source_data!G178="","",IF(LEFT(O176,3)="E05","WD",IF(LEFT(O176,3)="S13","WD",IF(LEFT(O176,3)="W05","WD",IF(LEFT(O176,3)="W06","UA",IF(LEFT(O176,3)="S12","CA",IF(LEFT(O176,3)="E06","UA",IF(LEFT(O176,3)="E07","NMD",IF(LEFT(O176,3)="E08","MD",IF(LEFT(O176,3)="E09","LONB"))))))))))</f>
        <v>WD</v>
      </c>
      <c r="Q176" s="11" t="str">
        <f>IF([1]source_data!G178="","",IF([1]source_data!D178="","",VLOOKUP([1]source_data!D178,[1]geo_data!A:I,7,FALSE)))</f>
        <v>Stroud</v>
      </c>
      <c r="R176" s="11" t="str">
        <f>IF([1]source_data!G178="","",IF([1]source_data!D178="","",VLOOKUP([1]source_data!D178,[1]geo_data!A:I,6,FALSE)))</f>
        <v>E07000082</v>
      </c>
      <c r="S176" s="11" t="str">
        <f>IF([1]source_data!G178="","",IF(LEFT(R176,3)="E05","WD",IF(LEFT(R176,3)="S13","WD",IF(LEFT(R176,3)="W05","WD",IF(LEFT(R176,3)="W06","UA",IF(LEFT(R176,3)="S12","CA",IF(LEFT(R176,3)="E06","UA",IF(LEFT(R176,3)="E07","NMD",IF(LEFT(R176,3)="E08","MD",IF(LEFT(R176,3)="E09","LONB"))))))))))</f>
        <v>NMD</v>
      </c>
      <c r="T176" s="8" t="str">
        <f>IF([1]source_data!G178="","",IF([1]source_data!N178="","",[1]source_data!N178))</f>
        <v>Grants for You</v>
      </c>
      <c r="U176" s="12">
        <f ca="1">IF([1]source_data!G178="","",[1]tailored_settings!$B$8)</f>
        <v>45009</v>
      </c>
      <c r="V176" s="8" t="str">
        <f>IF([1]source_data!I178="","",[1]tailored_settings!$B$9)</f>
        <v>https://www.barnwoodtrust.org/</v>
      </c>
      <c r="W176" s="8" t="str">
        <f>IF([1]source_data!G178="","",IF([1]source_data!I178="","",[1]codelists!$A$1))</f>
        <v>Grant to Individuals Reason codelist</v>
      </c>
      <c r="X176" s="8" t="str">
        <f>IF([1]source_data!G178="","",IF([1]source_data!I178="","",[1]source_data!I178))</f>
        <v>Mental Health</v>
      </c>
      <c r="Y176" s="8" t="str">
        <f>IF([1]source_data!G178="","",IF([1]source_data!J178="","",[1]codelists!$A$1))</f>
        <v/>
      </c>
      <c r="Z176" s="8" t="str">
        <f>IF([1]source_data!G178="","",IF([1]source_data!J178="","",[1]source_data!J178))</f>
        <v/>
      </c>
      <c r="AA176" s="8" t="str">
        <f>IF([1]source_data!G178="","",IF([1]source_data!K178="","",[1]codelists!$A$16))</f>
        <v>Grant to Individuals Purpose codelist</v>
      </c>
      <c r="AB176" s="8" t="str">
        <f>IF([1]source_data!G178="","",IF([1]source_data!K178="","",[1]source_data!K178))</f>
        <v>Travel and transport</v>
      </c>
      <c r="AC176" s="8" t="str">
        <f>IF([1]source_data!G178="","",IF([1]source_data!L178="","",[1]codelists!$A$16))</f>
        <v/>
      </c>
      <c r="AD176" s="8" t="str">
        <f>IF([1]source_data!G178="","",IF([1]source_data!L178="","",[1]source_data!L178))</f>
        <v/>
      </c>
      <c r="AE176" s="8" t="str">
        <f>IF([1]source_data!G178="","",IF([1]source_data!M178="","",[1]codelists!$A$16))</f>
        <v/>
      </c>
      <c r="AF176" s="8" t="str">
        <f>IF([1]source_data!G178="","",IF([1]source_data!M178="","",[1]source_data!M178))</f>
        <v/>
      </c>
    </row>
    <row r="177" spans="1:32" ht="15.75" x14ac:dyDescent="0.25">
      <c r="A177" s="8" t="str">
        <f>IF([1]source_data!G179="","",IF(AND([1]source_data!C179&lt;&gt;"",[1]tailored_settings!$B$10="Publish"),CONCATENATE([1]tailored_settings!$B$2&amp;[1]source_data!C179),IF(AND([1]source_data!C179&lt;&gt;"",[1]tailored_settings!$B$10="Do not publish"),CONCATENATE([1]tailored_settings!$B$2&amp;TEXT(ROW(A177)-1,"0000")&amp;"_"&amp;TEXT(F177,"yyyy-mm")),CONCATENATE([1]tailored_settings!$B$2&amp;TEXT(ROW(A177)-1,"0000")&amp;"_"&amp;TEXT(F177,"yyyy-mm")))))</f>
        <v>360G-BarnwoodTrust-0176_2022-07</v>
      </c>
      <c r="B177" s="8" t="str">
        <f>IF([1]source_data!G179="","",IF([1]source_data!E179&lt;&gt;"",[1]source_data!E179,CONCATENATE("Grant to "&amp;G177)))</f>
        <v>Grants for You</v>
      </c>
      <c r="C177" s="8" t="str">
        <f>IF([1]source_data!G179="","",IF([1]source_data!F179="","",[1]source_data!F179))</f>
        <v xml:space="preserve">Funding to help people with Autism, ADHD, Tourette's or a serious mental health condition access more opportunities.   </v>
      </c>
      <c r="D177" s="9">
        <f>IF([1]source_data!G179="","",IF([1]source_data!G179="","",[1]source_data!G179))</f>
        <v>300</v>
      </c>
      <c r="E177" s="8" t="str">
        <f>IF([1]source_data!G179="","",[1]tailored_settings!$B$3)</f>
        <v>GBP</v>
      </c>
      <c r="F177" s="10">
        <f>IF([1]source_data!G179="","",IF([1]source_data!H179="","",[1]source_data!H179))</f>
        <v>44767.472627812502</v>
      </c>
      <c r="G177" s="8" t="str">
        <f>IF([1]source_data!G179="","",[1]tailored_settings!$B$5)</f>
        <v>Individual Recipient</v>
      </c>
      <c r="H177" s="8" t="str">
        <f>IF([1]source_data!G179="","",IF(AND([1]source_data!A179&lt;&gt;"",[1]tailored_settings!$B$11="Publish"),CONCATENATE([1]tailored_settings!$B$2&amp;[1]source_data!A179),IF(AND([1]source_data!A179&lt;&gt;"",[1]tailored_settings!$B$11="Do not publish"),CONCATENATE([1]tailored_settings!$B$4&amp;TEXT(ROW(A177)-1,"0000")&amp;"_"&amp;TEXT(F177,"yyyy-mm")),CONCATENATE([1]tailored_settings!$B$4&amp;TEXT(ROW(A177)-1,"0000")&amp;"_"&amp;TEXT(F177,"yyyy-mm")))))</f>
        <v>360G-BarnwoodTrust-IND-0176_2022-07</v>
      </c>
      <c r="I177" s="8" t="str">
        <f>IF([1]source_data!G179="","",[1]tailored_settings!$B$7)</f>
        <v>Barnwood Trust</v>
      </c>
      <c r="J177" s="8" t="str">
        <f>IF([1]source_data!G179="","",[1]tailored_settings!$B$6)</f>
        <v>GB-CHC-1162855</v>
      </c>
      <c r="K177" s="8" t="str">
        <f>IF([1]source_data!G179="","",IF([1]source_data!I179="","",VLOOKUP([1]source_data!I179,[1]codelists!A:C,2,FALSE)))</f>
        <v>GTIR040</v>
      </c>
      <c r="L177" s="8" t="str">
        <f>IF([1]source_data!G179="","",IF([1]source_data!J179="","",VLOOKUP([1]source_data!J179,[1]codelists!A:C,2,FALSE)))</f>
        <v/>
      </c>
      <c r="M177" s="8" t="str">
        <f>IF([1]source_data!G179="","",IF([1]source_data!K179="","",IF([1]source_data!M179&lt;&gt;"",CONCATENATE(VLOOKUP([1]source_data!K179,[1]codelists!A:C,2,FALSE)&amp;";"&amp;VLOOKUP([1]source_data!L179,[1]codelists!A:C,2,FALSE)&amp;";"&amp;VLOOKUP([1]source_data!M179,[1]codelists!A:C,2,FALSE)),IF([1]source_data!L179&lt;&gt;"",CONCATENATE(VLOOKUP([1]source_data!K179,[1]codelists!A:C,2,FALSE)&amp;";"&amp;VLOOKUP([1]source_data!L179,[1]codelists!A:C,2,FALSE)),IF([1]source_data!K179&lt;&gt;"",CONCATENATE(VLOOKUP([1]source_data!K179,[1]codelists!A:C,2,FALSE)))))))</f>
        <v>GTIP040</v>
      </c>
      <c r="N177" s="11" t="str">
        <f>IF([1]source_data!G179="","",IF([1]source_data!D179="","",VLOOKUP([1]source_data!D179,[1]geo_data!A:I,9,FALSE)))</f>
        <v>Cainscross</v>
      </c>
      <c r="O177" s="11" t="str">
        <f>IF([1]source_data!G179="","",IF([1]source_data!D179="","",VLOOKUP([1]source_data!D179,[1]geo_data!A:I,8,FALSE)))</f>
        <v>E05013212</v>
      </c>
      <c r="P177" s="11" t="str">
        <f>IF([1]source_data!G179="","",IF(LEFT(O177,3)="E05","WD",IF(LEFT(O177,3)="S13","WD",IF(LEFT(O177,3)="W05","WD",IF(LEFT(O177,3)="W06","UA",IF(LEFT(O177,3)="S12","CA",IF(LEFT(O177,3)="E06","UA",IF(LEFT(O177,3)="E07","NMD",IF(LEFT(O177,3)="E08","MD",IF(LEFT(O177,3)="E09","LONB"))))))))))</f>
        <v>WD</v>
      </c>
      <c r="Q177" s="11" t="str">
        <f>IF([1]source_data!G179="","",IF([1]source_data!D179="","",VLOOKUP([1]source_data!D179,[1]geo_data!A:I,7,FALSE)))</f>
        <v>Stroud</v>
      </c>
      <c r="R177" s="11" t="str">
        <f>IF([1]source_data!G179="","",IF([1]source_data!D179="","",VLOOKUP([1]source_data!D179,[1]geo_data!A:I,6,FALSE)))</f>
        <v>E07000082</v>
      </c>
      <c r="S177" s="11" t="str">
        <f>IF([1]source_data!G179="","",IF(LEFT(R177,3)="E05","WD",IF(LEFT(R177,3)="S13","WD",IF(LEFT(R177,3)="W05","WD",IF(LEFT(R177,3)="W06","UA",IF(LEFT(R177,3)="S12","CA",IF(LEFT(R177,3)="E06","UA",IF(LEFT(R177,3)="E07","NMD",IF(LEFT(R177,3)="E08","MD",IF(LEFT(R177,3)="E09","LONB"))))))))))</f>
        <v>NMD</v>
      </c>
      <c r="T177" s="8" t="str">
        <f>IF([1]source_data!G179="","",IF([1]source_data!N179="","",[1]source_data!N179))</f>
        <v>Grants for You</v>
      </c>
      <c r="U177" s="12">
        <f ca="1">IF([1]source_data!G179="","",[1]tailored_settings!$B$8)</f>
        <v>45009</v>
      </c>
      <c r="V177" s="8" t="str">
        <f>IF([1]source_data!I179="","",[1]tailored_settings!$B$9)</f>
        <v>https://www.barnwoodtrust.org/</v>
      </c>
      <c r="W177" s="8" t="str">
        <f>IF([1]source_data!G179="","",IF([1]source_data!I179="","",[1]codelists!$A$1))</f>
        <v>Grant to Individuals Reason codelist</v>
      </c>
      <c r="X177" s="8" t="str">
        <f>IF([1]source_data!G179="","",IF([1]source_data!I179="","",[1]source_data!I179))</f>
        <v>Mental Health</v>
      </c>
      <c r="Y177" s="8" t="str">
        <f>IF([1]source_data!G179="","",IF([1]source_data!J179="","",[1]codelists!$A$1))</f>
        <v/>
      </c>
      <c r="Z177" s="8" t="str">
        <f>IF([1]source_data!G179="","",IF([1]source_data!J179="","",[1]source_data!J179))</f>
        <v/>
      </c>
      <c r="AA177" s="8" t="str">
        <f>IF([1]source_data!G179="","",IF([1]source_data!K179="","",[1]codelists!$A$16))</f>
        <v>Grant to Individuals Purpose codelist</v>
      </c>
      <c r="AB177" s="8" t="str">
        <f>IF([1]source_data!G179="","",IF([1]source_data!K179="","",[1]source_data!K179))</f>
        <v>Devices and digital access</v>
      </c>
      <c r="AC177" s="8" t="str">
        <f>IF([1]source_data!G179="","",IF([1]source_data!L179="","",[1]codelists!$A$16))</f>
        <v/>
      </c>
      <c r="AD177" s="8" t="str">
        <f>IF([1]source_data!G179="","",IF([1]source_data!L179="","",[1]source_data!L179))</f>
        <v/>
      </c>
      <c r="AE177" s="8" t="str">
        <f>IF([1]source_data!G179="","",IF([1]source_data!M179="","",[1]codelists!$A$16))</f>
        <v/>
      </c>
      <c r="AF177" s="8" t="str">
        <f>IF([1]source_data!G179="","",IF([1]source_data!M179="","",[1]source_data!M179))</f>
        <v/>
      </c>
    </row>
    <row r="178" spans="1:32" ht="15.75" x14ac:dyDescent="0.25">
      <c r="A178" s="8" t="str">
        <f>IF([1]source_data!G180="","",IF(AND([1]source_data!C180&lt;&gt;"",[1]tailored_settings!$B$10="Publish"),CONCATENATE([1]tailored_settings!$B$2&amp;[1]source_data!C180),IF(AND([1]source_data!C180&lt;&gt;"",[1]tailored_settings!$B$10="Do not publish"),CONCATENATE([1]tailored_settings!$B$2&amp;TEXT(ROW(A178)-1,"0000")&amp;"_"&amp;TEXT(F178,"yyyy-mm")),CONCATENATE([1]tailored_settings!$B$2&amp;TEXT(ROW(A178)-1,"0000")&amp;"_"&amp;TEXT(F178,"yyyy-mm")))))</f>
        <v>360G-BarnwoodTrust-0177_2022-07</v>
      </c>
      <c r="B178" s="8" t="str">
        <f>IF([1]source_data!G180="","",IF([1]source_data!E180&lt;&gt;"",[1]source_data!E180,CONCATENATE("Grant to "&amp;G178)))</f>
        <v>Grants for You</v>
      </c>
      <c r="C178" s="8" t="str">
        <f>IF([1]source_data!G180="","",IF([1]source_data!F180="","",[1]source_data!F180))</f>
        <v xml:space="preserve">Funding to help people with Autism, ADHD, Tourette's or a serious mental health condition access more opportunities.   </v>
      </c>
      <c r="D178" s="9">
        <f>IF([1]source_data!G180="","",IF([1]source_data!G180="","",[1]source_data!G180))</f>
        <v>800</v>
      </c>
      <c r="E178" s="8" t="str">
        <f>IF([1]source_data!G180="","",[1]tailored_settings!$B$3)</f>
        <v>GBP</v>
      </c>
      <c r="F178" s="10">
        <f>IF([1]source_data!G180="","",IF([1]source_data!H180="","",[1]source_data!H180))</f>
        <v>44767.496396377297</v>
      </c>
      <c r="G178" s="8" t="str">
        <f>IF([1]source_data!G180="","",[1]tailored_settings!$B$5)</f>
        <v>Individual Recipient</v>
      </c>
      <c r="H178" s="8" t="str">
        <f>IF([1]source_data!G180="","",IF(AND([1]source_data!A180&lt;&gt;"",[1]tailored_settings!$B$11="Publish"),CONCATENATE([1]tailored_settings!$B$2&amp;[1]source_data!A180),IF(AND([1]source_data!A180&lt;&gt;"",[1]tailored_settings!$B$11="Do not publish"),CONCATENATE([1]tailored_settings!$B$4&amp;TEXT(ROW(A178)-1,"0000")&amp;"_"&amp;TEXT(F178,"yyyy-mm")),CONCATENATE([1]tailored_settings!$B$4&amp;TEXT(ROW(A178)-1,"0000")&amp;"_"&amp;TEXT(F178,"yyyy-mm")))))</f>
        <v>360G-BarnwoodTrust-IND-0177_2022-07</v>
      </c>
      <c r="I178" s="8" t="str">
        <f>IF([1]source_data!G180="","",[1]tailored_settings!$B$7)</f>
        <v>Barnwood Trust</v>
      </c>
      <c r="J178" s="8" t="str">
        <f>IF([1]source_data!G180="","",[1]tailored_settings!$B$6)</f>
        <v>GB-CHC-1162855</v>
      </c>
      <c r="K178" s="8" t="str">
        <f>IF([1]source_data!G180="","",IF([1]source_data!I180="","",VLOOKUP([1]source_data!I180,[1]codelists!A:C,2,FALSE)))</f>
        <v>GTIR040</v>
      </c>
      <c r="L178" s="8" t="str">
        <f>IF([1]source_data!G180="","",IF([1]source_data!J180="","",VLOOKUP([1]source_data!J180,[1]codelists!A:C,2,FALSE)))</f>
        <v/>
      </c>
      <c r="M178" s="8" t="str">
        <f>IF([1]source_data!G180="","",IF([1]source_data!K180="","",IF([1]source_data!M180&lt;&gt;"",CONCATENATE(VLOOKUP([1]source_data!K180,[1]codelists!A:C,2,FALSE)&amp;";"&amp;VLOOKUP([1]source_data!L180,[1]codelists!A:C,2,FALSE)&amp;";"&amp;VLOOKUP([1]source_data!M180,[1]codelists!A:C,2,FALSE)),IF([1]source_data!L180&lt;&gt;"",CONCATENATE(VLOOKUP([1]source_data!K180,[1]codelists!A:C,2,FALSE)&amp;";"&amp;VLOOKUP([1]source_data!L180,[1]codelists!A:C,2,FALSE)),IF([1]source_data!K180&lt;&gt;"",CONCATENATE(VLOOKUP([1]source_data!K180,[1]codelists!A:C,2,FALSE)))))))</f>
        <v>GTIP040</v>
      </c>
      <c r="N178" s="11" t="str">
        <f>IF([1]source_data!G180="","",IF([1]source_data!D180="","",VLOOKUP([1]source_data!D180,[1]geo_data!A:I,9,FALSE)))</f>
        <v>Dursley</v>
      </c>
      <c r="O178" s="11" t="str">
        <f>IF([1]source_data!G180="","",IF([1]source_data!D180="","",VLOOKUP([1]source_data!D180,[1]geo_data!A:I,8,FALSE)))</f>
        <v>E05010976</v>
      </c>
      <c r="P178" s="11" t="str">
        <f>IF([1]source_data!G180="","",IF(LEFT(O178,3)="E05","WD",IF(LEFT(O178,3)="S13","WD",IF(LEFT(O178,3)="W05","WD",IF(LEFT(O178,3)="W06","UA",IF(LEFT(O178,3)="S12","CA",IF(LEFT(O178,3)="E06","UA",IF(LEFT(O178,3)="E07","NMD",IF(LEFT(O178,3)="E08","MD",IF(LEFT(O178,3)="E09","LONB"))))))))))</f>
        <v>WD</v>
      </c>
      <c r="Q178" s="11" t="str">
        <f>IF([1]source_data!G180="","",IF([1]source_data!D180="","",VLOOKUP([1]source_data!D180,[1]geo_data!A:I,7,FALSE)))</f>
        <v>Stroud</v>
      </c>
      <c r="R178" s="11" t="str">
        <f>IF([1]source_data!G180="","",IF([1]source_data!D180="","",VLOOKUP([1]source_data!D180,[1]geo_data!A:I,6,FALSE)))</f>
        <v>E07000082</v>
      </c>
      <c r="S178" s="11" t="str">
        <f>IF([1]source_data!G180="","",IF(LEFT(R178,3)="E05","WD",IF(LEFT(R178,3)="S13","WD",IF(LEFT(R178,3)="W05","WD",IF(LEFT(R178,3)="W06","UA",IF(LEFT(R178,3)="S12","CA",IF(LEFT(R178,3)="E06","UA",IF(LEFT(R178,3)="E07","NMD",IF(LEFT(R178,3)="E08","MD",IF(LEFT(R178,3)="E09","LONB"))))))))))</f>
        <v>NMD</v>
      </c>
      <c r="T178" s="8" t="str">
        <f>IF([1]source_data!G180="","",IF([1]source_data!N180="","",[1]source_data!N180))</f>
        <v>Grants for You</v>
      </c>
      <c r="U178" s="12">
        <f ca="1">IF([1]source_data!G180="","",[1]tailored_settings!$B$8)</f>
        <v>45009</v>
      </c>
      <c r="V178" s="8" t="str">
        <f>IF([1]source_data!I180="","",[1]tailored_settings!$B$9)</f>
        <v>https://www.barnwoodtrust.org/</v>
      </c>
      <c r="W178" s="8" t="str">
        <f>IF([1]source_data!G180="","",IF([1]source_data!I180="","",[1]codelists!$A$1))</f>
        <v>Grant to Individuals Reason codelist</v>
      </c>
      <c r="X178" s="8" t="str">
        <f>IF([1]source_data!G180="","",IF([1]source_data!I180="","",[1]source_data!I180))</f>
        <v>Mental Health</v>
      </c>
      <c r="Y178" s="8" t="str">
        <f>IF([1]source_data!G180="","",IF([1]source_data!J180="","",[1]codelists!$A$1))</f>
        <v/>
      </c>
      <c r="Z178" s="8" t="str">
        <f>IF([1]source_data!G180="","",IF([1]source_data!J180="","",[1]source_data!J180))</f>
        <v/>
      </c>
      <c r="AA178" s="8" t="str">
        <f>IF([1]source_data!G180="","",IF([1]source_data!K180="","",[1]codelists!$A$16))</f>
        <v>Grant to Individuals Purpose codelist</v>
      </c>
      <c r="AB178" s="8" t="str">
        <f>IF([1]source_data!G180="","",IF([1]source_data!K180="","",[1]source_data!K180))</f>
        <v>Devices and digital access</v>
      </c>
      <c r="AC178" s="8" t="str">
        <f>IF([1]source_data!G180="","",IF([1]source_data!L180="","",[1]codelists!$A$16))</f>
        <v/>
      </c>
      <c r="AD178" s="8" t="str">
        <f>IF([1]source_data!G180="","",IF([1]source_data!L180="","",[1]source_data!L180))</f>
        <v/>
      </c>
      <c r="AE178" s="8" t="str">
        <f>IF([1]source_data!G180="","",IF([1]source_data!M180="","",[1]codelists!$A$16))</f>
        <v/>
      </c>
      <c r="AF178" s="8" t="str">
        <f>IF([1]source_data!G180="","",IF([1]source_data!M180="","",[1]source_data!M180))</f>
        <v/>
      </c>
    </row>
    <row r="179" spans="1:32" ht="15.75" x14ac:dyDescent="0.25">
      <c r="A179" s="8" t="str">
        <f>IF([1]source_data!G181="","",IF(AND([1]source_data!C181&lt;&gt;"",[1]tailored_settings!$B$10="Publish"),CONCATENATE([1]tailored_settings!$B$2&amp;[1]source_data!C181),IF(AND([1]source_data!C181&lt;&gt;"",[1]tailored_settings!$B$10="Do not publish"),CONCATENATE([1]tailored_settings!$B$2&amp;TEXT(ROW(A179)-1,"0000")&amp;"_"&amp;TEXT(F179,"yyyy-mm")),CONCATENATE([1]tailored_settings!$B$2&amp;TEXT(ROW(A179)-1,"0000")&amp;"_"&amp;TEXT(F179,"yyyy-mm")))))</f>
        <v>360G-BarnwoodTrust-0178_2022-07</v>
      </c>
      <c r="B179" s="8" t="str">
        <f>IF([1]source_data!G181="","",IF([1]source_data!E181&lt;&gt;"",[1]source_data!E181,CONCATENATE("Grant to "&amp;G179)))</f>
        <v>Grants for You</v>
      </c>
      <c r="C179" s="8" t="str">
        <f>IF([1]source_data!G181="","",IF([1]source_data!F181="","",[1]source_data!F181))</f>
        <v xml:space="preserve">Funding to help people with Autism, ADHD, Tourette's or a serious mental health condition access more opportunities.   </v>
      </c>
      <c r="D179" s="9">
        <f>IF([1]source_data!G181="","",IF([1]source_data!G181="","",[1]source_data!G181))</f>
        <v>450</v>
      </c>
      <c r="E179" s="8" t="str">
        <f>IF([1]source_data!G181="","",[1]tailored_settings!$B$3)</f>
        <v>GBP</v>
      </c>
      <c r="F179" s="10">
        <f>IF([1]source_data!G181="","",IF([1]source_data!H181="","",[1]source_data!H181))</f>
        <v>44767.6008512384</v>
      </c>
      <c r="G179" s="8" t="str">
        <f>IF([1]source_data!G181="","",[1]tailored_settings!$B$5)</f>
        <v>Individual Recipient</v>
      </c>
      <c r="H179" s="8" t="str">
        <f>IF([1]source_data!G181="","",IF(AND([1]source_data!A181&lt;&gt;"",[1]tailored_settings!$B$11="Publish"),CONCATENATE([1]tailored_settings!$B$2&amp;[1]source_data!A181),IF(AND([1]source_data!A181&lt;&gt;"",[1]tailored_settings!$B$11="Do not publish"),CONCATENATE([1]tailored_settings!$B$4&amp;TEXT(ROW(A179)-1,"0000")&amp;"_"&amp;TEXT(F179,"yyyy-mm")),CONCATENATE([1]tailored_settings!$B$4&amp;TEXT(ROW(A179)-1,"0000")&amp;"_"&amp;TEXT(F179,"yyyy-mm")))))</f>
        <v>360G-BarnwoodTrust-IND-0178_2022-07</v>
      </c>
      <c r="I179" s="8" t="str">
        <f>IF([1]source_data!G181="","",[1]tailored_settings!$B$7)</f>
        <v>Barnwood Trust</v>
      </c>
      <c r="J179" s="8" t="str">
        <f>IF([1]source_data!G181="","",[1]tailored_settings!$B$6)</f>
        <v>GB-CHC-1162855</v>
      </c>
      <c r="K179" s="8" t="str">
        <f>IF([1]source_data!G181="","",IF([1]source_data!I181="","",VLOOKUP([1]source_data!I181,[1]codelists!A:C,2,FALSE)))</f>
        <v>GTIR040</v>
      </c>
      <c r="L179" s="8" t="str">
        <f>IF([1]source_data!G181="","",IF([1]source_data!J181="","",VLOOKUP([1]source_data!J181,[1]codelists!A:C,2,FALSE)))</f>
        <v/>
      </c>
      <c r="M179" s="8" t="str">
        <f>IF([1]source_data!G181="","",IF([1]source_data!K181="","",IF([1]source_data!M181&lt;&gt;"",CONCATENATE(VLOOKUP([1]source_data!K181,[1]codelists!A:C,2,FALSE)&amp;";"&amp;VLOOKUP([1]source_data!L181,[1]codelists!A:C,2,FALSE)&amp;";"&amp;VLOOKUP([1]source_data!M181,[1]codelists!A:C,2,FALSE)),IF([1]source_data!L181&lt;&gt;"",CONCATENATE(VLOOKUP([1]source_data!K181,[1]codelists!A:C,2,FALSE)&amp;";"&amp;VLOOKUP([1]source_data!L181,[1]codelists!A:C,2,FALSE)),IF([1]source_data!K181&lt;&gt;"",CONCATENATE(VLOOKUP([1]source_data!K181,[1]codelists!A:C,2,FALSE)))))))</f>
        <v>GTIP040</v>
      </c>
      <c r="N179" s="11" t="str">
        <f>IF([1]source_data!G181="","",IF([1]source_data!D181="","",VLOOKUP([1]source_data!D181,[1]geo_data!A:I,9,FALSE)))</f>
        <v>Nailsworth</v>
      </c>
      <c r="O179" s="11" t="str">
        <f>IF([1]source_data!G181="","",IF([1]source_data!D181="","",VLOOKUP([1]source_data!D181,[1]geo_data!A:I,8,FALSE)))</f>
        <v>E05013193</v>
      </c>
      <c r="P179" s="11" t="str">
        <f>IF([1]source_data!G181="","",IF(LEFT(O179,3)="E05","WD",IF(LEFT(O179,3)="S13","WD",IF(LEFT(O179,3)="W05","WD",IF(LEFT(O179,3)="W06","UA",IF(LEFT(O179,3)="S12","CA",IF(LEFT(O179,3)="E06","UA",IF(LEFT(O179,3)="E07","NMD",IF(LEFT(O179,3)="E08","MD",IF(LEFT(O179,3)="E09","LONB"))))))))))</f>
        <v>WD</v>
      </c>
      <c r="Q179" s="11" t="str">
        <f>IF([1]source_data!G181="","",IF([1]source_data!D181="","",VLOOKUP([1]source_data!D181,[1]geo_data!A:I,7,FALSE)))</f>
        <v>Stroud</v>
      </c>
      <c r="R179" s="11" t="str">
        <f>IF([1]source_data!G181="","",IF([1]source_data!D181="","",VLOOKUP([1]source_data!D181,[1]geo_data!A:I,6,FALSE)))</f>
        <v>E07000082</v>
      </c>
      <c r="S179" s="11" t="str">
        <f>IF([1]source_data!G181="","",IF(LEFT(R179,3)="E05","WD",IF(LEFT(R179,3)="S13","WD",IF(LEFT(R179,3)="W05","WD",IF(LEFT(R179,3)="W06","UA",IF(LEFT(R179,3)="S12","CA",IF(LEFT(R179,3)="E06","UA",IF(LEFT(R179,3)="E07","NMD",IF(LEFT(R179,3)="E08","MD",IF(LEFT(R179,3)="E09","LONB"))))))))))</f>
        <v>NMD</v>
      </c>
      <c r="T179" s="8" t="str">
        <f>IF([1]source_data!G181="","",IF([1]source_data!N181="","",[1]source_data!N181))</f>
        <v>Grants for You</v>
      </c>
      <c r="U179" s="12">
        <f ca="1">IF([1]source_data!G181="","",[1]tailored_settings!$B$8)</f>
        <v>45009</v>
      </c>
      <c r="V179" s="8" t="str">
        <f>IF([1]source_data!I181="","",[1]tailored_settings!$B$9)</f>
        <v>https://www.barnwoodtrust.org/</v>
      </c>
      <c r="W179" s="8" t="str">
        <f>IF([1]source_data!G181="","",IF([1]source_data!I181="","",[1]codelists!$A$1))</f>
        <v>Grant to Individuals Reason codelist</v>
      </c>
      <c r="X179" s="8" t="str">
        <f>IF([1]source_data!G181="","",IF([1]source_data!I181="","",[1]source_data!I181))</f>
        <v>Mental Health</v>
      </c>
      <c r="Y179" s="8" t="str">
        <f>IF([1]source_data!G181="","",IF([1]source_data!J181="","",[1]codelists!$A$1))</f>
        <v/>
      </c>
      <c r="Z179" s="8" t="str">
        <f>IF([1]source_data!G181="","",IF([1]source_data!J181="","",[1]source_data!J181))</f>
        <v/>
      </c>
      <c r="AA179" s="8" t="str">
        <f>IF([1]source_data!G181="","",IF([1]source_data!K181="","",[1]codelists!$A$16))</f>
        <v>Grant to Individuals Purpose codelist</v>
      </c>
      <c r="AB179" s="8" t="str">
        <f>IF([1]source_data!G181="","",IF([1]source_data!K181="","",[1]source_data!K181))</f>
        <v>Devices and digital access</v>
      </c>
      <c r="AC179" s="8" t="str">
        <f>IF([1]source_data!G181="","",IF([1]source_data!L181="","",[1]codelists!$A$16))</f>
        <v/>
      </c>
      <c r="AD179" s="8" t="str">
        <f>IF([1]source_data!G181="","",IF([1]source_data!L181="","",[1]source_data!L181))</f>
        <v/>
      </c>
      <c r="AE179" s="8" t="str">
        <f>IF([1]source_data!G181="","",IF([1]source_data!M181="","",[1]codelists!$A$16))</f>
        <v/>
      </c>
      <c r="AF179" s="8" t="str">
        <f>IF([1]source_data!G181="","",IF([1]source_data!M181="","",[1]source_data!M181))</f>
        <v/>
      </c>
    </row>
    <row r="180" spans="1:32" ht="15.75" x14ac:dyDescent="0.25">
      <c r="A180" s="8" t="str">
        <f>IF([1]source_data!G182="","",IF(AND([1]source_data!C182&lt;&gt;"",[1]tailored_settings!$B$10="Publish"),CONCATENATE([1]tailored_settings!$B$2&amp;[1]source_data!C182),IF(AND([1]source_data!C182&lt;&gt;"",[1]tailored_settings!$B$10="Do not publish"),CONCATENATE([1]tailored_settings!$B$2&amp;TEXT(ROW(A180)-1,"0000")&amp;"_"&amp;TEXT(F180,"yyyy-mm")),CONCATENATE([1]tailored_settings!$B$2&amp;TEXT(ROW(A180)-1,"0000")&amp;"_"&amp;TEXT(F180,"yyyy-mm")))))</f>
        <v>360G-BarnwoodTrust-0179_2022-07</v>
      </c>
      <c r="B180" s="8" t="str">
        <f>IF([1]source_data!G182="","",IF([1]source_data!E182&lt;&gt;"",[1]source_data!E182,CONCATENATE("Grant to "&amp;G180)))</f>
        <v>Grants for You</v>
      </c>
      <c r="C180" s="8" t="str">
        <f>IF([1]source_data!G182="","",IF([1]source_data!F182="","",[1]source_data!F182))</f>
        <v xml:space="preserve">Funding to help people with Autism, ADHD, Tourette's or a serious mental health condition access more opportunities.   </v>
      </c>
      <c r="D180" s="9">
        <f>IF([1]source_data!G182="","",IF([1]source_data!G182="","",[1]source_data!G182))</f>
        <v>500</v>
      </c>
      <c r="E180" s="8" t="str">
        <f>IF([1]source_data!G182="","",[1]tailored_settings!$B$3)</f>
        <v>GBP</v>
      </c>
      <c r="F180" s="10">
        <f>IF([1]source_data!G182="","",IF([1]source_data!H182="","",[1]source_data!H182))</f>
        <v>44767.614668205999</v>
      </c>
      <c r="G180" s="8" t="str">
        <f>IF([1]source_data!G182="","",[1]tailored_settings!$B$5)</f>
        <v>Individual Recipient</v>
      </c>
      <c r="H180" s="8" t="str">
        <f>IF([1]source_data!G182="","",IF(AND([1]source_data!A182&lt;&gt;"",[1]tailored_settings!$B$11="Publish"),CONCATENATE([1]tailored_settings!$B$2&amp;[1]source_data!A182),IF(AND([1]source_data!A182&lt;&gt;"",[1]tailored_settings!$B$11="Do not publish"),CONCATENATE([1]tailored_settings!$B$4&amp;TEXT(ROW(A180)-1,"0000")&amp;"_"&amp;TEXT(F180,"yyyy-mm")),CONCATENATE([1]tailored_settings!$B$4&amp;TEXT(ROW(A180)-1,"0000")&amp;"_"&amp;TEXT(F180,"yyyy-mm")))))</f>
        <v>360G-BarnwoodTrust-IND-0179_2022-07</v>
      </c>
      <c r="I180" s="8" t="str">
        <f>IF([1]source_data!G182="","",[1]tailored_settings!$B$7)</f>
        <v>Barnwood Trust</v>
      </c>
      <c r="J180" s="8" t="str">
        <f>IF([1]source_data!G182="","",[1]tailored_settings!$B$6)</f>
        <v>GB-CHC-1162855</v>
      </c>
      <c r="K180" s="8" t="str">
        <f>IF([1]source_data!G182="","",IF([1]source_data!I182="","",VLOOKUP([1]source_data!I182,[1]codelists!A:C,2,FALSE)))</f>
        <v>GTIR040</v>
      </c>
      <c r="L180" s="8" t="str">
        <f>IF([1]source_data!G182="","",IF([1]source_data!J182="","",VLOOKUP([1]source_data!J182,[1]codelists!A:C,2,FALSE)))</f>
        <v/>
      </c>
      <c r="M180" s="8" t="str">
        <f>IF([1]source_data!G182="","",IF([1]source_data!K182="","",IF([1]source_data!M182&lt;&gt;"",CONCATENATE(VLOOKUP([1]source_data!K182,[1]codelists!A:C,2,FALSE)&amp;";"&amp;VLOOKUP([1]source_data!L182,[1]codelists!A:C,2,FALSE)&amp;";"&amp;VLOOKUP([1]source_data!M182,[1]codelists!A:C,2,FALSE)),IF([1]source_data!L182&lt;&gt;"",CONCATENATE(VLOOKUP([1]source_data!K182,[1]codelists!A:C,2,FALSE)&amp;";"&amp;VLOOKUP([1]source_data!L182,[1]codelists!A:C,2,FALSE)),IF([1]source_data!K182&lt;&gt;"",CONCATENATE(VLOOKUP([1]source_data!K182,[1]codelists!A:C,2,FALSE)))))))</f>
        <v>GTIP040</v>
      </c>
      <c r="N180" s="11" t="str">
        <f>IF([1]source_data!G182="","",IF([1]source_data!D182="","",VLOOKUP([1]source_data!D182,[1]geo_data!A:I,9,FALSE)))</f>
        <v>Cainscross</v>
      </c>
      <c r="O180" s="11" t="str">
        <f>IF([1]source_data!G182="","",IF([1]source_data!D182="","",VLOOKUP([1]source_data!D182,[1]geo_data!A:I,8,FALSE)))</f>
        <v>E05013212</v>
      </c>
      <c r="P180" s="11" t="str">
        <f>IF([1]source_data!G182="","",IF(LEFT(O180,3)="E05","WD",IF(LEFT(O180,3)="S13","WD",IF(LEFT(O180,3)="W05","WD",IF(LEFT(O180,3)="W06","UA",IF(LEFT(O180,3)="S12","CA",IF(LEFT(O180,3)="E06","UA",IF(LEFT(O180,3)="E07","NMD",IF(LEFT(O180,3)="E08","MD",IF(LEFT(O180,3)="E09","LONB"))))))))))</f>
        <v>WD</v>
      </c>
      <c r="Q180" s="11" t="str">
        <f>IF([1]source_data!G182="","",IF([1]source_data!D182="","",VLOOKUP([1]source_data!D182,[1]geo_data!A:I,7,FALSE)))</f>
        <v>Stroud</v>
      </c>
      <c r="R180" s="11" t="str">
        <f>IF([1]source_data!G182="","",IF([1]source_data!D182="","",VLOOKUP([1]source_data!D182,[1]geo_data!A:I,6,FALSE)))</f>
        <v>E07000082</v>
      </c>
      <c r="S180" s="11" t="str">
        <f>IF([1]source_data!G182="","",IF(LEFT(R180,3)="E05","WD",IF(LEFT(R180,3)="S13","WD",IF(LEFT(R180,3)="W05","WD",IF(LEFT(R180,3)="W06","UA",IF(LEFT(R180,3)="S12","CA",IF(LEFT(R180,3)="E06","UA",IF(LEFT(R180,3)="E07","NMD",IF(LEFT(R180,3)="E08","MD",IF(LEFT(R180,3)="E09","LONB"))))))))))</f>
        <v>NMD</v>
      </c>
      <c r="T180" s="8" t="str">
        <f>IF([1]source_data!G182="","",IF([1]source_data!N182="","",[1]source_data!N182))</f>
        <v>Grants for You</v>
      </c>
      <c r="U180" s="12">
        <f ca="1">IF([1]source_data!G182="","",[1]tailored_settings!$B$8)</f>
        <v>45009</v>
      </c>
      <c r="V180" s="8" t="str">
        <f>IF([1]source_data!I182="","",[1]tailored_settings!$B$9)</f>
        <v>https://www.barnwoodtrust.org/</v>
      </c>
      <c r="W180" s="8" t="str">
        <f>IF([1]source_data!G182="","",IF([1]source_data!I182="","",[1]codelists!$A$1))</f>
        <v>Grant to Individuals Reason codelist</v>
      </c>
      <c r="X180" s="8" t="str">
        <f>IF([1]source_data!G182="","",IF([1]source_data!I182="","",[1]source_data!I182))</f>
        <v>Mental Health</v>
      </c>
      <c r="Y180" s="8" t="str">
        <f>IF([1]source_data!G182="","",IF([1]source_data!J182="","",[1]codelists!$A$1))</f>
        <v/>
      </c>
      <c r="Z180" s="8" t="str">
        <f>IF([1]source_data!G182="","",IF([1]source_data!J182="","",[1]source_data!J182))</f>
        <v/>
      </c>
      <c r="AA180" s="8" t="str">
        <f>IF([1]source_data!G182="","",IF([1]source_data!K182="","",[1]codelists!$A$16))</f>
        <v>Grant to Individuals Purpose codelist</v>
      </c>
      <c r="AB180" s="8" t="str">
        <f>IF([1]source_data!G182="","",IF([1]source_data!K182="","",[1]source_data!K182))</f>
        <v>Devices and digital access</v>
      </c>
      <c r="AC180" s="8" t="str">
        <f>IF([1]source_data!G182="","",IF([1]source_data!L182="","",[1]codelists!$A$16))</f>
        <v/>
      </c>
      <c r="AD180" s="8" t="str">
        <f>IF([1]source_data!G182="","",IF([1]source_data!L182="","",[1]source_data!L182))</f>
        <v/>
      </c>
      <c r="AE180" s="8" t="str">
        <f>IF([1]source_data!G182="","",IF([1]source_data!M182="","",[1]codelists!$A$16))</f>
        <v/>
      </c>
      <c r="AF180" s="8" t="str">
        <f>IF([1]source_data!G182="","",IF([1]source_data!M182="","",[1]source_data!M182))</f>
        <v/>
      </c>
    </row>
    <row r="181" spans="1:32" ht="15.75" x14ac:dyDescent="0.25">
      <c r="A181" s="8" t="str">
        <f>IF([1]source_data!G183="","",IF(AND([1]source_data!C183&lt;&gt;"",[1]tailored_settings!$B$10="Publish"),CONCATENATE([1]tailored_settings!$B$2&amp;[1]source_data!C183),IF(AND([1]source_data!C183&lt;&gt;"",[1]tailored_settings!$B$10="Do not publish"),CONCATENATE([1]tailored_settings!$B$2&amp;TEXT(ROW(A181)-1,"0000")&amp;"_"&amp;TEXT(F181,"yyyy-mm")),CONCATENATE([1]tailored_settings!$B$2&amp;TEXT(ROW(A181)-1,"0000")&amp;"_"&amp;TEXT(F181,"yyyy-mm")))))</f>
        <v>360G-BarnwoodTrust-0180_2022-07</v>
      </c>
      <c r="B181" s="8" t="str">
        <f>IF([1]source_data!G183="","",IF([1]source_data!E183&lt;&gt;"",[1]source_data!E183,CONCATENATE("Grant to "&amp;G181)))</f>
        <v>Grants for You</v>
      </c>
      <c r="C181" s="8" t="str">
        <f>IF([1]source_data!G183="","",IF([1]source_data!F183="","",[1]source_data!F183))</f>
        <v xml:space="preserve">Funding to help people with Autism, ADHD, Tourette's or a serious mental health condition access more opportunities.   </v>
      </c>
      <c r="D181" s="9">
        <f>IF([1]source_data!G183="","",IF([1]source_data!G183="","",[1]source_data!G183))</f>
        <v>700</v>
      </c>
      <c r="E181" s="8" t="str">
        <f>IF([1]source_data!G183="","",[1]tailored_settings!$B$3)</f>
        <v>GBP</v>
      </c>
      <c r="F181" s="10">
        <f>IF([1]source_data!G183="","",IF([1]source_data!H183="","",[1]source_data!H183))</f>
        <v>44767.623334027798</v>
      </c>
      <c r="G181" s="8" t="str">
        <f>IF([1]source_data!G183="","",[1]tailored_settings!$B$5)</f>
        <v>Individual Recipient</v>
      </c>
      <c r="H181" s="8" t="str">
        <f>IF([1]source_data!G183="","",IF(AND([1]source_data!A183&lt;&gt;"",[1]tailored_settings!$B$11="Publish"),CONCATENATE([1]tailored_settings!$B$2&amp;[1]source_data!A183),IF(AND([1]source_data!A183&lt;&gt;"",[1]tailored_settings!$B$11="Do not publish"),CONCATENATE([1]tailored_settings!$B$4&amp;TEXT(ROW(A181)-1,"0000")&amp;"_"&amp;TEXT(F181,"yyyy-mm")),CONCATENATE([1]tailored_settings!$B$4&amp;TEXT(ROW(A181)-1,"0000")&amp;"_"&amp;TEXT(F181,"yyyy-mm")))))</f>
        <v>360G-BarnwoodTrust-IND-0180_2022-07</v>
      </c>
      <c r="I181" s="8" t="str">
        <f>IF([1]source_data!G183="","",[1]tailored_settings!$B$7)</f>
        <v>Barnwood Trust</v>
      </c>
      <c r="J181" s="8" t="str">
        <f>IF([1]source_data!G183="","",[1]tailored_settings!$B$6)</f>
        <v>GB-CHC-1162855</v>
      </c>
      <c r="K181" s="8" t="str">
        <f>IF([1]source_data!G183="","",IF([1]source_data!I183="","",VLOOKUP([1]source_data!I183,[1]codelists!A:C,2,FALSE)))</f>
        <v>GTIR040</v>
      </c>
      <c r="L181" s="8" t="str">
        <f>IF([1]source_data!G183="","",IF([1]source_data!J183="","",VLOOKUP([1]source_data!J183,[1]codelists!A:C,2,FALSE)))</f>
        <v/>
      </c>
      <c r="M181" s="8" t="str">
        <f>IF([1]source_data!G183="","",IF([1]source_data!K183="","",IF([1]source_data!M183&lt;&gt;"",CONCATENATE(VLOOKUP([1]source_data!K183,[1]codelists!A:C,2,FALSE)&amp;";"&amp;VLOOKUP([1]source_data!L183,[1]codelists!A:C,2,FALSE)&amp;";"&amp;VLOOKUP([1]source_data!M183,[1]codelists!A:C,2,FALSE)),IF([1]source_data!L183&lt;&gt;"",CONCATENATE(VLOOKUP([1]source_data!K183,[1]codelists!A:C,2,FALSE)&amp;";"&amp;VLOOKUP([1]source_data!L183,[1]codelists!A:C,2,FALSE)),IF([1]source_data!K183&lt;&gt;"",CONCATENATE(VLOOKUP([1]source_data!K183,[1]codelists!A:C,2,FALSE)))))))</f>
        <v>GTIP040</v>
      </c>
      <c r="N181" s="11" t="str">
        <f>IF([1]source_data!G183="","",IF([1]source_data!D183="","",VLOOKUP([1]source_data!D183,[1]geo_data!A:I,9,FALSE)))</f>
        <v>Stroud Central</v>
      </c>
      <c r="O181" s="11" t="str">
        <f>IF([1]source_data!G183="","",IF([1]source_data!D183="","",VLOOKUP([1]source_data!D183,[1]geo_data!A:I,8,FALSE)))</f>
        <v>E05010986</v>
      </c>
      <c r="P181" s="11" t="str">
        <f>IF([1]source_data!G183="","",IF(LEFT(O181,3)="E05","WD",IF(LEFT(O181,3)="S13","WD",IF(LEFT(O181,3)="W05","WD",IF(LEFT(O181,3)="W06","UA",IF(LEFT(O181,3)="S12","CA",IF(LEFT(O181,3)="E06","UA",IF(LEFT(O181,3)="E07","NMD",IF(LEFT(O181,3)="E08","MD",IF(LEFT(O181,3)="E09","LONB"))))))))))</f>
        <v>WD</v>
      </c>
      <c r="Q181" s="11" t="str">
        <f>IF([1]source_data!G183="","",IF([1]source_data!D183="","",VLOOKUP([1]source_data!D183,[1]geo_data!A:I,7,FALSE)))</f>
        <v>Stroud</v>
      </c>
      <c r="R181" s="11" t="str">
        <f>IF([1]source_data!G183="","",IF([1]source_data!D183="","",VLOOKUP([1]source_data!D183,[1]geo_data!A:I,6,FALSE)))</f>
        <v>E07000082</v>
      </c>
      <c r="S181" s="11" t="str">
        <f>IF([1]source_data!G183="","",IF(LEFT(R181,3)="E05","WD",IF(LEFT(R181,3)="S13","WD",IF(LEFT(R181,3)="W05","WD",IF(LEFT(R181,3)="W06","UA",IF(LEFT(R181,3)="S12","CA",IF(LEFT(R181,3)="E06","UA",IF(LEFT(R181,3)="E07","NMD",IF(LEFT(R181,3)="E08","MD",IF(LEFT(R181,3)="E09","LONB"))))))))))</f>
        <v>NMD</v>
      </c>
      <c r="T181" s="8" t="str">
        <f>IF([1]source_data!G183="","",IF([1]source_data!N183="","",[1]source_data!N183))</f>
        <v>Grants for You</v>
      </c>
      <c r="U181" s="12">
        <f ca="1">IF([1]source_data!G183="","",[1]tailored_settings!$B$8)</f>
        <v>45009</v>
      </c>
      <c r="V181" s="8" t="str">
        <f>IF([1]source_data!I183="","",[1]tailored_settings!$B$9)</f>
        <v>https://www.barnwoodtrust.org/</v>
      </c>
      <c r="W181" s="8" t="str">
        <f>IF([1]source_data!G183="","",IF([1]source_data!I183="","",[1]codelists!$A$1))</f>
        <v>Grant to Individuals Reason codelist</v>
      </c>
      <c r="X181" s="8" t="str">
        <f>IF([1]source_data!G183="","",IF([1]source_data!I183="","",[1]source_data!I183))</f>
        <v>Mental Health</v>
      </c>
      <c r="Y181" s="8" t="str">
        <f>IF([1]source_data!G183="","",IF([1]source_data!J183="","",[1]codelists!$A$1))</f>
        <v/>
      </c>
      <c r="Z181" s="8" t="str">
        <f>IF([1]source_data!G183="","",IF([1]source_data!J183="","",[1]source_data!J183))</f>
        <v/>
      </c>
      <c r="AA181" s="8" t="str">
        <f>IF([1]source_data!G183="","",IF([1]source_data!K183="","",[1]codelists!$A$16))</f>
        <v>Grant to Individuals Purpose codelist</v>
      </c>
      <c r="AB181" s="8" t="str">
        <f>IF([1]source_data!G183="","",IF([1]source_data!K183="","",[1]source_data!K183))</f>
        <v>Devices and digital access</v>
      </c>
      <c r="AC181" s="8" t="str">
        <f>IF([1]source_data!G183="","",IF([1]source_data!L183="","",[1]codelists!$A$16))</f>
        <v/>
      </c>
      <c r="AD181" s="8" t="str">
        <f>IF([1]source_data!G183="","",IF([1]source_data!L183="","",[1]source_data!L183))</f>
        <v/>
      </c>
      <c r="AE181" s="8" t="str">
        <f>IF([1]source_data!G183="","",IF([1]source_data!M183="","",[1]codelists!$A$16))</f>
        <v/>
      </c>
      <c r="AF181" s="8" t="str">
        <f>IF([1]source_data!G183="","",IF([1]source_data!M183="","",[1]source_data!M183))</f>
        <v/>
      </c>
    </row>
    <row r="182" spans="1:32" ht="15.75" x14ac:dyDescent="0.25">
      <c r="A182" s="8" t="str">
        <f>IF([1]source_data!G184="","",IF(AND([1]source_data!C184&lt;&gt;"",[1]tailored_settings!$B$10="Publish"),CONCATENATE([1]tailored_settings!$B$2&amp;[1]source_data!C184),IF(AND([1]source_data!C184&lt;&gt;"",[1]tailored_settings!$B$10="Do not publish"),CONCATENATE([1]tailored_settings!$B$2&amp;TEXT(ROW(A182)-1,"0000")&amp;"_"&amp;TEXT(F182,"yyyy-mm")),CONCATENATE([1]tailored_settings!$B$2&amp;TEXT(ROW(A182)-1,"0000")&amp;"_"&amp;TEXT(F182,"yyyy-mm")))))</f>
        <v>360G-BarnwoodTrust-0181_2022-07</v>
      </c>
      <c r="B182" s="8" t="str">
        <f>IF([1]source_data!G184="","",IF([1]source_data!E184&lt;&gt;"",[1]source_data!E184,CONCATENATE("Grant to "&amp;G182)))</f>
        <v>Grants for You</v>
      </c>
      <c r="C182" s="8" t="str">
        <f>IF([1]source_data!G184="","",IF([1]source_data!F184="","",[1]source_data!F184))</f>
        <v xml:space="preserve">Funding to help people with Autism, ADHD, Tourette's or a serious mental health condition access more opportunities.   </v>
      </c>
      <c r="D182" s="9">
        <f>IF([1]source_data!G184="","",IF([1]source_data!G184="","",[1]source_data!G184))</f>
        <v>375</v>
      </c>
      <c r="E182" s="8" t="str">
        <f>IF([1]source_data!G184="","",[1]tailored_settings!$B$3)</f>
        <v>GBP</v>
      </c>
      <c r="F182" s="10">
        <f>IF([1]source_data!G184="","",IF([1]source_data!H184="","",[1]source_data!H184))</f>
        <v>44767.636245370399</v>
      </c>
      <c r="G182" s="8" t="str">
        <f>IF([1]source_data!G184="","",[1]tailored_settings!$B$5)</f>
        <v>Individual Recipient</v>
      </c>
      <c r="H182" s="8" t="str">
        <f>IF([1]source_data!G184="","",IF(AND([1]source_data!A184&lt;&gt;"",[1]tailored_settings!$B$11="Publish"),CONCATENATE([1]tailored_settings!$B$2&amp;[1]source_data!A184),IF(AND([1]source_data!A184&lt;&gt;"",[1]tailored_settings!$B$11="Do not publish"),CONCATENATE([1]tailored_settings!$B$4&amp;TEXT(ROW(A182)-1,"0000")&amp;"_"&amp;TEXT(F182,"yyyy-mm")),CONCATENATE([1]tailored_settings!$B$4&amp;TEXT(ROW(A182)-1,"0000")&amp;"_"&amp;TEXT(F182,"yyyy-mm")))))</f>
        <v>360G-BarnwoodTrust-IND-0181_2022-07</v>
      </c>
      <c r="I182" s="8" t="str">
        <f>IF([1]source_data!G184="","",[1]tailored_settings!$B$7)</f>
        <v>Barnwood Trust</v>
      </c>
      <c r="J182" s="8" t="str">
        <f>IF([1]source_data!G184="","",[1]tailored_settings!$B$6)</f>
        <v>GB-CHC-1162855</v>
      </c>
      <c r="K182" s="8" t="str">
        <f>IF([1]source_data!G184="","",IF([1]source_data!I184="","",VLOOKUP([1]source_data!I184,[1]codelists!A:C,2,FALSE)))</f>
        <v>GTIR040</v>
      </c>
      <c r="L182" s="8" t="str">
        <f>IF([1]source_data!G184="","",IF([1]source_data!J184="","",VLOOKUP([1]source_data!J184,[1]codelists!A:C,2,FALSE)))</f>
        <v/>
      </c>
      <c r="M182" s="8" t="str">
        <f>IF([1]source_data!G184="","",IF([1]source_data!K184="","",IF([1]source_data!M184&lt;&gt;"",CONCATENATE(VLOOKUP([1]source_data!K184,[1]codelists!A:C,2,FALSE)&amp;";"&amp;VLOOKUP([1]source_data!L184,[1]codelists!A:C,2,FALSE)&amp;";"&amp;VLOOKUP([1]source_data!M184,[1]codelists!A:C,2,FALSE)),IF([1]source_data!L184&lt;&gt;"",CONCATENATE(VLOOKUP([1]source_data!K184,[1]codelists!A:C,2,FALSE)&amp;";"&amp;VLOOKUP([1]source_data!L184,[1]codelists!A:C,2,FALSE)),IF([1]source_data!K184&lt;&gt;"",CONCATENATE(VLOOKUP([1]source_data!K184,[1]codelists!A:C,2,FALSE)))))))</f>
        <v>GTIP040</v>
      </c>
      <c r="N182" s="11" t="str">
        <f>IF([1]source_data!G184="","",IF([1]source_data!D184="","",VLOOKUP([1]source_data!D184,[1]geo_data!A:I,9,FALSE)))</f>
        <v>Chalford</v>
      </c>
      <c r="O182" s="11" t="str">
        <f>IF([1]source_data!G184="","",IF([1]source_data!D184="","",VLOOKUP([1]source_data!D184,[1]geo_data!A:I,8,FALSE)))</f>
        <v>E05013189</v>
      </c>
      <c r="P182" s="11" t="str">
        <f>IF([1]source_data!G184="","",IF(LEFT(O182,3)="E05","WD",IF(LEFT(O182,3)="S13","WD",IF(LEFT(O182,3)="W05","WD",IF(LEFT(O182,3)="W06","UA",IF(LEFT(O182,3)="S12","CA",IF(LEFT(O182,3)="E06","UA",IF(LEFT(O182,3)="E07","NMD",IF(LEFT(O182,3)="E08","MD",IF(LEFT(O182,3)="E09","LONB"))))))))))</f>
        <v>WD</v>
      </c>
      <c r="Q182" s="11" t="str">
        <f>IF([1]source_data!G184="","",IF([1]source_data!D184="","",VLOOKUP([1]source_data!D184,[1]geo_data!A:I,7,FALSE)))</f>
        <v>Stroud</v>
      </c>
      <c r="R182" s="11" t="str">
        <f>IF([1]source_data!G184="","",IF([1]source_data!D184="","",VLOOKUP([1]source_data!D184,[1]geo_data!A:I,6,FALSE)))</f>
        <v>E07000082</v>
      </c>
      <c r="S182" s="11" t="str">
        <f>IF([1]source_data!G184="","",IF(LEFT(R182,3)="E05","WD",IF(LEFT(R182,3)="S13","WD",IF(LEFT(R182,3)="W05","WD",IF(LEFT(R182,3)="W06","UA",IF(LEFT(R182,3)="S12","CA",IF(LEFT(R182,3)="E06","UA",IF(LEFT(R182,3)="E07","NMD",IF(LEFT(R182,3)="E08","MD",IF(LEFT(R182,3)="E09","LONB"))))))))))</f>
        <v>NMD</v>
      </c>
      <c r="T182" s="8" t="str">
        <f>IF([1]source_data!G184="","",IF([1]source_data!N184="","",[1]source_data!N184))</f>
        <v>Grants for You</v>
      </c>
      <c r="U182" s="12">
        <f ca="1">IF([1]source_data!G184="","",[1]tailored_settings!$B$8)</f>
        <v>45009</v>
      </c>
      <c r="V182" s="8" t="str">
        <f>IF([1]source_data!I184="","",[1]tailored_settings!$B$9)</f>
        <v>https://www.barnwoodtrust.org/</v>
      </c>
      <c r="W182" s="8" t="str">
        <f>IF([1]source_data!G184="","",IF([1]source_data!I184="","",[1]codelists!$A$1))</f>
        <v>Grant to Individuals Reason codelist</v>
      </c>
      <c r="X182" s="8" t="str">
        <f>IF([1]source_data!G184="","",IF([1]source_data!I184="","",[1]source_data!I184))</f>
        <v>Mental Health</v>
      </c>
      <c r="Y182" s="8" t="str">
        <f>IF([1]source_data!G184="","",IF([1]source_data!J184="","",[1]codelists!$A$1))</f>
        <v/>
      </c>
      <c r="Z182" s="8" t="str">
        <f>IF([1]source_data!G184="","",IF([1]source_data!J184="","",[1]source_data!J184))</f>
        <v/>
      </c>
      <c r="AA182" s="8" t="str">
        <f>IF([1]source_data!G184="","",IF([1]source_data!K184="","",[1]codelists!$A$16))</f>
        <v>Grant to Individuals Purpose codelist</v>
      </c>
      <c r="AB182" s="8" t="str">
        <f>IF([1]source_data!G184="","",IF([1]source_data!K184="","",[1]source_data!K184))</f>
        <v>Devices and digital access</v>
      </c>
      <c r="AC182" s="8" t="str">
        <f>IF([1]source_data!G184="","",IF([1]source_data!L184="","",[1]codelists!$A$16))</f>
        <v/>
      </c>
      <c r="AD182" s="8" t="str">
        <f>IF([1]source_data!G184="","",IF([1]source_data!L184="","",[1]source_data!L184))</f>
        <v/>
      </c>
      <c r="AE182" s="8" t="str">
        <f>IF([1]source_data!G184="","",IF([1]source_data!M184="","",[1]codelists!$A$16))</f>
        <v/>
      </c>
      <c r="AF182" s="8" t="str">
        <f>IF([1]source_data!G184="","",IF([1]source_data!M184="","",[1]source_data!M184))</f>
        <v/>
      </c>
    </row>
    <row r="183" spans="1:32" ht="15.75" x14ac:dyDescent="0.25">
      <c r="A183" s="8" t="str">
        <f>IF([1]source_data!G185="","",IF(AND([1]source_data!C185&lt;&gt;"",[1]tailored_settings!$B$10="Publish"),CONCATENATE([1]tailored_settings!$B$2&amp;[1]source_data!C185),IF(AND([1]source_data!C185&lt;&gt;"",[1]tailored_settings!$B$10="Do not publish"),CONCATENATE([1]tailored_settings!$B$2&amp;TEXT(ROW(A183)-1,"0000")&amp;"_"&amp;TEXT(F183,"yyyy-mm")),CONCATENATE([1]tailored_settings!$B$2&amp;TEXT(ROW(A183)-1,"0000")&amp;"_"&amp;TEXT(F183,"yyyy-mm")))))</f>
        <v>360G-BarnwoodTrust-0182_2022-07</v>
      </c>
      <c r="B183" s="8" t="str">
        <f>IF([1]source_data!G185="","",IF([1]source_data!E185&lt;&gt;"",[1]source_data!E185,CONCATENATE("Grant to "&amp;G183)))</f>
        <v>Grants for You</v>
      </c>
      <c r="C183" s="8" t="str">
        <f>IF([1]source_data!G185="","",IF([1]source_data!F185="","",[1]source_data!F185))</f>
        <v xml:space="preserve">Funding to help people with Autism, ADHD, Tourette's or a serious mental health condition access more opportunities.   </v>
      </c>
      <c r="D183" s="9">
        <f>IF([1]source_data!G185="","",IF([1]source_data!G185="","",[1]source_data!G185))</f>
        <v>3294.91</v>
      </c>
      <c r="E183" s="8" t="str">
        <f>IF([1]source_data!G185="","",[1]tailored_settings!$B$3)</f>
        <v>GBP</v>
      </c>
      <c r="F183" s="10">
        <f>IF([1]source_data!G185="","",IF([1]source_data!H185="","",[1]source_data!H185))</f>
        <v>44767.644132256901</v>
      </c>
      <c r="G183" s="8" t="str">
        <f>IF([1]source_data!G185="","",[1]tailored_settings!$B$5)</f>
        <v>Individual Recipient</v>
      </c>
      <c r="H183" s="8" t="str">
        <f>IF([1]source_data!G185="","",IF(AND([1]source_data!A185&lt;&gt;"",[1]tailored_settings!$B$11="Publish"),CONCATENATE([1]tailored_settings!$B$2&amp;[1]source_data!A185),IF(AND([1]source_data!A185&lt;&gt;"",[1]tailored_settings!$B$11="Do not publish"),CONCATENATE([1]tailored_settings!$B$4&amp;TEXT(ROW(A183)-1,"0000")&amp;"_"&amp;TEXT(F183,"yyyy-mm")),CONCATENATE([1]tailored_settings!$B$4&amp;TEXT(ROW(A183)-1,"0000")&amp;"_"&amp;TEXT(F183,"yyyy-mm")))))</f>
        <v>360G-BarnwoodTrust-IND-0182_2022-07</v>
      </c>
      <c r="I183" s="8" t="str">
        <f>IF([1]source_data!G185="","",[1]tailored_settings!$B$7)</f>
        <v>Barnwood Trust</v>
      </c>
      <c r="J183" s="8" t="str">
        <f>IF([1]source_data!G185="","",[1]tailored_settings!$B$6)</f>
        <v>GB-CHC-1162855</v>
      </c>
      <c r="K183" s="8" t="str">
        <f>IF([1]source_data!G185="","",IF([1]source_data!I185="","",VLOOKUP([1]source_data!I185,[1]codelists!A:C,2,FALSE)))</f>
        <v>GTIR040</v>
      </c>
      <c r="L183" s="8" t="str">
        <f>IF([1]source_data!G185="","",IF([1]source_data!J185="","",VLOOKUP([1]source_data!J185,[1]codelists!A:C,2,FALSE)))</f>
        <v/>
      </c>
      <c r="M183" s="8" t="str">
        <f>IF([1]source_data!G185="","",IF([1]source_data!K185="","",IF([1]source_data!M185&lt;&gt;"",CONCATENATE(VLOOKUP([1]source_data!K185,[1]codelists!A:C,2,FALSE)&amp;";"&amp;VLOOKUP([1]source_data!L185,[1]codelists!A:C,2,FALSE)&amp;";"&amp;VLOOKUP([1]source_data!M185,[1]codelists!A:C,2,FALSE)),IF([1]source_data!L185&lt;&gt;"",CONCATENATE(VLOOKUP([1]source_data!K185,[1]codelists!A:C,2,FALSE)&amp;";"&amp;VLOOKUP([1]source_data!L185,[1]codelists!A:C,2,FALSE)),IF([1]source_data!K185&lt;&gt;"",CONCATENATE(VLOOKUP([1]source_data!K185,[1]codelists!A:C,2,FALSE)))))))</f>
        <v>GTIP100</v>
      </c>
      <c r="N183" s="11" t="str">
        <f>IF([1]source_data!G185="","",IF([1]source_data!D185="","",VLOOKUP([1]source_data!D185,[1]geo_data!A:I,9,FALSE)))</f>
        <v>Severn</v>
      </c>
      <c r="O183" s="11" t="str">
        <f>IF([1]source_data!G185="","",IF([1]source_data!D185="","",VLOOKUP([1]source_data!D185,[1]geo_data!A:I,8,FALSE)))</f>
        <v>E05013195</v>
      </c>
      <c r="P183" s="11" t="str">
        <f>IF([1]source_data!G185="","",IF(LEFT(O183,3)="E05","WD",IF(LEFT(O183,3)="S13","WD",IF(LEFT(O183,3)="W05","WD",IF(LEFT(O183,3)="W06","UA",IF(LEFT(O183,3)="S12","CA",IF(LEFT(O183,3)="E06","UA",IF(LEFT(O183,3)="E07","NMD",IF(LEFT(O183,3)="E08","MD",IF(LEFT(O183,3)="E09","LONB"))))))))))</f>
        <v>WD</v>
      </c>
      <c r="Q183" s="11" t="str">
        <f>IF([1]source_data!G185="","",IF([1]source_data!D185="","",VLOOKUP([1]source_data!D185,[1]geo_data!A:I,7,FALSE)))</f>
        <v>Stroud</v>
      </c>
      <c r="R183" s="11" t="str">
        <f>IF([1]source_data!G185="","",IF([1]source_data!D185="","",VLOOKUP([1]source_data!D185,[1]geo_data!A:I,6,FALSE)))</f>
        <v>E07000082</v>
      </c>
      <c r="S183" s="11" t="str">
        <f>IF([1]source_data!G185="","",IF(LEFT(R183,3)="E05","WD",IF(LEFT(R183,3)="S13","WD",IF(LEFT(R183,3)="W05","WD",IF(LEFT(R183,3)="W06","UA",IF(LEFT(R183,3)="S12","CA",IF(LEFT(R183,3)="E06","UA",IF(LEFT(R183,3)="E07","NMD",IF(LEFT(R183,3)="E08","MD",IF(LEFT(R183,3)="E09","LONB"))))))))))</f>
        <v>NMD</v>
      </c>
      <c r="T183" s="8" t="str">
        <f>IF([1]source_data!G185="","",IF([1]source_data!N185="","",[1]source_data!N185))</f>
        <v>Grants for You</v>
      </c>
      <c r="U183" s="12">
        <f ca="1">IF([1]source_data!G185="","",[1]tailored_settings!$B$8)</f>
        <v>45009</v>
      </c>
      <c r="V183" s="8" t="str">
        <f>IF([1]source_data!I185="","",[1]tailored_settings!$B$9)</f>
        <v>https://www.barnwoodtrust.org/</v>
      </c>
      <c r="W183" s="8" t="str">
        <f>IF([1]source_data!G185="","",IF([1]source_data!I185="","",[1]codelists!$A$1))</f>
        <v>Grant to Individuals Reason codelist</v>
      </c>
      <c r="X183" s="8" t="str">
        <f>IF([1]source_data!G185="","",IF([1]source_data!I185="","",[1]source_data!I185))</f>
        <v>Mental Health</v>
      </c>
      <c r="Y183" s="8" t="str">
        <f>IF([1]source_data!G185="","",IF([1]source_data!J185="","",[1]codelists!$A$1))</f>
        <v/>
      </c>
      <c r="Z183" s="8" t="str">
        <f>IF([1]source_data!G185="","",IF([1]source_data!J185="","",[1]source_data!J185))</f>
        <v/>
      </c>
      <c r="AA183" s="8" t="str">
        <f>IF([1]source_data!G185="","",IF([1]source_data!K185="","",[1]codelists!$A$16))</f>
        <v>Grant to Individuals Purpose codelist</v>
      </c>
      <c r="AB183" s="8" t="str">
        <f>IF([1]source_data!G185="","",IF([1]source_data!K185="","",[1]source_data!K185))</f>
        <v>Travel and transport</v>
      </c>
      <c r="AC183" s="8" t="str">
        <f>IF([1]source_data!G185="","",IF([1]source_data!L185="","",[1]codelists!$A$16))</f>
        <v/>
      </c>
      <c r="AD183" s="8" t="str">
        <f>IF([1]source_data!G185="","",IF([1]source_data!L185="","",[1]source_data!L185))</f>
        <v/>
      </c>
      <c r="AE183" s="8" t="str">
        <f>IF([1]source_data!G185="","",IF([1]source_data!M185="","",[1]codelists!$A$16))</f>
        <v/>
      </c>
      <c r="AF183" s="8" t="str">
        <f>IF([1]source_data!G185="","",IF([1]source_data!M185="","",[1]source_data!M185))</f>
        <v/>
      </c>
    </row>
    <row r="184" spans="1:32" ht="15.75" x14ac:dyDescent="0.25">
      <c r="A184" s="8" t="str">
        <f>IF([1]source_data!G186="","",IF(AND([1]source_data!C186&lt;&gt;"",[1]tailored_settings!$B$10="Publish"),CONCATENATE([1]tailored_settings!$B$2&amp;[1]source_data!C186),IF(AND([1]source_data!C186&lt;&gt;"",[1]tailored_settings!$B$10="Do not publish"),CONCATENATE([1]tailored_settings!$B$2&amp;TEXT(ROW(A184)-1,"0000")&amp;"_"&amp;TEXT(F184,"yyyy-mm")),CONCATENATE([1]tailored_settings!$B$2&amp;TEXT(ROW(A184)-1,"0000")&amp;"_"&amp;TEXT(F184,"yyyy-mm")))))</f>
        <v>360G-BarnwoodTrust-0183_2022-07</v>
      </c>
      <c r="B184" s="8" t="str">
        <f>IF([1]source_data!G186="","",IF([1]source_data!E186&lt;&gt;"",[1]source_data!E186,CONCATENATE("Grant to "&amp;G184)))</f>
        <v>Grants for You</v>
      </c>
      <c r="C184" s="8" t="str">
        <f>IF([1]source_data!G186="","",IF([1]source_data!F186="","",[1]source_data!F186))</f>
        <v xml:space="preserve">Funding to help people with Autism, ADHD, Tourette's or a serious mental health condition access more opportunities.   </v>
      </c>
      <c r="D184" s="9">
        <f>IF([1]source_data!G186="","",IF([1]source_data!G186="","",[1]source_data!G186))</f>
        <v>500</v>
      </c>
      <c r="E184" s="8" t="str">
        <f>IF([1]source_data!G186="","",[1]tailored_settings!$B$3)</f>
        <v>GBP</v>
      </c>
      <c r="F184" s="10">
        <f>IF([1]source_data!G186="","",IF([1]source_data!H186="","",[1]source_data!H186))</f>
        <v>44768.342131562502</v>
      </c>
      <c r="G184" s="8" t="str">
        <f>IF([1]source_data!G186="","",[1]tailored_settings!$B$5)</f>
        <v>Individual Recipient</v>
      </c>
      <c r="H184" s="8" t="str">
        <f>IF([1]source_data!G186="","",IF(AND([1]source_data!A186&lt;&gt;"",[1]tailored_settings!$B$11="Publish"),CONCATENATE([1]tailored_settings!$B$2&amp;[1]source_data!A186),IF(AND([1]source_data!A186&lt;&gt;"",[1]tailored_settings!$B$11="Do not publish"),CONCATENATE([1]tailored_settings!$B$4&amp;TEXT(ROW(A184)-1,"0000")&amp;"_"&amp;TEXT(F184,"yyyy-mm")),CONCATENATE([1]tailored_settings!$B$4&amp;TEXT(ROW(A184)-1,"0000")&amp;"_"&amp;TEXT(F184,"yyyy-mm")))))</f>
        <v>360G-BarnwoodTrust-IND-0183_2022-07</v>
      </c>
      <c r="I184" s="8" t="str">
        <f>IF([1]source_data!G186="","",[1]tailored_settings!$B$7)</f>
        <v>Barnwood Trust</v>
      </c>
      <c r="J184" s="8" t="str">
        <f>IF([1]source_data!G186="","",[1]tailored_settings!$B$6)</f>
        <v>GB-CHC-1162855</v>
      </c>
      <c r="K184" s="8" t="str">
        <f>IF([1]source_data!G186="","",IF([1]source_data!I186="","",VLOOKUP([1]source_data!I186,[1]codelists!A:C,2,FALSE)))</f>
        <v>GTIR040</v>
      </c>
      <c r="L184" s="8" t="str">
        <f>IF([1]source_data!G186="","",IF([1]source_data!J186="","",VLOOKUP([1]source_data!J186,[1]codelists!A:C,2,FALSE)))</f>
        <v/>
      </c>
      <c r="M184" s="8" t="str">
        <f>IF([1]source_data!G186="","",IF([1]source_data!K186="","",IF([1]source_data!M186&lt;&gt;"",CONCATENATE(VLOOKUP([1]source_data!K186,[1]codelists!A:C,2,FALSE)&amp;";"&amp;VLOOKUP([1]source_data!L186,[1]codelists!A:C,2,FALSE)&amp;";"&amp;VLOOKUP([1]source_data!M186,[1]codelists!A:C,2,FALSE)),IF([1]source_data!L186&lt;&gt;"",CONCATENATE(VLOOKUP([1]source_data!K186,[1]codelists!A:C,2,FALSE)&amp;";"&amp;VLOOKUP([1]source_data!L186,[1]codelists!A:C,2,FALSE)),IF([1]source_data!K186&lt;&gt;"",CONCATENATE(VLOOKUP([1]source_data!K186,[1]codelists!A:C,2,FALSE)))))))</f>
        <v>GTIP040</v>
      </c>
      <c r="N184" s="11" t="str">
        <f>IF([1]source_data!G186="","",IF([1]source_data!D186="","",VLOOKUP([1]source_data!D186,[1]geo_data!A:I,9,FALSE)))</f>
        <v>Lechlade, Kempsford &amp; Fairford South</v>
      </c>
      <c r="O184" s="11" t="str">
        <f>IF([1]source_data!G186="","",IF([1]source_data!D186="","",VLOOKUP([1]source_data!D186,[1]geo_data!A:I,8,FALSE)))</f>
        <v>E05010710</v>
      </c>
      <c r="P184" s="11" t="str">
        <f>IF([1]source_data!G186="","",IF(LEFT(O184,3)="E05","WD",IF(LEFT(O184,3)="S13","WD",IF(LEFT(O184,3)="W05","WD",IF(LEFT(O184,3)="W06","UA",IF(LEFT(O184,3)="S12","CA",IF(LEFT(O184,3)="E06","UA",IF(LEFT(O184,3)="E07","NMD",IF(LEFT(O184,3)="E08","MD",IF(LEFT(O184,3)="E09","LONB"))))))))))</f>
        <v>WD</v>
      </c>
      <c r="Q184" s="11" t="str">
        <f>IF([1]source_data!G186="","",IF([1]source_data!D186="","",VLOOKUP([1]source_data!D186,[1]geo_data!A:I,7,FALSE)))</f>
        <v>Cotswold</v>
      </c>
      <c r="R184" s="11" t="str">
        <f>IF([1]source_data!G186="","",IF([1]source_data!D186="","",VLOOKUP([1]source_data!D186,[1]geo_data!A:I,6,FALSE)))</f>
        <v>E07000079</v>
      </c>
      <c r="S184" s="11" t="str">
        <f>IF([1]source_data!G186="","",IF(LEFT(R184,3)="E05","WD",IF(LEFT(R184,3)="S13","WD",IF(LEFT(R184,3)="W05","WD",IF(LEFT(R184,3)="W06","UA",IF(LEFT(R184,3)="S12","CA",IF(LEFT(R184,3)="E06","UA",IF(LEFT(R184,3)="E07","NMD",IF(LEFT(R184,3)="E08","MD",IF(LEFT(R184,3)="E09","LONB"))))))))))</f>
        <v>NMD</v>
      </c>
      <c r="T184" s="8" t="str">
        <f>IF([1]source_data!G186="","",IF([1]source_data!N186="","",[1]source_data!N186))</f>
        <v>Grants for You</v>
      </c>
      <c r="U184" s="12">
        <f ca="1">IF([1]source_data!G186="","",[1]tailored_settings!$B$8)</f>
        <v>45009</v>
      </c>
      <c r="V184" s="8" t="str">
        <f>IF([1]source_data!I186="","",[1]tailored_settings!$B$9)</f>
        <v>https://www.barnwoodtrust.org/</v>
      </c>
      <c r="W184" s="8" t="str">
        <f>IF([1]source_data!G186="","",IF([1]source_data!I186="","",[1]codelists!$A$1))</f>
        <v>Grant to Individuals Reason codelist</v>
      </c>
      <c r="X184" s="8" t="str">
        <f>IF([1]source_data!G186="","",IF([1]source_data!I186="","",[1]source_data!I186))</f>
        <v>Mental Health</v>
      </c>
      <c r="Y184" s="8" t="str">
        <f>IF([1]source_data!G186="","",IF([1]source_data!J186="","",[1]codelists!$A$1))</f>
        <v/>
      </c>
      <c r="Z184" s="8" t="str">
        <f>IF([1]source_data!G186="","",IF([1]source_data!J186="","",[1]source_data!J186))</f>
        <v/>
      </c>
      <c r="AA184" s="8" t="str">
        <f>IF([1]source_data!G186="","",IF([1]source_data!K186="","",[1]codelists!$A$16))</f>
        <v>Grant to Individuals Purpose codelist</v>
      </c>
      <c r="AB184" s="8" t="str">
        <f>IF([1]source_data!G186="","",IF([1]source_data!K186="","",[1]source_data!K186))</f>
        <v>Devices and digital access</v>
      </c>
      <c r="AC184" s="8" t="str">
        <f>IF([1]source_data!G186="","",IF([1]source_data!L186="","",[1]codelists!$A$16))</f>
        <v/>
      </c>
      <c r="AD184" s="8" t="str">
        <f>IF([1]source_data!G186="","",IF([1]source_data!L186="","",[1]source_data!L186))</f>
        <v/>
      </c>
      <c r="AE184" s="8" t="str">
        <f>IF([1]source_data!G186="","",IF([1]source_data!M186="","",[1]codelists!$A$16))</f>
        <v/>
      </c>
      <c r="AF184" s="8" t="str">
        <f>IF([1]source_data!G186="","",IF([1]source_data!M186="","",[1]source_data!M186))</f>
        <v/>
      </c>
    </row>
    <row r="185" spans="1:32" ht="15.75" x14ac:dyDescent="0.25">
      <c r="A185" s="8" t="str">
        <f>IF([1]source_data!G187="","",IF(AND([1]source_data!C187&lt;&gt;"",[1]tailored_settings!$B$10="Publish"),CONCATENATE([1]tailored_settings!$B$2&amp;[1]source_data!C187),IF(AND([1]source_data!C187&lt;&gt;"",[1]tailored_settings!$B$10="Do not publish"),CONCATENATE([1]tailored_settings!$B$2&amp;TEXT(ROW(A185)-1,"0000")&amp;"_"&amp;TEXT(F185,"yyyy-mm")),CONCATENATE([1]tailored_settings!$B$2&amp;TEXT(ROW(A185)-1,"0000")&amp;"_"&amp;TEXT(F185,"yyyy-mm")))))</f>
        <v>360G-BarnwoodTrust-0184_2022-07</v>
      </c>
      <c r="B185" s="8" t="str">
        <f>IF([1]source_data!G187="","",IF([1]source_data!E187&lt;&gt;"",[1]source_data!E187,CONCATENATE("Grant to "&amp;G185)))</f>
        <v>Grants for You</v>
      </c>
      <c r="C185" s="8" t="str">
        <f>IF([1]source_data!G187="","",IF([1]source_data!F187="","",[1]source_data!F187))</f>
        <v xml:space="preserve">Funding to help people with Autism, ADHD, Tourette's or a serious mental health condition access more opportunities.   </v>
      </c>
      <c r="D185" s="9">
        <f>IF([1]source_data!G187="","",IF([1]source_data!G187="","",[1]source_data!G187))</f>
        <v>560</v>
      </c>
      <c r="E185" s="8" t="str">
        <f>IF([1]source_data!G187="","",[1]tailored_settings!$B$3)</f>
        <v>GBP</v>
      </c>
      <c r="F185" s="10">
        <f>IF([1]source_data!G187="","",IF([1]source_data!H187="","",[1]source_data!H187))</f>
        <v>44768.366558599497</v>
      </c>
      <c r="G185" s="8" t="str">
        <f>IF([1]source_data!G187="","",[1]tailored_settings!$B$5)</f>
        <v>Individual Recipient</v>
      </c>
      <c r="H185" s="8" t="str">
        <f>IF([1]source_data!G187="","",IF(AND([1]source_data!A187&lt;&gt;"",[1]tailored_settings!$B$11="Publish"),CONCATENATE([1]tailored_settings!$B$2&amp;[1]source_data!A187),IF(AND([1]source_data!A187&lt;&gt;"",[1]tailored_settings!$B$11="Do not publish"),CONCATENATE([1]tailored_settings!$B$4&amp;TEXT(ROW(A185)-1,"0000")&amp;"_"&amp;TEXT(F185,"yyyy-mm")),CONCATENATE([1]tailored_settings!$B$4&amp;TEXT(ROW(A185)-1,"0000")&amp;"_"&amp;TEXT(F185,"yyyy-mm")))))</f>
        <v>360G-BarnwoodTrust-IND-0184_2022-07</v>
      </c>
      <c r="I185" s="8" t="str">
        <f>IF([1]source_data!G187="","",[1]tailored_settings!$B$7)</f>
        <v>Barnwood Trust</v>
      </c>
      <c r="J185" s="8" t="str">
        <f>IF([1]source_data!G187="","",[1]tailored_settings!$B$6)</f>
        <v>GB-CHC-1162855</v>
      </c>
      <c r="K185" s="8" t="str">
        <f>IF([1]source_data!G187="","",IF([1]source_data!I187="","",VLOOKUP([1]source_data!I187,[1]codelists!A:C,2,FALSE)))</f>
        <v>GTIR040</v>
      </c>
      <c r="L185" s="8" t="str">
        <f>IF([1]source_data!G187="","",IF([1]source_data!J187="","",VLOOKUP([1]source_data!J187,[1]codelists!A:C,2,FALSE)))</f>
        <v/>
      </c>
      <c r="M185" s="8" t="str">
        <f>IF([1]source_data!G187="","",IF([1]source_data!K187="","",IF([1]source_data!M187&lt;&gt;"",CONCATENATE(VLOOKUP([1]source_data!K187,[1]codelists!A:C,2,FALSE)&amp;";"&amp;VLOOKUP([1]source_data!L187,[1]codelists!A:C,2,FALSE)&amp;";"&amp;VLOOKUP([1]source_data!M187,[1]codelists!A:C,2,FALSE)),IF([1]source_data!L187&lt;&gt;"",CONCATENATE(VLOOKUP([1]source_data!K187,[1]codelists!A:C,2,FALSE)&amp;";"&amp;VLOOKUP([1]source_data!L187,[1]codelists!A:C,2,FALSE)),IF([1]source_data!K187&lt;&gt;"",CONCATENATE(VLOOKUP([1]source_data!K187,[1]codelists!A:C,2,FALSE)))))))</f>
        <v>GTIP040</v>
      </c>
      <c r="N185" s="11" t="str">
        <f>IF([1]source_data!G187="","",IF([1]source_data!D187="","",VLOOKUP([1]source_data!D187,[1]geo_data!A:I,9,FALSE)))</f>
        <v>Oakley</v>
      </c>
      <c r="O185" s="11" t="str">
        <f>IF([1]source_data!G187="","",IF([1]source_data!D187="","",VLOOKUP([1]source_data!D187,[1]geo_data!A:I,8,FALSE)))</f>
        <v>E05004297</v>
      </c>
      <c r="P185" s="11" t="str">
        <f>IF([1]source_data!G187="","",IF(LEFT(O185,3)="E05","WD",IF(LEFT(O185,3)="S13","WD",IF(LEFT(O185,3)="W05","WD",IF(LEFT(O185,3)="W06","UA",IF(LEFT(O185,3)="S12","CA",IF(LEFT(O185,3)="E06","UA",IF(LEFT(O185,3)="E07","NMD",IF(LEFT(O185,3)="E08","MD",IF(LEFT(O185,3)="E09","LONB"))))))))))</f>
        <v>WD</v>
      </c>
      <c r="Q185" s="11" t="str">
        <f>IF([1]source_data!G187="","",IF([1]source_data!D187="","",VLOOKUP([1]source_data!D187,[1]geo_data!A:I,7,FALSE)))</f>
        <v>Cheltenham</v>
      </c>
      <c r="R185" s="11" t="str">
        <f>IF([1]source_data!G187="","",IF([1]source_data!D187="","",VLOOKUP([1]source_data!D187,[1]geo_data!A:I,6,FALSE)))</f>
        <v>E07000078</v>
      </c>
      <c r="S185" s="11" t="str">
        <f>IF([1]source_data!G187="","",IF(LEFT(R185,3)="E05","WD",IF(LEFT(R185,3)="S13","WD",IF(LEFT(R185,3)="W05","WD",IF(LEFT(R185,3)="W06","UA",IF(LEFT(R185,3)="S12","CA",IF(LEFT(R185,3)="E06","UA",IF(LEFT(R185,3)="E07","NMD",IF(LEFT(R185,3)="E08","MD",IF(LEFT(R185,3)="E09","LONB"))))))))))</f>
        <v>NMD</v>
      </c>
      <c r="T185" s="8" t="str">
        <f>IF([1]source_data!G187="","",IF([1]source_data!N187="","",[1]source_data!N187))</f>
        <v>Grants for You</v>
      </c>
      <c r="U185" s="12">
        <f ca="1">IF([1]source_data!G187="","",[1]tailored_settings!$B$8)</f>
        <v>45009</v>
      </c>
      <c r="V185" s="8" t="str">
        <f>IF([1]source_data!I187="","",[1]tailored_settings!$B$9)</f>
        <v>https://www.barnwoodtrust.org/</v>
      </c>
      <c r="W185" s="8" t="str">
        <f>IF([1]source_data!G187="","",IF([1]source_data!I187="","",[1]codelists!$A$1))</f>
        <v>Grant to Individuals Reason codelist</v>
      </c>
      <c r="X185" s="8" t="str">
        <f>IF([1]source_data!G187="","",IF([1]source_data!I187="","",[1]source_data!I187))</f>
        <v>Mental Health</v>
      </c>
      <c r="Y185" s="8" t="str">
        <f>IF([1]source_data!G187="","",IF([1]source_data!J187="","",[1]codelists!$A$1))</f>
        <v/>
      </c>
      <c r="Z185" s="8" t="str">
        <f>IF([1]source_data!G187="","",IF([1]source_data!J187="","",[1]source_data!J187))</f>
        <v/>
      </c>
      <c r="AA185" s="8" t="str">
        <f>IF([1]source_data!G187="","",IF([1]source_data!K187="","",[1]codelists!$A$16))</f>
        <v>Grant to Individuals Purpose codelist</v>
      </c>
      <c r="AB185" s="8" t="str">
        <f>IF([1]source_data!G187="","",IF([1]source_data!K187="","",[1]source_data!K187))</f>
        <v>Devices and digital access</v>
      </c>
      <c r="AC185" s="8" t="str">
        <f>IF([1]source_data!G187="","",IF([1]source_data!L187="","",[1]codelists!$A$16))</f>
        <v/>
      </c>
      <c r="AD185" s="8" t="str">
        <f>IF([1]source_data!G187="","",IF([1]source_data!L187="","",[1]source_data!L187))</f>
        <v/>
      </c>
      <c r="AE185" s="8" t="str">
        <f>IF([1]source_data!G187="","",IF([1]source_data!M187="","",[1]codelists!$A$16))</f>
        <v/>
      </c>
      <c r="AF185" s="8" t="str">
        <f>IF([1]source_data!G187="","",IF([1]source_data!M187="","",[1]source_data!M187))</f>
        <v/>
      </c>
    </row>
    <row r="186" spans="1:32" ht="15.75" x14ac:dyDescent="0.25">
      <c r="A186" s="8" t="str">
        <f>IF([1]source_data!G188="","",IF(AND([1]source_data!C188&lt;&gt;"",[1]tailored_settings!$B$10="Publish"),CONCATENATE([1]tailored_settings!$B$2&amp;[1]source_data!C188),IF(AND([1]source_data!C188&lt;&gt;"",[1]tailored_settings!$B$10="Do not publish"),CONCATENATE([1]tailored_settings!$B$2&amp;TEXT(ROW(A186)-1,"0000")&amp;"_"&amp;TEXT(F186,"yyyy-mm")),CONCATENATE([1]tailored_settings!$B$2&amp;TEXT(ROW(A186)-1,"0000")&amp;"_"&amp;TEXT(F186,"yyyy-mm")))))</f>
        <v>360G-BarnwoodTrust-0185_2022-07</v>
      </c>
      <c r="B186" s="8" t="str">
        <f>IF([1]source_data!G188="","",IF([1]source_data!E188&lt;&gt;"",[1]source_data!E188,CONCATENATE("Grant to "&amp;G186)))</f>
        <v>Grants for You</v>
      </c>
      <c r="C186" s="8" t="str">
        <f>IF([1]source_data!G188="","",IF([1]source_data!F188="","",[1]source_data!F188))</f>
        <v xml:space="preserve">Funding to help people with Autism, ADHD, Tourette's or a serious mental health condition access more opportunities.   </v>
      </c>
      <c r="D186" s="9">
        <f>IF([1]source_data!G188="","",IF([1]source_data!G188="","",[1]source_data!G188))</f>
        <v>1000</v>
      </c>
      <c r="E186" s="8" t="str">
        <f>IF([1]source_data!G188="","",[1]tailored_settings!$B$3)</f>
        <v>GBP</v>
      </c>
      <c r="F186" s="10">
        <f>IF([1]source_data!G188="","",IF([1]source_data!H188="","",[1]source_data!H188))</f>
        <v>44768.416708877303</v>
      </c>
      <c r="G186" s="8" t="str">
        <f>IF([1]source_data!G188="","",[1]tailored_settings!$B$5)</f>
        <v>Individual Recipient</v>
      </c>
      <c r="H186" s="8" t="str">
        <f>IF([1]source_data!G188="","",IF(AND([1]source_data!A188&lt;&gt;"",[1]tailored_settings!$B$11="Publish"),CONCATENATE([1]tailored_settings!$B$2&amp;[1]source_data!A188),IF(AND([1]source_data!A188&lt;&gt;"",[1]tailored_settings!$B$11="Do not publish"),CONCATENATE([1]tailored_settings!$B$4&amp;TEXT(ROW(A186)-1,"0000")&amp;"_"&amp;TEXT(F186,"yyyy-mm")),CONCATENATE([1]tailored_settings!$B$4&amp;TEXT(ROW(A186)-1,"0000")&amp;"_"&amp;TEXT(F186,"yyyy-mm")))))</f>
        <v>360G-BarnwoodTrust-IND-0185_2022-07</v>
      </c>
      <c r="I186" s="8" t="str">
        <f>IF([1]source_data!G188="","",[1]tailored_settings!$B$7)</f>
        <v>Barnwood Trust</v>
      </c>
      <c r="J186" s="8" t="str">
        <f>IF([1]source_data!G188="","",[1]tailored_settings!$B$6)</f>
        <v>GB-CHC-1162855</v>
      </c>
      <c r="K186" s="8" t="str">
        <f>IF([1]source_data!G188="","",IF([1]source_data!I188="","",VLOOKUP([1]source_data!I188,[1]codelists!A:C,2,FALSE)))</f>
        <v>GTIR040</v>
      </c>
      <c r="L186" s="8" t="str">
        <f>IF([1]source_data!G188="","",IF([1]source_data!J188="","",VLOOKUP([1]source_data!J188,[1]codelists!A:C,2,FALSE)))</f>
        <v/>
      </c>
      <c r="M186" s="8" t="str">
        <f>IF([1]source_data!G188="","",IF([1]source_data!K188="","",IF([1]source_data!M188&lt;&gt;"",CONCATENATE(VLOOKUP([1]source_data!K188,[1]codelists!A:C,2,FALSE)&amp;";"&amp;VLOOKUP([1]source_data!L188,[1]codelists!A:C,2,FALSE)&amp;";"&amp;VLOOKUP([1]source_data!M188,[1]codelists!A:C,2,FALSE)),IF([1]source_data!L188&lt;&gt;"",CONCATENATE(VLOOKUP([1]source_data!K188,[1]codelists!A:C,2,FALSE)&amp;";"&amp;VLOOKUP([1]source_data!L188,[1]codelists!A:C,2,FALSE)),IF([1]source_data!K188&lt;&gt;"",CONCATENATE(VLOOKUP([1]source_data!K188,[1]codelists!A:C,2,FALSE)))))))</f>
        <v>GTIP100</v>
      </c>
      <c r="N186" s="11" t="str">
        <f>IF([1]source_data!G188="","",IF([1]source_data!D188="","",VLOOKUP([1]source_data!D188,[1]geo_data!A:I,9,FALSE)))</f>
        <v>Podsmead</v>
      </c>
      <c r="O186" s="11" t="str">
        <f>IF([1]source_data!G188="","",IF([1]source_data!D188="","",VLOOKUP([1]source_data!D188,[1]geo_data!A:I,8,FALSE)))</f>
        <v>E05010963</v>
      </c>
      <c r="P186" s="11" t="str">
        <f>IF([1]source_data!G188="","",IF(LEFT(O186,3)="E05","WD",IF(LEFT(O186,3)="S13","WD",IF(LEFT(O186,3)="W05","WD",IF(LEFT(O186,3)="W06","UA",IF(LEFT(O186,3)="S12","CA",IF(LEFT(O186,3)="E06","UA",IF(LEFT(O186,3)="E07","NMD",IF(LEFT(O186,3)="E08","MD",IF(LEFT(O186,3)="E09","LONB"))))))))))</f>
        <v>WD</v>
      </c>
      <c r="Q186" s="11" t="str">
        <f>IF([1]source_data!G188="","",IF([1]source_data!D188="","",VLOOKUP([1]source_data!D188,[1]geo_data!A:I,7,FALSE)))</f>
        <v>Gloucester</v>
      </c>
      <c r="R186" s="11" t="str">
        <f>IF([1]source_data!G188="","",IF([1]source_data!D188="","",VLOOKUP([1]source_data!D188,[1]geo_data!A:I,6,FALSE)))</f>
        <v>E07000081</v>
      </c>
      <c r="S186" s="11" t="str">
        <f>IF([1]source_data!G188="","",IF(LEFT(R186,3)="E05","WD",IF(LEFT(R186,3)="S13","WD",IF(LEFT(R186,3)="W05","WD",IF(LEFT(R186,3)="W06","UA",IF(LEFT(R186,3)="S12","CA",IF(LEFT(R186,3)="E06","UA",IF(LEFT(R186,3)="E07","NMD",IF(LEFT(R186,3)="E08","MD",IF(LEFT(R186,3)="E09","LONB"))))))))))</f>
        <v>NMD</v>
      </c>
      <c r="T186" s="8" t="str">
        <f>IF([1]source_data!G188="","",IF([1]source_data!N188="","",[1]source_data!N188))</f>
        <v>Grants for You</v>
      </c>
      <c r="U186" s="12">
        <f ca="1">IF([1]source_data!G188="","",[1]tailored_settings!$B$8)</f>
        <v>45009</v>
      </c>
      <c r="V186" s="8" t="str">
        <f>IF([1]source_data!I188="","",[1]tailored_settings!$B$9)</f>
        <v>https://www.barnwoodtrust.org/</v>
      </c>
      <c r="W186" s="8" t="str">
        <f>IF([1]source_data!G188="","",IF([1]source_data!I188="","",[1]codelists!$A$1))</f>
        <v>Grant to Individuals Reason codelist</v>
      </c>
      <c r="X186" s="8" t="str">
        <f>IF([1]source_data!G188="","",IF([1]source_data!I188="","",[1]source_data!I188))</f>
        <v>Mental Health</v>
      </c>
      <c r="Y186" s="8" t="str">
        <f>IF([1]source_data!G188="","",IF([1]source_data!J188="","",[1]codelists!$A$1))</f>
        <v/>
      </c>
      <c r="Z186" s="8" t="str">
        <f>IF([1]source_data!G188="","",IF([1]source_data!J188="","",[1]source_data!J188))</f>
        <v/>
      </c>
      <c r="AA186" s="8" t="str">
        <f>IF([1]source_data!G188="","",IF([1]source_data!K188="","",[1]codelists!$A$16))</f>
        <v>Grant to Individuals Purpose codelist</v>
      </c>
      <c r="AB186" s="8" t="str">
        <f>IF([1]source_data!G188="","",IF([1]source_data!K188="","",[1]source_data!K188))</f>
        <v>Travel and transport</v>
      </c>
      <c r="AC186" s="8" t="str">
        <f>IF([1]source_data!G188="","",IF([1]source_data!L188="","",[1]codelists!$A$16))</f>
        <v/>
      </c>
      <c r="AD186" s="8" t="str">
        <f>IF([1]source_data!G188="","",IF([1]source_data!L188="","",[1]source_data!L188))</f>
        <v/>
      </c>
      <c r="AE186" s="8" t="str">
        <f>IF([1]source_data!G188="","",IF([1]source_data!M188="","",[1]codelists!$A$16))</f>
        <v/>
      </c>
      <c r="AF186" s="8" t="str">
        <f>IF([1]source_data!G188="","",IF([1]source_data!M188="","",[1]source_data!M188))</f>
        <v/>
      </c>
    </row>
    <row r="187" spans="1:32" ht="15.75" x14ac:dyDescent="0.25">
      <c r="A187" s="8" t="str">
        <f>IF([1]source_data!G189="","",IF(AND([1]source_data!C189&lt;&gt;"",[1]tailored_settings!$B$10="Publish"),CONCATENATE([1]tailored_settings!$B$2&amp;[1]source_data!C189),IF(AND([1]source_data!C189&lt;&gt;"",[1]tailored_settings!$B$10="Do not publish"),CONCATENATE([1]tailored_settings!$B$2&amp;TEXT(ROW(A187)-1,"0000")&amp;"_"&amp;TEXT(F187,"yyyy-mm")),CONCATENATE([1]tailored_settings!$B$2&amp;TEXT(ROW(A187)-1,"0000")&amp;"_"&amp;TEXT(F187,"yyyy-mm")))))</f>
        <v>360G-BarnwoodTrust-0186_2022-07</v>
      </c>
      <c r="B187" s="8" t="str">
        <f>IF([1]source_data!G189="","",IF([1]source_data!E189&lt;&gt;"",[1]source_data!E189,CONCATENATE("Grant to "&amp;G187)))</f>
        <v>Grants for You</v>
      </c>
      <c r="C187" s="8" t="str">
        <f>IF([1]source_data!G189="","",IF([1]source_data!F189="","",[1]source_data!F189))</f>
        <v xml:space="preserve">Funding to help people with Autism, ADHD, Tourette's or a serious mental health condition access more opportunities.   </v>
      </c>
      <c r="D187" s="9">
        <f>IF([1]source_data!G189="","",IF([1]source_data!G189="","",[1]source_data!G189))</f>
        <v>1820</v>
      </c>
      <c r="E187" s="8" t="str">
        <f>IF([1]source_data!G189="","",[1]tailored_settings!$B$3)</f>
        <v>GBP</v>
      </c>
      <c r="F187" s="10">
        <f>IF([1]source_data!G189="","",IF([1]source_data!H189="","",[1]source_data!H189))</f>
        <v>44768.499158101899</v>
      </c>
      <c r="G187" s="8" t="str">
        <f>IF([1]source_data!G189="","",[1]tailored_settings!$B$5)</f>
        <v>Individual Recipient</v>
      </c>
      <c r="H187" s="8" t="str">
        <f>IF([1]source_data!G189="","",IF(AND([1]source_data!A189&lt;&gt;"",[1]tailored_settings!$B$11="Publish"),CONCATENATE([1]tailored_settings!$B$2&amp;[1]source_data!A189),IF(AND([1]source_data!A189&lt;&gt;"",[1]tailored_settings!$B$11="Do not publish"),CONCATENATE([1]tailored_settings!$B$4&amp;TEXT(ROW(A187)-1,"0000")&amp;"_"&amp;TEXT(F187,"yyyy-mm")),CONCATENATE([1]tailored_settings!$B$4&amp;TEXT(ROW(A187)-1,"0000")&amp;"_"&amp;TEXT(F187,"yyyy-mm")))))</f>
        <v>360G-BarnwoodTrust-IND-0186_2022-07</v>
      </c>
      <c r="I187" s="8" t="str">
        <f>IF([1]source_data!G189="","",[1]tailored_settings!$B$7)</f>
        <v>Barnwood Trust</v>
      </c>
      <c r="J187" s="8" t="str">
        <f>IF([1]source_data!G189="","",[1]tailored_settings!$B$6)</f>
        <v>GB-CHC-1162855</v>
      </c>
      <c r="K187" s="8" t="str">
        <f>IF([1]source_data!G189="","",IF([1]source_data!I189="","",VLOOKUP([1]source_data!I189,[1]codelists!A:C,2,FALSE)))</f>
        <v>GTIR040</v>
      </c>
      <c r="L187" s="8" t="str">
        <f>IF([1]source_data!G189="","",IF([1]source_data!J189="","",VLOOKUP([1]source_data!J189,[1]codelists!A:C,2,FALSE)))</f>
        <v/>
      </c>
      <c r="M187" s="8" t="str">
        <f>IF([1]source_data!G189="","",IF([1]source_data!K189="","",IF([1]source_data!M189&lt;&gt;"",CONCATENATE(VLOOKUP([1]source_data!K189,[1]codelists!A:C,2,FALSE)&amp;";"&amp;VLOOKUP([1]source_data!L189,[1]codelists!A:C,2,FALSE)&amp;";"&amp;VLOOKUP([1]source_data!M189,[1]codelists!A:C,2,FALSE)),IF([1]source_data!L189&lt;&gt;"",CONCATENATE(VLOOKUP([1]source_data!K189,[1]codelists!A:C,2,FALSE)&amp;";"&amp;VLOOKUP([1]source_data!L189,[1]codelists!A:C,2,FALSE)),IF([1]source_data!K189&lt;&gt;"",CONCATENATE(VLOOKUP([1]source_data!K189,[1]codelists!A:C,2,FALSE)))))))</f>
        <v>GTIP100</v>
      </c>
      <c r="N187" s="11" t="str">
        <f>IF([1]source_data!G189="","",IF([1]source_data!D189="","",VLOOKUP([1]source_data!D189,[1]geo_data!A:I,9,FALSE)))</f>
        <v>Warden Hill</v>
      </c>
      <c r="O187" s="11" t="str">
        <f>IF([1]source_data!G189="","",IF([1]source_data!D189="","",VLOOKUP([1]source_data!D189,[1]geo_data!A:I,8,FALSE)))</f>
        <v>E05004307</v>
      </c>
      <c r="P187" s="11" t="str">
        <f>IF([1]source_data!G189="","",IF(LEFT(O187,3)="E05","WD",IF(LEFT(O187,3)="S13","WD",IF(LEFT(O187,3)="W05","WD",IF(LEFT(O187,3)="W06","UA",IF(LEFT(O187,3)="S12","CA",IF(LEFT(O187,3)="E06","UA",IF(LEFT(O187,3)="E07","NMD",IF(LEFT(O187,3)="E08","MD",IF(LEFT(O187,3)="E09","LONB"))))))))))</f>
        <v>WD</v>
      </c>
      <c r="Q187" s="11" t="str">
        <f>IF([1]source_data!G189="","",IF([1]source_data!D189="","",VLOOKUP([1]source_data!D189,[1]geo_data!A:I,7,FALSE)))</f>
        <v>Cheltenham</v>
      </c>
      <c r="R187" s="11" t="str">
        <f>IF([1]source_data!G189="","",IF([1]source_data!D189="","",VLOOKUP([1]source_data!D189,[1]geo_data!A:I,6,FALSE)))</f>
        <v>E07000078</v>
      </c>
      <c r="S187" s="11" t="str">
        <f>IF([1]source_data!G189="","",IF(LEFT(R187,3)="E05","WD",IF(LEFT(R187,3)="S13","WD",IF(LEFT(R187,3)="W05","WD",IF(LEFT(R187,3)="W06","UA",IF(LEFT(R187,3)="S12","CA",IF(LEFT(R187,3)="E06","UA",IF(LEFT(R187,3)="E07","NMD",IF(LEFT(R187,3)="E08","MD",IF(LEFT(R187,3)="E09","LONB"))))))))))</f>
        <v>NMD</v>
      </c>
      <c r="T187" s="8" t="str">
        <f>IF([1]source_data!G189="","",IF([1]source_data!N189="","",[1]source_data!N189))</f>
        <v>Grants for You</v>
      </c>
      <c r="U187" s="12">
        <f ca="1">IF([1]source_data!G189="","",[1]tailored_settings!$B$8)</f>
        <v>45009</v>
      </c>
      <c r="V187" s="8" t="str">
        <f>IF([1]source_data!I189="","",[1]tailored_settings!$B$9)</f>
        <v>https://www.barnwoodtrust.org/</v>
      </c>
      <c r="W187" s="8" t="str">
        <f>IF([1]source_data!G189="","",IF([1]source_data!I189="","",[1]codelists!$A$1))</f>
        <v>Grant to Individuals Reason codelist</v>
      </c>
      <c r="X187" s="8" t="str">
        <f>IF([1]source_data!G189="","",IF([1]source_data!I189="","",[1]source_data!I189))</f>
        <v>Mental Health</v>
      </c>
      <c r="Y187" s="8" t="str">
        <f>IF([1]source_data!G189="","",IF([1]source_data!J189="","",[1]codelists!$A$1))</f>
        <v/>
      </c>
      <c r="Z187" s="8" t="str">
        <f>IF([1]source_data!G189="","",IF([1]source_data!J189="","",[1]source_data!J189))</f>
        <v/>
      </c>
      <c r="AA187" s="8" t="str">
        <f>IF([1]source_data!G189="","",IF([1]source_data!K189="","",[1]codelists!$A$16))</f>
        <v>Grant to Individuals Purpose codelist</v>
      </c>
      <c r="AB187" s="8" t="str">
        <f>IF([1]source_data!G189="","",IF([1]source_data!K189="","",[1]source_data!K189))</f>
        <v>Travel and transport</v>
      </c>
      <c r="AC187" s="8" t="str">
        <f>IF([1]source_data!G189="","",IF([1]source_data!L189="","",[1]codelists!$A$16))</f>
        <v/>
      </c>
      <c r="AD187" s="8" t="str">
        <f>IF([1]source_data!G189="","",IF([1]source_data!L189="","",[1]source_data!L189))</f>
        <v/>
      </c>
      <c r="AE187" s="8" t="str">
        <f>IF([1]source_data!G189="","",IF([1]source_data!M189="","",[1]codelists!$A$16))</f>
        <v/>
      </c>
      <c r="AF187" s="8" t="str">
        <f>IF([1]source_data!G189="","",IF([1]source_data!M189="","",[1]source_data!M189))</f>
        <v/>
      </c>
    </row>
    <row r="188" spans="1:32" ht="15.75" x14ac:dyDescent="0.25">
      <c r="A188" s="8" t="str">
        <f>IF([1]source_data!G190="","",IF(AND([1]source_data!C190&lt;&gt;"",[1]tailored_settings!$B$10="Publish"),CONCATENATE([1]tailored_settings!$B$2&amp;[1]source_data!C190),IF(AND([1]source_data!C190&lt;&gt;"",[1]tailored_settings!$B$10="Do not publish"),CONCATENATE([1]tailored_settings!$B$2&amp;TEXT(ROW(A188)-1,"0000")&amp;"_"&amp;TEXT(F188,"yyyy-mm")),CONCATENATE([1]tailored_settings!$B$2&amp;TEXT(ROW(A188)-1,"0000")&amp;"_"&amp;TEXT(F188,"yyyy-mm")))))</f>
        <v>360G-BarnwoodTrust-0187_2022-07</v>
      </c>
      <c r="B188" s="8" t="str">
        <f>IF([1]source_data!G190="","",IF([1]source_data!E190&lt;&gt;"",[1]source_data!E190,CONCATENATE("Grant to "&amp;G188)))</f>
        <v>Grants for You</v>
      </c>
      <c r="C188" s="8" t="str">
        <f>IF([1]source_data!G190="","",IF([1]source_data!F190="","",[1]source_data!F190))</f>
        <v xml:space="preserve">Funding to help people with Autism, ADHD, Tourette's or a serious mental health condition access more opportunities.   </v>
      </c>
      <c r="D188" s="9">
        <f>IF([1]source_data!G190="","",IF([1]source_data!G190="","",[1]source_data!G190))</f>
        <v>1000</v>
      </c>
      <c r="E188" s="8" t="str">
        <f>IF([1]source_data!G190="","",[1]tailored_settings!$B$3)</f>
        <v>GBP</v>
      </c>
      <c r="F188" s="10">
        <f>IF([1]source_data!G190="","",IF([1]source_data!H190="","",[1]source_data!H190))</f>
        <v>44768.5991194444</v>
      </c>
      <c r="G188" s="8" t="str">
        <f>IF([1]source_data!G190="","",[1]tailored_settings!$B$5)</f>
        <v>Individual Recipient</v>
      </c>
      <c r="H188" s="8" t="str">
        <f>IF([1]source_data!G190="","",IF(AND([1]source_data!A190&lt;&gt;"",[1]tailored_settings!$B$11="Publish"),CONCATENATE([1]tailored_settings!$B$2&amp;[1]source_data!A190),IF(AND([1]source_data!A190&lt;&gt;"",[1]tailored_settings!$B$11="Do not publish"),CONCATENATE([1]tailored_settings!$B$4&amp;TEXT(ROW(A188)-1,"0000")&amp;"_"&amp;TEXT(F188,"yyyy-mm")),CONCATENATE([1]tailored_settings!$B$4&amp;TEXT(ROW(A188)-1,"0000")&amp;"_"&amp;TEXT(F188,"yyyy-mm")))))</f>
        <v>360G-BarnwoodTrust-IND-0187_2022-07</v>
      </c>
      <c r="I188" s="8" t="str">
        <f>IF([1]source_data!G190="","",[1]tailored_settings!$B$7)</f>
        <v>Barnwood Trust</v>
      </c>
      <c r="J188" s="8" t="str">
        <f>IF([1]source_data!G190="","",[1]tailored_settings!$B$6)</f>
        <v>GB-CHC-1162855</v>
      </c>
      <c r="K188" s="8" t="str">
        <f>IF([1]source_data!G190="","",IF([1]source_data!I190="","",VLOOKUP([1]source_data!I190,[1]codelists!A:C,2,FALSE)))</f>
        <v>GTIR040</v>
      </c>
      <c r="L188" s="8" t="str">
        <f>IF([1]source_data!G190="","",IF([1]source_data!J190="","",VLOOKUP([1]source_data!J190,[1]codelists!A:C,2,FALSE)))</f>
        <v/>
      </c>
      <c r="M188" s="8" t="str">
        <f>IF([1]source_data!G190="","",IF([1]source_data!K190="","",IF([1]source_data!M190&lt;&gt;"",CONCATENATE(VLOOKUP([1]source_data!K190,[1]codelists!A:C,2,FALSE)&amp;";"&amp;VLOOKUP([1]source_data!L190,[1]codelists!A:C,2,FALSE)&amp;";"&amp;VLOOKUP([1]source_data!M190,[1]codelists!A:C,2,FALSE)),IF([1]source_data!L190&lt;&gt;"",CONCATENATE(VLOOKUP([1]source_data!K190,[1]codelists!A:C,2,FALSE)&amp;";"&amp;VLOOKUP([1]source_data!L190,[1]codelists!A:C,2,FALSE)),IF([1]source_data!K190&lt;&gt;"",CONCATENATE(VLOOKUP([1]source_data!K190,[1]codelists!A:C,2,FALSE)))))))</f>
        <v>GTIP110</v>
      </c>
      <c r="N188" s="11" t="str">
        <f>IF([1]source_data!G190="","",IF([1]source_data!D190="","",VLOOKUP([1]source_data!D190,[1]geo_data!A:I,9,FALSE)))</f>
        <v>St Peter's</v>
      </c>
      <c r="O188" s="11" t="str">
        <f>IF([1]source_data!G190="","",IF([1]source_data!D190="","",VLOOKUP([1]source_data!D190,[1]geo_data!A:I,8,FALSE)))</f>
        <v>E05004303</v>
      </c>
      <c r="P188" s="11" t="str">
        <f>IF([1]source_data!G190="","",IF(LEFT(O188,3)="E05","WD",IF(LEFT(O188,3)="S13","WD",IF(LEFT(O188,3)="W05","WD",IF(LEFT(O188,3)="W06","UA",IF(LEFT(O188,3)="S12","CA",IF(LEFT(O188,3)="E06","UA",IF(LEFT(O188,3)="E07","NMD",IF(LEFT(O188,3)="E08","MD",IF(LEFT(O188,3)="E09","LONB"))))))))))</f>
        <v>WD</v>
      </c>
      <c r="Q188" s="11" t="str">
        <f>IF([1]source_data!G190="","",IF([1]source_data!D190="","",VLOOKUP([1]source_data!D190,[1]geo_data!A:I,7,FALSE)))</f>
        <v>Cheltenham</v>
      </c>
      <c r="R188" s="11" t="str">
        <f>IF([1]source_data!G190="","",IF([1]source_data!D190="","",VLOOKUP([1]source_data!D190,[1]geo_data!A:I,6,FALSE)))</f>
        <v>E07000078</v>
      </c>
      <c r="S188" s="11" t="str">
        <f>IF([1]source_data!G190="","",IF(LEFT(R188,3)="E05","WD",IF(LEFT(R188,3)="S13","WD",IF(LEFT(R188,3)="W05","WD",IF(LEFT(R188,3)="W06","UA",IF(LEFT(R188,3)="S12","CA",IF(LEFT(R188,3)="E06","UA",IF(LEFT(R188,3)="E07","NMD",IF(LEFT(R188,3)="E08","MD",IF(LEFT(R188,3)="E09","LONB"))))))))))</f>
        <v>NMD</v>
      </c>
      <c r="T188" s="8" t="str">
        <f>IF([1]source_data!G190="","",IF([1]source_data!N190="","",[1]source_data!N190))</f>
        <v>Grants for You</v>
      </c>
      <c r="U188" s="12">
        <f ca="1">IF([1]source_data!G190="","",[1]tailored_settings!$B$8)</f>
        <v>45009</v>
      </c>
      <c r="V188" s="8" t="str">
        <f>IF([1]source_data!I190="","",[1]tailored_settings!$B$9)</f>
        <v>https://www.barnwoodtrust.org/</v>
      </c>
      <c r="W188" s="8" t="str">
        <f>IF([1]source_data!G190="","",IF([1]source_data!I190="","",[1]codelists!$A$1))</f>
        <v>Grant to Individuals Reason codelist</v>
      </c>
      <c r="X188" s="8" t="str">
        <f>IF([1]source_data!G190="","",IF([1]source_data!I190="","",[1]source_data!I190))</f>
        <v>Mental Health</v>
      </c>
      <c r="Y188" s="8" t="str">
        <f>IF([1]source_data!G190="","",IF([1]source_data!J190="","",[1]codelists!$A$1))</f>
        <v/>
      </c>
      <c r="Z188" s="8" t="str">
        <f>IF([1]source_data!G190="","",IF([1]source_data!J190="","",[1]source_data!J190))</f>
        <v/>
      </c>
      <c r="AA188" s="8" t="str">
        <f>IF([1]source_data!G190="","",IF([1]source_data!K190="","",[1]codelists!$A$16))</f>
        <v>Grant to Individuals Purpose codelist</v>
      </c>
      <c r="AB188" s="8" t="str">
        <f>IF([1]source_data!G190="","",IF([1]source_data!K190="","",[1]source_data!K190))</f>
        <v>Holiday and activity costs</v>
      </c>
      <c r="AC188" s="8" t="str">
        <f>IF([1]source_data!G190="","",IF([1]source_data!L190="","",[1]codelists!$A$16))</f>
        <v/>
      </c>
      <c r="AD188" s="8" t="str">
        <f>IF([1]source_data!G190="","",IF([1]source_data!L190="","",[1]source_data!L190))</f>
        <v/>
      </c>
      <c r="AE188" s="8" t="str">
        <f>IF([1]source_data!G190="","",IF([1]source_data!M190="","",[1]codelists!$A$16))</f>
        <v/>
      </c>
      <c r="AF188" s="8" t="str">
        <f>IF([1]source_data!G190="","",IF([1]source_data!M190="","",[1]source_data!M190))</f>
        <v/>
      </c>
    </row>
    <row r="189" spans="1:32" ht="15.75" x14ac:dyDescent="0.25">
      <c r="A189" s="8" t="str">
        <f>IF([1]source_data!G191="","",IF(AND([1]source_data!C191&lt;&gt;"",[1]tailored_settings!$B$10="Publish"),CONCATENATE([1]tailored_settings!$B$2&amp;[1]source_data!C191),IF(AND([1]source_data!C191&lt;&gt;"",[1]tailored_settings!$B$10="Do not publish"),CONCATENATE([1]tailored_settings!$B$2&amp;TEXT(ROW(A189)-1,"0000")&amp;"_"&amp;TEXT(F189,"yyyy-mm")),CONCATENATE([1]tailored_settings!$B$2&amp;TEXT(ROW(A189)-1,"0000")&amp;"_"&amp;TEXT(F189,"yyyy-mm")))))</f>
        <v>360G-BarnwoodTrust-0188_2022-07</v>
      </c>
      <c r="B189" s="8" t="str">
        <f>IF([1]source_data!G191="","",IF([1]source_data!E191&lt;&gt;"",[1]source_data!E191,CONCATENATE("Grant to "&amp;G189)))</f>
        <v>Grants for You</v>
      </c>
      <c r="C189" s="8" t="str">
        <f>IF([1]source_data!G191="","",IF([1]source_data!F191="","",[1]source_data!F191))</f>
        <v xml:space="preserve">Funding to help people with Autism, ADHD, Tourette's or a serious mental health condition access more opportunities.   </v>
      </c>
      <c r="D189" s="9">
        <f>IF([1]source_data!G191="","",IF([1]source_data!G191="","",[1]source_data!G191))</f>
        <v>370</v>
      </c>
      <c r="E189" s="8" t="str">
        <f>IF([1]source_data!G191="","",[1]tailored_settings!$B$3)</f>
        <v>GBP</v>
      </c>
      <c r="F189" s="10">
        <f>IF([1]source_data!G191="","",IF([1]source_data!H191="","",[1]source_data!H191))</f>
        <v>44768.621658993099</v>
      </c>
      <c r="G189" s="8" t="str">
        <f>IF([1]source_data!G191="","",[1]tailored_settings!$B$5)</f>
        <v>Individual Recipient</v>
      </c>
      <c r="H189" s="8" t="str">
        <f>IF([1]source_data!G191="","",IF(AND([1]source_data!A191&lt;&gt;"",[1]tailored_settings!$B$11="Publish"),CONCATENATE([1]tailored_settings!$B$2&amp;[1]source_data!A191),IF(AND([1]source_data!A191&lt;&gt;"",[1]tailored_settings!$B$11="Do not publish"),CONCATENATE([1]tailored_settings!$B$4&amp;TEXT(ROW(A189)-1,"0000")&amp;"_"&amp;TEXT(F189,"yyyy-mm")),CONCATENATE([1]tailored_settings!$B$4&amp;TEXT(ROW(A189)-1,"0000")&amp;"_"&amp;TEXT(F189,"yyyy-mm")))))</f>
        <v>360G-BarnwoodTrust-IND-0188_2022-07</v>
      </c>
      <c r="I189" s="8" t="str">
        <f>IF([1]source_data!G191="","",[1]tailored_settings!$B$7)</f>
        <v>Barnwood Trust</v>
      </c>
      <c r="J189" s="8" t="str">
        <f>IF([1]source_data!G191="","",[1]tailored_settings!$B$6)</f>
        <v>GB-CHC-1162855</v>
      </c>
      <c r="K189" s="8" t="str">
        <f>IF([1]source_data!G191="","",IF([1]source_data!I191="","",VLOOKUP([1]source_data!I191,[1]codelists!A:C,2,FALSE)))</f>
        <v>GTIR040</v>
      </c>
      <c r="L189" s="8" t="str">
        <f>IF([1]source_data!G191="","",IF([1]source_data!J191="","",VLOOKUP([1]source_data!J191,[1]codelists!A:C,2,FALSE)))</f>
        <v/>
      </c>
      <c r="M189" s="8" t="str">
        <f>IF([1]source_data!G191="","",IF([1]source_data!K191="","",IF([1]source_data!M191&lt;&gt;"",CONCATENATE(VLOOKUP([1]source_data!K191,[1]codelists!A:C,2,FALSE)&amp;";"&amp;VLOOKUP([1]source_data!L191,[1]codelists!A:C,2,FALSE)&amp;";"&amp;VLOOKUP([1]source_data!M191,[1]codelists!A:C,2,FALSE)),IF([1]source_data!L191&lt;&gt;"",CONCATENATE(VLOOKUP([1]source_data!K191,[1]codelists!A:C,2,FALSE)&amp;";"&amp;VLOOKUP([1]source_data!L191,[1]codelists!A:C,2,FALSE)),IF([1]source_data!K191&lt;&gt;"",CONCATENATE(VLOOKUP([1]source_data!K191,[1]codelists!A:C,2,FALSE)))))))</f>
        <v>GTIP040</v>
      </c>
      <c r="N189" s="11" t="str">
        <f>IF([1]source_data!G191="","",IF([1]source_data!D191="","",VLOOKUP([1]source_data!D191,[1]geo_data!A:I,9,FALSE)))</f>
        <v>Cainscross</v>
      </c>
      <c r="O189" s="11" t="str">
        <f>IF([1]source_data!G191="","",IF([1]source_data!D191="","",VLOOKUP([1]source_data!D191,[1]geo_data!A:I,8,FALSE)))</f>
        <v>E05013212</v>
      </c>
      <c r="P189" s="11" t="str">
        <f>IF([1]source_data!G191="","",IF(LEFT(O189,3)="E05","WD",IF(LEFT(O189,3)="S13","WD",IF(LEFT(O189,3)="W05","WD",IF(LEFT(O189,3)="W06","UA",IF(LEFT(O189,3)="S12","CA",IF(LEFT(O189,3)="E06","UA",IF(LEFT(O189,3)="E07","NMD",IF(LEFT(O189,3)="E08","MD",IF(LEFT(O189,3)="E09","LONB"))))))))))</f>
        <v>WD</v>
      </c>
      <c r="Q189" s="11" t="str">
        <f>IF([1]source_data!G191="","",IF([1]source_data!D191="","",VLOOKUP([1]source_data!D191,[1]geo_data!A:I,7,FALSE)))</f>
        <v>Stroud</v>
      </c>
      <c r="R189" s="11" t="str">
        <f>IF([1]source_data!G191="","",IF([1]source_data!D191="","",VLOOKUP([1]source_data!D191,[1]geo_data!A:I,6,FALSE)))</f>
        <v>E07000082</v>
      </c>
      <c r="S189" s="11" t="str">
        <f>IF([1]source_data!G191="","",IF(LEFT(R189,3)="E05","WD",IF(LEFT(R189,3)="S13","WD",IF(LEFT(R189,3)="W05","WD",IF(LEFT(R189,3)="W06","UA",IF(LEFT(R189,3)="S12","CA",IF(LEFT(R189,3)="E06","UA",IF(LEFT(R189,3)="E07","NMD",IF(LEFT(R189,3)="E08","MD",IF(LEFT(R189,3)="E09","LONB"))))))))))</f>
        <v>NMD</v>
      </c>
      <c r="T189" s="8" t="str">
        <f>IF([1]source_data!G191="","",IF([1]source_data!N191="","",[1]source_data!N191))</f>
        <v>Grants for You</v>
      </c>
      <c r="U189" s="12">
        <f ca="1">IF([1]source_data!G191="","",[1]tailored_settings!$B$8)</f>
        <v>45009</v>
      </c>
      <c r="V189" s="8" t="str">
        <f>IF([1]source_data!I191="","",[1]tailored_settings!$B$9)</f>
        <v>https://www.barnwoodtrust.org/</v>
      </c>
      <c r="W189" s="8" t="str">
        <f>IF([1]source_data!G191="","",IF([1]source_data!I191="","",[1]codelists!$A$1))</f>
        <v>Grant to Individuals Reason codelist</v>
      </c>
      <c r="X189" s="8" t="str">
        <f>IF([1]source_data!G191="","",IF([1]source_data!I191="","",[1]source_data!I191))</f>
        <v>Mental Health</v>
      </c>
      <c r="Y189" s="8" t="str">
        <f>IF([1]source_data!G191="","",IF([1]source_data!J191="","",[1]codelists!$A$1))</f>
        <v/>
      </c>
      <c r="Z189" s="8" t="str">
        <f>IF([1]source_data!G191="","",IF([1]source_data!J191="","",[1]source_data!J191))</f>
        <v/>
      </c>
      <c r="AA189" s="8" t="str">
        <f>IF([1]source_data!G191="","",IF([1]source_data!K191="","",[1]codelists!$A$16))</f>
        <v>Grant to Individuals Purpose codelist</v>
      </c>
      <c r="AB189" s="8" t="str">
        <f>IF([1]source_data!G191="","",IF([1]source_data!K191="","",[1]source_data!K191))</f>
        <v>Devices and digital access</v>
      </c>
      <c r="AC189" s="8" t="str">
        <f>IF([1]source_data!G191="","",IF([1]source_data!L191="","",[1]codelists!$A$16))</f>
        <v/>
      </c>
      <c r="AD189" s="8" t="str">
        <f>IF([1]source_data!G191="","",IF([1]source_data!L191="","",[1]source_data!L191))</f>
        <v/>
      </c>
      <c r="AE189" s="8" t="str">
        <f>IF([1]source_data!G191="","",IF([1]source_data!M191="","",[1]codelists!$A$16))</f>
        <v/>
      </c>
      <c r="AF189" s="8" t="str">
        <f>IF([1]source_data!G191="","",IF([1]source_data!M191="","",[1]source_data!M191))</f>
        <v/>
      </c>
    </row>
    <row r="190" spans="1:32" ht="15.75" x14ac:dyDescent="0.25">
      <c r="A190" s="8" t="str">
        <f>IF([1]source_data!G192="","",IF(AND([1]source_data!C192&lt;&gt;"",[1]tailored_settings!$B$10="Publish"),CONCATENATE([1]tailored_settings!$B$2&amp;[1]source_data!C192),IF(AND([1]source_data!C192&lt;&gt;"",[1]tailored_settings!$B$10="Do not publish"),CONCATENATE([1]tailored_settings!$B$2&amp;TEXT(ROW(A190)-1,"0000")&amp;"_"&amp;TEXT(F190,"yyyy-mm")),CONCATENATE([1]tailored_settings!$B$2&amp;TEXT(ROW(A190)-1,"0000")&amp;"_"&amp;TEXT(F190,"yyyy-mm")))))</f>
        <v>360G-BarnwoodTrust-0189_2022-07</v>
      </c>
      <c r="B190" s="8" t="str">
        <f>IF([1]source_data!G192="","",IF([1]source_data!E192&lt;&gt;"",[1]source_data!E192,CONCATENATE("Grant to "&amp;G190)))</f>
        <v>Grants for You</v>
      </c>
      <c r="C190" s="8" t="str">
        <f>IF([1]source_data!G192="","",IF([1]source_data!F192="","",[1]source_data!F192))</f>
        <v xml:space="preserve">Funding to help people with Autism, ADHD, Tourette's or a serious mental health condition access more opportunities.   </v>
      </c>
      <c r="D190" s="9">
        <f>IF([1]source_data!G192="","",IF([1]source_data!G192="","",[1]source_data!G192))</f>
        <v>229</v>
      </c>
      <c r="E190" s="8" t="str">
        <f>IF([1]source_data!G192="","",[1]tailored_settings!$B$3)</f>
        <v>GBP</v>
      </c>
      <c r="F190" s="10">
        <f>IF([1]source_data!G192="","",IF([1]source_data!H192="","",[1]source_data!H192))</f>
        <v>44768.635582986099</v>
      </c>
      <c r="G190" s="8" t="str">
        <f>IF([1]source_data!G192="","",[1]tailored_settings!$B$5)</f>
        <v>Individual Recipient</v>
      </c>
      <c r="H190" s="8" t="str">
        <f>IF([1]source_data!G192="","",IF(AND([1]source_data!A192&lt;&gt;"",[1]tailored_settings!$B$11="Publish"),CONCATENATE([1]tailored_settings!$B$2&amp;[1]source_data!A192),IF(AND([1]source_data!A192&lt;&gt;"",[1]tailored_settings!$B$11="Do not publish"),CONCATENATE([1]tailored_settings!$B$4&amp;TEXT(ROW(A190)-1,"0000")&amp;"_"&amp;TEXT(F190,"yyyy-mm")),CONCATENATE([1]tailored_settings!$B$4&amp;TEXT(ROW(A190)-1,"0000")&amp;"_"&amp;TEXT(F190,"yyyy-mm")))))</f>
        <v>360G-BarnwoodTrust-IND-0189_2022-07</v>
      </c>
      <c r="I190" s="8" t="str">
        <f>IF([1]source_data!G192="","",[1]tailored_settings!$B$7)</f>
        <v>Barnwood Trust</v>
      </c>
      <c r="J190" s="8" t="str">
        <f>IF([1]source_data!G192="","",[1]tailored_settings!$B$6)</f>
        <v>GB-CHC-1162855</v>
      </c>
      <c r="K190" s="8" t="str">
        <f>IF([1]source_data!G192="","",IF([1]source_data!I192="","",VLOOKUP([1]source_data!I192,[1]codelists!A:C,2,FALSE)))</f>
        <v>GTIR040</v>
      </c>
      <c r="L190" s="8" t="str">
        <f>IF([1]source_data!G192="","",IF([1]source_data!J192="","",VLOOKUP([1]source_data!J192,[1]codelists!A:C,2,FALSE)))</f>
        <v/>
      </c>
      <c r="M190" s="8" t="str">
        <f>IF([1]source_data!G192="","",IF([1]source_data!K192="","",IF([1]source_data!M192&lt;&gt;"",CONCATENATE(VLOOKUP([1]source_data!K192,[1]codelists!A:C,2,FALSE)&amp;";"&amp;VLOOKUP([1]source_data!L192,[1]codelists!A:C,2,FALSE)&amp;";"&amp;VLOOKUP([1]source_data!M192,[1]codelists!A:C,2,FALSE)),IF([1]source_data!L192&lt;&gt;"",CONCATENATE(VLOOKUP([1]source_data!K192,[1]codelists!A:C,2,FALSE)&amp;";"&amp;VLOOKUP([1]source_data!L192,[1]codelists!A:C,2,FALSE)),IF([1]source_data!K192&lt;&gt;"",CONCATENATE(VLOOKUP([1]source_data!K192,[1]codelists!A:C,2,FALSE)))))))</f>
        <v>GTIP040</v>
      </c>
      <c r="N190" s="11" t="str">
        <f>IF([1]source_data!G192="","",IF([1]source_data!D192="","",VLOOKUP([1]source_data!D192,[1]geo_data!A:I,9,FALSE)))</f>
        <v>St Mark's</v>
      </c>
      <c r="O190" s="11" t="str">
        <f>IF([1]source_data!G192="","",IF([1]source_data!D192="","",VLOOKUP([1]source_data!D192,[1]geo_data!A:I,8,FALSE)))</f>
        <v>E05004301</v>
      </c>
      <c r="P190" s="11" t="str">
        <f>IF([1]source_data!G192="","",IF(LEFT(O190,3)="E05","WD",IF(LEFT(O190,3)="S13","WD",IF(LEFT(O190,3)="W05","WD",IF(LEFT(O190,3)="W06","UA",IF(LEFT(O190,3)="S12","CA",IF(LEFT(O190,3)="E06","UA",IF(LEFT(O190,3)="E07","NMD",IF(LEFT(O190,3)="E08","MD",IF(LEFT(O190,3)="E09","LONB"))))))))))</f>
        <v>WD</v>
      </c>
      <c r="Q190" s="11" t="str">
        <f>IF([1]source_data!G192="","",IF([1]source_data!D192="","",VLOOKUP([1]source_data!D192,[1]geo_data!A:I,7,FALSE)))</f>
        <v>Cheltenham</v>
      </c>
      <c r="R190" s="11" t="str">
        <f>IF([1]source_data!G192="","",IF([1]source_data!D192="","",VLOOKUP([1]source_data!D192,[1]geo_data!A:I,6,FALSE)))</f>
        <v>E07000078</v>
      </c>
      <c r="S190" s="11" t="str">
        <f>IF([1]source_data!G192="","",IF(LEFT(R190,3)="E05","WD",IF(LEFT(R190,3)="S13","WD",IF(LEFT(R190,3)="W05","WD",IF(LEFT(R190,3)="W06","UA",IF(LEFT(R190,3)="S12","CA",IF(LEFT(R190,3)="E06","UA",IF(LEFT(R190,3)="E07","NMD",IF(LEFT(R190,3)="E08","MD",IF(LEFT(R190,3)="E09","LONB"))))))))))</f>
        <v>NMD</v>
      </c>
      <c r="T190" s="8" t="str">
        <f>IF([1]source_data!G192="","",IF([1]source_data!N192="","",[1]source_data!N192))</f>
        <v>Grants for You</v>
      </c>
      <c r="U190" s="12">
        <f ca="1">IF([1]source_data!G192="","",[1]tailored_settings!$B$8)</f>
        <v>45009</v>
      </c>
      <c r="V190" s="8" t="str">
        <f>IF([1]source_data!I192="","",[1]tailored_settings!$B$9)</f>
        <v>https://www.barnwoodtrust.org/</v>
      </c>
      <c r="W190" s="8" t="str">
        <f>IF([1]source_data!G192="","",IF([1]source_data!I192="","",[1]codelists!$A$1))</f>
        <v>Grant to Individuals Reason codelist</v>
      </c>
      <c r="X190" s="8" t="str">
        <f>IF([1]source_data!G192="","",IF([1]source_data!I192="","",[1]source_data!I192))</f>
        <v>Mental Health</v>
      </c>
      <c r="Y190" s="8" t="str">
        <f>IF([1]source_data!G192="","",IF([1]source_data!J192="","",[1]codelists!$A$1))</f>
        <v/>
      </c>
      <c r="Z190" s="8" t="str">
        <f>IF([1]source_data!G192="","",IF([1]source_data!J192="","",[1]source_data!J192))</f>
        <v/>
      </c>
      <c r="AA190" s="8" t="str">
        <f>IF([1]source_data!G192="","",IF([1]source_data!K192="","",[1]codelists!$A$16))</f>
        <v>Grant to Individuals Purpose codelist</v>
      </c>
      <c r="AB190" s="8" t="str">
        <f>IF([1]source_data!G192="","",IF([1]source_data!K192="","",[1]source_data!K192))</f>
        <v>Devices and digital access</v>
      </c>
      <c r="AC190" s="8" t="str">
        <f>IF([1]source_data!G192="","",IF([1]source_data!L192="","",[1]codelists!$A$16))</f>
        <v/>
      </c>
      <c r="AD190" s="8" t="str">
        <f>IF([1]source_data!G192="","",IF([1]source_data!L192="","",[1]source_data!L192))</f>
        <v/>
      </c>
      <c r="AE190" s="8" t="str">
        <f>IF([1]source_data!G192="","",IF([1]source_data!M192="","",[1]codelists!$A$16))</f>
        <v/>
      </c>
      <c r="AF190" s="8" t="str">
        <f>IF([1]source_data!G192="","",IF([1]source_data!M192="","",[1]source_data!M192))</f>
        <v/>
      </c>
    </row>
    <row r="191" spans="1:32" ht="15.75" x14ac:dyDescent="0.25">
      <c r="A191" s="8" t="str">
        <f>IF([1]source_data!G193="","",IF(AND([1]source_data!C193&lt;&gt;"",[1]tailored_settings!$B$10="Publish"),CONCATENATE([1]tailored_settings!$B$2&amp;[1]source_data!C193),IF(AND([1]source_data!C193&lt;&gt;"",[1]tailored_settings!$B$10="Do not publish"),CONCATENATE([1]tailored_settings!$B$2&amp;TEXT(ROW(A191)-1,"0000")&amp;"_"&amp;TEXT(F191,"yyyy-mm")),CONCATENATE([1]tailored_settings!$B$2&amp;TEXT(ROW(A191)-1,"0000")&amp;"_"&amp;TEXT(F191,"yyyy-mm")))))</f>
        <v>360G-BarnwoodTrust-0190_2022-07</v>
      </c>
      <c r="B191" s="8" t="str">
        <f>IF([1]source_data!G193="","",IF([1]source_data!E193&lt;&gt;"",[1]source_data!E193,CONCATENATE("Grant to "&amp;G191)))</f>
        <v>Grants for You</v>
      </c>
      <c r="C191" s="8" t="str">
        <f>IF([1]source_data!G193="","",IF([1]source_data!F193="","",[1]source_data!F193))</f>
        <v xml:space="preserve">Funding to help people with Autism, ADHD, Tourette's or a serious mental health condition access more opportunities.   </v>
      </c>
      <c r="D191" s="9">
        <f>IF([1]source_data!G193="","",IF([1]source_data!G193="","",[1]source_data!G193))</f>
        <v>500</v>
      </c>
      <c r="E191" s="8" t="str">
        <f>IF([1]source_data!G193="","",[1]tailored_settings!$B$3)</f>
        <v>GBP</v>
      </c>
      <c r="F191" s="10">
        <f>IF([1]source_data!G193="","",IF([1]source_data!H193="","",[1]source_data!H193))</f>
        <v>44768.640954594899</v>
      </c>
      <c r="G191" s="8" t="str">
        <f>IF([1]source_data!G193="","",[1]tailored_settings!$B$5)</f>
        <v>Individual Recipient</v>
      </c>
      <c r="H191" s="8" t="str">
        <f>IF([1]source_data!G193="","",IF(AND([1]source_data!A193&lt;&gt;"",[1]tailored_settings!$B$11="Publish"),CONCATENATE([1]tailored_settings!$B$2&amp;[1]source_data!A193),IF(AND([1]source_data!A193&lt;&gt;"",[1]tailored_settings!$B$11="Do not publish"),CONCATENATE([1]tailored_settings!$B$4&amp;TEXT(ROW(A191)-1,"0000")&amp;"_"&amp;TEXT(F191,"yyyy-mm")),CONCATENATE([1]tailored_settings!$B$4&amp;TEXT(ROW(A191)-1,"0000")&amp;"_"&amp;TEXT(F191,"yyyy-mm")))))</f>
        <v>360G-BarnwoodTrust-IND-0190_2022-07</v>
      </c>
      <c r="I191" s="8" t="str">
        <f>IF([1]source_data!G193="","",[1]tailored_settings!$B$7)</f>
        <v>Barnwood Trust</v>
      </c>
      <c r="J191" s="8" t="str">
        <f>IF([1]source_data!G193="","",[1]tailored_settings!$B$6)</f>
        <v>GB-CHC-1162855</v>
      </c>
      <c r="K191" s="8" t="str">
        <f>IF([1]source_data!G193="","",IF([1]source_data!I193="","",VLOOKUP([1]source_data!I193,[1]codelists!A:C,2,FALSE)))</f>
        <v>GTIR040</v>
      </c>
      <c r="L191" s="8" t="str">
        <f>IF([1]source_data!G193="","",IF([1]source_data!J193="","",VLOOKUP([1]source_data!J193,[1]codelists!A:C,2,FALSE)))</f>
        <v/>
      </c>
      <c r="M191" s="8" t="str">
        <f>IF([1]source_data!G193="","",IF([1]source_data!K193="","",IF([1]source_data!M193&lt;&gt;"",CONCATENATE(VLOOKUP([1]source_data!K193,[1]codelists!A:C,2,FALSE)&amp;";"&amp;VLOOKUP([1]source_data!L193,[1]codelists!A:C,2,FALSE)&amp;";"&amp;VLOOKUP([1]source_data!M193,[1]codelists!A:C,2,FALSE)),IF([1]source_data!L193&lt;&gt;"",CONCATENATE(VLOOKUP([1]source_data!K193,[1]codelists!A:C,2,FALSE)&amp;";"&amp;VLOOKUP([1]source_data!L193,[1]codelists!A:C,2,FALSE)),IF([1]source_data!K193&lt;&gt;"",CONCATENATE(VLOOKUP([1]source_data!K193,[1]codelists!A:C,2,FALSE)))))))</f>
        <v>GTIP040</v>
      </c>
      <c r="N191" s="11" t="str">
        <f>IF([1]source_data!G193="","",IF([1]source_data!D193="","",VLOOKUP([1]source_data!D193,[1]geo_data!A:I,9,FALSE)))</f>
        <v>St Michael's</v>
      </c>
      <c r="O191" s="11" t="str">
        <f>IF([1]source_data!G193="","",IF([1]source_data!D193="","",VLOOKUP([1]source_data!D193,[1]geo_data!A:I,8,FALSE)))</f>
        <v>E05010715</v>
      </c>
      <c r="P191" s="11" t="str">
        <f>IF([1]source_data!G193="","",IF(LEFT(O191,3)="E05","WD",IF(LEFT(O191,3)="S13","WD",IF(LEFT(O191,3)="W05","WD",IF(LEFT(O191,3)="W06","UA",IF(LEFT(O191,3)="S12","CA",IF(LEFT(O191,3)="E06","UA",IF(LEFT(O191,3)="E07","NMD",IF(LEFT(O191,3)="E08","MD",IF(LEFT(O191,3)="E09","LONB"))))))))))</f>
        <v>WD</v>
      </c>
      <c r="Q191" s="11" t="str">
        <f>IF([1]source_data!G193="","",IF([1]source_data!D193="","",VLOOKUP([1]source_data!D193,[1]geo_data!A:I,7,FALSE)))</f>
        <v>Cotswold</v>
      </c>
      <c r="R191" s="11" t="str">
        <f>IF([1]source_data!G193="","",IF([1]source_data!D193="","",VLOOKUP([1]source_data!D193,[1]geo_data!A:I,6,FALSE)))</f>
        <v>E07000079</v>
      </c>
      <c r="S191" s="11" t="str">
        <f>IF([1]source_data!G193="","",IF(LEFT(R191,3)="E05","WD",IF(LEFT(R191,3)="S13","WD",IF(LEFT(R191,3)="W05","WD",IF(LEFT(R191,3)="W06","UA",IF(LEFT(R191,3)="S12","CA",IF(LEFT(R191,3)="E06","UA",IF(LEFT(R191,3)="E07","NMD",IF(LEFT(R191,3)="E08","MD",IF(LEFT(R191,3)="E09","LONB"))))))))))</f>
        <v>NMD</v>
      </c>
      <c r="T191" s="8" t="str">
        <f>IF([1]source_data!G193="","",IF([1]source_data!N193="","",[1]source_data!N193))</f>
        <v>Grants for You</v>
      </c>
      <c r="U191" s="12">
        <f ca="1">IF([1]source_data!G193="","",[1]tailored_settings!$B$8)</f>
        <v>45009</v>
      </c>
      <c r="V191" s="8" t="str">
        <f>IF([1]source_data!I193="","",[1]tailored_settings!$B$9)</f>
        <v>https://www.barnwoodtrust.org/</v>
      </c>
      <c r="W191" s="8" t="str">
        <f>IF([1]source_data!G193="","",IF([1]source_data!I193="","",[1]codelists!$A$1))</f>
        <v>Grant to Individuals Reason codelist</v>
      </c>
      <c r="X191" s="8" t="str">
        <f>IF([1]source_data!G193="","",IF([1]source_data!I193="","",[1]source_data!I193))</f>
        <v>Mental Health</v>
      </c>
      <c r="Y191" s="8" t="str">
        <f>IF([1]source_data!G193="","",IF([1]source_data!J193="","",[1]codelists!$A$1))</f>
        <v/>
      </c>
      <c r="Z191" s="8" t="str">
        <f>IF([1]source_data!G193="","",IF([1]source_data!J193="","",[1]source_data!J193))</f>
        <v/>
      </c>
      <c r="AA191" s="8" t="str">
        <f>IF([1]source_data!G193="","",IF([1]source_data!K193="","",[1]codelists!$A$16))</f>
        <v>Grant to Individuals Purpose codelist</v>
      </c>
      <c r="AB191" s="8" t="str">
        <f>IF([1]source_data!G193="","",IF([1]source_data!K193="","",[1]source_data!K193))</f>
        <v>Devices and digital access</v>
      </c>
      <c r="AC191" s="8" t="str">
        <f>IF([1]source_data!G193="","",IF([1]source_data!L193="","",[1]codelists!$A$16))</f>
        <v/>
      </c>
      <c r="AD191" s="8" t="str">
        <f>IF([1]source_data!G193="","",IF([1]source_data!L193="","",[1]source_data!L193))</f>
        <v/>
      </c>
      <c r="AE191" s="8" t="str">
        <f>IF([1]source_data!G193="","",IF([1]source_data!M193="","",[1]codelists!$A$16))</f>
        <v/>
      </c>
      <c r="AF191" s="8" t="str">
        <f>IF([1]source_data!G193="","",IF([1]source_data!M193="","",[1]source_data!M193))</f>
        <v/>
      </c>
    </row>
    <row r="192" spans="1:32" ht="15.75" x14ac:dyDescent="0.25">
      <c r="A192" s="8" t="str">
        <f>IF([1]source_data!G194="","",IF(AND([1]source_data!C194&lt;&gt;"",[1]tailored_settings!$B$10="Publish"),CONCATENATE([1]tailored_settings!$B$2&amp;[1]source_data!C194),IF(AND([1]source_data!C194&lt;&gt;"",[1]tailored_settings!$B$10="Do not publish"),CONCATENATE([1]tailored_settings!$B$2&amp;TEXT(ROW(A192)-1,"0000")&amp;"_"&amp;TEXT(F192,"yyyy-mm")),CONCATENATE([1]tailored_settings!$B$2&amp;TEXT(ROW(A192)-1,"0000")&amp;"_"&amp;TEXT(F192,"yyyy-mm")))))</f>
        <v>360G-BarnwoodTrust-0191_2022-07</v>
      </c>
      <c r="B192" s="8" t="str">
        <f>IF([1]source_data!G194="","",IF([1]source_data!E194&lt;&gt;"",[1]source_data!E194,CONCATENATE("Grant to "&amp;G192)))</f>
        <v>Grants for Your Home</v>
      </c>
      <c r="C192" s="8" t="str">
        <f>IF([1]source_data!G194="","",IF([1]source_data!F194="","",[1]source_data!F194))</f>
        <v>Funding to help disabled people and people with mental health conditions living on a low-income with their housing needs</v>
      </c>
      <c r="D192" s="9">
        <f>IF([1]source_data!G194="","",IF([1]source_data!G194="","",[1]source_data!G194))</f>
        <v>400</v>
      </c>
      <c r="E192" s="8" t="str">
        <f>IF([1]source_data!G194="","",[1]tailored_settings!$B$3)</f>
        <v>GBP</v>
      </c>
      <c r="F192" s="10">
        <f>IF([1]source_data!G194="","",IF([1]source_data!H194="","",[1]source_data!H194))</f>
        <v>44769.327776423597</v>
      </c>
      <c r="G192" s="8" t="str">
        <f>IF([1]source_data!G194="","",[1]tailored_settings!$B$5)</f>
        <v>Individual Recipient</v>
      </c>
      <c r="H192" s="8" t="str">
        <f>IF([1]source_data!G194="","",IF(AND([1]source_data!A194&lt;&gt;"",[1]tailored_settings!$B$11="Publish"),CONCATENATE([1]tailored_settings!$B$2&amp;[1]source_data!A194),IF(AND([1]source_data!A194&lt;&gt;"",[1]tailored_settings!$B$11="Do not publish"),CONCATENATE([1]tailored_settings!$B$4&amp;TEXT(ROW(A192)-1,"0000")&amp;"_"&amp;TEXT(F192,"yyyy-mm")),CONCATENATE([1]tailored_settings!$B$4&amp;TEXT(ROW(A192)-1,"0000")&amp;"_"&amp;TEXT(F192,"yyyy-mm")))))</f>
        <v>360G-BarnwoodTrust-IND-0191_2022-07</v>
      </c>
      <c r="I192" s="8" t="str">
        <f>IF([1]source_data!G194="","",[1]tailored_settings!$B$7)</f>
        <v>Barnwood Trust</v>
      </c>
      <c r="J192" s="8" t="str">
        <f>IF([1]source_data!G194="","",[1]tailored_settings!$B$6)</f>
        <v>GB-CHC-1162855</v>
      </c>
      <c r="K192" s="8" t="str">
        <f>IF([1]source_data!G194="","",IF([1]source_data!I194="","",VLOOKUP([1]source_data!I194,[1]codelists!A:C,2,FALSE)))</f>
        <v>GTIR010</v>
      </c>
      <c r="L192" s="8" t="str">
        <f>IF([1]source_data!G194="","",IF([1]source_data!J194="","",VLOOKUP([1]source_data!J194,[1]codelists!A:C,2,FALSE)))</f>
        <v>GTIR020</v>
      </c>
      <c r="M192" s="8" t="str">
        <f>IF([1]source_data!G194="","",IF([1]source_data!K194="","",IF([1]source_data!M194&lt;&gt;"",CONCATENATE(VLOOKUP([1]source_data!K194,[1]codelists!A:C,2,FALSE)&amp;";"&amp;VLOOKUP([1]source_data!L194,[1]codelists!A:C,2,FALSE)&amp;";"&amp;VLOOKUP([1]source_data!M194,[1]codelists!A:C,2,FALSE)),IF([1]source_data!L194&lt;&gt;"",CONCATENATE(VLOOKUP([1]source_data!K194,[1]codelists!A:C,2,FALSE)&amp;";"&amp;VLOOKUP([1]source_data!L194,[1]codelists!A:C,2,FALSE)),IF([1]source_data!K194&lt;&gt;"",CONCATENATE(VLOOKUP([1]source_data!K194,[1]codelists!A:C,2,FALSE)))))))</f>
        <v>GTIP020</v>
      </c>
      <c r="N192" s="11" t="str">
        <f>IF([1]source_data!G194="","",IF([1]source_data!D194="","",VLOOKUP([1]source_data!D194,[1]geo_data!A:I,9,FALSE)))</f>
        <v>St Peter's</v>
      </c>
      <c r="O192" s="11" t="str">
        <f>IF([1]source_data!G194="","",IF([1]source_data!D194="","",VLOOKUP([1]source_data!D194,[1]geo_data!A:I,8,FALSE)))</f>
        <v>E05004303</v>
      </c>
      <c r="P192" s="11" t="str">
        <f>IF([1]source_data!G194="","",IF(LEFT(O192,3)="E05","WD",IF(LEFT(O192,3)="S13","WD",IF(LEFT(O192,3)="W05","WD",IF(LEFT(O192,3)="W06","UA",IF(LEFT(O192,3)="S12","CA",IF(LEFT(O192,3)="E06","UA",IF(LEFT(O192,3)="E07","NMD",IF(LEFT(O192,3)="E08","MD",IF(LEFT(O192,3)="E09","LONB"))))))))))</f>
        <v>WD</v>
      </c>
      <c r="Q192" s="11" t="str">
        <f>IF([1]source_data!G194="","",IF([1]source_data!D194="","",VLOOKUP([1]source_data!D194,[1]geo_data!A:I,7,FALSE)))</f>
        <v>Cheltenham</v>
      </c>
      <c r="R192" s="11" t="str">
        <f>IF([1]source_data!G194="","",IF([1]source_data!D194="","",VLOOKUP([1]source_data!D194,[1]geo_data!A:I,6,FALSE)))</f>
        <v>E07000078</v>
      </c>
      <c r="S192" s="11" t="str">
        <f>IF([1]source_data!G194="","",IF(LEFT(R192,3)="E05","WD",IF(LEFT(R192,3)="S13","WD",IF(LEFT(R192,3)="W05","WD",IF(LEFT(R192,3)="W06","UA",IF(LEFT(R192,3)="S12","CA",IF(LEFT(R192,3)="E06","UA",IF(LEFT(R192,3)="E07","NMD",IF(LEFT(R192,3)="E08","MD",IF(LEFT(R192,3)="E09","LONB"))))))))))</f>
        <v>NMD</v>
      </c>
      <c r="T192" s="8" t="str">
        <f>IF([1]source_data!G194="","",IF([1]source_data!N194="","",[1]source_data!N194))</f>
        <v>Grants for Your Home</v>
      </c>
      <c r="U192" s="12">
        <f ca="1">IF([1]source_data!G194="","",[1]tailored_settings!$B$8)</f>
        <v>45009</v>
      </c>
      <c r="V192" s="8" t="str">
        <f>IF([1]source_data!I194="","",[1]tailored_settings!$B$9)</f>
        <v>https://www.barnwoodtrust.org/</v>
      </c>
      <c r="W192" s="8" t="str">
        <f>IF([1]source_data!G194="","",IF([1]source_data!I194="","",[1]codelists!$A$1))</f>
        <v>Grant to Individuals Reason codelist</v>
      </c>
      <c r="X192" s="8" t="str">
        <f>IF([1]source_data!G194="","",IF([1]source_data!I194="","",[1]source_data!I194))</f>
        <v>Financial Hardship</v>
      </c>
      <c r="Y192" s="8" t="str">
        <f>IF([1]source_data!G194="","",IF([1]source_data!J194="","",[1]codelists!$A$1))</f>
        <v>Grant to Individuals Reason codelist</v>
      </c>
      <c r="Z192" s="8" t="str">
        <f>IF([1]source_data!G194="","",IF([1]source_data!J194="","",[1]source_data!J194))</f>
        <v>Disability</v>
      </c>
      <c r="AA192" s="8" t="str">
        <f>IF([1]source_data!G194="","",IF([1]source_data!K194="","",[1]codelists!$A$16))</f>
        <v>Grant to Individuals Purpose codelist</v>
      </c>
      <c r="AB192" s="8" t="str">
        <f>IF([1]source_data!G194="","",IF([1]source_data!K194="","",[1]source_data!K194))</f>
        <v>Furniture and appliances</v>
      </c>
      <c r="AC192" s="8" t="str">
        <f>IF([1]source_data!G194="","",IF([1]source_data!L194="","",[1]codelists!$A$16))</f>
        <v/>
      </c>
      <c r="AD192" s="8" t="str">
        <f>IF([1]source_data!G194="","",IF([1]source_data!L194="","",[1]source_data!L194))</f>
        <v/>
      </c>
      <c r="AE192" s="8" t="str">
        <f>IF([1]source_data!G194="","",IF([1]source_data!M194="","",[1]codelists!$A$16))</f>
        <v/>
      </c>
      <c r="AF192" s="8" t="str">
        <f>IF([1]source_data!G194="","",IF([1]source_data!M194="","",[1]source_data!M194))</f>
        <v/>
      </c>
    </row>
    <row r="193" spans="1:32" ht="15.75" x14ac:dyDescent="0.25">
      <c r="A193" s="8" t="str">
        <f>IF([1]source_data!G195="","",IF(AND([1]source_data!C195&lt;&gt;"",[1]tailored_settings!$B$10="Publish"),CONCATENATE([1]tailored_settings!$B$2&amp;[1]source_data!C195),IF(AND([1]source_data!C195&lt;&gt;"",[1]tailored_settings!$B$10="Do not publish"),CONCATENATE([1]tailored_settings!$B$2&amp;TEXT(ROW(A193)-1,"0000")&amp;"_"&amp;TEXT(F193,"yyyy-mm")),CONCATENATE([1]tailored_settings!$B$2&amp;TEXT(ROW(A193)-1,"0000")&amp;"_"&amp;TEXT(F193,"yyyy-mm")))))</f>
        <v>360G-BarnwoodTrust-0192_2022-07</v>
      </c>
      <c r="B193" s="8" t="str">
        <f>IF([1]source_data!G195="","",IF([1]source_data!E195&lt;&gt;"",[1]source_data!E195,CONCATENATE("Grant to "&amp;G193)))</f>
        <v>Grants for Your Home</v>
      </c>
      <c r="C193" s="8" t="str">
        <f>IF([1]source_data!G195="","",IF([1]source_data!F195="","",[1]source_data!F195))</f>
        <v>Funding to help disabled people and people with mental health conditions living on a low-income with their housing needs</v>
      </c>
      <c r="D193" s="9">
        <f>IF([1]source_data!G195="","",IF([1]source_data!G195="","",[1]source_data!G195))</f>
        <v>1412</v>
      </c>
      <c r="E193" s="8" t="str">
        <f>IF([1]source_data!G195="","",[1]tailored_settings!$B$3)</f>
        <v>GBP</v>
      </c>
      <c r="F193" s="10">
        <f>IF([1]source_data!G195="","",IF([1]source_data!H195="","",[1]source_data!H195))</f>
        <v>44769.364126770801</v>
      </c>
      <c r="G193" s="8" t="str">
        <f>IF([1]source_data!G195="","",[1]tailored_settings!$B$5)</f>
        <v>Individual Recipient</v>
      </c>
      <c r="H193" s="8" t="str">
        <f>IF([1]source_data!G195="","",IF(AND([1]source_data!A195&lt;&gt;"",[1]tailored_settings!$B$11="Publish"),CONCATENATE([1]tailored_settings!$B$2&amp;[1]source_data!A195),IF(AND([1]source_data!A195&lt;&gt;"",[1]tailored_settings!$B$11="Do not publish"),CONCATENATE([1]tailored_settings!$B$4&amp;TEXT(ROW(A193)-1,"0000")&amp;"_"&amp;TEXT(F193,"yyyy-mm")),CONCATENATE([1]tailored_settings!$B$4&amp;TEXT(ROW(A193)-1,"0000")&amp;"_"&amp;TEXT(F193,"yyyy-mm")))))</f>
        <v>360G-BarnwoodTrust-IND-0192_2022-07</v>
      </c>
      <c r="I193" s="8" t="str">
        <f>IF([1]source_data!G195="","",[1]tailored_settings!$B$7)</f>
        <v>Barnwood Trust</v>
      </c>
      <c r="J193" s="8" t="str">
        <f>IF([1]source_data!G195="","",[1]tailored_settings!$B$6)</f>
        <v>GB-CHC-1162855</v>
      </c>
      <c r="K193" s="8" t="str">
        <f>IF([1]source_data!G195="","",IF([1]source_data!I195="","",VLOOKUP([1]source_data!I195,[1]codelists!A:C,2,FALSE)))</f>
        <v>GTIR010</v>
      </c>
      <c r="L193" s="8" t="str">
        <f>IF([1]source_data!G195="","",IF([1]source_data!J195="","",VLOOKUP([1]source_data!J195,[1]codelists!A:C,2,FALSE)))</f>
        <v>GTIR020</v>
      </c>
      <c r="M193" s="8" t="str">
        <f>IF([1]source_data!G195="","",IF([1]source_data!K195="","",IF([1]source_data!M195&lt;&gt;"",CONCATENATE(VLOOKUP([1]source_data!K195,[1]codelists!A:C,2,FALSE)&amp;";"&amp;VLOOKUP([1]source_data!L195,[1]codelists!A:C,2,FALSE)&amp;";"&amp;VLOOKUP([1]source_data!M195,[1]codelists!A:C,2,FALSE)),IF([1]source_data!L195&lt;&gt;"",CONCATENATE(VLOOKUP([1]source_data!K195,[1]codelists!A:C,2,FALSE)&amp;";"&amp;VLOOKUP([1]source_data!L195,[1]codelists!A:C,2,FALSE)),IF([1]source_data!K195&lt;&gt;"",CONCATENATE(VLOOKUP([1]source_data!K195,[1]codelists!A:C,2,FALSE)))))))</f>
        <v>GTIP020</v>
      </c>
      <c r="N193" s="11" t="str">
        <f>IF([1]source_data!G195="","",IF([1]source_data!D195="","",VLOOKUP([1]source_data!D195,[1]geo_data!A:I,9,FALSE)))</f>
        <v>Dursley</v>
      </c>
      <c r="O193" s="11" t="str">
        <f>IF([1]source_data!G195="","",IF([1]source_data!D195="","",VLOOKUP([1]source_data!D195,[1]geo_data!A:I,8,FALSE)))</f>
        <v>E05010976</v>
      </c>
      <c r="P193" s="11" t="str">
        <f>IF([1]source_data!G195="","",IF(LEFT(O193,3)="E05","WD",IF(LEFT(O193,3)="S13","WD",IF(LEFT(O193,3)="W05","WD",IF(LEFT(O193,3)="W06","UA",IF(LEFT(O193,3)="S12","CA",IF(LEFT(O193,3)="E06","UA",IF(LEFT(O193,3)="E07","NMD",IF(LEFT(O193,3)="E08","MD",IF(LEFT(O193,3)="E09","LONB"))))))))))</f>
        <v>WD</v>
      </c>
      <c r="Q193" s="11" t="str">
        <f>IF([1]source_data!G195="","",IF([1]source_data!D195="","",VLOOKUP([1]source_data!D195,[1]geo_data!A:I,7,FALSE)))</f>
        <v>Stroud</v>
      </c>
      <c r="R193" s="11" t="str">
        <f>IF([1]source_data!G195="","",IF([1]source_data!D195="","",VLOOKUP([1]source_data!D195,[1]geo_data!A:I,6,FALSE)))</f>
        <v>E07000082</v>
      </c>
      <c r="S193" s="11" t="str">
        <f>IF([1]source_data!G195="","",IF(LEFT(R193,3)="E05","WD",IF(LEFT(R193,3)="S13","WD",IF(LEFT(R193,3)="W05","WD",IF(LEFT(R193,3)="W06","UA",IF(LEFT(R193,3)="S12","CA",IF(LEFT(R193,3)="E06","UA",IF(LEFT(R193,3)="E07","NMD",IF(LEFT(R193,3)="E08","MD",IF(LEFT(R193,3)="E09","LONB"))))))))))</f>
        <v>NMD</v>
      </c>
      <c r="T193" s="8" t="str">
        <f>IF([1]source_data!G195="","",IF([1]source_data!N195="","",[1]source_data!N195))</f>
        <v>Grants for Your Home</v>
      </c>
      <c r="U193" s="12">
        <f ca="1">IF([1]source_data!G195="","",[1]tailored_settings!$B$8)</f>
        <v>45009</v>
      </c>
      <c r="V193" s="8" t="str">
        <f>IF([1]source_data!I195="","",[1]tailored_settings!$B$9)</f>
        <v>https://www.barnwoodtrust.org/</v>
      </c>
      <c r="W193" s="8" t="str">
        <f>IF([1]source_data!G195="","",IF([1]source_data!I195="","",[1]codelists!$A$1))</f>
        <v>Grant to Individuals Reason codelist</v>
      </c>
      <c r="X193" s="8" t="str">
        <f>IF([1]source_data!G195="","",IF([1]source_data!I195="","",[1]source_data!I195))</f>
        <v>Financial Hardship</v>
      </c>
      <c r="Y193" s="8" t="str">
        <f>IF([1]source_data!G195="","",IF([1]source_data!J195="","",[1]codelists!$A$1))</f>
        <v>Grant to Individuals Reason codelist</v>
      </c>
      <c r="Z193" s="8" t="str">
        <f>IF([1]source_data!G195="","",IF([1]source_data!J195="","",[1]source_data!J195))</f>
        <v>Disability</v>
      </c>
      <c r="AA193" s="8" t="str">
        <f>IF([1]source_data!G195="","",IF([1]source_data!K195="","",[1]codelists!$A$16))</f>
        <v>Grant to Individuals Purpose codelist</v>
      </c>
      <c r="AB193" s="8" t="str">
        <f>IF([1]source_data!G195="","",IF([1]source_data!K195="","",[1]source_data!K195))</f>
        <v>Furniture and appliances</v>
      </c>
      <c r="AC193" s="8" t="str">
        <f>IF([1]source_data!G195="","",IF([1]source_data!L195="","",[1]codelists!$A$16))</f>
        <v/>
      </c>
      <c r="AD193" s="8" t="str">
        <f>IF([1]source_data!G195="","",IF([1]source_data!L195="","",[1]source_data!L195))</f>
        <v/>
      </c>
      <c r="AE193" s="8" t="str">
        <f>IF([1]source_data!G195="","",IF([1]source_data!M195="","",[1]codelists!$A$16))</f>
        <v/>
      </c>
      <c r="AF193" s="8" t="str">
        <f>IF([1]source_data!G195="","",IF([1]source_data!M195="","",[1]source_data!M195))</f>
        <v/>
      </c>
    </row>
    <row r="194" spans="1:32" ht="15.75" x14ac:dyDescent="0.25">
      <c r="A194" s="8" t="str">
        <f>IF([1]source_data!G196="","",IF(AND([1]source_data!C196&lt;&gt;"",[1]tailored_settings!$B$10="Publish"),CONCATENATE([1]tailored_settings!$B$2&amp;[1]source_data!C196),IF(AND([1]source_data!C196&lt;&gt;"",[1]tailored_settings!$B$10="Do not publish"),CONCATENATE([1]tailored_settings!$B$2&amp;TEXT(ROW(A194)-1,"0000")&amp;"_"&amp;TEXT(F194,"yyyy-mm")),CONCATENATE([1]tailored_settings!$B$2&amp;TEXT(ROW(A194)-1,"0000")&amp;"_"&amp;TEXT(F194,"yyyy-mm")))))</f>
        <v>360G-BarnwoodTrust-0193_2022-07</v>
      </c>
      <c r="B194" s="8" t="str">
        <f>IF([1]source_data!G196="","",IF([1]source_data!E196&lt;&gt;"",[1]source_data!E196,CONCATENATE("Grant to "&amp;G194)))</f>
        <v>Grants for Your Home</v>
      </c>
      <c r="C194" s="8" t="str">
        <f>IF([1]source_data!G196="","",IF([1]source_data!F196="","",[1]source_data!F196))</f>
        <v>Funding to help disabled people and people with mental health conditions living on a low-income with their housing needs</v>
      </c>
      <c r="D194" s="9">
        <f>IF([1]source_data!G196="","",IF([1]source_data!G196="","",[1]source_data!G196))</f>
        <v>2500</v>
      </c>
      <c r="E194" s="8" t="str">
        <f>IF([1]source_data!G196="","",[1]tailored_settings!$B$3)</f>
        <v>GBP</v>
      </c>
      <c r="F194" s="10">
        <f>IF([1]source_data!G196="","",IF([1]source_data!H196="","",[1]source_data!H196))</f>
        <v>44769.370023576397</v>
      </c>
      <c r="G194" s="8" t="str">
        <f>IF([1]source_data!G196="","",[1]tailored_settings!$B$5)</f>
        <v>Individual Recipient</v>
      </c>
      <c r="H194" s="8" t="str">
        <f>IF([1]source_data!G196="","",IF(AND([1]source_data!A196&lt;&gt;"",[1]tailored_settings!$B$11="Publish"),CONCATENATE([1]tailored_settings!$B$2&amp;[1]source_data!A196),IF(AND([1]source_data!A196&lt;&gt;"",[1]tailored_settings!$B$11="Do not publish"),CONCATENATE([1]tailored_settings!$B$4&amp;TEXT(ROW(A194)-1,"0000")&amp;"_"&amp;TEXT(F194,"yyyy-mm")),CONCATENATE([1]tailored_settings!$B$4&amp;TEXT(ROW(A194)-1,"0000")&amp;"_"&amp;TEXT(F194,"yyyy-mm")))))</f>
        <v>360G-BarnwoodTrust-IND-0193_2022-07</v>
      </c>
      <c r="I194" s="8" t="str">
        <f>IF([1]source_data!G196="","",[1]tailored_settings!$B$7)</f>
        <v>Barnwood Trust</v>
      </c>
      <c r="J194" s="8" t="str">
        <f>IF([1]source_data!G196="","",[1]tailored_settings!$B$6)</f>
        <v>GB-CHC-1162855</v>
      </c>
      <c r="K194" s="8" t="str">
        <f>IF([1]source_data!G196="","",IF([1]source_data!I196="","",VLOOKUP([1]source_data!I196,[1]codelists!A:C,2,FALSE)))</f>
        <v>GTIR010</v>
      </c>
      <c r="L194" s="8" t="str">
        <f>IF([1]source_data!G196="","",IF([1]source_data!J196="","",VLOOKUP([1]source_data!J196,[1]codelists!A:C,2,FALSE)))</f>
        <v>GTIR020</v>
      </c>
      <c r="M194" s="8" t="str">
        <f>IF([1]source_data!G196="","",IF([1]source_data!K196="","",IF([1]source_data!M196&lt;&gt;"",CONCATENATE(VLOOKUP([1]source_data!K196,[1]codelists!A:C,2,FALSE)&amp;";"&amp;VLOOKUP([1]source_data!L196,[1]codelists!A:C,2,FALSE)&amp;";"&amp;VLOOKUP([1]source_data!M196,[1]codelists!A:C,2,FALSE)),IF([1]source_data!L196&lt;&gt;"",CONCATENATE(VLOOKUP([1]source_data!K196,[1]codelists!A:C,2,FALSE)&amp;";"&amp;VLOOKUP([1]source_data!L196,[1]codelists!A:C,2,FALSE)),IF([1]source_data!K196&lt;&gt;"",CONCATENATE(VLOOKUP([1]source_data!K196,[1]codelists!A:C,2,FALSE)))))))</f>
        <v>GTIP020</v>
      </c>
      <c r="N194" s="11" t="str">
        <f>IF([1]source_data!G196="","",IF([1]source_data!D196="","",VLOOKUP([1]source_data!D196,[1]geo_data!A:I,9,FALSE)))</f>
        <v>Matson, Robinswood and White City</v>
      </c>
      <c r="O194" s="11" t="str">
        <f>IF([1]source_data!G196="","",IF([1]source_data!D196="","",VLOOKUP([1]source_data!D196,[1]geo_data!A:I,8,FALSE)))</f>
        <v>E05010961</v>
      </c>
      <c r="P194" s="11" t="str">
        <f>IF([1]source_data!G196="","",IF(LEFT(O194,3)="E05","WD",IF(LEFT(O194,3)="S13","WD",IF(LEFT(O194,3)="W05","WD",IF(LEFT(O194,3)="W06","UA",IF(LEFT(O194,3)="S12","CA",IF(LEFT(O194,3)="E06","UA",IF(LEFT(O194,3)="E07","NMD",IF(LEFT(O194,3)="E08","MD",IF(LEFT(O194,3)="E09","LONB"))))))))))</f>
        <v>WD</v>
      </c>
      <c r="Q194" s="11" t="str">
        <f>IF([1]source_data!G196="","",IF([1]source_data!D196="","",VLOOKUP([1]source_data!D196,[1]geo_data!A:I,7,FALSE)))</f>
        <v>Gloucester</v>
      </c>
      <c r="R194" s="11" t="str">
        <f>IF([1]source_data!G196="","",IF([1]source_data!D196="","",VLOOKUP([1]source_data!D196,[1]geo_data!A:I,6,FALSE)))</f>
        <v>E07000081</v>
      </c>
      <c r="S194" s="11" t="str">
        <f>IF([1]source_data!G196="","",IF(LEFT(R194,3)="E05","WD",IF(LEFT(R194,3)="S13","WD",IF(LEFT(R194,3)="W05","WD",IF(LEFT(R194,3)="W06","UA",IF(LEFT(R194,3)="S12","CA",IF(LEFT(R194,3)="E06","UA",IF(LEFT(R194,3)="E07","NMD",IF(LEFT(R194,3)="E08","MD",IF(LEFT(R194,3)="E09","LONB"))))))))))</f>
        <v>NMD</v>
      </c>
      <c r="T194" s="8" t="str">
        <f>IF([1]source_data!G196="","",IF([1]source_data!N196="","",[1]source_data!N196))</f>
        <v>Grants for Your Home</v>
      </c>
      <c r="U194" s="12">
        <f ca="1">IF([1]source_data!G196="","",[1]tailored_settings!$B$8)</f>
        <v>45009</v>
      </c>
      <c r="V194" s="8" t="str">
        <f>IF([1]source_data!I196="","",[1]tailored_settings!$B$9)</f>
        <v>https://www.barnwoodtrust.org/</v>
      </c>
      <c r="W194" s="8" t="str">
        <f>IF([1]source_data!G196="","",IF([1]source_data!I196="","",[1]codelists!$A$1))</f>
        <v>Grant to Individuals Reason codelist</v>
      </c>
      <c r="X194" s="8" t="str">
        <f>IF([1]source_data!G196="","",IF([1]source_data!I196="","",[1]source_data!I196))</f>
        <v>Financial Hardship</v>
      </c>
      <c r="Y194" s="8" t="str">
        <f>IF([1]source_data!G196="","",IF([1]source_data!J196="","",[1]codelists!$A$1))</f>
        <v>Grant to Individuals Reason codelist</v>
      </c>
      <c r="Z194" s="8" t="str">
        <f>IF([1]source_data!G196="","",IF([1]source_data!J196="","",[1]source_data!J196))</f>
        <v>Disability</v>
      </c>
      <c r="AA194" s="8" t="str">
        <f>IF([1]source_data!G196="","",IF([1]source_data!K196="","",[1]codelists!$A$16))</f>
        <v>Grant to Individuals Purpose codelist</v>
      </c>
      <c r="AB194" s="8" t="str">
        <f>IF([1]source_data!G196="","",IF([1]source_data!K196="","",[1]source_data!K196))</f>
        <v>Furniture and appliances</v>
      </c>
      <c r="AC194" s="8" t="str">
        <f>IF([1]source_data!G196="","",IF([1]source_data!L196="","",[1]codelists!$A$16))</f>
        <v/>
      </c>
      <c r="AD194" s="8" t="str">
        <f>IF([1]source_data!G196="","",IF([1]source_data!L196="","",[1]source_data!L196))</f>
        <v/>
      </c>
      <c r="AE194" s="8" t="str">
        <f>IF([1]source_data!G196="","",IF([1]source_data!M196="","",[1]codelists!$A$16))</f>
        <v/>
      </c>
      <c r="AF194" s="8" t="str">
        <f>IF([1]source_data!G196="","",IF([1]source_data!M196="","",[1]source_data!M196))</f>
        <v/>
      </c>
    </row>
    <row r="195" spans="1:32" ht="15.75" x14ac:dyDescent="0.25">
      <c r="A195" s="8" t="str">
        <f>IF([1]source_data!G197="","",IF(AND([1]source_data!C197&lt;&gt;"",[1]tailored_settings!$B$10="Publish"),CONCATENATE([1]tailored_settings!$B$2&amp;[1]source_data!C197),IF(AND([1]source_data!C197&lt;&gt;"",[1]tailored_settings!$B$10="Do not publish"),CONCATENATE([1]tailored_settings!$B$2&amp;TEXT(ROW(A195)-1,"0000")&amp;"_"&amp;TEXT(F195,"yyyy-mm")),CONCATENATE([1]tailored_settings!$B$2&amp;TEXT(ROW(A195)-1,"0000")&amp;"_"&amp;TEXT(F195,"yyyy-mm")))))</f>
        <v>360G-BarnwoodTrust-0194_2022-07</v>
      </c>
      <c r="B195" s="8" t="str">
        <f>IF([1]source_data!G197="","",IF([1]source_data!E197&lt;&gt;"",[1]source_data!E197,CONCATENATE("Grant to "&amp;G195)))</f>
        <v>Grants for Your Home</v>
      </c>
      <c r="C195" s="8" t="str">
        <f>IF([1]source_data!G197="","",IF([1]source_data!F197="","",[1]source_data!F197))</f>
        <v>Funding to help disabled people and people with mental health conditions living on a low-income with their housing needs</v>
      </c>
      <c r="D195" s="9">
        <f>IF([1]source_data!G197="","",IF([1]source_data!G197="","",[1]source_data!G197))</f>
        <v>1950.98</v>
      </c>
      <c r="E195" s="8" t="str">
        <f>IF([1]source_data!G197="","",[1]tailored_settings!$B$3)</f>
        <v>GBP</v>
      </c>
      <c r="F195" s="10">
        <f>IF([1]source_data!G197="","",IF([1]source_data!H197="","",[1]source_data!H197))</f>
        <v>44769.424206793999</v>
      </c>
      <c r="G195" s="8" t="str">
        <f>IF([1]source_data!G197="","",[1]tailored_settings!$B$5)</f>
        <v>Individual Recipient</v>
      </c>
      <c r="H195" s="8" t="str">
        <f>IF([1]source_data!G197="","",IF(AND([1]source_data!A197&lt;&gt;"",[1]tailored_settings!$B$11="Publish"),CONCATENATE([1]tailored_settings!$B$2&amp;[1]source_data!A197),IF(AND([1]source_data!A197&lt;&gt;"",[1]tailored_settings!$B$11="Do not publish"),CONCATENATE([1]tailored_settings!$B$4&amp;TEXT(ROW(A195)-1,"0000")&amp;"_"&amp;TEXT(F195,"yyyy-mm")),CONCATENATE([1]tailored_settings!$B$4&amp;TEXT(ROW(A195)-1,"0000")&amp;"_"&amp;TEXT(F195,"yyyy-mm")))))</f>
        <v>360G-BarnwoodTrust-IND-0194_2022-07</v>
      </c>
      <c r="I195" s="8" t="str">
        <f>IF([1]source_data!G197="","",[1]tailored_settings!$B$7)</f>
        <v>Barnwood Trust</v>
      </c>
      <c r="J195" s="8" t="str">
        <f>IF([1]source_data!G197="","",[1]tailored_settings!$B$6)</f>
        <v>GB-CHC-1162855</v>
      </c>
      <c r="K195" s="8" t="str">
        <f>IF([1]source_data!G197="","",IF([1]source_data!I197="","",VLOOKUP([1]source_data!I197,[1]codelists!A:C,2,FALSE)))</f>
        <v>GTIR010</v>
      </c>
      <c r="L195" s="8" t="str">
        <f>IF([1]source_data!G197="","",IF([1]source_data!J197="","",VLOOKUP([1]source_data!J197,[1]codelists!A:C,2,FALSE)))</f>
        <v>GTIR020</v>
      </c>
      <c r="M195" s="8" t="str">
        <f>IF([1]source_data!G197="","",IF([1]source_data!K197="","",IF([1]source_data!M197&lt;&gt;"",CONCATENATE(VLOOKUP([1]source_data!K197,[1]codelists!A:C,2,FALSE)&amp;";"&amp;VLOOKUP([1]source_data!L197,[1]codelists!A:C,2,FALSE)&amp;";"&amp;VLOOKUP([1]source_data!M197,[1]codelists!A:C,2,FALSE)),IF([1]source_data!L197&lt;&gt;"",CONCATENATE(VLOOKUP([1]source_data!K197,[1]codelists!A:C,2,FALSE)&amp;";"&amp;VLOOKUP([1]source_data!L197,[1]codelists!A:C,2,FALSE)),IF([1]source_data!K197&lt;&gt;"",CONCATENATE(VLOOKUP([1]source_data!K197,[1]codelists!A:C,2,FALSE)))))))</f>
        <v>GTIP020</v>
      </c>
      <c r="N195" s="11" t="str">
        <f>IF([1]source_data!G197="","",IF([1]source_data!D197="","",VLOOKUP([1]source_data!D197,[1]geo_data!A:I,9,FALSE)))</f>
        <v>Bisley</v>
      </c>
      <c r="O195" s="11" t="str">
        <f>IF([1]source_data!G197="","",IF([1]source_data!D197="","",VLOOKUP([1]source_data!D197,[1]geo_data!A:I,8,FALSE)))</f>
        <v>E05013188</v>
      </c>
      <c r="P195" s="11" t="str">
        <f>IF([1]source_data!G197="","",IF(LEFT(O195,3)="E05","WD",IF(LEFT(O195,3)="S13","WD",IF(LEFT(O195,3)="W05","WD",IF(LEFT(O195,3)="W06","UA",IF(LEFT(O195,3)="S12","CA",IF(LEFT(O195,3)="E06","UA",IF(LEFT(O195,3)="E07","NMD",IF(LEFT(O195,3)="E08","MD",IF(LEFT(O195,3)="E09","LONB"))))))))))</f>
        <v>WD</v>
      </c>
      <c r="Q195" s="11" t="str">
        <f>IF([1]source_data!G197="","",IF([1]source_data!D197="","",VLOOKUP([1]source_data!D197,[1]geo_data!A:I,7,FALSE)))</f>
        <v>Stroud</v>
      </c>
      <c r="R195" s="11" t="str">
        <f>IF([1]source_data!G197="","",IF([1]source_data!D197="","",VLOOKUP([1]source_data!D197,[1]geo_data!A:I,6,FALSE)))</f>
        <v>E07000082</v>
      </c>
      <c r="S195" s="11" t="str">
        <f>IF([1]source_data!G197="","",IF(LEFT(R195,3)="E05","WD",IF(LEFT(R195,3)="S13","WD",IF(LEFT(R195,3)="W05","WD",IF(LEFT(R195,3)="W06","UA",IF(LEFT(R195,3)="S12","CA",IF(LEFT(R195,3)="E06","UA",IF(LEFT(R195,3)="E07","NMD",IF(LEFT(R195,3)="E08","MD",IF(LEFT(R195,3)="E09","LONB"))))))))))</f>
        <v>NMD</v>
      </c>
      <c r="T195" s="8" t="str">
        <f>IF([1]source_data!G197="","",IF([1]source_data!N197="","",[1]source_data!N197))</f>
        <v>Grants for Your Home</v>
      </c>
      <c r="U195" s="12">
        <f ca="1">IF([1]source_data!G197="","",[1]tailored_settings!$B$8)</f>
        <v>45009</v>
      </c>
      <c r="V195" s="8" t="str">
        <f>IF([1]source_data!I197="","",[1]tailored_settings!$B$9)</f>
        <v>https://www.barnwoodtrust.org/</v>
      </c>
      <c r="W195" s="8" t="str">
        <f>IF([1]source_data!G197="","",IF([1]source_data!I197="","",[1]codelists!$A$1))</f>
        <v>Grant to Individuals Reason codelist</v>
      </c>
      <c r="X195" s="8" t="str">
        <f>IF([1]source_data!G197="","",IF([1]source_data!I197="","",[1]source_data!I197))</f>
        <v>Financial Hardship</v>
      </c>
      <c r="Y195" s="8" t="str">
        <f>IF([1]source_data!G197="","",IF([1]source_data!J197="","",[1]codelists!$A$1))</f>
        <v>Grant to Individuals Reason codelist</v>
      </c>
      <c r="Z195" s="8" t="str">
        <f>IF([1]source_data!G197="","",IF([1]source_data!J197="","",[1]source_data!J197))</f>
        <v>Disability</v>
      </c>
      <c r="AA195" s="8" t="str">
        <f>IF([1]source_data!G197="","",IF([1]source_data!K197="","",[1]codelists!$A$16))</f>
        <v>Grant to Individuals Purpose codelist</v>
      </c>
      <c r="AB195" s="8" t="str">
        <f>IF([1]source_data!G197="","",IF([1]source_data!K197="","",[1]source_data!K197))</f>
        <v>Furniture and appliances</v>
      </c>
      <c r="AC195" s="8" t="str">
        <f>IF([1]source_data!G197="","",IF([1]source_data!L197="","",[1]codelists!$A$16))</f>
        <v/>
      </c>
      <c r="AD195" s="8" t="str">
        <f>IF([1]source_data!G197="","",IF([1]source_data!L197="","",[1]source_data!L197))</f>
        <v/>
      </c>
      <c r="AE195" s="8" t="str">
        <f>IF([1]source_data!G197="","",IF([1]source_data!M197="","",[1]codelists!$A$16))</f>
        <v/>
      </c>
      <c r="AF195" s="8" t="str">
        <f>IF([1]source_data!G197="","",IF([1]source_data!M197="","",[1]source_data!M197))</f>
        <v/>
      </c>
    </row>
    <row r="196" spans="1:32" ht="15.75" x14ac:dyDescent="0.25">
      <c r="A196" s="8" t="str">
        <f>IF([1]source_data!G198="","",IF(AND([1]source_data!C198&lt;&gt;"",[1]tailored_settings!$B$10="Publish"),CONCATENATE([1]tailored_settings!$B$2&amp;[1]source_data!C198),IF(AND([1]source_data!C198&lt;&gt;"",[1]tailored_settings!$B$10="Do not publish"),CONCATENATE([1]tailored_settings!$B$2&amp;TEXT(ROW(A196)-1,"0000")&amp;"_"&amp;TEXT(F196,"yyyy-mm")),CONCATENATE([1]tailored_settings!$B$2&amp;TEXT(ROW(A196)-1,"0000")&amp;"_"&amp;TEXT(F196,"yyyy-mm")))))</f>
        <v>360G-BarnwoodTrust-0195_2022-07</v>
      </c>
      <c r="B196" s="8" t="str">
        <f>IF([1]source_data!G198="","",IF([1]source_data!E198&lt;&gt;"",[1]source_data!E198,CONCATENATE("Grant to "&amp;G196)))</f>
        <v>Grants for Your Home</v>
      </c>
      <c r="C196" s="8" t="str">
        <f>IF([1]source_data!G198="","",IF([1]source_data!F198="","",[1]source_data!F198))</f>
        <v>Funding to help disabled people and people with mental health conditions living on a low-income with their housing needs</v>
      </c>
      <c r="D196" s="9">
        <f>IF([1]source_data!G198="","",IF([1]source_data!G198="","",[1]source_data!G198))</f>
        <v>1045</v>
      </c>
      <c r="E196" s="8" t="str">
        <f>IF([1]source_data!G198="","",[1]tailored_settings!$B$3)</f>
        <v>GBP</v>
      </c>
      <c r="F196" s="10">
        <f>IF([1]source_data!G198="","",IF([1]source_data!H198="","",[1]source_data!H198))</f>
        <v>44769.433427199103</v>
      </c>
      <c r="G196" s="8" t="str">
        <f>IF([1]source_data!G198="","",[1]tailored_settings!$B$5)</f>
        <v>Individual Recipient</v>
      </c>
      <c r="H196" s="8" t="str">
        <f>IF([1]source_data!G198="","",IF(AND([1]source_data!A198&lt;&gt;"",[1]tailored_settings!$B$11="Publish"),CONCATENATE([1]tailored_settings!$B$2&amp;[1]source_data!A198),IF(AND([1]source_data!A198&lt;&gt;"",[1]tailored_settings!$B$11="Do not publish"),CONCATENATE([1]tailored_settings!$B$4&amp;TEXT(ROW(A196)-1,"0000")&amp;"_"&amp;TEXT(F196,"yyyy-mm")),CONCATENATE([1]tailored_settings!$B$4&amp;TEXT(ROW(A196)-1,"0000")&amp;"_"&amp;TEXT(F196,"yyyy-mm")))))</f>
        <v>360G-BarnwoodTrust-IND-0195_2022-07</v>
      </c>
      <c r="I196" s="8" t="str">
        <f>IF([1]source_data!G198="","",[1]tailored_settings!$B$7)</f>
        <v>Barnwood Trust</v>
      </c>
      <c r="J196" s="8" t="str">
        <f>IF([1]source_data!G198="","",[1]tailored_settings!$B$6)</f>
        <v>GB-CHC-1162855</v>
      </c>
      <c r="K196" s="8" t="str">
        <f>IF([1]source_data!G198="","",IF([1]source_data!I198="","",VLOOKUP([1]source_data!I198,[1]codelists!A:C,2,FALSE)))</f>
        <v>GTIR010</v>
      </c>
      <c r="L196" s="8" t="str">
        <f>IF([1]source_data!G198="","",IF([1]source_data!J198="","",VLOOKUP([1]source_data!J198,[1]codelists!A:C,2,FALSE)))</f>
        <v>GTIR020</v>
      </c>
      <c r="M196" s="8" t="str">
        <f>IF([1]source_data!G198="","",IF([1]source_data!K198="","",IF([1]source_data!M198&lt;&gt;"",CONCATENATE(VLOOKUP([1]source_data!K198,[1]codelists!A:C,2,FALSE)&amp;";"&amp;VLOOKUP([1]source_data!L198,[1]codelists!A:C,2,FALSE)&amp;";"&amp;VLOOKUP([1]source_data!M198,[1]codelists!A:C,2,FALSE)),IF([1]source_data!L198&lt;&gt;"",CONCATENATE(VLOOKUP([1]source_data!K198,[1]codelists!A:C,2,FALSE)&amp;";"&amp;VLOOKUP([1]source_data!L198,[1]codelists!A:C,2,FALSE)),IF([1]source_data!K198&lt;&gt;"",CONCATENATE(VLOOKUP([1]source_data!K198,[1]codelists!A:C,2,FALSE)))))))</f>
        <v>GTIP020</v>
      </c>
      <c r="N196" s="11" t="str">
        <f>IF([1]source_data!G198="","",IF([1]source_data!D198="","",VLOOKUP([1]source_data!D198,[1]geo_data!A:I,9,FALSE)))</f>
        <v>Stroud Uplands</v>
      </c>
      <c r="O196" s="11" t="str">
        <f>IF([1]source_data!G198="","",IF([1]source_data!D198="","",VLOOKUP([1]source_data!D198,[1]geo_data!A:I,8,FALSE)))</f>
        <v>E05010990</v>
      </c>
      <c r="P196" s="11" t="str">
        <f>IF([1]source_data!G198="","",IF(LEFT(O196,3)="E05","WD",IF(LEFT(O196,3)="S13","WD",IF(LEFT(O196,3)="W05","WD",IF(LEFT(O196,3)="W06","UA",IF(LEFT(O196,3)="S12","CA",IF(LEFT(O196,3)="E06","UA",IF(LEFT(O196,3)="E07","NMD",IF(LEFT(O196,3)="E08","MD",IF(LEFT(O196,3)="E09","LONB"))))))))))</f>
        <v>WD</v>
      </c>
      <c r="Q196" s="11" t="str">
        <f>IF([1]source_data!G198="","",IF([1]source_data!D198="","",VLOOKUP([1]source_data!D198,[1]geo_data!A:I,7,FALSE)))</f>
        <v>Stroud</v>
      </c>
      <c r="R196" s="11" t="str">
        <f>IF([1]source_data!G198="","",IF([1]source_data!D198="","",VLOOKUP([1]source_data!D198,[1]geo_data!A:I,6,FALSE)))</f>
        <v>E07000082</v>
      </c>
      <c r="S196" s="11" t="str">
        <f>IF([1]source_data!G198="","",IF(LEFT(R196,3)="E05","WD",IF(LEFT(R196,3)="S13","WD",IF(LEFT(R196,3)="W05","WD",IF(LEFT(R196,3)="W06","UA",IF(LEFT(R196,3)="S12","CA",IF(LEFT(R196,3)="E06","UA",IF(LEFT(R196,3)="E07","NMD",IF(LEFT(R196,3)="E08","MD",IF(LEFT(R196,3)="E09","LONB"))))))))))</f>
        <v>NMD</v>
      </c>
      <c r="T196" s="8" t="str">
        <f>IF([1]source_data!G198="","",IF([1]source_data!N198="","",[1]source_data!N198))</f>
        <v>Grants for Your Home</v>
      </c>
      <c r="U196" s="12">
        <f ca="1">IF([1]source_data!G198="","",[1]tailored_settings!$B$8)</f>
        <v>45009</v>
      </c>
      <c r="V196" s="8" t="str">
        <f>IF([1]source_data!I198="","",[1]tailored_settings!$B$9)</f>
        <v>https://www.barnwoodtrust.org/</v>
      </c>
      <c r="W196" s="8" t="str">
        <f>IF([1]source_data!G198="","",IF([1]source_data!I198="","",[1]codelists!$A$1))</f>
        <v>Grant to Individuals Reason codelist</v>
      </c>
      <c r="X196" s="8" t="str">
        <f>IF([1]source_data!G198="","",IF([1]source_data!I198="","",[1]source_data!I198))</f>
        <v>Financial Hardship</v>
      </c>
      <c r="Y196" s="8" t="str">
        <f>IF([1]source_data!G198="","",IF([1]source_data!J198="","",[1]codelists!$A$1))</f>
        <v>Grant to Individuals Reason codelist</v>
      </c>
      <c r="Z196" s="8" t="str">
        <f>IF([1]source_data!G198="","",IF([1]source_data!J198="","",[1]source_data!J198))</f>
        <v>Disability</v>
      </c>
      <c r="AA196" s="8" t="str">
        <f>IF([1]source_data!G198="","",IF([1]source_data!K198="","",[1]codelists!$A$16))</f>
        <v>Grant to Individuals Purpose codelist</v>
      </c>
      <c r="AB196" s="8" t="str">
        <f>IF([1]source_data!G198="","",IF([1]source_data!K198="","",[1]source_data!K198))</f>
        <v>Furniture and appliances</v>
      </c>
      <c r="AC196" s="8" t="str">
        <f>IF([1]source_data!G198="","",IF([1]source_data!L198="","",[1]codelists!$A$16))</f>
        <v/>
      </c>
      <c r="AD196" s="8" t="str">
        <f>IF([1]source_data!G198="","",IF([1]source_data!L198="","",[1]source_data!L198))</f>
        <v/>
      </c>
      <c r="AE196" s="8" t="str">
        <f>IF([1]source_data!G198="","",IF([1]source_data!M198="","",[1]codelists!$A$16))</f>
        <v/>
      </c>
      <c r="AF196" s="8" t="str">
        <f>IF([1]source_data!G198="","",IF([1]source_data!M198="","",[1]source_data!M198))</f>
        <v/>
      </c>
    </row>
    <row r="197" spans="1:32" ht="15.75" x14ac:dyDescent="0.25">
      <c r="A197" s="8" t="str">
        <f>IF([1]source_data!G199="","",IF(AND([1]source_data!C199&lt;&gt;"",[1]tailored_settings!$B$10="Publish"),CONCATENATE([1]tailored_settings!$B$2&amp;[1]source_data!C199),IF(AND([1]source_data!C199&lt;&gt;"",[1]tailored_settings!$B$10="Do not publish"),CONCATENATE([1]tailored_settings!$B$2&amp;TEXT(ROW(A197)-1,"0000")&amp;"_"&amp;TEXT(F197,"yyyy-mm")),CONCATENATE([1]tailored_settings!$B$2&amp;TEXT(ROW(A197)-1,"0000")&amp;"_"&amp;TEXT(F197,"yyyy-mm")))))</f>
        <v>360G-BarnwoodTrust-0196_2022-07</v>
      </c>
      <c r="B197" s="8" t="str">
        <f>IF([1]source_data!G199="","",IF([1]source_data!E199&lt;&gt;"",[1]source_data!E199,CONCATENATE("Grant to "&amp;G197)))</f>
        <v>Grants for Your Home</v>
      </c>
      <c r="C197" s="8" t="str">
        <f>IF([1]source_data!G199="","",IF([1]source_data!F199="","",[1]source_data!F199))</f>
        <v>Funding to help disabled people and people with mental health conditions living on a low-income with their housing needs</v>
      </c>
      <c r="D197" s="9">
        <f>IF([1]source_data!G199="","",IF([1]source_data!G199="","",[1]source_data!G199))</f>
        <v>2466</v>
      </c>
      <c r="E197" s="8" t="str">
        <f>IF([1]source_data!G199="","",[1]tailored_settings!$B$3)</f>
        <v>GBP</v>
      </c>
      <c r="F197" s="10">
        <f>IF([1]source_data!G199="","",IF([1]source_data!H199="","",[1]source_data!H199))</f>
        <v>44769.437658761599</v>
      </c>
      <c r="G197" s="8" t="str">
        <f>IF([1]source_data!G199="","",[1]tailored_settings!$B$5)</f>
        <v>Individual Recipient</v>
      </c>
      <c r="H197" s="8" t="str">
        <f>IF([1]source_data!G199="","",IF(AND([1]source_data!A199&lt;&gt;"",[1]tailored_settings!$B$11="Publish"),CONCATENATE([1]tailored_settings!$B$2&amp;[1]source_data!A199),IF(AND([1]source_data!A199&lt;&gt;"",[1]tailored_settings!$B$11="Do not publish"),CONCATENATE([1]tailored_settings!$B$4&amp;TEXT(ROW(A197)-1,"0000")&amp;"_"&amp;TEXT(F197,"yyyy-mm")),CONCATENATE([1]tailored_settings!$B$4&amp;TEXT(ROW(A197)-1,"0000")&amp;"_"&amp;TEXT(F197,"yyyy-mm")))))</f>
        <v>360G-BarnwoodTrust-IND-0196_2022-07</v>
      </c>
      <c r="I197" s="8" t="str">
        <f>IF([1]source_data!G199="","",[1]tailored_settings!$B$7)</f>
        <v>Barnwood Trust</v>
      </c>
      <c r="J197" s="8" t="str">
        <f>IF([1]source_data!G199="","",[1]tailored_settings!$B$6)</f>
        <v>GB-CHC-1162855</v>
      </c>
      <c r="K197" s="8" t="str">
        <f>IF([1]source_data!G199="","",IF([1]source_data!I199="","",VLOOKUP([1]source_data!I199,[1]codelists!A:C,2,FALSE)))</f>
        <v>GTIR010</v>
      </c>
      <c r="L197" s="8" t="str">
        <f>IF([1]source_data!G199="","",IF([1]source_data!J199="","",VLOOKUP([1]source_data!J199,[1]codelists!A:C,2,FALSE)))</f>
        <v>GTIR020</v>
      </c>
      <c r="M197" s="8" t="str">
        <f>IF([1]source_data!G199="","",IF([1]source_data!K199="","",IF([1]source_data!M199&lt;&gt;"",CONCATENATE(VLOOKUP([1]source_data!K199,[1]codelists!A:C,2,FALSE)&amp;";"&amp;VLOOKUP([1]source_data!L199,[1]codelists!A:C,2,FALSE)&amp;";"&amp;VLOOKUP([1]source_data!M199,[1]codelists!A:C,2,FALSE)),IF([1]source_data!L199&lt;&gt;"",CONCATENATE(VLOOKUP([1]source_data!K199,[1]codelists!A:C,2,FALSE)&amp;";"&amp;VLOOKUP([1]source_data!L199,[1]codelists!A:C,2,FALSE)),IF([1]source_data!K199&lt;&gt;"",CONCATENATE(VLOOKUP([1]source_data!K199,[1]codelists!A:C,2,FALSE)))))))</f>
        <v>GTIP020</v>
      </c>
      <c r="N197" s="11" t="str">
        <f>IF([1]source_data!G199="","",IF([1]source_data!D199="","",VLOOKUP([1]source_data!D199,[1]geo_data!A:I,9,FALSE)))</f>
        <v>Oakley</v>
      </c>
      <c r="O197" s="11" t="str">
        <f>IF([1]source_data!G199="","",IF([1]source_data!D199="","",VLOOKUP([1]source_data!D199,[1]geo_data!A:I,8,FALSE)))</f>
        <v>E05004297</v>
      </c>
      <c r="P197" s="11" t="str">
        <f>IF([1]source_data!G199="","",IF(LEFT(O197,3)="E05","WD",IF(LEFT(O197,3)="S13","WD",IF(LEFT(O197,3)="W05","WD",IF(LEFT(O197,3)="W06","UA",IF(LEFT(O197,3)="S12","CA",IF(LEFT(O197,3)="E06","UA",IF(LEFT(O197,3)="E07","NMD",IF(LEFT(O197,3)="E08","MD",IF(LEFT(O197,3)="E09","LONB"))))))))))</f>
        <v>WD</v>
      </c>
      <c r="Q197" s="11" t="str">
        <f>IF([1]source_data!G199="","",IF([1]source_data!D199="","",VLOOKUP([1]source_data!D199,[1]geo_data!A:I,7,FALSE)))</f>
        <v>Cheltenham</v>
      </c>
      <c r="R197" s="11" t="str">
        <f>IF([1]source_data!G199="","",IF([1]source_data!D199="","",VLOOKUP([1]source_data!D199,[1]geo_data!A:I,6,FALSE)))</f>
        <v>E07000078</v>
      </c>
      <c r="S197" s="11" t="str">
        <f>IF([1]source_data!G199="","",IF(LEFT(R197,3)="E05","WD",IF(LEFT(R197,3)="S13","WD",IF(LEFT(R197,3)="W05","WD",IF(LEFT(R197,3)="W06","UA",IF(LEFT(R197,3)="S12","CA",IF(LEFT(R197,3)="E06","UA",IF(LEFT(R197,3)="E07","NMD",IF(LEFT(R197,3)="E08","MD",IF(LEFT(R197,3)="E09","LONB"))))))))))</f>
        <v>NMD</v>
      </c>
      <c r="T197" s="8" t="str">
        <f>IF([1]source_data!G199="","",IF([1]source_data!N199="","",[1]source_data!N199))</f>
        <v>Grants for Your Home</v>
      </c>
      <c r="U197" s="12">
        <f ca="1">IF([1]source_data!G199="","",[1]tailored_settings!$B$8)</f>
        <v>45009</v>
      </c>
      <c r="V197" s="8" t="str">
        <f>IF([1]source_data!I199="","",[1]tailored_settings!$B$9)</f>
        <v>https://www.barnwoodtrust.org/</v>
      </c>
      <c r="W197" s="8" t="str">
        <f>IF([1]source_data!G199="","",IF([1]source_data!I199="","",[1]codelists!$A$1))</f>
        <v>Grant to Individuals Reason codelist</v>
      </c>
      <c r="X197" s="8" t="str">
        <f>IF([1]source_data!G199="","",IF([1]source_data!I199="","",[1]source_data!I199))</f>
        <v>Financial Hardship</v>
      </c>
      <c r="Y197" s="8" t="str">
        <f>IF([1]source_data!G199="","",IF([1]source_data!J199="","",[1]codelists!$A$1))</f>
        <v>Grant to Individuals Reason codelist</v>
      </c>
      <c r="Z197" s="8" t="str">
        <f>IF([1]source_data!G199="","",IF([1]source_data!J199="","",[1]source_data!J199))</f>
        <v>Disability</v>
      </c>
      <c r="AA197" s="8" t="str">
        <f>IF([1]source_data!G199="","",IF([1]source_data!K199="","",[1]codelists!$A$16))</f>
        <v>Grant to Individuals Purpose codelist</v>
      </c>
      <c r="AB197" s="8" t="str">
        <f>IF([1]source_data!G199="","",IF([1]source_data!K199="","",[1]source_data!K199))</f>
        <v>Furniture and appliances</v>
      </c>
      <c r="AC197" s="8" t="str">
        <f>IF([1]source_data!G199="","",IF([1]source_data!L199="","",[1]codelists!$A$16))</f>
        <v/>
      </c>
      <c r="AD197" s="8" t="str">
        <f>IF([1]source_data!G199="","",IF([1]source_data!L199="","",[1]source_data!L199))</f>
        <v/>
      </c>
      <c r="AE197" s="8" t="str">
        <f>IF([1]source_data!G199="","",IF([1]source_data!M199="","",[1]codelists!$A$16))</f>
        <v/>
      </c>
      <c r="AF197" s="8" t="str">
        <f>IF([1]source_data!G199="","",IF([1]source_data!M199="","",[1]source_data!M199))</f>
        <v/>
      </c>
    </row>
    <row r="198" spans="1:32" ht="15.75" x14ac:dyDescent="0.25">
      <c r="A198" s="8" t="str">
        <f>IF([1]source_data!G200="","",IF(AND([1]source_data!C200&lt;&gt;"",[1]tailored_settings!$B$10="Publish"),CONCATENATE([1]tailored_settings!$B$2&amp;[1]source_data!C200),IF(AND([1]source_data!C200&lt;&gt;"",[1]tailored_settings!$B$10="Do not publish"),CONCATENATE([1]tailored_settings!$B$2&amp;TEXT(ROW(A198)-1,"0000")&amp;"_"&amp;TEXT(F198,"yyyy-mm")),CONCATENATE([1]tailored_settings!$B$2&amp;TEXT(ROW(A198)-1,"0000")&amp;"_"&amp;TEXT(F198,"yyyy-mm")))))</f>
        <v>360G-BarnwoodTrust-0197_2022-07</v>
      </c>
      <c r="B198" s="8" t="str">
        <f>IF([1]source_data!G200="","",IF([1]source_data!E200&lt;&gt;"",[1]source_data!E200,CONCATENATE("Grant to "&amp;G198)))</f>
        <v>Grants for Your Home</v>
      </c>
      <c r="C198" s="8" t="str">
        <f>IF([1]source_data!G200="","",IF([1]source_data!F200="","",[1]source_data!F200))</f>
        <v>Funding to help disabled people and people with mental health conditions living on a low-income with their housing needs</v>
      </c>
      <c r="D198" s="9">
        <f>IF([1]source_data!G200="","",IF([1]source_data!G200="","",[1]source_data!G200))</f>
        <v>2160</v>
      </c>
      <c r="E198" s="8" t="str">
        <f>IF([1]source_data!G200="","",[1]tailored_settings!$B$3)</f>
        <v>GBP</v>
      </c>
      <c r="F198" s="10">
        <f>IF([1]source_data!G200="","",IF([1]source_data!H200="","",[1]source_data!H200))</f>
        <v>44769.451552349499</v>
      </c>
      <c r="G198" s="8" t="str">
        <f>IF([1]source_data!G200="","",[1]tailored_settings!$B$5)</f>
        <v>Individual Recipient</v>
      </c>
      <c r="H198" s="8" t="str">
        <f>IF([1]source_data!G200="","",IF(AND([1]source_data!A200&lt;&gt;"",[1]tailored_settings!$B$11="Publish"),CONCATENATE([1]tailored_settings!$B$2&amp;[1]source_data!A200),IF(AND([1]source_data!A200&lt;&gt;"",[1]tailored_settings!$B$11="Do not publish"),CONCATENATE([1]tailored_settings!$B$4&amp;TEXT(ROW(A198)-1,"0000")&amp;"_"&amp;TEXT(F198,"yyyy-mm")),CONCATENATE([1]tailored_settings!$B$4&amp;TEXT(ROW(A198)-1,"0000")&amp;"_"&amp;TEXT(F198,"yyyy-mm")))))</f>
        <v>360G-BarnwoodTrust-IND-0197_2022-07</v>
      </c>
      <c r="I198" s="8" t="str">
        <f>IF([1]source_data!G200="","",[1]tailored_settings!$B$7)</f>
        <v>Barnwood Trust</v>
      </c>
      <c r="J198" s="8" t="str">
        <f>IF([1]source_data!G200="","",[1]tailored_settings!$B$6)</f>
        <v>GB-CHC-1162855</v>
      </c>
      <c r="K198" s="8" t="str">
        <f>IF([1]source_data!G200="","",IF([1]source_data!I200="","",VLOOKUP([1]source_data!I200,[1]codelists!A:C,2,FALSE)))</f>
        <v>GTIR010</v>
      </c>
      <c r="L198" s="8" t="str">
        <f>IF([1]source_data!G200="","",IF([1]source_data!J200="","",VLOOKUP([1]source_data!J200,[1]codelists!A:C,2,FALSE)))</f>
        <v>GTIR020</v>
      </c>
      <c r="M198" s="8" t="str">
        <f>IF([1]source_data!G200="","",IF([1]source_data!K200="","",IF([1]source_data!M200&lt;&gt;"",CONCATENATE(VLOOKUP([1]source_data!K200,[1]codelists!A:C,2,FALSE)&amp;";"&amp;VLOOKUP([1]source_data!L200,[1]codelists!A:C,2,FALSE)&amp;";"&amp;VLOOKUP([1]source_data!M200,[1]codelists!A:C,2,FALSE)),IF([1]source_data!L200&lt;&gt;"",CONCATENATE(VLOOKUP([1]source_data!K200,[1]codelists!A:C,2,FALSE)&amp;";"&amp;VLOOKUP([1]source_data!L200,[1]codelists!A:C,2,FALSE)),IF([1]source_data!K200&lt;&gt;"",CONCATENATE(VLOOKUP([1]source_data!K200,[1]codelists!A:C,2,FALSE)))))))</f>
        <v>GTIP020</v>
      </c>
      <c r="N198" s="11" t="str">
        <f>IF([1]source_data!G200="","",IF([1]source_data!D200="","",VLOOKUP([1]source_data!D200,[1]geo_data!A:I,9,FALSE)))</f>
        <v>Coln Valley</v>
      </c>
      <c r="O198" s="11" t="str">
        <f>IF([1]source_data!G200="","",IF([1]source_data!D200="","",VLOOKUP([1]source_data!D200,[1]geo_data!A:I,8,FALSE)))</f>
        <v>E05010703</v>
      </c>
      <c r="P198" s="11" t="str">
        <f>IF([1]source_data!G200="","",IF(LEFT(O198,3)="E05","WD",IF(LEFT(O198,3)="S13","WD",IF(LEFT(O198,3)="W05","WD",IF(LEFT(O198,3)="W06","UA",IF(LEFT(O198,3)="S12","CA",IF(LEFT(O198,3)="E06","UA",IF(LEFT(O198,3)="E07","NMD",IF(LEFT(O198,3)="E08","MD",IF(LEFT(O198,3)="E09","LONB"))))))))))</f>
        <v>WD</v>
      </c>
      <c r="Q198" s="11" t="str">
        <f>IF([1]source_data!G200="","",IF([1]source_data!D200="","",VLOOKUP([1]source_data!D200,[1]geo_data!A:I,7,FALSE)))</f>
        <v>Cotswold</v>
      </c>
      <c r="R198" s="11" t="str">
        <f>IF([1]source_data!G200="","",IF([1]source_data!D200="","",VLOOKUP([1]source_data!D200,[1]geo_data!A:I,6,FALSE)))</f>
        <v>E07000079</v>
      </c>
      <c r="S198" s="11" t="str">
        <f>IF([1]source_data!G200="","",IF(LEFT(R198,3)="E05","WD",IF(LEFT(R198,3)="S13","WD",IF(LEFT(R198,3)="W05","WD",IF(LEFT(R198,3)="W06","UA",IF(LEFT(R198,3)="S12","CA",IF(LEFT(R198,3)="E06","UA",IF(LEFT(R198,3)="E07","NMD",IF(LEFT(R198,3)="E08","MD",IF(LEFT(R198,3)="E09","LONB"))))))))))</f>
        <v>NMD</v>
      </c>
      <c r="T198" s="8" t="str">
        <f>IF([1]source_data!G200="","",IF([1]source_data!N200="","",[1]source_data!N200))</f>
        <v>Grants for Your Home</v>
      </c>
      <c r="U198" s="12">
        <f ca="1">IF([1]source_data!G200="","",[1]tailored_settings!$B$8)</f>
        <v>45009</v>
      </c>
      <c r="V198" s="8" t="str">
        <f>IF([1]source_data!I200="","",[1]tailored_settings!$B$9)</f>
        <v>https://www.barnwoodtrust.org/</v>
      </c>
      <c r="W198" s="8" t="str">
        <f>IF([1]source_data!G200="","",IF([1]source_data!I200="","",[1]codelists!$A$1))</f>
        <v>Grant to Individuals Reason codelist</v>
      </c>
      <c r="X198" s="8" t="str">
        <f>IF([1]source_data!G200="","",IF([1]source_data!I200="","",[1]source_data!I200))</f>
        <v>Financial Hardship</v>
      </c>
      <c r="Y198" s="8" t="str">
        <f>IF([1]source_data!G200="","",IF([1]source_data!J200="","",[1]codelists!$A$1))</f>
        <v>Grant to Individuals Reason codelist</v>
      </c>
      <c r="Z198" s="8" t="str">
        <f>IF([1]source_data!G200="","",IF([1]source_data!J200="","",[1]source_data!J200))</f>
        <v>Disability</v>
      </c>
      <c r="AA198" s="8" t="str">
        <f>IF([1]source_data!G200="","",IF([1]source_data!K200="","",[1]codelists!$A$16))</f>
        <v>Grant to Individuals Purpose codelist</v>
      </c>
      <c r="AB198" s="8" t="str">
        <f>IF([1]source_data!G200="","",IF([1]source_data!K200="","",[1]source_data!K200))</f>
        <v>Furniture and appliances</v>
      </c>
      <c r="AC198" s="8" t="str">
        <f>IF([1]source_data!G200="","",IF([1]source_data!L200="","",[1]codelists!$A$16))</f>
        <v/>
      </c>
      <c r="AD198" s="8" t="str">
        <f>IF([1]source_data!G200="","",IF([1]source_data!L200="","",[1]source_data!L200))</f>
        <v/>
      </c>
      <c r="AE198" s="8" t="str">
        <f>IF([1]source_data!G200="","",IF([1]source_data!M200="","",[1]codelists!$A$16))</f>
        <v/>
      </c>
      <c r="AF198" s="8" t="str">
        <f>IF([1]source_data!G200="","",IF([1]source_data!M200="","",[1]source_data!M200))</f>
        <v/>
      </c>
    </row>
    <row r="199" spans="1:32" ht="15.75" x14ac:dyDescent="0.25">
      <c r="A199" s="8" t="str">
        <f>IF([1]source_data!G201="","",IF(AND([1]source_data!C201&lt;&gt;"",[1]tailored_settings!$B$10="Publish"),CONCATENATE([1]tailored_settings!$B$2&amp;[1]source_data!C201),IF(AND([1]source_data!C201&lt;&gt;"",[1]tailored_settings!$B$10="Do not publish"),CONCATENATE([1]tailored_settings!$B$2&amp;TEXT(ROW(A199)-1,"0000")&amp;"_"&amp;TEXT(F199,"yyyy-mm")),CONCATENATE([1]tailored_settings!$B$2&amp;TEXT(ROW(A199)-1,"0000")&amp;"_"&amp;TEXT(F199,"yyyy-mm")))))</f>
        <v>360G-BarnwoodTrust-0198_2022-07</v>
      </c>
      <c r="B199" s="8" t="str">
        <f>IF([1]source_data!G201="","",IF([1]source_data!E201&lt;&gt;"",[1]source_data!E201,CONCATENATE("Grant to "&amp;G199)))</f>
        <v>Grants for Your Home</v>
      </c>
      <c r="C199" s="8" t="str">
        <f>IF([1]source_data!G201="","",IF([1]source_data!F201="","",[1]source_data!F201))</f>
        <v>Funding to help disabled people and people with mental health conditions living on a low-income with their housing needs</v>
      </c>
      <c r="D199" s="9">
        <f>IF([1]source_data!G201="","",IF([1]source_data!G201="","",[1]source_data!G201))</f>
        <v>756</v>
      </c>
      <c r="E199" s="8" t="str">
        <f>IF([1]source_data!G201="","",[1]tailored_settings!$B$3)</f>
        <v>GBP</v>
      </c>
      <c r="F199" s="10">
        <f>IF([1]source_data!G201="","",IF([1]source_data!H201="","",[1]source_data!H201))</f>
        <v>44769.460182789298</v>
      </c>
      <c r="G199" s="8" t="str">
        <f>IF([1]source_data!G201="","",[1]tailored_settings!$B$5)</f>
        <v>Individual Recipient</v>
      </c>
      <c r="H199" s="8" t="str">
        <f>IF([1]source_data!G201="","",IF(AND([1]source_data!A201&lt;&gt;"",[1]tailored_settings!$B$11="Publish"),CONCATENATE([1]tailored_settings!$B$2&amp;[1]source_data!A201),IF(AND([1]source_data!A201&lt;&gt;"",[1]tailored_settings!$B$11="Do not publish"),CONCATENATE([1]tailored_settings!$B$4&amp;TEXT(ROW(A199)-1,"0000")&amp;"_"&amp;TEXT(F199,"yyyy-mm")),CONCATENATE([1]tailored_settings!$B$4&amp;TEXT(ROW(A199)-1,"0000")&amp;"_"&amp;TEXT(F199,"yyyy-mm")))))</f>
        <v>360G-BarnwoodTrust-IND-0198_2022-07</v>
      </c>
      <c r="I199" s="8" t="str">
        <f>IF([1]source_data!G201="","",[1]tailored_settings!$B$7)</f>
        <v>Barnwood Trust</v>
      </c>
      <c r="J199" s="8" t="str">
        <f>IF([1]source_data!G201="","",[1]tailored_settings!$B$6)</f>
        <v>GB-CHC-1162855</v>
      </c>
      <c r="K199" s="8" t="str">
        <f>IF([1]source_data!G201="","",IF([1]source_data!I201="","",VLOOKUP([1]source_data!I201,[1]codelists!A:C,2,FALSE)))</f>
        <v>GTIR010</v>
      </c>
      <c r="L199" s="8" t="str">
        <f>IF([1]source_data!G201="","",IF([1]source_data!J201="","",VLOOKUP([1]source_data!J201,[1]codelists!A:C,2,FALSE)))</f>
        <v>GTIR020</v>
      </c>
      <c r="M199" s="8" t="str">
        <f>IF([1]source_data!G201="","",IF([1]source_data!K201="","",IF([1]source_data!M201&lt;&gt;"",CONCATENATE(VLOOKUP([1]source_data!K201,[1]codelists!A:C,2,FALSE)&amp;";"&amp;VLOOKUP([1]source_data!L201,[1]codelists!A:C,2,FALSE)&amp;";"&amp;VLOOKUP([1]source_data!M201,[1]codelists!A:C,2,FALSE)),IF([1]source_data!L201&lt;&gt;"",CONCATENATE(VLOOKUP([1]source_data!K201,[1]codelists!A:C,2,FALSE)&amp;";"&amp;VLOOKUP([1]source_data!L201,[1]codelists!A:C,2,FALSE)),IF([1]source_data!K201&lt;&gt;"",CONCATENATE(VLOOKUP([1]source_data!K201,[1]codelists!A:C,2,FALSE)))))))</f>
        <v>GTIP020</v>
      </c>
      <c r="N199" s="11" t="str">
        <f>IF([1]source_data!G201="","",IF([1]source_data!D201="","",VLOOKUP([1]source_data!D201,[1]geo_data!A:I,9,FALSE)))</f>
        <v>Stonehouse</v>
      </c>
      <c r="O199" s="11" t="str">
        <f>IF([1]source_data!G201="","",IF([1]source_data!D201="","",VLOOKUP([1]source_data!D201,[1]geo_data!A:I,8,FALSE)))</f>
        <v>E05013196</v>
      </c>
      <c r="P199" s="11" t="str">
        <f>IF([1]source_data!G201="","",IF(LEFT(O199,3)="E05","WD",IF(LEFT(O199,3)="S13","WD",IF(LEFT(O199,3)="W05","WD",IF(LEFT(O199,3)="W06","UA",IF(LEFT(O199,3)="S12","CA",IF(LEFT(O199,3)="E06","UA",IF(LEFT(O199,3)="E07","NMD",IF(LEFT(O199,3)="E08","MD",IF(LEFT(O199,3)="E09","LONB"))))))))))</f>
        <v>WD</v>
      </c>
      <c r="Q199" s="11" t="str">
        <f>IF([1]source_data!G201="","",IF([1]source_data!D201="","",VLOOKUP([1]source_data!D201,[1]geo_data!A:I,7,FALSE)))</f>
        <v>Stroud</v>
      </c>
      <c r="R199" s="11" t="str">
        <f>IF([1]source_data!G201="","",IF([1]source_data!D201="","",VLOOKUP([1]source_data!D201,[1]geo_data!A:I,6,FALSE)))</f>
        <v>E07000082</v>
      </c>
      <c r="S199" s="11" t="str">
        <f>IF([1]source_data!G201="","",IF(LEFT(R199,3)="E05","WD",IF(LEFT(R199,3)="S13","WD",IF(LEFT(R199,3)="W05","WD",IF(LEFT(R199,3)="W06","UA",IF(LEFT(R199,3)="S12","CA",IF(LEFT(R199,3)="E06","UA",IF(LEFT(R199,3)="E07","NMD",IF(LEFT(R199,3)="E08","MD",IF(LEFT(R199,3)="E09","LONB"))))))))))</f>
        <v>NMD</v>
      </c>
      <c r="T199" s="8" t="str">
        <f>IF([1]source_data!G201="","",IF([1]source_data!N201="","",[1]source_data!N201))</f>
        <v>Grants for Your Home</v>
      </c>
      <c r="U199" s="12">
        <f ca="1">IF([1]source_data!G201="","",[1]tailored_settings!$B$8)</f>
        <v>45009</v>
      </c>
      <c r="V199" s="8" t="str">
        <f>IF([1]source_data!I201="","",[1]tailored_settings!$B$9)</f>
        <v>https://www.barnwoodtrust.org/</v>
      </c>
      <c r="W199" s="8" t="str">
        <f>IF([1]source_data!G201="","",IF([1]source_data!I201="","",[1]codelists!$A$1))</f>
        <v>Grant to Individuals Reason codelist</v>
      </c>
      <c r="X199" s="8" t="str">
        <f>IF([1]source_data!G201="","",IF([1]source_data!I201="","",[1]source_data!I201))</f>
        <v>Financial Hardship</v>
      </c>
      <c r="Y199" s="8" t="str">
        <f>IF([1]source_data!G201="","",IF([1]source_data!J201="","",[1]codelists!$A$1))</f>
        <v>Grant to Individuals Reason codelist</v>
      </c>
      <c r="Z199" s="8" t="str">
        <f>IF([1]source_data!G201="","",IF([1]source_data!J201="","",[1]source_data!J201))</f>
        <v>Disability</v>
      </c>
      <c r="AA199" s="8" t="str">
        <f>IF([1]source_data!G201="","",IF([1]source_data!K201="","",[1]codelists!$A$16))</f>
        <v>Grant to Individuals Purpose codelist</v>
      </c>
      <c r="AB199" s="8" t="str">
        <f>IF([1]source_data!G201="","",IF([1]source_data!K201="","",[1]source_data!K201))</f>
        <v>Furniture and appliances</v>
      </c>
      <c r="AC199" s="8" t="str">
        <f>IF([1]source_data!G201="","",IF([1]source_data!L201="","",[1]codelists!$A$16))</f>
        <v/>
      </c>
      <c r="AD199" s="8" t="str">
        <f>IF([1]source_data!G201="","",IF([1]source_data!L201="","",[1]source_data!L201))</f>
        <v/>
      </c>
      <c r="AE199" s="8" t="str">
        <f>IF([1]source_data!G201="","",IF([1]source_data!M201="","",[1]codelists!$A$16))</f>
        <v/>
      </c>
      <c r="AF199" s="8" t="str">
        <f>IF([1]source_data!G201="","",IF([1]source_data!M201="","",[1]source_data!M201))</f>
        <v/>
      </c>
    </row>
    <row r="200" spans="1:32" ht="15.75" x14ac:dyDescent="0.25">
      <c r="A200" s="8" t="str">
        <f>IF([1]source_data!G202="","",IF(AND([1]source_data!C202&lt;&gt;"",[1]tailored_settings!$B$10="Publish"),CONCATENATE([1]tailored_settings!$B$2&amp;[1]source_data!C202),IF(AND([1]source_data!C202&lt;&gt;"",[1]tailored_settings!$B$10="Do not publish"),CONCATENATE([1]tailored_settings!$B$2&amp;TEXT(ROW(A200)-1,"0000")&amp;"_"&amp;TEXT(F200,"yyyy-mm")),CONCATENATE([1]tailored_settings!$B$2&amp;TEXT(ROW(A200)-1,"0000")&amp;"_"&amp;TEXT(F200,"yyyy-mm")))))</f>
        <v>360G-BarnwoodTrust-0199_2022-07</v>
      </c>
      <c r="B200" s="8" t="str">
        <f>IF([1]source_data!G202="","",IF([1]source_data!E202&lt;&gt;"",[1]source_data!E202,CONCATENATE("Grant to "&amp;G200)))</f>
        <v>Grants for You</v>
      </c>
      <c r="C200" s="8" t="str">
        <f>IF([1]source_data!G202="","",IF([1]source_data!F202="","",[1]source_data!F202))</f>
        <v xml:space="preserve">Funding to help people with Autism, ADHD, Tourette's or a serious mental health condition access more opportunities.   </v>
      </c>
      <c r="D200" s="9">
        <f>IF([1]source_data!G202="","",IF([1]source_data!G202="","",[1]source_data!G202))</f>
        <v>500</v>
      </c>
      <c r="E200" s="8" t="str">
        <f>IF([1]source_data!G202="","",[1]tailored_settings!$B$3)</f>
        <v>GBP</v>
      </c>
      <c r="F200" s="10">
        <f>IF([1]source_data!G202="","",IF([1]source_data!H202="","",[1]source_data!H202))</f>
        <v>44770.342872453701</v>
      </c>
      <c r="G200" s="8" t="str">
        <f>IF([1]source_data!G202="","",[1]tailored_settings!$B$5)</f>
        <v>Individual Recipient</v>
      </c>
      <c r="H200" s="8" t="str">
        <f>IF([1]source_data!G202="","",IF(AND([1]source_data!A202&lt;&gt;"",[1]tailored_settings!$B$11="Publish"),CONCATENATE([1]tailored_settings!$B$2&amp;[1]source_data!A202),IF(AND([1]source_data!A202&lt;&gt;"",[1]tailored_settings!$B$11="Do not publish"),CONCATENATE([1]tailored_settings!$B$4&amp;TEXT(ROW(A200)-1,"0000")&amp;"_"&amp;TEXT(F200,"yyyy-mm")),CONCATENATE([1]tailored_settings!$B$4&amp;TEXT(ROW(A200)-1,"0000")&amp;"_"&amp;TEXT(F200,"yyyy-mm")))))</f>
        <v>360G-BarnwoodTrust-IND-0199_2022-07</v>
      </c>
      <c r="I200" s="8" t="str">
        <f>IF([1]source_data!G202="","",[1]tailored_settings!$B$7)</f>
        <v>Barnwood Trust</v>
      </c>
      <c r="J200" s="8" t="str">
        <f>IF([1]source_data!G202="","",[1]tailored_settings!$B$6)</f>
        <v>GB-CHC-1162855</v>
      </c>
      <c r="K200" s="8" t="str">
        <f>IF([1]source_data!G202="","",IF([1]source_data!I202="","",VLOOKUP([1]source_data!I202,[1]codelists!A:C,2,FALSE)))</f>
        <v>GTIR040</v>
      </c>
      <c r="L200" s="8" t="str">
        <f>IF([1]source_data!G202="","",IF([1]source_data!J202="","",VLOOKUP([1]source_data!J202,[1]codelists!A:C,2,FALSE)))</f>
        <v/>
      </c>
      <c r="M200" s="8" t="str">
        <f>IF([1]source_data!G202="","",IF([1]source_data!K202="","",IF([1]source_data!M202&lt;&gt;"",CONCATENATE(VLOOKUP([1]source_data!K202,[1]codelists!A:C,2,FALSE)&amp;";"&amp;VLOOKUP([1]source_data!L202,[1]codelists!A:C,2,FALSE)&amp;";"&amp;VLOOKUP([1]source_data!M202,[1]codelists!A:C,2,FALSE)),IF([1]source_data!L202&lt;&gt;"",CONCATENATE(VLOOKUP([1]source_data!K202,[1]codelists!A:C,2,FALSE)&amp;";"&amp;VLOOKUP([1]source_data!L202,[1]codelists!A:C,2,FALSE)),IF([1]source_data!K202&lt;&gt;"",CONCATENATE(VLOOKUP([1]source_data!K202,[1]codelists!A:C,2,FALSE)))))))</f>
        <v>GTIP040</v>
      </c>
      <c r="N200" s="11" t="str">
        <f>IF([1]source_data!G202="","",IF([1]source_data!D202="","",VLOOKUP([1]source_data!D202,[1]geo_data!A:I,9,FALSE)))</f>
        <v>Dursley</v>
      </c>
      <c r="O200" s="11" t="str">
        <f>IF([1]source_data!G202="","",IF([1]source_data!D202="","",VLOOKUP([1]source_data!D202,[1]geo_data!A:I,8,FALSE)))</f>
        <v>E05010976</v>
      </c>
      <c r="P200" s="11" t="str">
        <f>IF([1]source_data!G202="","",IF(LEFT(O200,3)="E05","WD",IF(LEFT(O200,3)="S13","WD",IF(LEFT(O200,3)="W05","WD",IF(LEFT(O200,3)="W06","UA",IF(LEFT(O200,3)="S12","CA",IF(LEFT(O200,3)="E06","UA",IF(LEFT(O200,3)="E07","NMD",IF(LEFT(O200,3)="E08","MD",IF(LEFT(O200,3)="E09","LONB"))))))))))</f>
        <v>WD</v>
      </c>
      <c r="Q200" s="11" t="str">
        <f>IF([1]source_data!G202="","",IF([1]source_data!D202="","",VLOOKUP([1]source_data!D202,[1]geo_data!A:I,7,FALSE)))</f>
        <v>Stroud</v>
      </c>
      <c r="R200" s="11" t="str">
        <f>IF([1]source_data!G202="","",IF([1]source_data!D202="","",VLOOKUP([1]source_data!D202,[1]geo_data!A:I,6,FALSE)))</f>
        <v>E07000082</v>
      </c>
      <c r="S200" s="11" t="str">
        <f>IF([1]source_data!G202="","",IF(LEFT(R200,3)="E05","WD",IF(LEFT(R200,3)="S13","WD",IF(LEFT(R200,3)="W05","WD",IF(LEFT(R200,3)="W06","UA",IF(LEFT(R200,3)="S12","CA",IF(LEFT(R200,3)="E06","UA",IF(LEFT(R200,3)="E07","NMD",IF(LEFT(R200,3)="E08","MD",IF(LEFT(R200,3)="E09","LONB"))))))))))</f>
        <v>NMD</v>
      </c>
      <c r="T200" s="8" t="str">
        <f>IF([1]source_data!G202="","",IF([1]source_data!N202="","",[1]source_data!N202))</f>
        <v>Grants for You</v>
      </c>
      <c r="U200" s="12">
        <f ca="1">IF([1]source_data!G202="","",[1]tailored_settings!$B$8)</f>
        <v>45009</v>
      </c>
      <c r="V200" s="8" t="str">
        <f>IF([1]source_data!I202="","",[1]tailored_settings!$B$9)</f>
        <v>https://www.barnwoodtrust.org/</v>
      </c>
      <c r="W200" s="8" t="str">
        <f>IF([1]source_data!G202="","",IF([1]source_data!I202="","",[1]codelists!$A$1))</f>
        <v>Grant to Individuals Reason codelist</v>
      </c>
      <c r="X200" s="8" t="str">
        <f>IF([1]source_data!G202="","",IF([1]source_data!I202="","",[1]source_data!I202))</f>
        <v>Mental Health</v>
      </c>
      <c r="Y200" s="8" t="str">
        <f>IF([1]source_data!G202="","",IF([1]source_data!J202="","",[1]codelists!$A$1))</f>
        <v/>
      </c>
      <c r="Z200" s="8" t="str">
        <f>IF([1]source_data!G202="","",IF([1]source_data!J202="","",[1]source_data!J202))</f>
        <v/>
      </c>
      <c r="AA200" s="8" t="str">
        <f>IF([1]source_data!G202="","",IF([1]source_data!K202="","",[1]codelists!$A$16))</f>
        <v>Grant to Individuals Purpose codelist</v>
      </c>
      <c r="AB200" s="8" t="str">
        <f>IF([1]source_data!G202="","",IF([1]source_data!K202="","",[1]source_data!K202))</f>
        <v>Devices and digital access</v>
      </c>
      <c r="AC200" s="8" t="str">
        <f>IF([1]source_data!G202="","",IF([1]source_data!L202="","",[1]codelists!$A$16))</f>
        <v/>
      </c>
      <c r="AD200" s="8" t="str">
        <f>IF([1]source_data!G202="","",IF([1]source_data!L202="","",[1]source_data!L202))</f>
        <v/>
      </c>
      <c r="AE200" s="8" t="str">
        <f>IF([1]source_data!G202="","",IF([1]source_data!M202="","",[1]codelists!$A$16))</f>
        <v/>
      </c>
      <c r="AF200" s="8" t="str">
        <f>IF([1]source_data!G202="","",IF([1]source_data!M202="","",[1]source_data!M202))</f>
        <v/>
      </c>
    </row>
    <row r="201" spans="1:32" ht="15.75" x14ac:dyDescent="0.25">
      <c r="A201" s="8" t="str">
        <f>IF([1]source_data!G203="","",IF(AND([1]source_data!C203&lt;&gt;"",[1]tailored_settings!$B$10="Publish"),CONCATENATE([1]tailored_settings!$B$2&amp;[1]source_data!C203),IF(AND([1]source_data!C203&lt;&gt;"",[1]tailored_settings!$B$10="Do not publish"),CONCATENATE([1]tailored_settings!$B$2&amp;TEXT(ROW(A201)-1,"0000")&amp;"_"&amp;TEXT(F201,"yyyy-mm")),CONCATENATE([1]tailored_settings!$B$2&amp;TEXT(ROW(A201)-1,"0000")&amp;"_"&amp;TEXT(F201,"yyyy-mm")))))</f>
        <v>360G-BarnwoodTrust-0200_2022-07</v>
      </c>
      <c r="B201" s="8" t="str">
        <f>IF([1]source_data!G203="","",IF([1]source_data!E203&lt;&gt;"",[1]source_data!E203,CONCATENATE("Grant to "&amp;G201)))</f>
        <v>Grants for You</v>
      </c>
      <c r="C201" s="8" t="str">
        <f>IF([1]source_data!G203="","",IF([1]source_data!F203="","",[1]source_data!F203))</f>
        <v xml:space="preserve">Funding to help people with Autism, ADHD, Tourette's or a serious mental health condition access more opportunities.   </v>
      </c>
      <c r="D201" s="9">
        <f>IF([1]source_data!G203="","",IF([1]source_data!G203="","",[1]source_data!G203))</f>
        <v>1000</v>
      </c>
      <c r="E201" s="8" t="str">
        <f>IF([1]source_data!G203="","",[1]tailored_settings!$B$3)</f>
        <v>GBP</v>
      </c>
      <c r="F201" s="10">
        <f>IF([1]source_data!G203="","",IF([1]source_data!H203="","",[1]source_data!H203))</f>
        <v>44770.361344675897</v>
      </c>
      <c r="G201" s="8" t="str">
        <f>IF([1]source_data!G203="","",[1]tailored_settings!$B$5)</f>
        <v>Individual Recipient</v>
      </c>
      <c r="H201" s="8" t="str">
        <f>IF([1]source_data!G203="","",IF(AND([1]source_data!A203&lt;&gt;"",[1]tailored_settings!$B$11="Publish"),CONCATENATE([1]tailored_settings!$B$2&amp;[1]source_data!A203),IF(AND([1]source_data!A203&lt;&gt;"",[1]tailored_settings!$B$11="Do not publish"),CONCATENATE([1]tailored_settings!$B$4&amp;TEXT(ROW(A201)-1,"0000")&amp;"_"&amp;TEXT(F201,"yyyy-mm")),CONCATENATE([1]tailored_settings!$B$4&amp;TEXT(ROW(A201)-1,"0000")&amp;"_"&amp;TEXT(F201,"yyyy-mm")))))</f>
        <v>360G-BarnwoodTrust-IND-0200_2022-07</v>
      </c>
      <c r="I201" s="8" t="str">
        <f>IF([1]source_data!G203="","",[1]tailored_settings!$B$7)</f>
        <v>Barnwood Trust</v>
      </c>
      <c r="J201" s="8" t="str">
        <f>IF([1]source_data!G203="","",[1]tailored_settings!$B$6)</f>
        <v>GB-CHC-1162855</v>
      </c>
      <c r="K201" s="8" t="str">
        <f>IF([1]source_data!G203="","",IF([1]source_data!I203="","",VLOOKUP([1]source_data!I203,[1]codelists!A:C,2,FALSE)))</f>
        <v>GTIR040</v>
      </c>
      <c r="L201" s="8" t="str">
        <f>IF([1]source_data!G203="","",IF([1]source_data!J203="","",VLOOKUP([1]source_data!J203,[1]codelists!A:C,2,FALSE)))</f>
        <v/>
      </c>
      <c r="M201" s="8" t="str">
        <f>IF([1]source_data!G203="","",IF([1]source_data!K203="","",IF([1]source_data!M203&lt;&gt;"",CONCATENATE(VLOOKUP([1]source_data!K203,[1]codelists!A:C,2,FALSE)&amp;";"&amp;VLOOKUP([1]source_data!L203,[1]codelists!A:C,2,FALSE)&amp;";"&amp;VLOOKUP([1]source_data!M203,[1]codelists!A:C,2,FALSE)),IF([1]source_data!L203&lt;&gt;"",CONCATENATE(VLOOKUP([1]source_data!K203,[1]codelists!A:C,2,FALSE)&amp;";"&amp;VLOOKUP([1]source_data!L203,[1]codelists!A:C,2,FALSE)),IF([1]source_data!K203&lt;&gt;"",CONCATENATE(VLOOKUP([1]source_data!K203,[1]codelists!A:C,2,FALSE)))))))</f>
        <v>GTIP030</v>
      </c>
      <c r="N201" s="11" t="str">
        <f>IF([1]source_data!G203="","",IF([1]source_data!D203="","",VLOOKUP([1]source_data!D203,[1]geo_data!A:I,9,FALSE)))</f>
        <v>Stroud Slade</v>
      </c>
      <c r="O201" s="11" t="str">
        <f>IF([1]source_data!G203="","",IF([1]source_data!D203="","",VLOOKUP([1]source_data!D203,[1]geo_data!A:I,8,FALSE)))</f>
        <v>E05010988</v>
      </c>
      <c r="P201" s="11" t="str">
        <f>IF([1]source_data!G203="","",IF(LEFT(O201,3)="E05","WD",IF(LEFT(O201,3)="S13","WD",IF(LEFT(O201,3)="W05","WD",IF(LEFT(O201,3)="W06","UA",IF(LEFT(O201,3)="S12","CA",IF(LEFT(O201,3)="E06","UA",IF(LEFT(O201,3)="E07","NMD",IF(LEFT(O201,3)="E08","MD",IF(LEFT(O201,3)="E09","LONB"))))))))))</f>
        <v>WD</v>
      </c>
      <c r="Q201" s="11" t="str">
        <f>IF([1]source_data!G203="","",IF([1]source_data!D203="","",VLOOKUP([1]source_data!D203,[1]geo_data!A:I,7,FALSE)))</f>
        <v>Stroud</v>
      </c>
      <c r="R201" s="11" t="str">
        <f>IF([1]source_data!G203="","",IF([1]source_data!D203="","",VLOOKUP([1]source_data!D203,[1]geo_data!A:I,6,FALSE)))</f>
        <v>E07000082</v>
      </c>
      <c r="S201" s="11" t="str">
        <f>IF([1]source_data!G203="","",IF(LEFT(R201,3)="E05","WD",IF(LEFT(R201,3)="S13","WD",IF(LEFT(R201,3)="W05","WD",IF(LEFT(R201,3)="W06","UA",IF(LEFT(R201,3)="S12","CA",IF(LEFT(R201,3)="E06","UA",IF(LEFT(R201,3)="E07","NMD",IF(LEFT(R201,3)="E08","MD",IF(LEFT(R201,3)="E09","LONB"))))))))))</f>
        <v>NMD</v>
      </c>
      <c r="T201" s="8" t="str">
        <f>IF([1]source_data!G203="","",IF([1]source_data!N203="","",[1]source_data!N203))</f>
        <v>Grants for You</v>
      </c>
      <c r="U201" s="12">
        <f ca="1">IF([1]source_data!G203="","",[1]tailored_settings!$B$8)</f>
        <v>45009</v>
      </c>
      <c r="V201" s="8" t="str">
        <f>IF([1]source_data!I203="","",[1]tailored_settings!$B$9)</f>
        <v>https://www.barnwoodtrust.org/</v>
      </c>
      <c r="W201" s="8" t="str">
        <f>IF([1]source_data!G203="","",IF([1]source_data!I203="","",[1]codelists!$A$1))</f>
        <v>Grant to Individuals Reason codelist</v>
      </c>
      <c r="X201" s="8" t="str">
        <f>IF([1]source_data!G203="","",IF([1]source_data!I203="","",[1]source_data!I203))</f>
        <v>Mental Health</v>
      </c>
      <c r="Y201" s="8" t="str">
        <f>IF([1]source_data!G203="","",IF([1]source_data!J203="","",[1]codelists!$A$1))</f>
        <v/>
      </c>
      <c r="Z201" s="8" t="str">
        <f>IF([1]source_data!G203="","",IF([1]source_data!J203="","",[1]source_data!J203))</f>
        <v/>
      </c>
      <c r="AA201" s="8" t="str">
        <f>IF([1]source_data!G203="","",IF([1]source_data!K203="","",[1]codelists!$A$16))</f>
        <v>Grant to Individuals Purpose codelist</v>
      </c>
      <c r="AB201" s="8" t="str">
        <f>IF([1]source_data!G203="","",IF([1]source_data!K203="","",[1]source_data!K203))</f>
        <v>Equipment and home adaptations</v>
      </c>
      <c r="AC201" s="8" t="str">
        <f>IF([1]source_data!G203="","",IF([1]source_data!L203="","",[1]codelists!$A$16))</f>
        <v/>
      </c>
      <c r="AD201" s="8" t="str">
        <f>IF([1]source_data!G203="","",IF([1]source_data!L203="","",[1]source_data!L203))</f>
        <v/>
      </c>
      <c r="AE201" s="8" t="str">
        <f>IF([1]source_data!G203="","",IF([1]source_data!M203="","",[1]codelists!$A$16))</f>
        <v/>
      </c>
      <c r="AF201" s="8" t="str">
        <f>IF([1]source_data!G203="","",IF([1]source_data!M203="","",[1]source_data!M203))</f>
        <v/>
      </c>
    </row>
    <row r="202" spans="1:32" ht="15.75" x14ac:dyDescent="0.25">
      <c r="A202" s="8" t="str">
        <f>IF([1]source_data!G204="","",IF(AND([1]source_data!C204&lt;&gt;"",[1]tailored_settings!$B$10="Publish"),CONCATENATE([1]tailored_settings!$B$2&amp;[1]source_data!C204),IF(AND([1]source_data!C204&lt;&gt;"",[1]tailored_settings!$B$10="Do not publish"),CONCATENATE([1]tailored_settings!$B$2&amp;TEXT(ROW(A202)-1,"0000")&amp;"_"&amp;TEXT(F202,"yyyy-mm")),CONCATENATE([1]tailored_settings!$B$2&amp;TEXT(ROW(A202)-1,"0000")&amp;"_"&amp;TEXT(F202,"yyyy-mm")))))</f>
        <v>360G-BarnwoodTrust-0201_2022-07</v>
      </c>
      <c r="B202" s="8" t="str">
        <f>IF([1]source_data!G204="","",IF([1]source_data!E204&lt;&gt;"",[1]source_data!E204,CONCATENATE("Grant to "&amp;G202)))</f>
        <v>Grants for You</v>
      </c>
      <c r="C202" s="8" t="str">
        <f>IF([1]source_data!G204="","",IF([1]source_data!F204="","",[1]source_data!F204))</f>
        <v xml:space="preserve">Funding to help people with Autism, ADHD, Tourette's or a serious mental health condition access more opportunities.   </v>
      </c>
      <c r="D202" s="9">
        <f>IF([1]source_data!G204="","",IF([1]source_data!G204="","",[1]source_data!G204))</f>
        <v>281</v>
      </c>
      <c r="E202" s="8" t="str">
        <f>IF([1]source_data!G204="","",[1]tailored_settings!$B$3)</f>
        <v>GBP</v>
      </c>
      <c r="F202" s="10">
        <f>IF([1]source_data!G204="","",IF([1]source_data!H204="","",[1]source_data!H204))</f>
        <v>44770.380248148103</v>
      </c>
      <c r="G202" s="8" t="str">
        <f>IF([1]source_data!G204="","",[1]tailored_settings!$B$5)</f>
        <v>Individual Recipient</v>
      </c>
      <c r="H202" s="8" t="str">
        <f>IF([1]source_data!G204="","",IF(AND([1]source_data!A204&lt;&gt;"",[1]tailored_settings!$B$11="Publish"),CONCATENATE([1]tailored_settings!$B$2&amp;[1]source_data!A204),IF(AND([1]source_data!A204&lt;&gt;"",[1]tailored_settings!$B$11="Do not publish"),CONCATENATE([1]tailored_settings!$B$4&amp;TEXT(ROW(A202)-1,"0000")&amp;"_"&amp;TEXT(F202,"yyyy-mm")),CONCATENATE([1]tailored_settings!$B$4&amp;TEXT(ROW(A202)-1,"0000")&amp;"_"&amp;TEXT(F202,"yyyy-mm")))))</f>
        <v>360G-BarnwoodTrust-IND-0201_2022-07</v>
      </c>
      <c r="I202" s="8" t="str">
        <f>IF([1]source_data!G204="","",[1]tailored_settings!$B$7)</f>
        <v>Barnwood Trust</v>
      </c>
      <c r="J202" s="8" t="str">
        <f>IF([1]source_data!G204="","",[1]tailored_settings!$B$6)</f>
        <v>GB-CHC-1162855</v>
      </c>
      <c r="K202" s="8" t="str">
        <f>IF([1]source_data!G204="","",IF([1]source_data!I204="","",VLOOKUP([1]source_data!I204,[1]codelists!A:C,2,FALSE)))</f>
        <v>GTIR040</v>
      </c>
      <c r="L202" s="8" t="str">
        <f>IF([1]source_data!G204="","",IF([1]source_data!J204="","",VLOOKUP([1]source_data!J204,[1]codelists!A:C,2,FALSE)))</f>
        <v/>
      </c>
      <c r="M202" s="8" t="str">
        <f>IF([1]source_data!G204="","",IF([1]source_data!K204="","",IF([1]source_data!M204&lt;&gt;"",CONCATENATE(VLOOKUP([1]source_data!K204,[1]codelists!A:C,2,FALSE)&amp;";"&amp;VLOOKUP([1]source_data!L204,[1]codelists!A:C,2,FALSE)&amp;";"&amp;VLOOKUP([1]source_data!M204,[1]codelists!A:C,2,FALSE)),IF([1]source_data!L204&lt;&gt;"",CONCATENATE(VLOOKUP([1]source_data!K204,[1]codelists!A:C,2,FALSE)&amp;";"&amp;VLOOKUP([1]source_data!L204,[1]codelists!A:C,2,FALSE)),IF([1]source_data!K204&lt;&gt;"",CONCATENATE(VLOOKUP([1]source_data!K204,[1]codelists!A:C,2,FALSE)))))))</f>
        <v>GTIP150</v>
      </c>
      <c r="N202" s="11" t="str">
        <f>IF([1]source_data!G204="","",IF([1]source_data!D204="","",VLOOKUP([1]source_data!D204,[1]geo_data!A:I,9,FALSE)))</f>
        <v>Podsmead</v>
      </c>
      <c r="O202" s="11" t="str">
        <f>IF([1]source_data!G204="","",IF([1]source_data!D204="","",VLOOKUP([1]source_data!D204,[1]geo_data!A:I,8,FALSE)))</f>
        <v>E05010963</v>
      </c>
      <c r="P202" s="11" t="str">
        <f>IF([1]source_data!G204="","",IF(LEFT(O202,3)="E05","WD",IF(LEFT(O202,3)="S13","WD",IF(LEFT(O202,3)="W05","WD",IF(LEFT(O202,3)="W06","UA",IF(LEFT(O202,3)="S12","CA",IF(LEFT(O202,3)="E06","UA",IF(LEFT(O202,3)="E07","NMD",IF(LEFT(O202,3)="E08","MD",IF(LEFT(O202,3)="E09","LONB"))))))))))</f>
        <v>WD</v>
      </c>
      <c r="Q202" s="11" t="str">
        <f>IF([1]source_data!G204="","",IF([1]source_data!D204="","",VLOOKUP([1]source_data!D204,[1]geo_data!A:I,7,FALSE)))</f>
        <v>Gloucester</v>
      </c>
      <c r="R202" s="11" t="str">
        <f>IF([1]source_data!G204="","",IF([1]source_data!D204="","",VLOOKUP([1]source_data!D204,[1]geo_data!A:I,6,FALSE)))</f>
        <v>E07000081</v>
      </c>
      <c r="S202" s="11" t="str">
        <f>IF([1]source_data!G204="","",IF(LEFT(R202,3)="E05","WD",IF(LEFT(R202,3)="S13","WD",IF(LEFT(R202,3)="W05","WD",IF(LEFT(R202,3)="W06","UA",IF(LEFT(R202,3)="S12","CA",IF(LEFT(R202,3)="E06","UA",IF(LEFT(R202,3)="E07","NMD",IF(LEFT(R202,3)="E08","MD",IF(LEFT(R202,3)="E09","LONB"))))))))))</f>
        <v>NMD</v>
      </c>
      <c r="T202" s="8" t="str">
        <f>IF([1]source_data!G204="","",IF([1]source_data!N204="","",[1]source_data!N204))</f>
        <v>Grants for You</v>
      </c>
      <c r="U202" s="12">
        <f ca="1">IF([1]source_data!G204="","",[1]tailored_settings!$B$8)</f>
        <v>45009</v>
      </c>
      <c r="V202" s="8" t="str">
        <f>IF([1]source_data!I204="","",[1]tailored_settings!$B$9)</f>
        <v>https://www.barnwoodtrust.org/</v>
      </c>
      <c r="W202" s="8" t="str">
        <f>IF([1]source_data!G204="","",IF([1]source_data!I204="","",[1]codelists!$A$1))</f>
        <v>Grant to Individuals Reason codelist</v>
      </c>
      <c r="X202" s="8" t="str">
        <f>IF([1]source_data!G204="","",IF([1]source_data!I204="","",[1]source_data!I204))</f>
        <v>Mental Health</v>
      </c>
      <c r="Y202" s="8" t="str">
        <f>IF([1]source_data!G204="","",IF([1]source_data!J204="","",[1]codelists!$A$1))</f>
        <v/>
      </c>
      <c r="Z202" s="8" t="str">
        <f>IF([1]source_data!G204="","",IF([1]source_data!J204="","",[1]source_data!J204))</f>
        <v/>
      </c>
      <c r="AA202" s="8" t="str">
        <f>IF([1]source_data!G204="","",IF([1]source_data!K204="","",[1]codelists!$A$16))</f>
        <v>Grant to Individuals Purpose codelist</v>
      </c>
      <c r="AB202" s="8" t="str">
        <f>IF([1]source_data!G204="","",IF([1]source_data!K204="","",[1]source_data!K204))</f>
        <v>Creative activities</v>
      </c>
      <c r="AC202" s="8" t="str">
        <f>IF([1]source_data!G204="","",IF([1]source_data!L204="","",[1]codelists!$A$16))</f>
        <v/>
      </c>
      <c r="AD202" s="8" t="str">
        <f>IF([1]source_data!G204="","",IF([1]source_data!L204="","",[1]source_data!L204))</f>
        <v/>
      </c>
      <c r="AE202" s="8" t="str">
        <f>IF([1]source_data!G204="","",IF([1]source_data!M204="","",[1]codelists!$A$16))</f>
        <v/>
      </c>
      <c r="AF202" s="8" t="str">
        <f>IF([1]source_data!G204="","",IF([1]source_data!M204="","",[1]source_data!M204))</f>
        <v/>
      </c>
    </row>
    <row r="203" spans="1:32" ht="15.75" x14ac:dyDescent="0.25">
      <c r="A203" s="8" t="str">
        <f>IF([1]source_data!G205="","",IF(AND([1]source_data!C205&lt;&gt;"",[1]tailored_settings!$B$10="Publish"),CONCATENATE([1]tailored_settings!$B$2&amp;[1]source_data!C205),IF(AND([1]source_data!C205&lt;&gt;"",[1]tailored_settings!$B$10="Do not publish"),CONCATENATE([1]tailored_settings!$B$2&amp;TEXT(ROW(A203)-1,"0000")&amp;"_"&amp;TEXT(F203,"yyyy-mm")),CONCATENATE([1]tailored_settings!$B$2&amp;TEXT(ROW(A203)-1,"0000")&amp;"_"&amp;TEXT(F203,"yyyy-mm")))))</f>
        <v>360G-BarnwoodTrust-0202_2022-07</v>
      </c>
      <c r="B203" s="8" t="str">
        <f>IF([1]source_data!G205="","",IF([1]source_data!E205&lt;&gt;"",[1]source_data!E205,CONCATENATE("Grant to "&amp;G203)))</f>
        <v>Grants for You</v>
      </c>
      <c r="C203" s="8" t="str">
        <f>IF([1]source_data!G205="","",IF([1]source_data!F205="","",[1]source_data!F205))</f>
        <v xml:space="preserve">Funding to help people with Autism, ADHD, Tourette's or a serious mental health condition access more opportunities.   </v>
      </c>
      <c r="D203" s="9">
        <f>IF([1]source_data!G205="","",IF([1]source_data!G205="","",[1]source_data!G205))</f>
        <v>500</v>
      </c>
      <c r="E203" s="8" t="str">
        <f>IF([1]source_data!G205="","",[1]tailored_settings!$B$3)</f>
        <v>GBP</v>
      </c>
      <c r="F203" s="10">
        <f>IF([1]source_data!G205="","",IF([1]source_data!H205="","",[1]source_data!H205))</f>
        <v>44770.382218020801</v>
      </c>
      <c r="G203" s="8" t="str">
        <f>IF([1]source_data!G205="","",[1]tailored_settings!$B$5)</f>
        <v>Individual Recipient</v>
      </c>
      <c r="H203" s="8" t="str">
        <f>IF([1]source_data!G205="","",IF(AND([1]source_data!A205&lt;&gt;"",[1]tailored_settings!$B$11="Publish"),CONCATENATE([1]tailored_settings!$B$2&amp;[1]source_data!A205),IF(AND([1]source_data!A205&lt;&gt;"",[1]tailored_settings!$B$11="Do not publish"),CONCATENATE([1]tailored_settings!$B$4&amp;TEXT(ROW(A203)-1,"0000")&amp;"_"&amp;TEXT(F203,"yyyy-mm")),CONCATENATE([1]tailored_settings!$B$4&amp;TEXT(ROW(A203)-1,"0000")&amp;"_"&amp;TEXT(F203,"yyyy-mm")))))</f>
        <v>360G-BarnwoodTrust-IND-0202_2022-07</v>
      </c>
      <c r="I203" s="8" t="str">
        <f>IF([1]source_data!G205="","",[1]tailored_settings!$B$7)</f>
        <v>Barnwood Trust</v>
      </c>
      <c r="J203" s="8" t="str">
        <f>IF([1]source_data!G205="","",[1]tailored_settings!$B$6)</f>
        <v>GB-CHC-1162855</v>
      </c>
      <c r="K203" s="8" t="str">
        <f>IF([1]source_data!G205="","",IF([1]source_data!I205="","",VLOOKUP([1]source_data!I205,[1]codelists!A:C,2,FALSE)))</f>
        <v>GTIR040</v>
      </c>
      <c r="L203" s="8" t="str">
        <f>IF([1]source_data!G205="","",IF([1]source_data!J205="","",VLOOKUP([1]source_data!J205,[1]codelists!A:C,2,FALSE)))</f>
        <v/>
      </c>
      <c r="M203" s="8" t="str">
        <f>IF([1]source_data!G205="","",IF([1]source_data!K205="","",IF([1]source_data!M205&lt;&gt;"",CONCATENATE(VLOOKUP([1]source_data!K205,[1]codelists!A:C,2,FALSE)&amp;";"&amp;VLOOKUP([1]source_data!L205,[1]codelists!A:C,2,FALSE)&amp;";"&amp;VLOOKUP([1]source_data!M205,[1]codelists!A:C,2,FALSE)),IF([1]source_data!L205&lt;&gt;"",CONCATENATE(VLOOKUP([1]source_data!K205,[1]codelists!A:C,2,FALSE)&amp;";"&amp;VLOOKUP([1]source_data!L205,[1]codelists!A:C,2,FALSE)),IF([1]source_data!K205&lt;&gt;"",CONCATENATE(VLOOKUP([1]source_data!K205,[1]codelists!A:C,2,FALSE)))))))</f>
        <v>GTIP110</v>
      </c>
      <c r="N203" s="11" t="str">
        <f>IF([1]source_data!G205="","",IF([1]source_data!D205="","",VLOOKUP([1]source_data!D205,[1]geo_data!A:I,9,FALSE)))</f>
        <v>Springbank</v>
      </c>
      <c r="O203" s="11" t="str">
        <f>IF([1]source_data!G205="","",IF([1]source_data!D205="","",VLOOKUP([1]source_data!D205,[1]geo_data!A:I,8,FALSE)))</f>
        <v>E05004304</v>
      </c>
      <c r="P203" s="11" t="str">
        <f>IF([1]source_data!G205="","",IF(LEFT(O203,3)="E05","WD",IF(LEFT(O203,3)="S13","WD",IF(LEFT(O203,3)="W05","WD",IF(LEFT(O203,3)="W06","UA",IF(LEFT(O203,3)="S12","CA",IF(LEFT(O203,3)="E06","UA",IF(LEFT(O203,3)="E07","NMD",IF(LEFT(O203,3)="E08","MD",IF(LEFT(O203,3)="E09","LONB"))))))))))</f>
        <v>WD</v>
      </c>
      <c r="Q203" s="11" t="str">
        <f>IF([1]source_data!G205="","",IF([1]source_data!D205="","",VLOOKUP([1]source_data!D205,[1]geo_data!A:I,7,FALSE)))</f>
        <v>Cheltenham</v>
      </c>
      <c r="R203" s="11" t="str">
        <f>IF([1]source_data!G205="","",IF([1]source_data!D205="","",VLOOKUP([1]source_data!D205,[1]geo_data!A:I,6,FALSE)))</f>
        <v>E07000078</v>
      </c>
      <c r="S203" s="11" t="str">
        <f>IF([1]source_data!G205="","",IF(LEFT(R203,3)="E05","WD",IF(LEFT(R203,3)="S13","WD",IF(LEFT(R203,3)="W05","WD",IF(LEFT(R203,3)="W06","UA",IF(LEFT(R203,3)="S12","CA",IF(LEFT(R203,3)="E06","UA",IF(LEFT(R203,3)="E07","NMD",IF(LEFT(R203,3)="E08","MD",IF(LEFT(R203,3)="E09","LONB"))))))))))</f>
        <v>NMD</v>
      </c>
      <c r="T203" s="8" t="str">
        <f>IF([1]source_data!G205="","",IF([1]source_data!N205="","",[1]source_data!N205))</f>
        <v>Grants for You</v>
      </c>
      <c r="U203" s="12">
        <f ca="1">IF([1]source_data!G205="","",[1]tailored_settings!$B$8)</f>
        <v>45009</v>
      </c>
      <c r="V203" s="8" t="str">
        <f>IF([1]source_data!I205="","",[1]tailored_settings!$B$9)</f>
        <v>https://www.barnwoodtrust.org/</v>
      </c>
      <c r="W203" s="8" t="str">
        <f>IF([1]source_data!G205="","",IF([1]source_data!I205="","",[1]codelists!$A$1))</f>
        <v>Grant to Individuals Reason codelist</v>
      </c>
      <c r="X203" s="8" t="str">
        <f>IF([1]source_data!G205="","",IF([1]source_data!I205="","",[1]source_data!I205))</f>
        <v>Mental Health</v>
      </c>
      <c r="Y203" s="8" t="str">
        <f>IF([1]source_data!G205="","",IF([1]source_data!J205="","",[1]codelists!$A$1))</f>
        <v/>
      </c>
      <c r="Z203" s="8" t="str">
        <f>IF([1]source_data!G205="","",IF([1]source_data!J205="","",[1]source_data!J205))</f>
        <v/>
      </c>
      <c r="AA203" s="8" t="str">
        <f>IF([1]source_data!G205="","",IF([1]source_data!K205="","",[1]codelists!$A$16))</f>
        <v>Grant to Individuals Purpose codelist</v>
      </c>
      <c r="AB203" s="8" t="str">
        <f>IF([1]source_data!G205="","",IF([1]source_data!K205="","",[1]source_data!K205))</f>
        <v>Holiday and activity costs</v>
      </c>
      <c r="AC203" s="8" t="str">
        <f>IF([1]source_data!G205="","",IF([1]source_data!L205="","",[1]codelists!$A$16))</f>
        <v/>
      </c>
      <c r="AD203" s="8" t="str">
        <f>IF([1]source_data!G205="","",IF([1]source_data!L205="","",[1]source_data!L205))</f>
        <v/>
      </c>
      <c r="AE203" s="8" t="str">
        <f>IF([1]source_data!G205="","",IF([1]source_data!M205="","",[1]codelists!$A$16))</f>
        <v/>
      </c>
      <c r="AF203" s="8" t="str">
        <f>IF([1]source_data!G205="","",IF([1]source_data!M205="","",[1]source_data!M205))</f>
        <v/>
      </c>
    </row>
    <row r="204" spans="1:32" ht="15.75" x14ac:dyDescent="0.25">
      <c r="A204" s="8" t="str">
        <f>IF([1]source_data!G206="","",IF(AND([1]source_data!C206&lt;&gt;"",[1]tailored_settings!$B$10="Publish"),CONCATENATE([1]tailored_settings!$B$2&amp;[1]source_data!C206),IF(AND([1]source_data!C206&lt;&gt;"",[1]tailored_settings!$B$10="Do not publish"),CONCATENATE([1]tailored_settings!$B$2&amp;TEXT(ROW(A204)-1,"0000")&amp;"_"&amp;TEXT(F204,"yyyy-mm")),CONCATENATE([1]tailored_settings!$B$2&amp;TEXT(ROW(A204)-1,"0000")&amp;"_"&amp;TEXT(F204,"yyyy-mm")))))</f>
        <v>360G-BarnwoodTrust-0203_2022-07</v>
      </c>
      <c r="B204" s="8" t="str">
        <f>IF([1]source_data!G206="","",IF([1]source_data!E206&lt;&gt;"",[1]source_data!E206,CONCATENATE("Grant to "&amp;G204)))</f>
        <v>Grants for You</v>
      </c>
      <c r="C204" s="8" t="str">
        <f>IF([1]source_data!G206="","",IF([1]source_data!F206="","",[1]source_data!F206))</f>
        <v xml:space="preserve">Funding to help people with Autism, ADHD, Tourette's or a serious mental health condition access more opportunities.   </v>
      </c>
      <c r="D204" s="9">
        <f>IF([1]source_data!G206="","",IF([1]source_data!G206="","",[1]source_data!G206))</f>
        <v>1000</v>
      </c>
      <c r="E204" s="8" t="str">
        <f>IF([1]source_data!G206="","",[1]tailored_settings!$B$3)</f>
        <v>GBP</v>
      </c>
      <c r="F204" s="10">
        <f>IF([1]source_data!G206="","",IF([1]source_data!H206="","",[1]source_data!H206))</f>
        <v>44770.386943518497</v>
      </c>
      <c r="G204" s="8" t="str">
        <f>IF([1]source_data!G206="","",[1]tailored_settings!$B$5)</f>
        <v>Individual Recipient</v>
      </c>
      <c r="H204" s="8" t="str">
        <f>IF([1]source_data!G206="","",IF(AND([1]source_data!A206&lt;&gt;"",[1]tailored_settings!$B$11="Publish"),CONCATENATE([1]tailored_settings!$B$2&amp;[1]source_data!A206),IF(AND([1]source_data!A206&lt;&gt;"",[1]tailored_settings!$B$11="Do not publish"),CONCATENATE([1]tailored_settings!$B$4&amp;TEXT(ROW(A204)-1,"0000")&amp;"_"&amp;TEXT(F204,"yyyy-mm")),CONCATENATE([1]tailored_settings!$B$4&amp;TEXT(ROW(A204)-1,"0000")&amp;"_"&amp;TEXT(F204,"yyyy-mm")))))</f>
        <v>360G-BarnwoodTrust-IND-0203_2022-07</v>
      </c>
      <c r="I204" s="8" t="str">
        <f>IF([1]source_data!G206="","",[1]tailored_settings!$B$7)</f>
        <v>Barnwood Trust</v>
      </c>
      <c r="J204" s="8" t="str">
        <f>IF([1]source_data!G206="","",[1]tailored_settings!$B$6)</f>
        <v>GB-CHC-1162855</v>
      </c>
      <c r="K204" s="8" t="str">
        <f>IF([1]source_data!G206="","",IF([1]source_data!I206="","",VLOOKUP([1]source_data!I206,[1]codelists!A:C,2,FALSE)))</f>
        <v>GTIR040</v>
      </c>
      <c r="L204" s="8" t="str">
        <f>IF([1]source_data!G206="","",IF([1]source_data!J206="","",VLOOKUP([1]source_data!J206,[1]codelists!A:C,2,FALSE)))</f>
        <v/>
      </c>
      <c r="M204" s="8" t="str">
        <f>IF([1]source_data!G206="","",IF([1]source_data!K206="","",IF([1]source_data!M206&lt;&gt;"",CONCATENATE(VLOOKUP([1]source_data!K206,[1]codelists!A:C,2,FALSE)&amp;";"&amp;VLOOKUP([1]source_data!L206,[1]codelists!A:C,2,FALSE)&amp;";"&amp;VLOOKUP([1]source_data!M206,[1]codelists!A:C,2,FALSE)),IF([1]source_data!L206&lt;&gt;"",CONCATENATE(VLOOKUP([1]source_data!K206,[1]codelists!A:C,2,FALSE)&amp;";"&amp;VLOOKUP([1]source_data!L206,[1]codelists!A:C,2,FALSE)),IF([1]source_data!K206&lt;&gt;"",CONCATENATE(VLOOKUP([1]source_data!K206,[1]codelists!A:C,2,FALSE)))))))</f>
        <v>GTIP110</v>
      </c>
      <c r="N204" s="11" t="str">
        <f>IF([1]source_data!G206="","",IF([1]source_data!D206="","",VLOOKUP([1]source_data!D206,[1]geo_data!A:I,9,FALSE)))</f>
        <v>St Mark's</v>
      </c>
      <c r="O204" s="11" t="str">
        <f>IF([1]source_data!G206="","",IF([1]source_data!D206="","",VLOOKUP([1]source_data!D206,[1]geo_data!A:I,8,FALSE)))</f>
        <v>E05004301</v>
      </c>
      <c r="P204" s="11" t="str">
        <f>IF([1]source_data!G206="","",IF(LEFT(O204,3)="E05","WD",IF(LEFT(O204,3)="S13","WD",IF(LEFT(O204,3)="W05","WD",IF(LEFT(O204,3)="W06","UA",IF(LEFT(O204,3)="S12","CA",IF(LEFT(O204,3)="E06","UA",IF(LEFT(O204,3)="E07","NMD",IF(LEFT(O204,3)="E08","MD",IF(LEFT(O204,3)="E09","LONB"))))))))))</f>
        <v>WD</v>
      </c>
      <c r="Q204" s="11" t="str">
        <f>IF([1]source_data!G206="","",IF([1]source_data!D206="","",VLOOKUP([1]source_data!D206,[1]geo_data!A:I,7,FALSE)))</f>
        <v>Cheltenham</v>
      </c>
      <c r="R204" s="11" t="str">
        <f>IF([1]source_data!G206="","",IF([1]source_data!D206="","",VLOOKUP([1]source_data!D206,[1]geo_data!A:I,6,FALSE)))</f>
        <v>E07000078</v>
      </c>
      <c r="S204" s="11" t="str">
        <f>IF([1]source_data!G206="","",IF(LEFT(R204,3)="E05","WD",IF(LEFT(R204,3)="S13","WD",IF(LEFT(R204,3)="W05","WD",IF(LEFT(R204,3)="W06","UA",IF(LEFT(R204,3)="S12","CA",IF(LEFT(R204,3)="E06","UA",IF(LEFT(R204,3)="E07","NMD",IF(LEFT(R204,3)="E08","MD",IF(LEFT(R204,3)="E09","LONB"))))))))))</f>
        <v>NMD</v>
      </c>
      <c r="T204" s="8" t="str">
        <f>IF([1]source_data!G206="","",IF([1]source_data!N206="","",[1]source_data!N206))</f>
        <v>Grants for You</v>
      </c>
      <c r="U204" s="12">
        <f ca="1">IF([1]source_data!G206="","",[1]tailored_settings!$B$8)</f>
        <v>45009</v>
      </c>
      <c r="V204" s="8" t="str">
        <f>IF([1]source_data!I206="","",[1]tailored_settings!$B$9)</f>
        <v>https://www.barnwoodtrust.org/</v>
      </c>
      <c r="W204" s="8" t="str">
        <f>IF([1]source_data!G206="","",IF([1]source_data!I206="","",[1]codelists!$A$1))</f>
        <v>Grant to Individuals Reason codelist</v>
      </c>
      <c r="X204" s="8" t="str">
        <f>IF([1]source_data!G206="","",IF([1]source_data!I206="","",[1]source_data!I206))</f>
        <v>Mental Health</v>
      </c>
      <c r="Y204" s="8" t="str">
        <f>IF([1]source_data!G206="","",IF([1]source_data!J206="","",[1]codelists!$A$1))</f>
        <v/>
      </c>
      <c r="Z204" s="8" t="str">
        <f>IF([1]source_data!G206="","",IF([1]source_data!J206="","",[1]source_data!J206))</f>
        <v/>
      </c>
      <c r="AA204" s="8" t="str">
        <f>IF([1]source_data!G206="","",IF([1]source_data!K206="","",[1]codelists!$A$16))</f>
        <v>Grant to Individuals Purpose codelist</v>
      </c>
      <c r="AB204" s="8" t="str">
        <f>IF([1]source_data!G206="","",IF([1]source_data!K206="","",[1]source_data!K206))</f>
        <v>Holiday and activity costs</v>
      </c>
      <c r="AC204" s="8" t="str">
        <f>IF([1]source_data!G206="","",IF([1]source_data!L206="","",[1]codelists!$A$16))</f>
        <v/>
      </c>
      <c r="AD204" s="8" t="str">
        <f>IF([1]source_data!G206="","",IF([1]source_data!L206="","",[1]source_data!L206))</f>
        <v/>
      </c>
      <c r="AE204" s="8" t="str">
        <f>IF([1]source_data!G206="","",IF([1]source_data!M206="","",[1]codelists!$A$16))</f>
        <v/>
      </c>
      <c r="AF204" s="8" t="str">
        <f>IF([1]source_data!G206="","",IF([1]source_data!M206="","",[1]source_data!M206))</f>
        <v/>
      </c>
    </row>
    <row r="205" spans="1:32" ht="15.75" x14ac:dyDescent="0.25">
      <c r="A205" s="8" t="str">
        <f>IF([1]source_data!G207="","",IF(AND([1]source_data!C207&lt;&gt;"",[1]tailored_settings!$B$10="Publish"),CONCATENATE([1]tailored_settings!$B$2&amp;[1]source_data!C207),IF(AND([1]source_data!C207&lt;&gt;"",[1]tailored_settings!$B$10="Do not publish"),CONCATENATE([1]tailored_settings!$B$2&amp;TEXT(ROW(A205)-1,"0000")&amp;"_"&amp;TEXT(F205,"yyyy-mm")),CONCATENATE([1]tailored_settings!$B$2&amp;TEXT(ROW(A205)-1,"0000")&amp;"_"&amp;TEXT(F205,"yyyy-mm")))))</f>
        <v>360G-BarnwoodTrust-0204_2022-07</v>
      </c>
      <c r="B205" s="8" t="str">
        <f>IF([1]source_data!G207="","",IF([1]source_data!E207&lt;&gt;"",[1]source_data!E207,CONCATENATE("Grant to "&amp;G205)))</f>
        <v>Grants for You</v>
      </c>
      <c r="C205" s="8" t="str">
        <f>IF([1]source_data!G207="","",IF([1]source_data!F207="","",[1]source_data!F207))</f>
        <v xml:space="preserve">Funding to help people with Autism, ADHD, Tourette's or a serious mental health condition access more opportunities.   </v>
      </c>
      <c r="D205" s="9">
        <f>IF([1]source_data!G207="","",IF([1]source_data!G207="","",[1]source_data!G207))</f>
        <v>250</v>
      </c>
      <c r="E205" s="8" t="str">
        <f>IF([1]source_data!G207="","",[1]tailored_settings!$B$3)</f>
        <v>GBP</v>
      </c>
      <c r="F205" s="10">
        <f>IF([1]source_data!G207="","",IF([1]source_data!H207="","",[1]source_data!H207))</f>
        <v>44770.406538194402</v>
      </c>
      <c r="G205" s="8" t="str">
        <f>IF([1]source_data!G207="","",[1]tailored_settings!$B$5)</f>
        <v>Individual Recipient</v>
      </c>
      <c r="H205" s="8" t="str">
        <f>IF([1]source_data!G207="","",IF(AND([1]source_data!A207&lt;&gt;"",[1]tailored_settings!$B$11="Publish"),CONCATENATE([1]tailored_settings!$B$2&amp;[1]source_data!A207),IF(AND([1]source_data!A207&lt;&gt;"",[1]tailored_settings!$B$11="Do not publish"),CONCATENATE([1]tailored_settings!$B$4&amp;TEXT(ROW(A205)-1,"0000")&amp;"_"&amp;TEXT(F205,"yyyy-mm")),CONCATENATE([1]tailored_settings!$B$4&amp;TEXT(ROW(A205)-1,"0000")&amp;"_"&amp;TEXT(F205,"yyyy-mm")))))</f>
        <v>360G-BarnwoodTrust-IND-0204_2022-07</v>
      </c>
      <c r="I205" s="8" t="str">
        <f>IF([1]source_data!G207="","",[1]tailored_settings!$B$7)</f>
        <v>Barnwood Trust</v>
      </c>
      <c r="J205" s="8" t="str">
        <f>IF([1]source_data!G207="","",[1]tailored_settings!$B$6)</f>
        <v>GB-CHC-1162855</v>
      </c>
      <c r="K205" s="8" t="str">
        <f>IF([1]source_data!G207="","",IF([1]source_data!I207="","",VLOOKUP([1]source_data!I207,[1]codelists!A:C,2,FALSE)))</f>
        <v>GTIR040</v>
      </c>
      <c r="L205" s="8" t="str">
        <f>IF([1]source_data!G207="","",IF([1]source_data!J207="","",VLOOKUP([1]source_data!J207,[1]codelists!A:C,2,FALSE)))</f>
        <v/>
      </c>
      <c r="M205" s="8" t="str">
        <f>IF([1]source_data!G207="","",IF([1]source_data!K207="","",IF([1]source_data!M207&lt;&gt;"",CONCATENATE(VLOOKUP([1]source_data!K207,[1]codelists!A:C,2,FALSE)&amp;";"&amp;VLOOKUP([1]source_data!L207,[1]codelists!A:C,2,FALSE)&amp;";"&amp;VLOOKUP([1]source_data!M207,[1]codelists!A:C,2,FALSE)),IF([1]source_data!L207&lt;&gt;"",CONCATENATE(VLOOKUP([1]source_data!K207,[1]codelists!A:C,2,FALSE)&amp;";"&amp;VLOOKUP([1]source_data!L207,[1]codelists!A:C,2,FALSE)),IF([1]source_data!K207&lt;&gt;"",CONCATENATE(VLOOKUP([1]source_data!K207,[1]codelists!A:C,2,FALSE)))))))</f>
        <v>GTIP040</v>
      </c>
      <c r="N205" s="11" t="str">
        <f>IF([1]source_data!G207="","",IF([1]source_data!D207="","",VLOOKUP([1]source_data!D207,[1]geo_data!A:I,9,FALSE)))</f>
        <v>Quedgeley Severn Vale</v>
      </c>
      <c r="O205" s="11" t="str">
        <f>IF([1]source_data!G207="","",IF([1]source_data!D207="","",VLOOKUP([1]source_data!D207,[1]geo_data!A:I,8,FALSE)))</f>
        <v>E05010965</v>
      </c>
      <c r="P205" s="11" t="str">
        <f>IF([1]source_data!G207="","",IF(LEFT(O205,3)="E05","WD",IF(LEFT(O205,3)="S13","WD",IF(LEFT(O205,3)="W05","WD",IF(LEFT(O205,3)="W06","UA",IF(LEFT(O205,3)="S12","CA",IF(LEFT(O205,3)="E06","UA",IF(LEFT(O205,3)="E07","NMD",IF(LEFT(O205,3)="E08","MD",IF(LEFT(O205,3)="E09","LONB"))))))))))</f>
        <v>WD</v>
      </c>
      <c r="Q205" s="11" t="str">
        <f>IF([1]source_data!G207="","",IF([1]source_data!D207="","",VLOOKUP([1]source_data!D207,[1]geo_data!A:I,7,FALSE)))</f>
        <v>Gloucester</v>
      </c>
      <c r="R205" s="11" t="str">
        <f>IF([1]source_data!G207="","",IF([1]source_data!D207="","",VLOOKUP([1]source_data!D207,[1]geo_data!A:I,6,FALSE)))</f>
        <v>E07000081</v>
      </c>
      <c r="S205" s="11" t="str">
        <f>IF([1]source_data!G207="","",IF(LEFT(R205,3)="E05","WD",IF(LEFT(R205,3)="S13","WD",IF(LEFT(R205,3)="W05","WD",IF(LEFT(R205,3)="W06","UA",IF(LEFT(R205,3)="S12","CA",IF(LEFT(R205,3)="E06","UA",IF(LEFT(R205,3)="E07","NMD",IF(LEFT(R205,3)="E08","MD",IF(LEFT(R205,3)="E09","LONB"))))))))))</f>
        <v>NMD</v>
      </c>
      <c r="T205" s="8" t="str">
        <f>IF([1]source_data!G207="","",IF([1]source_data!N207="","",[1]source_data!N207))</f>
        <v>Grants for You</v>
      </c>
      <c r="U205" s="12">
        <f ca="1">IF([1]source_data!G207="","",[1]tailored_settings!$B$8)</f>
        <v>45009</v>
      </c>
      <c r="V205" s="8" t="str">
        <f>IF([1]source_data!I207="","",[1]tailored_settings!$B$9)</f>
        <v>https://www.barnwoodtrust.org/</v>
      </c>
      <c r="W205" s="8" t="str">
        <f>IF([1]source_data!G207="","",IF([1]source_data!I207="","",[1]codelists!$A$1))</f>
        <v>Grant to Individuals Reason codelist</v>
      </c>
      <c r="X205" s="8" t="str">
        <f>IF([1]source_data!G207="","",IF([1]source_data!I207="","",[1]source_data!I207))</f>
        <v>Mental Health</v>
      </c>
      <c r="Y205" s="8" t="str">
        <f>IF([1]source_data!G207="","",IF([1]source_data!J207="","",[1]codelists!$A$1))</f>
        <v/>
      </c>
      <c r="Z205" s="8" t="str">
        <f>IF([1]source_data!G207="","",IF([1]source_data!J207="","",[1]source_data!J207))</f>
        <v/>
      </c>
      <c r="AA205" s="8" t="str">
        <f>IF([1]source_data!G207="","",IF([1]source_data!K207="","",[1]codelists!$A$16))</f>
        <v>Grant to Individuals Purpose codelist</v>
      </c>
      <c r="AB205" s="8" t="str">
        <f>IF([1]source_data!G207="","",IF([1]source_data!K207="","",[1]source_data!K207))</f>
        <v>Devices and digital access</v>
      </c>
      <c r="AC205" s="8" t="str">
        <f>IF([1]source_data!G207="","",IF([1]source_data!L207="","",[1]codelists!$A$16))</f>
        <v/>
      </c>
      <c r="AD205" s="8" t="str">
        <f>IF([1]source_data!G207="","",IF([1]source_data!L207="","",[1]source_data!L207))</f>
        <v/>
      </c>
      <c r="AE205" s="8" t="str">
        <f>IF([1]source_data!G207="","",IF([1]source_data!M207="","",[1]codelists!$A$16))</f>
        <v/>
      </c>
      <c r="AF205" s="8" t="str">
        <f>IF([1]source_data!G207="","",IF([1]source_data!M207="","",[1]source_data!M207))</f>
        <v/>
      </c>
    </row>
    <row r="206" spans="1:32" ht="15.75" x14ac:dyDescent="0.25">
      <c r="A206" s="8" t="str">
        <f>IF([1]source_data!G208="","",IF(AND([1]source_data!C208&lt;&gt;"",[1]tailored_settings!$B$10="Publish"),CONCATENATE([1]tailored_settings!$B$2&amp;[1]source_data!C208),IF(AND([1]source_data!C208&lt;&gt;"",[1]tailored_settings!$B$10="Do not publish"),CONCATENATE([1]tailored_settings!$B$2&amp;TEXT(ROW(A206)-1,"0000")&amp;"_"&amp;TEXT(F206,"yyyy-mm")),CONCATENATE([1]tailored_settings!$B$2&amp;TEXT(ROW(A206)-1,"0000")&amp;"_"&amp;TEXT(F206,"yyyy-mm")))))</f>
        <v>360G-BarnwoodTrust-0205_2022-07</v>
      </c>
      <c r="B206" s="8" t="str">
        <f>IF([1]source_data!G208="","",IF([1]source_data!E208&lt;&gt;"",[1]source_data!E208,CONCATENATE("Grant to "&amp;G206)))</f>
        <v>Grants for You</v>
      </c>
      <c r="C206" s="8" t="str">
        <f>IF([1]source_data!G208="","",IF([1]source_data!F208="","",[1]source_data!F208))</f>
        <v xml:space="preserve">Funding to help people with Autism, ADHD, Tourette's or a serious mental health condition access more opportunities.   </v>
      </c>
      <c r="D206" s="9">
        <f>IF([1]source_data!G208="","",IF([1]source_data!G208="","",[1]source_data!G208))</f>
        <v>1200</v>
      </c>
      <c r="E206" s="8" t="str">
        <f>IF([1]source_data!G208="","",[1]tailored_settings!$B$3)</f>
        <v>GBP</v>
      </c>
      <c r="F206" s="10">
        <f>IF([1]source_data!G208="","",IF([1]source_data!H208="","",[1]source_data!H208))</f>
        <v>44770.433742245397</v>
      </c>
      <c r="G206" s="8" t="str">
        <f>IF([1]source_data!G208="","",[1]tailored_settings!$B$5)</f>
        <v>Individual Recipient</v>
      </c>
      <c r="H206" s="8" t="str">
        <f>IF([1]source_data!G208="","",IF(AND([1]source_data!A208&lt;&gt;"",[1]tailored_settings!$B$11="Publish"),CONCATENATE([1]tailored_settings!$B$2&amp;[1]source_data!A208),IF(AND([1]source_data!A208&lt;&gt;"",[1]tailored_settings!$B$11="Do not publish"),CONCATENATE([1]tailored_settings!$B$4&amp;TEXT(ROW(A206)-1,"0000")&amp;"_"&amp;TEXT(F206,"yyyy-mm")),CONCATENATE([1]tailored_settings!$B$4&amp;TEXT(ROW(A206)-1,"0000")&amp;"_"&amp;TEXT(F206,"yyyy-mm")))))</f>
        <v>360G-BarnwoodTrust-IND-0205_2022-07</v>
      </c>
      <c r="I206" s="8" t="str">
        <f>IF([1]source_data!G208="","",[1]tailored_settings!$B$7)</f>
        <v>Barnwood Trust</v>
      </c>
      <c r="J206" s="8" t="str">
        <f>IF([1]source_data!G208="","",[1]tailored_settings!$B$6)</f>
        <v>GB-CHC-1162855</v>
      </c>
      <c r="K206" s="8" t="str">
        <f>IF([1]source_data!G208="","",IF([1]source_data!I208="","",VLOOKUP([1]source_data!I208,[1]codelists!A:C,2,FALSE)))</f>
        <v>GTIR040</v>
      </c>
      <c r="L206" s="8" t="str">
        <f>IF([1]source_data!G208="","",IF([1]source_data!J208="","",VLOOKUP([1]source_data!J208,[1]codelists!A:C,2,FALSE)))</f>
        <v/>
      </c>
      <c r="M206" s="8" t="str">
        <f>IF([1]source_data!G208="","",IF([1]source_data!K208="","",IF([1]source_data!M208&lt;&gt;"",CONCATENATE(VLOOKUP([1]source_data!K208,[1]codelists!A:C,2,FALSE)&amp;";"&amp;VLOOKUP([1]source_data!L208,[1]codelists!A:C,2,FALSE)&amp;";"&amp;VLOOKUP([1]source_data!M208,[1]codelists!A:C,2,FALSE)),IF([1]source_data!L208&lt;&gt;"",CONCATENATE(VLOOKUP([1]source_data!K208,[1]codelists!A:C,2,FALSE)&amp;";"&amp;VLOOKUP([1]source_data!L208,[1]codelists!A:C,2,FALSE)),IF([1]source_data!K208&lt;&gt;"",CONCATENATE(VLOOKUP([1]source_data!K208,[1]codelists!A:C,2,FALSE)))))))</f>
        <v>GTIP040</v>
      </c>
      <c r="N206" s="11" t="str">
        <f>IF([1]source_data!G208="","",IF([1]source_data!D208="","",VLOOKUP([1]source_data!D208,[1]geo_data!A:I,9,FALSE)))</f>
        <v>Dursley</v>
      </c>
      <c r="O206" s="11" t="str">
        <f>IF([1]source_data!G208="","",IF([1]source_data!D208="","",VLOOKUP([1]source_data!D208,[1]geo_data!A:I,8,FALSE)))</f>
        <v>E05010976</v>
      </c>
      <c r="P206" s="11" t="str">
        <f>IF([1]source_data!G208="","",IF(LEFT(O206,3)="E05","WD",IF(LEFT(O206,3)="S13","WD",IF(LEFT(O206,3)="W05","WD",IF(LEFT(O206,3)="W06","UA",IF(LEFT(O206,3)="S12","CA",IF(LEFT(O206,3)="E06","UA",IF(LEFT(O206,3)="E07","NMD",IF(LEFT(O206,3)="E08","MD",IF(LEFT(O206,3)="E09","LONB"))))))))))</f>
        <v>WD</v>
      </c>
      <c r="Q206" s="11" t="str">
        <f>IF([1]source_data!G208="","",IF([1]source_data!D208="","",VLOOKUP([1]source_data!D208,[1]geo_data!A:I,7,FALSE)))</f>
        <v>Stroud</v>
      </c>
      <c r="R206" s="11" t="str">
        <f>IF([1]source_data!G208="","",IF([1]source_data!D208="","",VLOOKUP([1]source_data!D208,[1]geo_data!A:I,6,FALSE)))</f>
        <v>E07000082</v>
      </c>
      <c r="S206" s="11" t="str">
        <f>IF([1]source_data!G208="","",IF(LEFT(R206,3)="E05","WD",IF(LEFT(R206,3)="S13","WD",IF(LEFT(R206,3)="W05","WD",IF(LEFT(R206,3)="W06","UA",IF(LEFT(R206,3)="S12","CA",IF(LEFT(R206,3)="E06","UA",IF(LEFT(R206,3)="E07","NMD",IF(LEFT(R206,3)="E08","MD",IF(LEFT(R206,3)="E09","LONB"))))))))))</f>
        <v>NMD</v>
      </c>
      <c r="T206" s="8" t="str">
        <f>IF([1]source_data!G208="","",IF([1]source_data!N208="","",[1]source_data!N208))</f>
        <v>Grants for You</v>
      </c>
      <c r="U206" s="12">
        <f ca="1">IF([1]source_data!G208="","",[1]tailored_settings!$B$8)</f>
        <v>45009</v>
      </c>
      <c r="V206" s="8" t="str">
        <f>IF([1]source_data!I208="","",[1]tailored_settings!$B$9)</f>
        <v>https://www.barnwoodtrust.org/</v>
      </c>
      <c r="W206" s="8" t="str">
        <f>IF([1]source_data!G208="","",IF([1]source_data!I208="","",[1]codelists!$A$1))</f>
        <v>Grant to Individuals Reason codelist</v>
      </c>
      <c r="X206" s="8" t="str">
        <f>IF([1]source_data!G208="","",IF([1]source_data!I208="","",[1]source_data!I208))</f>
        <v>Mental Health</v>
      </c>
      <c r="Y206" s="8" t="str">
        <f>IF([1]source_data!G208="","",IF([1]source_data!J208="","",[1]codelists!$A$1))</f>
        <v/>
      </c>
      <c r="Z206" s="8" t="str">
        <f>IF([1]source_data!G208="","",IF([1]source_data!J208="","",[1]source_data!J208))</f>
        <v/>
      </c>
      <c r="AA206" s="8" t="str">
        <f>IF([1]source_data!G208="","",IF([1]source_data!K208="","",[1]codelists!$A$16))</f>
        <v>Grant to Individuals Purpose codelist</v>
      </c>
      <c r="AB206" s="8" t="str">
        <f>IF([1]source_data!G208="","",IF([1]source_data!K208="","",[1]source_data!K208))</f>
        <v>Devices and digital access</v>
      </c>
      <c r="AC206" s="8" t="str">
        <f>IF([1]source_data!G208="","",IF([1]source_data!L208="","",[1]codelists!$A$16))</f>
        <v/>
      </c>
      <c r="AD206" s="8" t="str">
        <f>IF([1]source_data!G208="","",IF([1]source_data!L208="","",[1]source_data!L208))</f>
        <v/>
      </c>
      <c r="AE206" s="8" t="str">
        <f>IF([1]source_data!G208="","",IF([1]source_data!M208="","",[1]codelists!$A$16))</f>
        <v/>
      </c>
      <c r="AF206" s="8" t="str">
        <f>IF([1]source_data!G208="","",IF([1]source_data!M208="","",[1]source_data!M208))</f>
        <v/>
      </c>
    </row>
    <row r="207" spans="1:32" ht="15.75" x14ac:dyDescent="0.25">
      <c r="A207" s="8" t="str">
        <f>IF([1]source_data!G209="","",IF(AND([1]source_data!C209&lt;&gt;"",[1]tailored_settings!$B$10="Publish"),CONCATENATE([1]tailored_settings!$B$2&amp;[1]source_data!C209),IF(AND([1]source_data!C209&lt;&gt;"",[1]tailored_settings!$B$10="Do not publish"),CONCATENATE([1]tailored_settings!$B$2&amp;TEXT(ROW(A207)-1,"0000")&amp;"_"&amp;TEXT(F207,"yyyy-mm")),CONCATENATE([1]tailored_settings!$B$2&amp;TEXT(ROW(A207)-1,"0000")&amp;"_"&amp;TEXT(F207,"yyyy-mm")))))</f>
        <v>360G-BarnwoodTrust-0206_2022-07</v>
      </c>
      <c r="B207" s="8" t="str">
        <f>IF([1]source_data!G209="","",IF([1]source_data!E209&lt;&gt;"",[1]source_data!E209,CONCATENATE("Grant to "&amp;G207)))</f>
        <v>Grants for You</v>
      </c>
      <c r="C207" s="8" t="str">
        <f>IF([1]source_data!G209="","",IF([1]source_data!F209="","",[1]source_data!F209))</f>
        <v xml:space="preserve">Funding to help people with Autism, ADHD, Tourette's or a serious mental health condition access more opportunities.   </v>
      </c>
      <c r="D207" s="9">
        <f>IF([1]source_data!G209="","",IF([1]source_data!G209="","",[1]source_data!G209))</f>
        <v>1200</v>
      </c>
      <c r="E207" s="8" t="str">
        <f>IF([1]source_data!G209="","",[1]tailored_settings!$B$3)</f>
        <v>GBP</v>
      </c>
      <c r="F207" s="10">
        <f>IF([1]source_data!G209="","",IF([1]source_data!H209="","",[1]source_data!H209))</f>
        <v>44770.446903124997</v>
      </c>
      <c r="G207" s="8" t="str">
        <f>IF([1]source_data!G209="","",[1]tailored_settings!$B$5)</f>
        <v>Individual Recipient</v>
      </c>
      <c r="H207" s="8" t="str">
        <f>IF([1]source_data!G209="","",IF(AND([1]source_data!A209&lt;&gt;"",[1]tailored_settings!$B$11="Publish"),CONCATENATE([1]tailored_settings!$B$2&amp;[1]source_data!A209),IF(AND([1]source_data!A209&lt;&gt;"",[1]tailored_settings!$B$11="Do not publish"),CONCATENATE([1]tailored_settings!$B$4&amp;TEXT(ROW(A207)-1,"0000")&amp;"_"&amp;TEXT(F207,"yyyy-mm")),CONCATENATE([1]tailored_settings!$B$4&amp;TEXT(ROW(A207)-1,"0000")&amp;"_"&amp;TEXT(F207,"yyyy-mm")))))</f>
        <v>360G-BarnwoodTrust-IND-0206_2022-07</v>
      </c>
      <c r="I207" s="8" t="str">
        <f>IF([1]source_data!G209="","",[1]tailored_settings!$B$7)</f>
        <v>Barnwood Trust</v>
      </c>
      <c r="J207" s="8" t="str">
        <f>IF([1]source_data!G209="","",[1]tailored_settings!$B$6)</f>
        <v>GB-CHC-1162855</v>
      </c>
      <c r="K207" s="8" t="str">
        <f>IF([1]source_data!G209="","",IF([1]source_data!I209="","",VLOOKUP([1]source_data!I209,[1]codelists!A:C,2,FALSE)))</f>
        <v>GTIR040</v>
      </c>
      <c r="L207" s="8" t="str">
        <f>IF([1]source_data!G209="","",IF([1]source_data!J209="","",VLOOKUP([1]source_data!J209,[1]codelists!A:C,2,FALSE)))</f>
        <v/>
      </c>
      <c r="M207" s="8" t="str">
        <f>IF([1]source_data!G209="","",IF([1]source_data!K209="","",IF([1]source_data!M209&lt;&gt;"",CONCATENATE(VLOOKUP([1]source_data!K209,[1]codelists!A:C,2,FALSE)&amp;";"&amp;VLOOKUP([1]source_data!L209,[1]codelists!A:C,2,FALSE)&amp;";"&amp;VLOOKUP([1]source_data!M209,[1]codelists!A:C,2,FALSE)),IF([1]source_data!L209&lt;&gt;"",CONCATENATE(VLOOKUP([1]source_data!K209,[1]codelists!A:C,2,FALSE)&amp;";"&amp;VLOOKUP([1]source_data!L209,[1]codelists!A:C,2,FALSE)),IF([1]source_data!K209&lt;&gt;"",CONCATENATE(VLOOKUP([1]source_data!K209,[1]codelists!A:C,2,FALSE)))))))</f>
        <v>GTIP110</v>
      </c>
      <c r="N207" s="11" t="str">
        <f>IF([1]source_data!G209="","",IF([1]source_data!D209="","",VLOOKUP([1]source_data!D209,[1]geo_data!A:I,9,FALSE)))</f>
        <v>Wotton-under-Edge</v>
      </c>
      <c r="O207" s="11" t="str">
        <f>IF([1]source_data!G209="","",IF([1]source_data!D209="","",VLOOKUP([1]source_data!D209,[1]geo_data!A:I,8,FALSE)))</f>
        <v>E05013199</v>
      </c>
      <c r="P207" s="11" t="str">
        <f>IF([1]source_data!G209="","",IF(LEFT(O207,3)="E05","WD",IF(LEFT(O207,3)="S13","WD",IF(LEFT(O207,3)="W05","WD",IF(LEFT(O207,3)="W06","UA",IF(LEFT(O207,3)="S12","CA",IF(LEFT(O207,3)="E06","UA",IF(LEFT(O207,3)="E07","NMD",IF(LEFT(O207,3)="E08","MD",IF(LEFT(O207,3)="E09","LONB"))))))))))</f>
        <v>WD</v>
      </c>
      <c r="Q207" s="11" t="str">
        <f>IF([1]source_data!G209="","",IF([1]source_data!D209="","",VLOOKUP([1]source_data!D209,[1]geo_data!A:I,7,FALSE)))</f>
        <v>Stroud</v>
      </c>
      <c r="R207" s="11" t="str">
        <f>IF([1]source_data!G209="","",IF([1]source_data!D209="","",VLOOKUP([1]source_data!D209,[1]geo_data!A:I,6,FALSE)))</f>
        <v>E07000082</v>
      </c>
      <c r="S207" s="11" t="str">
        <f>IF([1]source_data!G209="","",IF(LEFT(R207,3)="E05","WD",IF(LEFT(R207,3)="S13","WD",IF(LEFT(R207,3)="W05","WD",IF(LEFT(R207,3)="W06","UA",IF(LEFT(R207,3)="S12","CA",IF(LEFT(R207,3)="E06","UA",IF(LEFT(R207,3)="E07","NMD",IF(LEFT(R207,3)="E08","MD",IF(LEFT(R207,3)="E09","LONB"))))))))))</f>
        <v>NMD</v>
      </c>
      <c r="T207" s="8" t="str">
        <f>IF([1]source_data!G209="","",IF([1]source_data!N209="","",[1]source_data!N209))</f>
        <v>Grants for You</v>
      </c>
      <c r="U207" s="12">
        <f ca="1">IF([1]source_data!G209="","",[1]tailored_settings!$B$8)</f>
        <v>45009</v>
      </c>
      <c r="V207" s="8" t="str">
        <f>IF([1]source_data!I209="","",[1]tailored_settings!$B$9)</f>
        <v>https://www.barnwoodtrust.org/</v>
      </c>
      <c r="W207" s="8" t="str">
        <f>IF([1]source_data!G209="","",IF([1]source_data!I209="","",[1]codelists!$A$1))</f>
        <v>Grant to Individuals Reason codelist</v>
      </c>
      <c r="X207" s="8" t="str">
        <f>IF([1]source_data!G209="","",IF([1]source_data!I209="","",[1]source_data!I209))</f>
        <v>Mental Health</v>
      </c>
      <c r="Y207" s="8" t="str">
        <f>IF([1]source_data!G209="","",IF([1]source_data!J209="","",[1]codelists!$A$1))</f>
        <v/>
      </c>
      <c r="Z207" s="8" t="str">
        <f>IF([1]source_data!G209="","",IF([1]source_data!J209="","",[1]source_data!J209))</f>
        <v/>
      </c>
      <c r="AA207" s="8" t="str">
        <f>IF([1]source_data!G209="","",IF([1]source_data!K209="","",[1]codelists!$A$16))</f>
        <v>Grant to Individuals Purpose codelist</v>
      </c>
      <c r="AB207" s="8" t="str">
        <f>IF([1]source_data!G209="","",IF([1]source_data!K209="","",[1]source_data!K209))</f>
        <v>Holiday and activity costs</v>
      </c>
      <c r="AC207" s="8" t="str">
        <f>IF([1]source_data!G209="","",IF([1]source_data!L209="","",[1]codelists!$A$16))</f>
        <v/>
      </c>
      <c r="AD207" s="8" t="str">
        <f>IF([1]source_data!G209="","",IF([1]source_data!L209="","",[1]source_data!L209))</f>
        <v/>
      </c>
      <c r="AE207" s="8" t="str">
        <f>IF([1]source_data!G209="","",IF([1]source_data!M209="","",[1]codelists!$A$16))</f>
        <v/>
      </c>
      <c r="AF207" s="8" t="str">
        <f>IF([1]source_data!G209="","",IF([1]source_data!M209="","",[1]source_data!M209))</f>
        <v/>
      </c>
    </row>
    <row r="208" spans="1:32" ht="15.75" x14ac:dyDescent="0.25">
      <c r="A208" s="8" t="str">
        <f>IF([1]source_data!G210="","",IF(AND([1]source_data!C210&lt;&gt;"",[1]tailored_settings!$B$10="Publish"),CONCATENATE([1]tailored_settings!$B$2&amp;[1]source_data!C210),IF(AND([1]source_data!C210&lt;&gt;"",[1]tailored_settings!$B$10="Do not publish"),CONCATENATE([1]tailored_settings!$B$2&amp;TEXT(ROW(A208)-1,"0000")&amp;"_"&amp;TEXT(F208,"yyyy-mm")),CONCATENATE([1]tailored_settings!$B$2&amp;TEXT(ROW(A208)-1,"0000")&amp;"_"&amp;TEXT(F208,"yyyy-mm")))))</f>
        <v>360G-BarnwoodTrust-0207_2022-07</v>
      </c>
      <c r="B208" s="8" t="str">
        <f>IF([1]source_data!G210="","",IF([1]source_data!E210&lt;&gt;"",[1]source_data!E210,CONCATENATE("Grant to "&amp;G208)))</f>
        <v>Grants for You</v>
      </c>
      <c r="C208" s="8" t="str">
        <f>IF([1]source_data!G210="","",IF([1]source_data!F210="","",[1]source_data!F210))</f>
        <v xml:space="preserve">Funding to help people with Autism, ADHD, Tourette's or a serious mental health condition access more opportunities.   </v>
      </c>
      <c r="D208" s="9">
        <f>IF([1]source_data!G210="","",IF([1]source_data!G210="","",[1]source_data!G210))</f>
        <v>999</v>
      </c>
      <c r="E208" s="8" t="str">
        <f>IF([1]source_data!G210="","",[1]tailored_settings!$B$3)</f>
        <v>GBP</v>
      </c>
      <c r="F208" s="10">
        <f>IF([1]source_data!G210="","",IF([1]source_data!H210="","",[1]source_data!H210))</f>
        <v>44770.453100613398</v>
      </c>
      <c r="G208" s="8" t="str">
        <f>IF([1]source_data!G210="","",[1]tailored_settings!$B$5)</f>
        <v>Individual Recipient</v>
      </c>
      <c r="H208" s="8" t="str">
        <f>IF([1]source_data!G210="","",IF(AND([1]source_data!A210&lt;&gt;"",[1]tailored_settings!$B$11="Publish"),CONCATENATE([1]tailored_settings!$B$2&amp;[1]source_data!A210),IF(AND([1]source_data!A210&lt;&gt;"",[1]tailored_settings!$B$11="Do not publish"),CONCATENATE([1]tailored_settings!$B$4&amp;TEXT(ROW(A208)-1,"0000")&amp;"_"&amp;TEXT(F208,"yyyy-mm")),CONCATENATE([1]tailored_settings!$B$4&amp;TEXT(ROW(A208)-1,"0000")&amp;"_"&amp;TEXT(F208,"yyyy-mm")))))</f>
        <v>360G-BarnwoodTrust-IND-0207_2022-07</v>
      </c>
      <c r="I208" s="8" t="str">
        <f>IF([1]source_data!G210="","",[1]tailored_settings!$B$7)</f>
        <v>Barnwood Trust</v>
      </c>
      <c r="J208" s="8" t="str">
        <f>IF([1]source_data!G210="","",[1]tailored_settings!$B$6)</f>
        <v>GB-CHC-1162855</v>
      </c>
      <c r="K208" s="8" t="str">
        <f>IF([1]source_data!G210="","",IF([1]source_data!I210="","",VLOOKUP([1]source_data!I210,[1]codelists!A:C,2,FALSE)))</f>
        <v>GTIR040</v>
      </c>
      <c r="L208" s="8" t="str">
        <f>IF([1]source_data!G210="","",IF([1]source_data!J210="","",VLOOKUP([1]source_data!J210,[1]codelists!A:C,2,FALSE)))</f>
        <v/>
      </c>
      <c r="M208" s="8" t="str">
        <f>IF([1]source_data!G210="","",IF([1]source_data!K210="","",IF([1]source_data!M210&lt;&gt;"",CONCATENATE(VLOOKUP([1]source_data!K210,[1]codelists!A:C,2,FALSE)&amp;";"&amp;VLOOKUP([1]source_data!L210,[1]codelists!A:C,2,FALSE)&amp;";"&amp;VLOOKUP([1]source_data!M210,[1]codelists!A:C,2,FALSE)),IF([1]source_data!L210&lt;&gt;"",CONCATENATE(VLOOKUP([1]source_data!K210,[1]codelists!A:C,2,FALSE)&amp;";"&amp;VLOOKUP([1]source_data!L210,[1]codelists!A:C,2,FALSE)),IF([1]source_data!K210&lt;&gt;"",CONCATENATE(VLOOKUP([1]source_data!K210,[1]codelists!A:C,2,FALSE)))))))</f>
        <v>GTIP100</v>
      </c>
      <c r="N208" s="11" t="str">
        <f>IF([1]source_data!G210="","",IF([1]source_data!D210="","",VLOOKUP([1]source_data!D210,[1]geo_data!A:I,9,FALSE)))</f>
        <v>Cam West</v>
      </c>
      <c r="O208" s="11" t="str">
        <f>IF([1]source_data!G210="","",IF([1]source_data!D210="","",VLOOKUP([1]source_data!D210,[1]geo_data!A:I,8,FALSE)))</f>
        <v>E05010973</v>
      </c>
      <c r="P208" s="11" t="str">
        <f>IF([1]source_data!G210="","",IF(LEFT(O208,3)="E05","WD",IF(LEFT(O208,3)="S13","WD",IF(LEFT(O208,3)="W05","WD",IF(LEFT(O208,3)="W06","UA",IF(LEFT(O208,3)="S12","CA",IF(LEFT(O208,3)="E06","UA",IF(LEFT(O208,3)="E07","NMD",IF(LEFT(O208,3)="E08","MD",IF(LEFT(O208,3)="E09","LONB"))))))))))</f>
        <v>WD</v>
      </c>
      <c r="Q208" s="11" t="str">
        <f>IF([1]source_data!G210="","",IF([1]source_data!D210="","",VLOOKUP([1]source_data!D210,[1]geo_data!A:I,7,FALSE)))</f>
        <v>Stroud</v>
      </c>
      <c r="R208" s="11" t="str">
        <f>IF([1]source_data!G210="","",IF([1]source_data!D210="","",VLOOKUP([1]source_data!D210,[1]geo_data!A:I,6,FALSE)))</f>
        <v>E07000082</v>
      </c>
      <c r="S208" s="11" t="str">
        <f>IF([1]source_data!G210="","",IF(LEFT(R208,3)="E05","WD",IF(LEFT(R208,3)="S13","WD",IF(LEFT(R208,3)="W05","WD",IF(LEFT(R208,3)="W06","UA",IF(LEFT(R208,3)="S12","CA",IF(LEFT(R208,3)="E06","UA",IF(LEFT(R208,3)="E07","NMD",IF(LEFT(R208,3)="E08","MD",IF(LEFT(R208,3)="E09","LONB"))))))))))</f>
        <v>NMD</v>
      </c>
      <c r="T208" s="8" t="str">
        <f>IF([1]source_data!G210="","",IF([1]source_data!N210="","",[1]source_data!N210))</f>
        <v>Grants for You</v>
      </c>
      <c r="U208" s="12">
        <f ca="1">IF([1]source_data!G210="","",[1]tailored_settings!$B$8)</f>
        <v>45009</v>
      </c>
      <c r="V208" s="8" t="str">
        <f>IF([1]source_data!I210="","",[1]tailored_settings!$B$9)</f>
        <v>https://www.barnwoodtrust.org/</v>
      </c>
      <c r="W208" s="8" t="str">
        <f>IF([1]source_data!G210="","",IF([1]source_data!I210="","",[1]codelists!$A$1))</f>
        <v>Grant to Individuals Reason codelist</v>
      </c>
      <c r="X208" s="8" t="str">
        <f>IF([1]source_data!G210="","",IF([1]source_data!I210="","",[1]source_data!I210))</f>
        <v>Mental Health</v>
      </c>
      <c r="Y208" s="8" t="str">
        <f>IF([1]source_data!G210="","",IF([1]source_data!J210="","",[1]codelists!$A$1))</f>
        <v/>
      </c>
      <c r="Z208" s="8" t="str">
        <f>IF([1]source_data!G210="","",IF([1]source_data!J210="","",[1]source_data!J210))</f>
        <v/>
      </c>
      <c r="AA208" s="8" t="str">
        <f>IF([1]source_data!G210="","",IF([1]source_data!K210="","",[1]codelists!$A$16))</f>
        <v>Grant to Individuals Purpose codelist</v>
      </c>
      <c r="AB208" s="8" t="str">
        <f>IF([1]source_data!G210="","",IF([1]source_data!K210="","",[1]source_data!K210))</f>
        <v>Travel and transport</v>
      </c>
      <c r="AC208" s="8" t="str">
        <f>IF([1]source_data!G210="","",IF([1]source_data!L210="","",[1]codelists!$A$16))</f>
        <v/>
      </c>
      <c r="AD208" s="8" t="str">
        <f>IF([1]source_data!G210="","",IF([1]source_data!L210="","",[1]source_data!L210))</f>
        <v/>
      </c>
      <c r="AE208" s="8" t="str">
        <f>IF([1]source_data!G210="","",IF([1]source_data!M210="","",[1]codelists!$A$16))</f>
        <v/>
      </c>
      <c r="AF208" s="8" t="str">
        <f>IF([1]source_data!G210="","",IF([1]source_data!M210="","",[1]source_data!M210))</f>
        <v/>
      </c>
    </row>
    <row r="209" spans="1:32" ht="15.75" x14ac:dyDescent="0.25">
      <c r="A209" s="8" t="str">
        <f>IF([1]source_data!G211="","",IF(AND([1]source_data!C211&lt;&gt;"",[1]tailored_settings!$B$10="Publish"),CONCATENATE([1]tailored_settings!$B$2&amp;[1]source_data!C211),IF(AND([1]source_data!C211&lt;&gt;"",[1]tailored_settings!$B$10="Do not publish"),CONCATENATE([1]tailored_settings!$B$2&amp;TEXT(ROW(A209)-1,"0000")&amp;"_"&amp;TEXT(F209,"yyyy-mm")),CONCATENATE([1]tailored_settings!$B$2&amp;TEXT(ROW(A209)-1,"0000")&amp;"_"&amp;TEXT(F209,"yyyy-mm")))))</f>
        <v>360G-BarnwoodTrust-0208_2022-07</v>
      </c>
      <c r="B209" s="8" t="str">
        <f>IF([1]source_data!G211="","",IF([1]source_data!E211&lt;&gt;"",[1]source_data!E211,CONCATENATE("Grant to "&amp;G209)))</f>
        <v>Grants for You</v>
      </c>
      <c r="C209" s="8" t="str">
        <f>IF([1]source_data!G211="","",IF([1]source_data!F211="","",[1]source_data!F211))</f>
        <v xml:space="preserve">Funding to help people with Autism, ADHD, Tourette's or a serious mental health condition access more opportunities.   </v>
      </c>
      <c r="D209" s="9">
        <f>IF([1]source_data!G211="","",IF([1]source_data!G211="","",[1]source_data!G211))</f>
        <v>600</v>
      </c>
      <c r="E209" s="8" t="str">
        <f>IF([1]source_data!G211="","",[1]tailored_settings!$B$3)</f>
        <v>GBP</v>
      </c>
      <c r="F209" s="10">
        <f>IF([1]source_data!G211="","",IF([1]source_data!H211="","",[1]source_data!H211))</f>
        <v>44770.464773993102</v>
      </c>
      <c r="G209" s="8" t="str">
        <f>IF([1]source_data!G211="","",[1]tailored_settings!$B$5)</f>
        <v>Individual Recipient</v>
      </c>
      <c r="H209" s="8" t="str">
        <f>IF([1]source_data!G211="","",IF(AND([1]source_data!A211&lt;&gt;"",[1]tailored_settings!$B$11="Publish"),CONCATENATE([1]tailored_settings!$B$2&amp;[1]source_data!A211),IF(AND([1]source_data!A211&lt;&gt;"",[1]tailored_settings!$B$11="Do not publish"),CONCATENATE([1]tailored_settings!$B$4&amp;TEXT(ROW(A209)-1,"0000")&amp;"_"&amp;TEXT(F209,"yyyy-mm")),CONCATENATE([1]tailored_settings!$B$4&amp;TEXT(ROW(A209)-1,"0000")&amp;"_"&amp;TEXT(F209,"yyyy-mm")))))</f>
        <v>360G-BarnwoodTrust-IND-0208_2022-07</v>
      </c>
      <c r="I209" s="8" t="str">
        <f>IF([1]source_data!G211="","",[1]tailored_settings!$B$7)</f>
        <v>Barnwood Trust</v>
      </c>
      <c r="J209" s="8" t="str">
        <f>IF([1]source_data!G211="","",[1]tailored_settings!$B$6)</f>
        <v>GB-CHC-1162855</v>
      </c>
      <c r="K209" s="8" t="str">
        <f>IF([1]source_data!G211="","",IF([1]source_data!I211="","",VLOOKUP([1]source_data!I211,[1]codelists!A:C,2,FALSE)))</f>
        <v>GTIR040</v>
      </c>
      <c r="L209" s="8" t="str">
        <f>IF([1]source_data!G211="","",IF([1]source_data!J211="","",VLOOKUP([1]source_data!J211,[1]codelists!A:C,2,FALSE)))</f>
        <v/>
      </c>
      <c r="M209" s="8" t="str">
        <f>IF([1]source_data!G211="","",IF([1]source_data!K211="","",IF([1]source_data!M211&lt;&gt;"",CONCATENATE(VLOOKUP([1]source_data!K211,[1]codelists!A:C,2,FALSE)&amp;";"&amp;VLOOKUP([1]source_data!L211,[1]codelists!A:C,2,FALSE)&amp;";"&amp;VLOOKUP([1]source_data!M211,[1]codelists!A:C,2,FALSE)),IF([1]source_data!L211&lt;&gt;"",CONCATENATE(VLOOKUP([1]source_data!K211,[1]codelists!A:C,2,FALSE)&amp;";"&amp;VLOOKUP([1]source_data!L211,[1]codelists!A:C,2,FALSE)),IF([1]source_data!K211&lt;&gt;"",CONCATENATE(VLOOKUP([1]source_data!K211,[1]codelists!A:C,2,FALSE)))))))</f>
        <v>GTIP040</v>
      </c>
      <c r="N209" s="11" t="str">
        <f>IF([1]source_data!G211="","",IF([1]source_data!D211="","",VLOOKUP([1]source_data!D211,[1]geo_data!A:I,9,FALSE)))</f>
        <v>Dursley</v>
      </c>
      <c r="O209" s="11" t="str">
        <f>IF([1]source_data!G211="","",IF([1]source_data!D211="","",VLOOKUP([1]source_data!D211,[1]geo_data!A:I,8,FALSE)))</f>
        <v>E05010976</v>
      </c>
      <c r="P209" s="11" t="str">
        <f>IF([1]source_data!G211="","",IF(LEFT(O209,3)="E05","WD",IF(LEFT(O209,3)="S13","WD",IF(LEFT(O209,3)="W05","WD",IF(LEFT(O209,3)="W06","UA",IF(LEFT(O209,3)="S12","CA",IF(LEFT(O209,3)="E06","UA",IF(LEFT(O209,3)="E07","NMD",IF(LEFT(O209,3)="E08","MD",IF(LEFT(O209,3)="E09","LONB"))))))))))</f>
        <v>WD</v>
      </c>
      <c r="Q209" s="11" t="str">
        <f>IF([1]source_data!G211="","",IF([1]source_data!D211="","",VLOOKUP([1]source_data!D211,[1]geo_data!A:I,7,FALSE)))</f>
        <v>Stroud</v>
      </c>
      <c r="R209" s="11" t="str">
        <f>IF([1]source_data!G211="","",IF([1]source_data!D211="","",VLOOKUP([1]source_data!D211,[1]geo_data!A:I,6,FALSE)))</f>
        <v>E07000082</v>
      </c>
      <c r="S209" s="11" t="str">
        <f>IF([1]source_data!G211="","",IF(LEFT(R209,3)="E05","WD",IF(LEFT(R209,3)="S13","WD",IF(LEFT(R209,3)="W05","WD",IF(LEFT(R209,3)="W06","UA",IF(LEFT(R209,3)="S12","CA",IF(LEFT(R209,3)="E06","UA",IF(LEFT(R209,3)="E07","NMD",IF(LEFT(R209,3)="E08","MD",IF(LEFT(R209,3)="E09","LONB"))))))))))</f>
        <v>NMD</v>
      </c>
      <c r="T209" s="8" t="str">
        <f>IF([1]source_data!G211="","",IF([1]source_data!N211="","",[1]source_data!N211))</f>
        <v>Grants for You</v>
      </c>
      <c r="U209" s="12">
        <f ca="1">IF([1]source_data!G211="","",[1]tailored_settings!$B$8)</f>
        <v>45009</v>
      </c>
      <c r="V209" s="8" t="str">
        <f>IF([1]source_data!I211="","",[1]tailored_settings!$B$9)</f>
        <v>https://www.barnwoodtrust.org/</v>
      </c>
      <c r="W209" s="8" t="str">
        <f>IF([1]source_data!G211="","",IF([1]source_data!I211="","",[1]codelists!$A$1))</f>
        <v>Grant to Individuals Reason codelist</v>
      </c>
      <c r="X209" s="8" t="str">
        <f>IF([1]source_data!G211="","",IF([1]source_data!I211="","",[1]source_data!I211))</f>
        <v>Mental Health</v>
      </c>
      <c r="Y209" s="8" t="str">
        <f>IF([1]source_data!G211="","",IF([1]source_data!J211="","",[1]codelists!$A$1))</f>
        <v/>
      </c>
      <c r="Z209" s="8" t="str">
        <f>IF([1]source_data!G211="","",IF([1]source_data!J211="","",[1]source_data!J211))</f>
        <v/>
      </c>
      <c r="AA209" s="8" t="str">
        <f>IF([1]source_data!G211="","",IF([1]source_data!K211="","",[1]codelists!$A$16))</f>
        <v>Grant to Individuals Purpose codelist</v>
      </c>
      <c r="AB209" s="8" t="str">
        <f>IF([1]source_data!G211="","",IF([1]source_data!K211="","",[1]source_data!K211))</f>
        <v>Devices and digital access</v>
      </c>
      <c r="AC209" s="8" t="str">
        <f>IF([1]source_data!G211="","",IF([1]source_data!L211="","",[1]codelists!$A$16))</f>
        <v/>
      </c>
      <c r="AD209" s="8" t="str">
        <f>IF([1]source_data!G211="","",IF([1]source_data!L211="","",[1]source_data!L211))</f>
        <v/>
      </c>
      <c r="AE209" s="8" t="str">
        <f>IF([1]source_data!G211="","",IF([1]source_data!M211="","",[1]codelists!$A$16))</f>
        <v/>
      </c>
      <c r="AF209" s="8" t="str">
        <f>IF([1]source_data!G211="","",IF([1]source_data!M211="","",[1]source_data!M211))</f>
        <v/>
      </c>
    </row>
    <row r="210" spans="1:32" ht="15.75" x14ac:dyDescent="0.25">
      <c r="A210" s="8" t="str">
        <f>IF([1]source_data!G212="","",IF(AND([1]source_data!C212&lt;&gt;"",[1]tailored_settings!$B$10="Publish"),CONCATENATE([1]tailored_settings!$B$2&amp;[1]source_data!C212),IF(AND([1]source_data!C212&lt;&gt;"",[1]tailored_settings!$B$10="Do not publish"),CONCATENATE([1]tailored_settings!$B$2&amp;TEXT(ROW(A210)-1,"0000")&amp;"_"&amp;TEXT(F210,"yyyy-mm")),CONCATENATE([1]tailored_settings!$B$2&amp;TEXT(ROW(A210)-1,"0000")&amp;"_"&amp;TEXT(F210,"yyyy-mm")))))</f>
        <v>360G-BarnwoodTrust-0209_2022-07</v>
      </c>
      <c r="B210" s="8" t="str">
        <f>IF([1]source_data!G212="","",IF([1]source_data!E212&lt;&gt;"",[1]source_data!E212,CONCATENATE("Grant to "&amp;G210)))</f>
        <v>Grants for You</v>
      </c>
      <c r="C210" s="8" t="str">
        <f>IF([1]source_data!G212="","",IF([1]source_data!F212="","",[1]source_data!F212))</f>
        <v xml:space="preserve">Funding to help people with Autism, ADHD, Tourette's or a serious mental health condition access more opportunities.   </v>
      </c>
      <c r="D210" s="9">
        <f>IF([1]source_data!G212="","",IF([1]source_data!G212="","",[1]source_data!G212))</f>
        <v>1400</v>
      </c>
      <c r="E210" s="8" t="str">
        <f>IF([1]source_data!G212="","",[1]tailored_settings!$B$3)</f>
        <v>GBP</v>
      </c>
      <c r="F210" s="10">
        <f>IF([1]source_data!G212="","",IF([1]source_data!H212="","",[1]source_data!H212))</f>
        <v>44770.474841782401</v>
      </c>
      <c r="G210" s="8" t="str">
        <f>IF([1]source_data!G212="","",[1]tailored_settings!$B$5)</f>
        <v>Individual Recipient</v>
      </c>
      <c r="H210" s="8" t="str">
        <f>IF([1]source_data!G212="","",IF(AND([1]source_data!A212&lt;&gt;"",[1]tailored_settings!$B$11="Publish"),CONCATENATE([1]tailored_settings!$B$2&amp;[1]source_data!A212),IF(AND([1]source_data!A212&lt;&gt;"",[1]tailored_settings!$B$11="Do not publish"),CONCATENATE([1]tailored_settings!$B$4&amp;TEXT(ROW(A210)-1,"0000")&amp;"_"&amp;TEXT(F210,"yyyy-mm")),CONCATENATE([1]tailored_settings!$B$4&amp;TEXT(ROW(A210)-1,"0000")&amp;"_"&amp;TEXT(F210,"yyyy-mm")))))</f>
        <v>360G-BarnwoodTrust-IND-0209_2022-07</v>
      </c>
      <c r="I210" s="8" t="str">
        <f>IF([1]source_data!G212="","",[1]tailored_settings!$B$7)</f>
        <v>Barnwood Trust</v>
      </c>
      <c r="J210" s="8" t="str">
        <f>IF([1]source_data!G212="","",[1]tailored_settings!$B$6)</f>
        <v>GB-CHC-1162855</v>
      </c>
      <c r="K210" s="8" t="str">
        <f>IF([1]source_data!G212="","",IF([1]source_data!I212="","",VLOOKUP([1]source_data!I212,[1]codelists!A:C,2,FALSE)))</f>
        <v>GTIR040</v>
      </c>
      <c r="L210" s="8" t="str">
        <f>IF([1]source_data!G212="","",IF([1]source_data!J212="","",VLOOKUP([1]source_data!J212,[1]codelists!A:C,2,FALSE)))</f>
        <v/>
      </c>
      <c r="M210" s="8" t="str">
        <f>IF([1]source_data!G212="","",IF([1]source_data!K212="","",IF([1]source_data!M212&lt;&gt;"",CONCATENATE(VLOOKUP([1]source_data!K212,[1]codelists!A:C,2,FALSE)&amp;";"&amp;VLOOKUP([1]source_data!L212,[1]codelists!A:C,2,FALSE)&amp;";"&amp;VLOOKUP([1]source_data!M212,[1]codelists!A:C,2,FALSE)),IF([1]source_data!L212&lt;&gt;"",CONCATENATE(VLOOKUP([1]source_data!K212,[1]codelists!A:C,2,FALSE)&amp;";"&amp;VLOOKUP([1]source_data!L212,[1]codelists!A:C,2,FALSE)),IF([1]source_data!K212&lt;&gt;"",CONCATENATE(VLOOKUP([1]source_data!K212,[1]codelists!A:C,2,FALSE)))))))</f>
        <v>GTIP020</v>
      </c>
      <c r="N210" s="11" t="str">
        <f>IF([1]source_data!G212="","",IF([1]source_data!D212="","",VLOOKUP([1]source_data!D212,[1]geo_data!A:I,9,FALSE)))</f>
        <v>St Paul's</v>
      </c>
      <c r="O210" s="11" t="str">
        <f>IF([1]source_data!G212="","",IF([1]source_data!D212="","",VLOOKUP([1]source_data!D212,[1]geo_data!A:I,8,FALSE)))</f>
        <v>E05004302</v>
      </c>
      <c r="P210" s="11" t="str">
        <f>IF([1]source_data!G212="","",IF(LEFT(O210,3)="E05","WD",IF(LEFT(O210,3)="S13","WD",IF(LEFT(O210,3)="W05","WD",IF(LEFT(O210,3)="W06","UA",IF(LEFT(O210,3)="S12","CA",IF(LEFT(O210,3)="E06","UA",IF(LEFT(O210,3)="E07","NMD",IF(LEFT(O210,3)="E08","MD",IF(LEFT(O210,3)="E09","LONB"))))))))))</f>
        <v>WD</v>
      </c>
      <c r="Q210" s="11" t="str">
        <f>IF([1]source_data!G212="","",IF([1]source_data!D212="","",VLOOKUP([1]source_data!D212,[1]geo_data!A:I,7,FALSE)))</f>
        <v>Cheltenham</v>
      </c>
      <c r="R210" s="11" t="str">
        <f>IF([1]source_data!G212="","",IF([1]source_data!D212="","",VLOOKUP([1]source_data!D212,[1]geo_data!A:I,6,FALSE)))</f>
        <v>E07000078</v>
      </c>
      <c r="S210" s="11" t="str">
        <f>IF([1]source_data!G212="","",IF(LEFT(R210,3)="E05","WD",IF(LEFT(R210,3)="S13","WD",IF(LEFT(R210,3)="W05","WD",IF(LEFT(R210,3)="W06","UA",IF(LEFT(R210,3)="S12","CA",IF(LEFT(R210,3)="E06","UA",IF(LEFT(R210,3)="E07","NMD",IF(LEFT(R210,3)="E08","MD",IF(LEFT(R210,3)="E09","LONB"))))))))))</f>
        <v>NMD</v>
      </c>
      <c r="T210" s="8" t="str">
        <f>IF([1]source_data!G212="","",IF([1]source_data!N212="","",[1]source_data!N212))</f>
        <v>Grants for You</v>
      </c>
      <c r="U210" s="12">
        <f ca="1">IF([1]source_data!G212="","",[1]tailored_settings!$B$8)</f>
        <v>45009</v>
      </c>
      <c r="V210" s="8" t="str">
        <f>IF([1]source_data!I212="","",[1]tailored_settings!$B$9)</f>
        <v>https://www.barnwoodtrust.org/</v>
      </c>
      <c r="W210" s="8" t="str">
        <f>IF([1]source_data!G212="","",IF([1]source_data!I212="","",[1]codelists!$A$1))</f>
        <v>Grant to Individuals Reason codelist</v>
      </c>
      <c r="X210" s="8" t="str">
        <f>IF([1]source_data!G212="","",IF([1]source_data!I212="","",[1]source_data!I212))</f>
        <v>Mental Health</v>
      </c>
      <c r="Y210" s="8" t="str">
        <f>IF([1]source_data!G212="","",IF([1]source_data!J212="","",[1]codelists!$A$1))</f>
        <v/>
      </c>
      <c r="Z210" s="8" t="str">
        <f>IF([1]source_data!G212="","",IF([1]source_data!J212="","",[1]source_data!J212))</f>
        <v/>
      </c>
      <c r="AA210" s="8" t="str">
        <f>IF([1]source_data!G212="","",IF([1]source_data!K212="","",[1]codelists!$A$16))</f>
        <v>Grant to Individuals Purpose codelist</v>
      </c>
      <c r="AB210" s="8" t="str">
        <f>IF([1]source_data!G212="","",IF([1]source_data!K212="","",[1]source_data!K212))</f>
        <v>Furniture and appliances</v>
      </c>
      <c r="AC210" s="8" t="str">
        <f>IF([1]source_data!G212="","",IF([1]source_data!L212="","",[1]codelists!$A$16))</f>
        <v/>
      </c>
      <c r="AD210" s="8" t="str">
        <f>IF([1]source_data!G212="","",IF([1]source_data!L212="","",[1]source_data!L212))</f>
        <v/>
      </c>
      <c r="AE210" s="8" t="str">
        <f>IF([1]source_data!G212="","",IF([1]source_data!M212="","",[1]codelists!$A$16))</f>
        <v/>
      </c>
      <c r="AF210" s="8" t="str">
        <f>IF([1]source_data!G212="","",IF([1]source_data!M212="","",[1]source_data!M212))</f>
        <v/>
      </c>
    </row>
    <row r="211" spans="1:32" ht="15.75" x14ac:dyDescent="0.25">
      <c r="A211" s="8" t="str">
        <f>IF([1]source_data!G213="","",IF(AND([1]source_data!C213&lt;&gt;"",[1]tailored_settings!$B$10="Publish"),CONCATENATE([1]tailored_settings!$B$2&amp;[1]source_data!C213),IF(AND([1]source_data!C213&lt;&gt;"",[1]tailored_settings!$B$10="Do not publish"),CONCATENATE([1]tailored_settings!$B$2&amp;TEXT(ROW(A211)-1,"0000")&amp;"_"&amp;TEXT(F211,"yyyy-mm")),CONCATENATE([1]tailored_settings!$B$2&amp;TEXT(ROW(A211)-1,"0000")&amp;"_"&amp;TEXT(F211,"yyyy-mm")))))</f>
        <v>360G-BarnwoodTrust-0210_2022-07</v>
      </c>
      <c r="B211" s="8" t="str">
        <f>IF([1]source_data!G213="","",IF([1]source_data!E213&lt;&gt;"",[1]source_data!E213,CONCATENATE("Grant to "&amp;G211)))</f>
        <v>Grants for You</v>
      </c>
      <c r="C211" s="8" t="str">
        <f>IF([1]source_data!G213="","",IF([1]source_data!F213="","",[1]source_data!F213))</f>
        <v xml:space="preserve">Funding to help people with Autism, ADHD, Tourette's or a serious mental health condition access more opportunities.   </v>
      </c>
      <c r="D211" s="9">
        <f>IF([1]source_data!G213="","",IF([1]source_data!G213="","",[1]source_data!G213))</f>
        <v>605</v>
      </c>
      <c r="E211" s="8" t="str">
        <f>IF([1]source_data!G213="","",[1]tailored_settings!$B$3)</f>
        <v>GBP</v>
      </c>
      <c r="F211" s="10">
        <f>IF([1]source_data!G213="","",IF([1]source_data!H213="","",[1]source_data!H213))</f>
        <v>44770.475970717598</v>
      </c>
      <c r="G211" s="8" t="str">
        <f>IF([1]source_data!G213="","",[1]tailored_settings!$B$5)</f>
        <v>Individual Recipient</v>
      </c>
      <c r="H211" s="8" t="str">
        <f>IF([1]source_data!G213="","",IF(AND([1]source_data!A213&lt;&gt;"",[1]tailored_settings!$B$11="Publish"),CONCATENATE([1]tailored_settings!$B$2&amp;[1]source_data!A213),IF(AND([1]source_data!A213&lt;&gt;"",[1]tailored_settings!$B$11="Do not publish"),CONCATENATE([1]tailored_settings!$B$4&amp;TEXT(ROW(A211)-1,"0000")&amp;"_"&amp;TEXT(F211,"yyyy-mm")),CONCATENATE([1]tailored_settings!$B$4&amp;TEXT(ROW(A211)-1,"0000")&amp;"_"&amp;TEXT(F211,"yyyy-mm")))))</f>
        <v>360G-BarnwoodTrust-IND-0210_2022-07</v>
      </c>
      <c r="I211" s="8" t="str">
        <f>IF([1]source_data!G213="","",[1]tailored_settings!$B$7)</f>
        <v>Barnwood Trust</v>
      </c>
      <c r="J211" s="8" t="str">
        <f>IF([1]source_data!G213="","",[1]tailored_settings!$B$6)</f>
        <v>GB-CHC-1162855</v>
      </c>
      <c r="K211" s="8" t="str">
        <f>IF([1]source_data!G213="","",IF([1]source_data!I213="","",VLOOKUP([1]source_data!I213,[1]codelists!A:C,2,FALSE)))</f>
        <v>GTIR040</v>
      </c>
      <c r="L211" s="8" t="str">
        <f>IF([1]source_data!G213="","",IF([1]source_data!J213="","",VLOOKUP([1]source_data!J213,[1]codelists!A:C,2,FALSE)))</f>
        <v/>
      </c>
      <c r="M211" s="8" t="str">
        <f>IF([1]source_data!G213="","",IF([1]source_data!K213="","",IF([1]source_data!M213&lt;&gt;"",CONCATENATE(VLOOKUP([1]source_data!K213,[1]codelists!A:C,2,FALSE)&amp;";"&amp;VLOOKUP([1]source_data!L213,[1]codelists!A:C,2,FALSE)&amp;";"&amp;VLOOKUP([1]source_data!M213,[1]codelists!A:C,2,FALSE)),IF([1]source_data!L213&lt;&gt;"",CONCATENATE(VLOOKUP([1]source_data!K213,[1]codelists!A:C,2,FALSE)&amp;";"&amp;VLOOKUP([1]source_data!L213,[1]codelists!A:C,2,FALSE)),IF([1]source_data!K213&lt;&gt;"",CONCATENATE(VLOOKUP([1]source_data!K213,[1]codelists!A:C,2,FALSE)))))))</f>
        <v>GTIP040</v>
      </c>
      <c r="N211" s="11" t="str">
        <f>IF([1]source_data!G213="","",IF([1]source_data!D213="","",VLOOKUP([1]source_data!D213,[1]geo_data!A:I,9,FALSE)))</f>
        <v>Randwick, Whiteshill and Ruscombe</v>
      </c>
      <c r="O211" s="11" t="str">
        <f>IF([1]source_data!G213="","",IF([1]source_data!D213="","",VLOOKUP([1]source_data!D213,[1]geo_data!A:I,8,FALSE)))</f>
        <v>E05010982</v>
      </c>
      <c r="P211" s="11" t="str">
        <f>IF([1]source_data!G213="","",IF(LEFT(O211,3)="E05","WD",IF(LEFT(O211,3)="S13","WD",IF(LEFT(O211,3)="W05","WD",IF(LEFT(O211,3)="W06","UA",IF(LEFT(O211,3)="S12","CA",IF(LEFT(O211,3)="E06","UA",IF(LEFT(O211,3)="E07","NMD",IF(LEFT(O211,3)="E08","MD",IF(LEFT(O211,3)="E09","LONB"))))))))))</f>
        <v>WD</v>
      </c>
      <c r="Q211" s="11" t="str">
        <f>IF([1]source_data!G213="","",IF([1]source_data!D213="","",VLOOKUP([1]source_data!D213,[1]geo_data!A:I,7,FALSE)))</f>
        <v>Stroud</v>
      </c>
      <c r="R211" s="11" t="str">
        <f>IF([1]source_data!G213="","",IF([1]source_data!D213="","",VLOOKUP([1]source_data!D213,[1]geo_data!A:I,6,FALSE)))</f>
        <v>E07000082</v>
      </c>
      <c r="S211" s="11" t="str">
        <f>IF([1]source_data!G213="","",IF(LEFT(R211,3)="E05","WD",IF(LEFT(R211,3)="S13","WD",IF(LEFT(R211,3)="W05","WD",IF(LEFT(R211,3)="W06","UA",IF(LEFT(R211,3)="S12","CA",IF(LEFT(R211,3)="E06","UA",IF(LEFT(R211,3)="E07","NMD",IF(LEFT(R211,3)="E08","MD",IF(LEFT(R211,3)="E09","LONB"))))))))))</f>
        <v>NMD</v>
      </c>
      <c r="T211" s="8" t="str">
        <f>IF([1]source_data!G213="","",IF([1]source_data!N213="","",[1]source_data!N213))</f>
        <v>Grants for You</v>
      </c>
      <c r="U211" s="12">
        <f ca="1">IF([1]source_data!G213="","",[1]tailored_settings!$B$8)</f>
        <v>45009</v>
      </c>
      <c r="V211" s="8" t="str">
        <f>IF([1]source_data!I213="","",[1]tailored_settings!$B$9)</f>
        <v>https://www.barnwoodtrust.org/</v>
      </c>
      <c r="W211" s="8" t="str">
        <f>IF([1]source_data!G213="","",IF([1]source_data!I213="","",[1]codelists!$A$1))</f>
        <v>Grant to Individuals Reason codelist</v>
      </c>
      <c r="X211" s="8" t="str">
        <f>IF([1]source_data!G213="","",IF([1]source_data!I213="","",[1]source_data!I213))</f>
        <v>Mental Health</v>
      </c>
      <c r="Y211" s="8" t="str">
        <f>IF([1]source_data!G213="","",IF([1]source_data!J213="","",[1]codelists!$A$1))</f>
        <v/>
      </c>
      <c r="Z211" s="8" t="str">
        <f>IF([1]source_data!G213="","",IF([1]source_data!J213="","",[1]source_data!J213))</f>
        <v/>
      </c>
      <c r="AA211" s="8" t="str">
        <f>IF([1]source_data!G213="","",IF([1]source_data!K213="","",[1]codelists!$A$16))</f>
        <v>Grant to Individuals Purpose codelist</v>
      </c>
      <c r="AB211" s="8" t="str">
        <f>IF([1]source_data!G213="","",IF([1]source_data!K213="","",[1]source_data!K213))</f>
        <v>Devices and digital access</v>
      </c>
      <c r="AC211" s="8" t="str">
        <f>IF([1]source_data!G213="","",IF([1]source_data!L213="","",[1]codelists!$A$16))</f>
        <v/>
      </c>
      <c r="AD211" s="8" t="str">
        <f>IF([1]source_data!G213="","",IF([1]source_data!L213="","",[1]source_data!L213))</f>
        <v/>
      </c>
      <c r="AE211" s="8" t="str">
        <f>IF([1]source_data!G213="","",IF([1]source_data!M213="","",[1]codelists!$A$16))</f>
        <v/>
      </c>
      <c r="AF211" s="8" t="str">
        <f>IF([1]source_data!G213="","",IF([1]source_data!M213="","",[1]source_data!M213))</f>
        <v/>
      </c>
    </row>
    <row r="212" spans="1:32" ht="15.75" x14ac:dyDescent="0.25">
      <c r="A212" s="8" t="str">
        <f>IF([1]source_data!G214="","",IF(AND([1]source_data!C214&lt;&gt;"",[1]tailored_settings!$B$10="Publish"),CONCATENATE([1]tailored_settings!$B$2&amp;[1]source_data!C214),IF(AND([1]source_data!C214&lt;&gt;"",[1]tailored_settings!$B$10="Do not publish"),CONCATENATE([1]tailored_settings!$B$2&amp;TEXT(ROW(A212)-1,"0000")&amp;"_"&amp;TEXT(F212,"yyyy-mm")),CONCATENATE([1]tailored_settings!$B$2&amp;TEXT(ROW(A212)-1,"0000")&amp;"_"&amp;TEXT(F212,"yyyy-mm")))))</f>
        <v>360G-BarnwoodTrust-0211_2022-07</v>
      </c>
      <c r="B212" s="8" t="str">
        <f>IF([1]source_data!G214="","",IF([1]source_data!E214&lt;&gt;"",[1]source_data!E214,CONCATENATE("Grant to "&amp;G212)))</f>
        <v>Grants for You</v>
      </c>
      <c r="C212" s="8" t="str">
        <f>IF([1]source_data!G214="","",IF([1]source_data!F214="","",[1]source_data!F214))</f>
        <v xml:space="preserve">Funding to help people with Autism, ADHD, Tourette's or a serious mental health condition access more opportunities.   </v>
      </c>
      <c r="D212" s="9">
        <f>IF([1]source_data!G214="","",IF([1]source_data!G214="","",[1]source_data!G214))</f>
        <v>744.24</v>
      </c>
      <c r="E212" s="8" t="str">
        <f>IF([1]source_data!G214="","",[1]tailored_settings!$B$3)</f>
        <v>GBP</v>
      </c>
      <c r="F212" s="10">
        <f>IF([1]source_data!G214="","",IF([1]source_data!H214="","",[1]source_data!H214))</f>
        <v>44770.529336342603</v>
      </c>
      <c r="G212" s="8" t="str">
        <f>IF([1]source_data!G214="","",[1]tailored_settings!$B$5)</f>
        <v>Individual Recipient</v>
      </c>
      <c r="H212" s="8" t="str">
        <f>IF([1]source_data!G214="","",IF(AND([1]source_data!A214&lt;&gt;"",[1]tailored_settings!$B$11="Publish"),CONCATENATE([1]tailored_settings!$B$2&amp;[1]source_data!A214),IF(AND([1]source_data!A214&lt;&gt;"",[1]tailored_settings!$B$11="Do not publish"),CONCATENATE([1]tailored_settings!$B$4&amp;TEXT(ROW(A212)-1,"0000")&amp;"_"&amp;TEXT(F212,"yyyy-mm")),CONCATENATE([1]tailored_settings!$B$4&amp;TEXT(ROW(A212)-1,"0000")&amp;"_"&amp;TEXT(F212,"yyyy-mm")))))</f>
        <v>360G-BarnwoodTrust-IND-0211_2022-07</v>
      </c>
      <c r="I212" s="8" t="str">
        <f>IF([1]source_data!G214="","",[1]tailored_settings!$B$7)</f>
        <v>Barnwood Trust</v>
      </c>
      <c r="J212" s="8" t="str">
        <f>IF([1]source_data!G214="","",[1]tailored_settings!$B$6)</f>
        <v>GB-CHC-1162855</v>
      </c>
      <c r="K212" s="8" t="str">
        <f>IF([1]source_data!G214="","",IF([1]source_data!I214="","",VLOOKUP([1]source_data!I214,[1]codelists!A:C,2,FALSE)))</f>
        <v>GTIR040</v>
      </c>
      <c r="L212" s="8" t="str">
        <f>IF([1]source_data!G214="","",IF([1]source_data!J214="","",VLOOKUP([1]source_data!J214,[1]codelists!A:C,2,FALSE)))</f>
        <v/>
      </c>
      <c r="M212" s="8" t="str">
        <f>IF([1]source_data!G214="","",IF([1]source_data!K214="","",IF([1]source_data!M214&lt;&gt;"",CONCATENATE(VLOOKUP([1]source_data!K214,[1]codelists!A:C,2,FALSE)&amp;";"&amp;VLOOKUP([1]source_data!L214,[1]codelists!A:C,2,FALSE)&amp;";"&amp;VLOOKUP([1]source_data!M214,[1]codelists!A:C,2,FALSE)),IF([1]source_data!L214&lt;&gt;"",CONCATENATE(VLOOKUP([1]source_data!K214,[1]codelists!A:C,2,FALSE)&amp;";"&amp;VLOOKUP([1]source_data!L214,[1]codelists!A:C,2,FALSE)),IF([1]source_data!K214&lt;&gt;"",CONCATENATE(VLOOKUP([1]source_data!K214,[1]codelists!A:C,2,FALSE)))))))</f>
        <v>GTIP110</v>
      </c>
      <c r="N212" s="11" t="str">
        <f>IF([1]source_data!G214="","",IF([1]source_data!D214="","",VLOOKUP([1]source_data!D214,[1]geo_data!A:I,9,FALSE)))</f>
        <v>Cainscross</v>
      </c>
      <c r="O212" s="11" t="str">
        <f>IF([1]source_data!G214="","",IF([1]source_data!D214="","",VLOOKUP([1]source_data!D214,[1]geo_data!A:I,8,FALSE)))</f>
        <v>E05013212</v>
      </c>
      <c r="P212" s="11" t="str">
        <f>IF([1]source_data!G214="","",IF(LEFT(O212,3)="E05","WD",IF(LEFT(O212,3)="S13","WD",IF(LEFT(O212,3)="W05","WD",IF(LEFT(O212,3)="W06","UA",IF(LEFT(O212,3)="S12","CA",IF(LEFT(O212,3)="E06","UA",IF(LEFT(O212,3)="E07","NMD",IF(LEFT(O212,3)="E08","MD",IF(LEFT(O212,3)="E09","LONB"))))))))))</f>
        <v>WD</v>
      </c>
      <c r="Q212" s="11" t="str">
        <f>IF([1]source_data!G214="","",IF([1]source_data!D214="","",VLOOKUP([1]source_data!D214,[1]geo_data!A:I,7,FALSE)))</f>
        <v>Stroud</v>
      </c>
      <c r="R212" s="11" t="str">
        <f>IF([1]source_data!G214="","",IF([1]source_data!D214="","",VLOOKUP([1]source_data!D214,[1]geo_data!A:I,6,FALSE)))</f>
        <v>E07000082</v>
      </c>
      <c r="S212" s="11" t="str">
        <f>IF([1]source_data!G214="","",IF(LEFT(R212,3)="E05","WD",IF(LEFT(R212,3)="S13","WD",IF(LEFT(R212,3)="W05","WD",IF(LEFT(R212,3)="W06","UA",IF(LEFT(R212,3)="S12","CA",IF(LEFT(R212,3)="E06","UA",IF(LEFT(R212,3)="E07","NMD",IF(LEFT(R212,3)="E08","MD",IF(LEFT(R212,3)="E09","LONB"))))))))))</f>
        <v>NMD</v>
      </c>
      <c r="T212" s="8" t="str">
        <f>IF([1]source_data!G214="","",IF([1]source_data!N214="","",[1]source_data!N214))</f>
        <v>Grants for You</v>
      </c>
      <c r="U212" s="12">
        <f ca="1">IF([1]source_data!G214="","",[1]tailored_settings!$B$8)</f>
        <v>45009</v>
      </c>
      <c r="V212" s="8" t="str">
        <f>IF([1]source_data!I214="","",[1]tailored_settings!$B$9)</f>
        <v>https://www.barnwoodtrust.org/</v>
      </c>
      <c r="W212" s="8" t="str">
        <f>IF([1]source_data!G214="","",IF([1]source_data!I214="","",[1]codelists!$A$1))</f>
        <v>Grant to Individuals Reason codelist</v>
      </c>
      <c r="X212" s="8" t="str">
        <f>IF([1]source_data!G214="","",IF([1]source_data!I214="","",[1]source_data!I214))</f>
        <v>Mental Health</v>
      </c>
      <c r="Y212" s="8" t="str">
        <f>IF([1]source_data!G214="","",IF([1]source_data!J214="","",[1]codelists!$A$1))</f>
        <v/>
      </c>
      <c r="Z212" s="8" t="str">
        <f>IF([1]source_data!G214="","",IF([1]source_data!J214="","",[1]source_data!J214))</f>
        <v/>
      </c>
      <c r="AA212" s="8" t="str">
        <f>IF([1]source_data!G214="","",IF([1]source_data!K214="","",[1]codelists!$A$16))</f>
        <v>Grant to Individuals Purpose codelist</v>
      </c>
      <c r="AB212" s="8" t="str">
        <f>IF([1]source_data!G214="","",IF([1]source_data!K214="","",[1]source_data!K214))</f>
        <v>Holiday and activity costs</v>
      </c>
      <c r="AC212" s="8" t="str">
        <f>IF([1]source_data!G214="","",IF([1]source_data!L214="","",[1]codelists!$A$16))</f>
        <v/>
      </c>
      <c r="AD212" s="8" t="str">
        <f>IF([1]source_data!G214="","",IF([1]source_data!L214="","",[1]source_data!L214))</f>
        <v/>
      </c>
      <c r="AE212" s="8" t="str">
        <f>IF([1]source_data!G214="","",IF([1]source_data!M214="","",[1]codelists!$A$16))</f>
        <v/>
      </c>
      <c r="AF212" s="8" t="str">
        <f>IF([1]source_data!G214="","",IF([1]source_data!M214="","",[1]source_data!M214))</f>
        <v/>
      </c>
    </row>
    <row r="213" spans="1:32" ht="15.75" x14ac:dyDescent="0.25">
      <c r="A213" s="8" t="str">
        <f>IF([1]source_data!G215="","",IF(AND([1]source_data!C215&lt;&gt;"",[1]tailored_settings!$B$10="Publish"),CONCATENATE([1]tailored_settings!$B$2&amp;[1]source_data!C215),IF(AND([1]source_data!C215&lt;&gt;"",[1]tailored_settings!$B$10="Do not publish"),CONCATENATE([1]tailored_settings!$B$2&amp;TEXT(ROW(A213)-1,"0000")&amp;"_"&amp;TEXT(F213,"yyyy-mm")),CONCATENATE([1]tailored_settings!$B$2&amp;TEXT(ROW(A213)-1,"0000")&amp;"_"&amp;TEXT(F213,"yyyy-mm")))))</f>
        <v>360G-BarnwoodTrust-0212_2022-07</v>
      </c>
      <c r="B213" s="8" t="str">
        <f>IF([1]source_data!G215="","",IF([1]source_data!E215&lt;&gt;"",[1]source_data!E215,CONCATENATE("Grant to "&amp;G213)))</f>
        <v>Grants for You</v>
      </c>
      <c r="C213" s="8" t="str">
        <f>IF([1]source_data!G215="","",IF([1]source_data!F215="","",[1]source_data!F215))</f>
        <v xml:space="preserve">Funding to help people with Autism, ADHD, Tourette's or a serious mental health condition access more opportunities.   </v>
      </c>
      <c r="D213" s="9">
        <f>IF([1]source_data!G215="","",IF([1]source_data!G215="","",[1]source_data!G215))</f>
        <v>1240</v>
      </c>
      <c r="E213" s="8" t="str">
        <f>IF([1]source_data!G215="","",[1]tailored_settings!$B$3)</f>
        <v>GBP</v>
      </c>
      <c r="F213" s="10">
        <f>IF([1]source_data!G215="","",IF([1]source_data!H215="","",[1]source_data!H215))</f>
        <v>44770.5352108796</v>
      </c>
      <c r="G213" s="8" t="str">
        <f>IF([1]source_data!G215="","",[1]tailored_settings!$B$5)</f>
        <v>Individual Recipient</v>
      </c>
      <c r="H213" s="8" t="str">
        <f>IF([1]source_data!G215="","",IF(AND([1]source_data!A215&lt;&gt;"",[1]tailored_settings!$B$11="Publish"),CONCATENATE([1]tailored_settings!$B$2&amp;[1]source_data!A215),IF(AND([1]source_data!A215&lt;&gt;"",[1]tailored_settings!$B$11="Do not publish"),CONCATENATE([1]tailored_settings!$B$4&amp;TEXT(ROW(A213)-1,"0000")&amp;"_"&amp;TEXT(F213,"yyyy-mm")),CONCATENATE([1]tailored_settings!$B$4&amp;TEXT(ROW(A213)-1,"0000")&amp;"_"&amp;TEXT(F213,"yyyy-mm")))))</f>
        <v>360G-BarnwoodTrust-IND-0212_2022-07</v>
      </c>
      <c r="I213" s="8" t="str">
        <f>IF([1]source_data!G215="","",[1]tailored_settings!$B$7)</f>
        <v>Barnwood Trust</v>
      </c>
      <c r="J213" s="8" t="str">
        <f>IF([1]source_data!G215="","",[1]tailored_settings!$B$6)</f>
        <v>GB-CHC-1162855</v>
      </c>
      <c r="K213" s="8" t="str">
        <f>IF([1]source_data!G215="","",IF([1]source_data!I215="","",VLOOKUP([1]source_data!I215,[1]codelists!A:C,2,FALSE)))</f>
        <v>GTIR040</v>
      </c>
      <c r="L213" s="8" t="str">
        <f>IF([1]source_data!G215="","",IF([1]source_data!J215="","",VLOOKUP([1]source_data!J215,[1]codelists!A:C,2,FALSE)))</f>
        <v/>
      </c>
      <c r="M213" s="8" t="str">
        <f>IF([1]source_data!G215="","",IF([1]source_data!K215="","",IF([1]source_data!M215&lt;&gt;"",CONCATENATE(VLOOKUP([1]source_data!K215,[1]codelists!A:C,2,FALSE)&amp;";"&amp;VLOOKUP([1]source_data!L215,[1]codelists!A:C,2,FALSE)&amp;";"&amp;VLOOKUP([1]source_data!M215,[1]codelists!A:C,2,FALSE)),IF([1]source_data!L215&lt;&gt;"",CONCATENATE(VLOOKUP([1]source_data!K215,[1]codelists!A:C,2,FALSE)&amp;";"&amp;VLOOKUP([1]source_data!L215,[1]codelists!A:C,2,FALSE)),IF([1]source_data!K215&lt;&gt;"",CONCATENATE(VLOOKUP([1]source_data!K215,[1]codelists!A:C,2,FALSE)))))))</f>
        <v>GTIP150</v>
      </c>
      <c r="N213" s="11" t="str">
        <f>IF([1]source_data!G215="","",IF([1]source_data!D215="","",VLOOKUP([1]source_data!D215,[1]geo_data!A:I,9,FALSE)))</f>
        <v>Cainscross</v>
      </c>
      <c r="O213" s="11" t="str">
        <f>IF([1]source_data!G215="","",IF([1]source_data!D215="","",VLOOKUP([1]source_data!D215,[1]geo_data!A:I,8,FALSE)))</f>
        <v>E05013212</v>
      </c>
      <c r="P213" s="11" t="str">
        <f>IF([1]source_data!G215="","",IF(LEFT(O213,3)="E05","WD",IF(LEFT(O213,3)="S13","WD",IF(LEFT(O213,3)="W05","WD",IF(LEFT(O213,3)="W06","UA",IF(LEFT(O213,3)="S12","CA",IF(LEFT(O213,3)="E06","UA",IF(LEFT(O213,3)="E07","NMD",IF(LEFT(O213,3)="E08","MD",IF(LEFT(O213,3)="E09","LONB"))))))))))</f>
        <v>WD</v>
      </c>
      <c r="Q213" s="11" t="str">
        <f>IF([1]source_data!G215="","",IF([1]source_data!D215="","",VLOOKUP([1]source_data!D215,[1]geo_data!A:I,7,FALSE)))</f>
        <v>Stroud</v>
      </c>
      <c r="R213" s="11" t="str">
        <f>IF([1]source_data!G215="","",IF([1]source_data!D215="","",VLOOKUP([1]source_data!D215,[1]geo_data!A:I,6,FALSE)))</f>
        <v>E07000082</v>
      </c>
      <c r="S213" s="11" t="str">
        <f>IF([1]source_data!G215="","",IF(LEFT(R213,3)="E05","WD",IF(LEFT(R213,3)="S13","WD",IF(LEFT(R213,3)="W05","WD",IF(LEFT(R213,3)="W06","UA",IF(LEFT(R213,3)="S12","CA",IF(LEFT(R213,3)="E06","UA",IF(LEFT(R213,3)="E07","NMD",IF(LEFT(R213,3)="E08","MD",IF(LEFT(R213,3)="E09","LONB"))))))))))</f>
        <v>NMD</v>
      </c>
      <c r="T213" s="8" t="str">
        <f>IF([1]source_data!G215="","",IF([1]source_data!N215="","",[1]source_data!N215))</f>
        <v>Grants for You</v>
      </c>
      <c r="U213" s="12">
        <f ca="1">IF([1]source_data!G215="","",[1]tailored_settings!$B$8)</f>
        <v>45009</v>
      </c>
      <c r="V213" s="8" t="str">
        <f>IF([1]source_data!I215="","",[1]tailored_settings!$B$9)</f>
        <v>https://www.barnwoodtrust.org/</v>
      </c>
      <c r="W213" s="8" t="str">
        <f>IF([1]source_data!G215="","",IF([1]source_data!I215="","",[1]codelists!$A$1))</f>
        <v>Grant to Individuals Reason codelist</v>
      </c>
      <c r="X213" s="8" t="str">
        <f>IF([1]source_data!G215="","",IF([1]source_data!I215="","",[1]source_data!I215))</f>
        <v>Mental Health</v>
      </c>
      <c r="Y213" s="8" t="str">
        <f>IF([1]source_data!G215="","",IF([1]source_data!J215="","",[1]codelists!$A$1))</f>
        <v/>
      </c>
      <c r="Z213" s="8" t="str">
        <f>IF([1]source_data!G215="","",IF([1]source_data!J215="","",[1]source_data!J215))</f>
        <v/>
      </c>
      <c r="AA213" s="8" t="str">
        <f>IF([1]source_data!G215="","",IF([1]source_data!K215="","",[1]codelists!$A$16))</f>
        <v>Grant to Individuals Purpose codelist</v>
      </c>
      <c r="AB213" s="8" t="str">
        <f>IF([1]source_data!G215="","",IF([1]source_data!K215="","",[1]source_data!K215))</f>
        <v>Creative activities</v>
      </c>
      <c r="AC213" s="8" t="str">
        <f>IF([1]source_data!G215="","",IF([1]source_data!L215="","",[1]codelists!$A$16))</f>
        <v/>
      </c>
      <c r="AD213" s="8" t="str">
        <f>IF([1]source_data!G215="","",IF([1]source_data!L215="","",[1]source_data!L215))</f>
        <v/>
      </c>
      <c r="AE213" s="8" t="str">
        <f>IF([1]source_data!G215="","",IF([1]source_data!M215="","",[1]codelists!$A$16))</f>
        <v/>
      </c>
      <c r="AF213" s="8" t="str">
        <f>IF([1]source_data!G215="","",IF([1]source_data!M215="","",[1]source_data!M215))</f>
        <v/>
      </c>
    </row>
    <row r="214" spans="1:32" ht="15.75" x14ac:dyDescent="0.25">
      <c r="A214" s="8" t="str">
        <f>IF([1]source_data!G216="","",IF(AND([1]source_data!C216&lt;&gt;"",[1]tailored_settings!$B$10="Publish"),CONCATENATE([1]tailored_settings!$B$2&amp;[1]source_data!C216),IF(AND([1]source_data!C216&lt;&gt;"",[1]tailored_settings!$B$10="Do not publish"),CONCATENATE([1]tailored_settings!$B$2&amp;TEXT(ROW(A214)-1,"0000")&amp;"_"&amp;TEXT(F214,"yyyy-mm")),CONCATENATE([1]tailored_settings!$B$2&amp;TEXT(ROW(A214)-1,"0000")&amp;"_"&amp;TEXT(F214,"yyyy-mm")))))</f>
        <v>360G-BarnwoodTrust-0213_2022-07</v>
      </c>
      <c r="B214" s="8" t="str">
        <f>IF([1]source_data!G216="","",IF([1]source_data!E216&lt;&gt;"",[1]source_data!E216,CONCATENATE("Grant to "&amp;G214)))</f>
        <v>Grants for You</v>
      </c>
      <c r="C214" s="8" t="str">
        <f>IF([1]source_data!G216="","",IF([1]source_data!F216="","",[1]source_data!F216))</f>
        <v xml:space="preserve">Funding to help people with Autism, ADHD, Tourette's or a serious mental health condition access more opportunities.   </v>
      </c>
      <c r="D214" s="9">
        <f>IF([1]source_data!G216="","",IF([1]source_data!G216="","",[1]source_data!G216))</f>
        <v>500</v>
      </c>
      <c r="E214" s="8" t="str">
        <f>IF([1]source_data!G216="","",[1]tailored_settings!$B$3)</f>
        <v>GBP</v>
      </c>
      <c r="F214" s="10">
        <f>IF([1]source_data!G216="","",IF([1]source_data!H216="","",[1]source_data!H216))</f>
        <v>44770.540317164297</v>
      </c>
      <c r="G214" s="8" t="str">
        <f>IF([1]source_data!G216="","",[1]tailored_settings!$B$5)</f>
        <v>Individual Recipient</v>
      </c>
      <c r="H214" s="8" t="str">
        <f>IF([1]source_data!G216="","",IF(AND([1]source_data!A216&lt;&gt;"",[1]tailored_settings!$B$11="Publish"),CONCATENATE([1]tailored_settings!$B$2&amp;[1]source_data!A216),IF(AND([1]source_data!A216&lt;&gt;"",[1]tailored_settings!$B$11="Do not publish"),CONCATENATE([1]tailored_settings!$B$4&amp;TEXT(ROW(A214)-1,"0000")&amp;"_"&amp;TEXT(F214,"yyyy-mm")),CONCATENATE([1]tailored_settings!$B$4&amp;TEXT(ROW(A214)-1,"0000")&amp;"_"&amp;TEXT(F214,"yyyy-mm")))))</f>
        <v>360G-BarnwoodTrust-IND-0213_2022-07</v>
      </c>
      <c r="I214" s="8" t="str">
        <f>IF([1]source_data!G216="","",[1]tailored_settings!$B$7)</f>
        <v>Barnwood Trust</v>
      </c>
      <c r="J214" s="8" t="str">
        <f>IF([1]source_data!G216="","",[1]tailored_settings!$B$6)</f>
        <v>GB-CHC-1162855</v>
      </c>
      <c r="K214" s="8" t="str">
        <f>IF([1]source_data!G216="","",IF([1]source_data!I216="","",VLOOKUP([1]source_data!I216,[1]codelists!A:C,2,FALSE)))</f>
        <v>GTIR040</v>
      </c>
      <c r="L214" s="8" t="str">
        <f>IF([1]source_data!G216="","",IF([1]source_data!J216="","",VLOOKUP([1]source_data!J216,[1]codelists!A:C,2,FALSE)))</f>
        <v/>
      </c>
      <c r="M214" s="8" t="str">
        <f>IF([1]source_data!G216="","",IF([1]source_data!K216="","",IF([1]source_data!M216&lt;&gt;"",CONCATENATE(VLOOKUP([1]source_data!K216,[1]codelists!A:C,2,FALSE)&amp;";"&amp;VLOOKUP([1]source_data!L216,[1]codelists!A:C,2,FALSE)&amp;";"&amp;VLOOKUP([1]source_data!M216,[1]codelists!A:C,2,FALSE)),IF([1]source_data!L216&lt;&gt;"",CONCATENATE(VLOOKUP([1]source_data!K216,[1]codelists!A:C,2,FALSE)&amp;";"&amp;VLOOKUP([1]source_data!L216,[1]codelists!A:C,2,FALSE)),IF([1]source_data!K216&lt;&gt;"",CONCATENATE(VLOOKUP([1]source_data!K216,[1]codelists!A:C,2,FALSE)))))))</f>
        <v>GTIP100</v>
      </c>
      <c r="N214" s="11" t="str">
        <f>IF([1]source_data!G216="","",IF([1]source_data!D216="","",VLOOKUP([1]source_data!D216,[1]geo_data!A:I,9,FALSE)))</f>
        <v>Cainscross</v>
      </c>
      <c r="O214" s="11" t="str">
        <f>IF([1]source_data!G216="","",IF([1]source_data!D216="","",VLOOKUP([1]source_data!D216,[1]geo_data!A:I,8,FALSE)))</f>
        <v>E05013212</v>
      </c>
      <c r="P214" s="11" t="str">
        <f>IF([1]source_data!G216="","",IF(LEFT(O214,3)="E05","WD",IF(LEFT(O214,3)="S13","WD",IF(LEFT(O214,3)="W05","WD",IF(LEFT(O214,3)="W06","UA",IF(LEFT(O214,3)="S12","CA",IF(LEFT(O214,3)="E06","UA",IF(LEFT(O214,3)="E07","NMD",IF(LEFT(O214,3)="E08","MD",IF(LEFT(O214,3)="E09","LONB"))))))))))</f>
        <v>WD</v>
      </c>
      <c r="Q214" s="11" t="str">
        <f>IF([1]source_data!G216="","",IF([1]source_data!D216="","",VLOOKUP([1]source_data!D216,[1]geo_data!A:I,7,FALSE)))</f>
        <v>Stroud</v>
      </c>
      <c r="R214" s="11" t="str">
        <f>IF([1]source_data!G216="","",IF([1]source_data!D216="","",VLOOKUP([1]source_data!D216,[1]geo_data!A:I,6,FALSE)))</f>
        <v>E07000082</v>
      </c>
      <c r="S214" s="11" t="str">
        <f>IF([1]source_data!G216="","",IF(LEFT(R214,3)="E05","WD",IF(LEFT(R214,3)="S13","WD",IF(LEFT(R214,3)="W05","WD",IF(LEFT(R214,3)="W06","UA",IF(LEFT(R214,3)="S12","CA",IF(LEFT(R214,3)="E06","UA",IF(LEFT(R214,3)="E07","NMD",IF(LEFT(R214,3)="E08","MD",IF(LEFT(R214,3)="E09","LONB"))))))))))</f>
        <v>NMD</v>
      </c>
      <c r="T214" s="8" t="str">
        <f>IF([1]source_data!G216="","",IF([1]source_data!N216="","",[1]source_data!N216))</f>
        <v>Grants for You</v>
      </c>
      <c r="U214" s="12">
        <f ca="1">IF([1]source_data!G216="","",[1]tailored_settings!$B$8)</f>
        <v>45009</v>
      </c>
      <c r="V214" s="8" t="str">
        <f>IF([1]source_data!I216="","",[1]tailored_settings!$B$9)</f>
        <v>https://www.barnwoodtrust.org/</v>
      </c>
      <c r="W214" s="8" t="str">
        <f>IF([1]source_data!G216="","",IF([1]source_data!I216="","",[1]codelists!$A$1))</f>
        <v>Grant to Individuals Reason codelist</v>
      </c>
      <c r="X214" s="8" t="str">
        <f>IF([1]source_data!G216="","",IF([1]source_data!I216="","",[1]source_data!I216))</f>
        <v>Mental Health</v>
      </c>
      <c r="Y214" s="8" t="str">
        <f>IF([1]source_data!G216="","",IF([1]source_data!J216="","",[1]codelists!$A$1))</f>
        <v/>
      </c>
      <c r="Z214" s="8" t="str">
        <f>IF([1]source_data!G216="","",IF([1]source_data!J216="","",[1]source_data!J216))</f>
        <v/>
      </c>
      <c r="AA214" s="8" t="str">
        <f>IF([1]source_data!G216="","",IF([1]source_data!K216="","",[1]codelists!$A$16))</f>
        <v>Grant to Individuals Purpose codelist</v>
      </c>
      <c r="AB214" s="8" t="str">
        <f>IF([1]source_data!G216="","",IF([1]source_data!K216="","",[1]source_data!K216))</f>
        <v>Travel and transport</v>
      </c>
      <c r="AC214" s="8" t="str">
        <f>IF([1]source_data!G216="","",IF([1]source_data!L216="","",[1]codelists!$A$16))</f>
        <v/>
      </c>
      <c r="AD214" s="8" t="str">
        <f>IF([1]source_data!G216="","",IF([1]source_data!L216="","",[1]source_data!L216))</f>
        <v/>
      </c>
      <c r="AE214" s="8" t="str">
        <f>IF([1]source_data!G216="","",IF([1]source_data!M216="","",[1]codelists!$A$16))</f>
        <v/>
      </c>
      <c r="AF214" s="8" t="str">
        <f>IF([1]source_data!G216="","",IF([1]source_data!M216="","",[1]source_data!M216))</f>
        <v/>
      </c>
    </row>
    <row r="215" spans="1:32" ht="15.75" x14ac:dyDescent="0.25">
      <c r="A215" s="8" t="str">
        <f>IF([1]source_data!G217="","",IF(AND([1]source_data!C217&lt;&gt;"",[1]tailored_settings!$B$10="Publish"),CONCATENATE([1]tailored_settings!$B$2&amp;[1]source_data!C217),IF(AND([1]source_data!C217&lt;&gt;"",[1]tailored_settings!$B$10="Do not publish"),CONCATENATE([1]tailored_settings!$B$2&amp;TEXT(ROW(A215)-1,"0000")&amp;"_"&amp;TEXT(F215,"yyyy-mm")),CONCATENATE([1]tailored_settings!$B$2&amp;TEXT(ROW(A215)-1,"0000")&amp;"_"&amp;TEXT(F215,"yyyy-mm")))))</f>
        <v>360G-BarnwoodTrust-0214_2022-07</v>
      </c>
      <c r="B215" s="8" t="str">
        <f>IF([1]source_data!G217="","",IF([1]source_data!E217&lt;&gt;"",[1]source_data!E217,CONCATENATE("Grant to "&amp;G215)))</f>
        <v>Grants for You</v>
      </c>
      <c r="C215" s="8" t="str">
        <f>IF([1]source_data!G217="","",IF([1]source_data!F217="","",[1]source_data!F217))</f>
        <v xml:space="preserve">Funding to help people with Autism, ADHD, Tourette's or a serious mental health condition access more opportunities.   </v>
      </c>
      <c r="D215" s="9">
        <f>IF([1]source_data!G217="","",IF([1]source_data!G217="","",[1]source_data!G217))</f>
        <v>1000</v>
      </c>
      <c r="E215" s="8" t="str">
        <f>IF([1]source_data!G217="","",[1]tailored_settings!$B$3)</f>
        <v>GBP</v>
      </c>
      <c r="F215" s="10">
        <f>IF([1]source_data!G217="","",IF([1]source_data!H217="","",[1]source_data!H217))</f>
        <v>44770.5491060532</v>
      </c>
      <c r="G215" s="8" t="str">
        <f>IF([1]source_data!G217="","",[1]tailored_settings!$B$5)</f>
        <v>Individual Recipient</v>
      </c>
      <c r="H215" s="8" t="str">
        <f>IF([1]source_data!G217="","",IF(AND([1]source_data!A217&lt;&gt;"",[1]tailored_settings!$B$11="Publish"),CONCATENATE([1]tailored_settings!$B$2&amp;[1]source_data!A217),IF(AND([1]source_data!A217&lt;&gt;"",[1]tailored_settings!$B$11="Do not publish"),CONCATENATE([1]tailored_settings!$B$4&amp;TEXT(ROW(A215)-1,"0000")&amp;"_"&amp;TEXT(F215,"yyyy-mm")),CONCATENATE([1]tailored_settings!$B$4&amp;TEXT(ROW(A215)-1,"0000")&amp;"_"&amp;TEXT(F215,"yyyy-mm")))))</f>
        <v>360G-BarnwoodTrust-IND-0214_2022-07</v>
      </c>
      <c r="I215" s="8" t="str">
        <f>IF([1]source_data!G217="","",[1]tailored_settings!$B$7)</f>
        <v>Barnwood Trust</v>
      </c>
      <c r="J215" s="8" t="str">
        <f>IF([1]source_data!G217="","",[1]tailored_settings!$B$6)</f>
        <v>GB-CHC-1162855</v>
      </c>
      <c r="K215" s="8" t="str">
        <f>IF([1]source_data!G217="","",IF([1]source_data!I217="","",VLOOKUP([1]source_data!I217,[1]codelists!A:C,2,FALSE)))</f>
        <v>GTIR040</v>
      </c>
      <c r="L215" s="8" t="str">
        <f>IF([1]source_data!G217="","",IF([1]source_data!J217="","",VLOOKUP([1]source_data!J217,[1]codelists!A:C,2,FALSE)))</f>
        <v/>
      </c>
      <c r="M215" s="8" t="str">
        <f>IF([1]source_data!G217="","",IF([1]source_data!K217="","",IF([1]source_data!M217&lt;&gt;"",CONCATENATE(VLOOKUP([1]source_data!K217,[1]codelists!A:C,2,FALSE)&amp;";"&amp;VLOOKUP([1]source_data!L217,[1]codelists!A:C,2,FALSE)&amp;";"&amp;VLOOKUP([1]source_data!M217,[1]codelists!A:C,2,FALSE)),IF([1]source_data!L217&lt;&gt;"",CONCATENATE(VLOOKUP([1]source_data!K217,[1]codelists!A:C,2,FALSE)&amp;";"&amp;VLOOKUP([1]source_data!L217,[1]codelists!A:C,2,FALSE)),IF([1]source_data!K217&lt;&gt;"",CONCATENATE(VLOOKUP([1]source_data!K217,[1]codelists!A:C,2,FALSE)))))))</f>
        <v>GTIP030</v>
      </c>
      <c r="N215" s="11" t="str">
        <f>IF([1]source_data!G217="","",IF([1]source_data!D217="","",VLOOKUP([1]source_data!D217,[1]geo_data!A:I,9,FALSE)))</f>
        <v>Cainscross</v>
      </c>
      <c r="O215" s="11" t="str">
        <f>IF([1]source_data!G217="","",IF([1]source_data!D217="","",VLOOKUP([1]source_data!D217,[1]geo_data!A:I,8,FALSE)))</f>
        <v>E05013212</v>
      </c>
      <c r="P215" s="11" t="str">
        <f>IF([1]source_data!G217="","",IF(LEFT(O215,3)="E05","WD",IF(LEFT(O215,3)="S13","WD",IF(LEFT(O215,3)="W05","WD",IF(LEFT(O215,3)="W06","UA",IF(LEFT(O215,3)="S12","CA",IF(LEFT(O215,3)="E06","UA",IF(LEFT(O215,3)="E07","NMD",IF(LEFT(O215,3)="E08","MD",IF(LEFT(O215,3)="E09","LONB"))))))))))</f>
        <v>WD</v>
      </c>
      <c r="Q215" s="11" t="str">
        <f>IF([1]source_data!G217="","",IF([1]source_data!D217="","",VLOOKUP([1]source_data!D217,[1]geo_data!A:I,7,FALSE)))</f>
        <v>Stroud</v>
      </c>
      <c r="R215" s="11" t="str">
        <f>IF([1]source_data!G217="","",IF([1]source_data!D217="","",VLOOKUP([1]source_data!D217,[1]geo_data!A:I,6,FALSE)))</f>
        <v>E07000082</v>
      </c>
      <c r="S215" s="11" t="str">
        <f>IF([1]source_data!G217="","",IF(LEFT(R215,3)="E05","WD",IF(LEFT(R215,3)="S13","WD",IF(LEFT(R215,3)="W05","WD",IF(LEFT(R215,3)="W06","UA",IF(LEFT(R215,3)="S12","CA",IF(LEFT(R215,3)="E06","UA",IF(LEFT(R215,3)="E07","NMD",IF(LEFT(R215,3)="E08","MD",IF(LEFT(R215,3)="E09","LONB"))))))))))</f>
        <v>NMD</v>
      </c>
      <c r="T215" s="8" t="str">
        <f>IF([1]source_data!G217="","",IF([1]source_data!N217="","",[1]source_data!N217))</f>
        <v>Grants for You</v>
      </c>
      <c r="U215" s="12">
        <f ca="1">IF([1]source_data!G217="","",[1]tailored_settings!$B$8)</f>
        <v>45009</v>
      </c>
      <c r="V215" s="8" t="str">
        <f>IF([1]source_data!I217="","",[1]tailored_settings!$B$9)</f>
        <v>https://www.barnwoodtrust.org/</v>
      </c>
      <c r="W215" s="8" t="str">
        <f>IF([1]source_data!G217="","",IF([1]source_data!I217="","",[1]codelists!$A$1))</f>
        <v>Grant to Individuals Reason codelist</v>
      </c>
      <c r="X215" s="8" t="str">
        <f>IF([1]source_data!G217="","",IF([1]source_data!I217="","",[1]source_data!I217))</f>
        <v>Mental Health</v>
      </c>
      <c r="Y215" s="8" t="str">
        <f>IF([1]source_data!G217="","",IF([1]source_data!J217="","",[1]codelists!$A$1))</f>
        <v/>
      </c>
      <c r="Z215" s="8" t="str">
        <f>IF([1]source_data!G217="","",IF([1]source_data!J217="","",[1]source_data!J217))</f>
        <v/>
      </c>
      <c r="AA215" s="8" t="str">
        <f>IF([1]source_data!G217="","",IF([1]source_data!K217="","",[1]codelists!$A$16))</f>
        <v>Grant to Individuals Purpose codelist</v>
      </c>
      <c r="AB215" s="8" t="str">
        <f>IF([1]source_data!G217="","",IF([1]source_data!K217="","",[1]source_data!K217))</f>
        <v>Equipment and home adaptations</v>
      </c>
      <c r="AC215" s="8" t="str">
        <f>IF([1]source_data!G217="","",IF([1]source_data!L217="","",[1]codelists!$A$16))</f>
        <v/>
      </c>
      <c r="AD215" s="8" t="str">
        <f>IF([1]source_data!G217="","",IF([1]source_data!L217="","",[1]source_data!L217))</f>
        <v/>
      </c>
      <c r="AE215" s="8" t="str">
        <f>IF([1]source_data!G217="","",IF([1]source_data!M217="","",[1]codelists!$A$16))</f>
        <v/>
      </c>
      <c r="AF215" s="8" t="str">
        <f>IF([1]source_data!G217="","",IF([1]source_data!M217="","",[1]source_data!M217))</f>
        <v/>
      </c>
    </row>
    <row r="216" spans="1:32" ht="15.75" x14ac:dyDescent="0.25">
      <c r="A216" s="8" t="str">
        <f>IF([1]source_data!G218="","",IF(AND([1]source_data!C218&lt;&gt;"",[1]tailored_settings!$B$10="Publish"),CONCATENATE([1]tailored_settings!$B$2&amp;[1]source_data!C218),IF(AND([1]source_data!C218&lt;&gt;"",[1]tailored_settings!$B$10="Do not publish"),CONCATENATE([1]tailored_settings!$B$2&amp;TEXT(ROW(A216)-1,"0000")&amp;"_"&amp;TEXT(F216,"yyyy-mm")),CONCATENATE([1]tailored_settings!$B$2&amp;TEXT(ROW(A216)-1,"0000")&amp;"_"&amp;TEXT(F216,"yyyy-mm")))))</f>
        <v>360G-BarnwoodTrust-0215_2022-07</v>
      </c>
      <c r="B216" s="8" t="str">
        <f>IF([1]source_data!G218="","",IF([1]source_data!E218&lt;&gt;"",[1]source_data!E218,CONCATENATE("Grant to "&amp;G216)))</f>
        <v>Grants for You</v>
      </c>
      <c r="C216" s="8" t="str">
        <f>IF([1]source_data!G218="","",IF([1]source_data!F218="","",[1]source_data!F218))</f>
        <v xml:space="preserve">Funding to help people with Autism, ADHD, Tourette's or a serious mental health condition access more opportunities.   </v>
      </c>
      <c r="D216" s="9">
        <f>IF([1]source_data!G218="","",IF([1]source_data!G218="","",[1]source_data!G218))</f>
        <v>1500</v>
      </c>
      <c r="E216" s="8" t="str">
        <f>IF([1]source_data!G218="","",[1]tailored_settings!$B$3)</f>
        <v>GBP</v>
      </c>
      <c r="F216" s="10">
        <f>IF([1]source_data!G218="","",IF([1]source_data!H218="","",[1]source_data!H218))</f>
        <v>44770.583322106497</v>
      </c>
      <c r="G216" s="8" t="str">
        <f>IF([1]source_data!G218="","",[1]tailored_settings!$B$5)</f>
        <v>Individual Recipient</v>
      </c>
      <c r="H216" s="8" t="str">
        <f>IF([1]source_data!G218="","",IF(AND([1]source_data!A218&lt;&gt;"",[1]tailored_settings!$B$11="Publish"),CONCATENATE([1]tailored_settings!$B$2&amp;[1]source_data!A218),IF(AND([1]source_data!A218&lt;&gt;"",[1]tailored_settings!$B$11="Do not publish"),CONCATENATE([1]tailored_settings!$B$4&amp;TEXT(ROW(A216)-1,"0000")&amp;"_"&amp;TEXT(F216,"yyyy-mm")),CONCATENATE([1]tailored_settings!$B$4&amp;TEXT(ROW(A216)-1,"0000")&amp;"_"&amp;TEXT(F216,"yyyy-mm")))))</f>
        <v>360G-BarnwoodTrust-IND-0215_2022-07</v>
      </c>
      <c r="I216" s="8" t="str">
        <f>IF([1]source_data!G218="","",[1]tailored_settings!$B$7)</f>
        <v>Barnwood Trust</v>
      </c>
      <c r="J216" s="8" t="str">
        <f>IF([1]source_data!G218="","",[1]tailored_settings!$B$6)</f>
        <v>GB-CHC-1162855</v>
      </c>
      <c r="K216" s="8" t="str">
        <f>IF([1]source_data!G218="","",IF([1]source_data!I218="","",VLOOKUP([1]source_data!I218,[1]codelists!A:C,2,FALSE)))</f>
        <v>GTIR040</v>
      </c>
      <c r="L216" s="8" t="str">
        <f>IF([1]source_data!G218="","",IF([1]source_data!J218="","",VLOOKUP([1]source_data!J218,[1]codelists!A:C,2,FALSE)))</f>
        <v/>
      </c>
      <c r="M216" s="8" t="str">
        <f>IF([1]source_data!G218="","",IF([1]source_data!K218="","",IF([1]source_data!M218&lt;&gt;"",CONCATENATE(VLOOKUP([1]source_data!K218,[1]codelists!A:C,2,FALSE)&amp;";"&amp;VLOOKUP([1]source_data!L218,[1]codelists!A:C,2,FALSE)&amp;";"&amp;VLOOKUP([1]source_data!M218,[1]codelists!A:C,2,FALSE)),IF([1]source_data!L218&lt;&gt;"",CONCATENATE(VLOOKUP([1]source_data!K218,[1]codelists!A:C,2,FALSE)&amp;";"&amp;VLOOKUP([1]source_data!L218,[1]codelists!A:C,2,FALSE)),IF([1]source_data!K218&lt;&gt;"",CONCATENATE(VLOOKUP([1]source_data!K218,[1]codelists!A:C,2,FALSE)))))))</f>
        <v>GTIP040</v>
      </c>
      <c r="N216" s="11" t="str">
        <f>IF([1]source_data!G218="","",IF([1]source_data!D218="","",VLOOKUP([1]source_data!D218,[1]geo_data!A:I,9,FALSE)))</f>
        <v>Mitcheldean, Ruardean &amp; Drybrook</v>
      </c>
      <c r="O216" s="11" t="str">
        <f>IF([1]source_data!G218="","",IF([1]source_data!D218="","",VLOOKUP([1]source_data!D218,[1]geo_data!A:I,8,FALSE)))</f>
        <v>E05012168</v>
      </c>
      <c r="P216" s="11" t="str">
        <f>IF([1]source_data!G218="","",IF(LEFT(O216,3)="E05","WD",IF(LEFT(O216,3)="S13","WD",IF(LEFT(O216,3)="W05","WD",IF(LEFT(O216,3)="W06","UA",IF(LEFT(O216,3)="S12","CA",IF(LEFT(O216,3)="E06","UA",IF(LEFT(O216,3)="E07","NMD",IF(LEFT(O216,3)="E08","MD",IF(LEFT(O216,3)="E09","LONB"))))))))))</f>
        <v>WD</v>
      </c>
      <c r="Q216" s="11" t="str">
        <f>IF([1]source_data!G218="","",IF([1]source_data!D218="","",VLOOKUP([1]source_data!D218,[1]geo_data!A:I,7,FALSE)))</f>
        <v>Forest of Dean</v>
      </c>
      <c r="R216" s="11" t="str">
        <f>IF([1]source_data!G218="","",IF([1]source_data!D218="","",VLOOKUP([1]source_data!D218,[1]geo_data!A:I,6,FALSE)))</f>
        <v>E07000080</v>
      </c>
      <c r="S216" s="11" t="str">
        <f>IF([1]source_data!G218="","",IF(LEFT(R216,3)="E05","WD",IF(LEFT(R216,3)="S13","WD",IF(LEFT(R216,3)="W05","WD",IF(LEFT(R216,3)="W06","UA",IF(LEFT(R216,3)="S12","CA",IF(LEFT(R216,3)="E06","UA",IF(LEFT(R216,3)="E07","NMD",IF(LEFT(R216,3)="E08","MD",IF(LEFT(R216,3)="E09","LONB"))))))))))</f>
        <v>NMD</v>
      </c>
      <c r="T216" s="8" t="str">
        <f>IF([1]source_data!G218="","",IF([1]source_data!N218="","",[1]source_data!N218))</f>
        <v>Grants for You</v>
      </c>
      <c r="U216" s="12">
        <f ca="1">IF([1]source_data!G218="","",[1]tailored_settings!$B$8)</f>
        <v>45009</v>
      </c>
      <c r="V216" s="8" t="str">
        <f>IF([1]source_data!I218="","",[1]tailored_settings!$B$9)</f>
        <v>https://www.barnwoodtrust.org/</v>
      </c>
      <c r="W216" s="8" t="str">
        <f>IF([1]source_data!G218="","",IF([1]source_data!I218="","",[1]codelists!$A$1))</f>
        <v>Grant to Individuals Reason codelist</v>
      </c>
      <c r="X216" s="8" t="str">
        <f>IF([1]source_data!G218="","",IF([1]source_data!I218="","",[1]source_data!I218))</f>
        <v>Mental Health</v>
      </c>
      <c r="Y216" s="8" t="str">
        <f>IF([1]source_data!G218="","",IF([1]source_data!J218="","",[1]codelists!$A$1))</f>
        <v/>
      </c>
      <c r="Z216" s="8" t="str">
        <f>IF([1]source_data!G218="","",IF([1]source_data!J218="","",[1]source_data!J218))</f>
        <v/>
      </c>
      <c r="AA216" s="8" t="str">
        <f>IF([1]source_data!G218="","",IF([1]source_data!K218="","",[1]codelists!$A$16))</f>
        <v>Grant to Individuals Purpose codelist</v>
      </c>
      <c r="AB216" s="8" t="str">
        <f>IF([1]source_data!G218="","",IF([1]source_data!K218="","",[1]source_data!K218))</f>
        <v>Devices and digital access</v>
      </c>
      <c r="AC216" s="8" t="str">
        <f>IF([1]source_data!G218="","",IF([1]source_data!L218="","",[1]codelists!$A$16))</f>
        <v/>
      </c>
      <c r="AD216" s="8" t="str">
        <f>IF([1]source_data!G218="","",IF([1]source_data!L218="","",[1]source_data!L218))</f>
        <v/>
      </c>
      <c r="AE216" s="8" t="str">
        <f>IF([1]source_data!G218="","",IF([1]source_data!M218="","",[1]codelists!$A$16))</f>
        <v/>
      </c>
      <c r="AF216" s="8" t="str">
        <f>IF([1]source_data!G218="","",IF([1]source_data!M218="","",[1]source_data!M218))</f>
        <v/>
      </c>
    </row>
    <row r="217" spans="1:32" ht="15.75" x14ac:dyDescent="0.25">
      <c r="A217" s="8" t="str">
        <f>IF([1]source_data!G219="","",IF(AND([1]source_data!C219&lt;&gt;"",[1]tailored_settings!$B$10="Publish"),CONCATENATE([1]tailored_settings!$B$2&amp;[1]source_data!C219),IF(AND([1]source_data!C219&lt;&gt;"",[1]tailored_settings!$B$10="Do not publish"),CONCATENATE([1]tailored_settings!$B$2&amp;TEXT(ROW(A217)-1,"0000")&amp;"_"&amp;TEXT(F217,"yyyy-mm")),CONCATENATE([1]tailored_settings!$B$2&amp;TEXT(ROW(A217)-1,"0000")&amp;"_"&amp;TEXT(F217,"yyyy-mm")))))</f>
        <v>360G-BarnwoodTrust-0216_2022-07</v>
      </c>
      <c r="B217" s="8" t="str">
        <f>IF([1]source_data!G219="","",IF([1]source_data!E219&lt;&gt;"",[1]source_data!E219,CONCATENATE("Grant to "&amp;G217)))</f>
        <v>Grants for You</v>
      </c>
      <c r="C217" s="8" t="str">
        <f>IF([1]source_data!G219="","",IF([1]source_data!F219="","",[1]source_data!F219))</f>
        <v xml:space="preserve">Funding to help people with Autism, ADHD, Tourette's or a serious mental health condition access more opportunities.   </v>
      </c>
      <c r="D217" s="9">
        <f>IF([1]source_data!G219="","",IF([1]source_data!G219="","",[1]source_data!G219))</f>
        <v>1500</v>
      </c>
      <c r="E217" s="8" t="str">
        <f>IF([1]source_data!G219="","",[1]tailored_settings!$B$3)</f>
        <v>GBP</v>
      </c>
      <c r="F217" s="10">
        <f>IF([1]source_data!G219="","",IF([1]source_data!H219="","",[1]source_data!H219))</f>
        <v>44770.601166354201</v>
      </c>
      <c r="G217" s="8" t="str">
        <f>IF([1]source_data!G219="","",[1]tailored_settings!$B$5)</f>
        <v>Individual Recipient</v>
      </c>
      <c r="H217" s="8" t="str">
        <f>IF([1]source_data!G219="","",IF(AND([1]source_data!A219&lt;&gt;"",[1]tailored_settings!$B$11="Publish"),CONCATENATE([1]tailored_settings!$B$2&amp;[1]source_data!A219),IF(AND([1]source_data!A219&lt;&gt;"",[1]tailored_settings!$B$11="Do not publish"),CONCATENATE([1]tailored_settings!$B$4&amp;TEXT(ROW(A217)-1,"0000")&amp;"_"&amp;TEXT(F217,"yyyy-mm")),CONCATENATE([1]tailored_settings!$B$4&amp;TEXT(ROW(A217)-1,"0000")&amp;"_"&amp;TEXT(F217,"yyyy-mm")))))</f>
        <v>360G-BarnwoodTrust-IND-0216_2022-07</v>
      </c>
      <c r="I217" s="8" t="str">
        <f>IF([1]source_data!G219="","",[1]tailored_settings!$B$7)</f>
        <v>Barnwood Trust</v>
      </c>
      <c r="J217" s="8" t="str">
        <f>IF([1]source_data!G219="","",[1]tailored_settings!$B$6)</f>
        <v>GB-CHC-1162855</v>
      </c>
      <c r="K217" s="8" t="str">
        <f>IF([1]source_data!G219="","",IF([1]source_data!I219="","",VLOOKUP([1]source_data!I219,[1]codelists!A:C,2,FALSE)))</f>
        <v>GTIR040</v>
      </c>
      <c r="L217" s="8" t="str">
        <f>IF([1]source_data!G219="","",IF([1]source_data!J219="","",VLOOKUP([1]source_data!J219,[1]codelists!A:C,2,FALSE)))</f>
        <v/>
      </c>
      <c r="M217" s="8" t="str">
        <f>IF([1]source_data!G219="","",IF([1]source_data!K219="","",IF([1]source_data!M219&lt;&gt;"",CONCATENATE(VLOOKUP([1]source_data!K219,[1]codelists!A:C,2,FALSE)&amp;";"&amp;VLOOKUP([1]source_data!L219,[1]codelists!A:C,2,FALSE)&amp;";"&amp;VLOOKUP([1]source_data!M219,[1]codelists!A:C,2,FALSE)),IF([1]source_data!L219&lt;&gt;"",CONCATENATE(VLOOKUP([1]source_data!K219,[1]codelists!A:C,2,FALSE)&amp;";"&amp;VLOOKUP([1]source_data!L219,[1]codelists!A:C,2,FALSE)),IF([1]source_data!K219&lt;&gt;"",CONCATENATE(VLOOKUP([1]source_data!K219,[1]codelists!A:C,2,FALSE)))))))</f>
        <v>GTIP110</v>
      </c>
      <c r="N217" s="11" t="str">
        <f>IF([1]source_data!G219="","",IF([1]source_data!D219="","",VLOOKUP([1]source_data!D219,[1]geo_data!A:I,9,FALSE)))</f>
        <v>Minchinhampton</v>
      </c>
      <c r="O217" s="11" t="str">
        <f>IF([1]source_data!G219="","",IF([1]source_data!D219="","",VLOOKUP([1]source_data!D219,[1]geo_data!A:I,8,FALSE)))</f>
        <v>E05013192</v>
      </c>
      <c r="P217" s="11" t="str">
        <f>IF([1]source_data!G219="","",IF(LEFT(O217,3)="E05","WD",IF(LEFT(O217,3)="S13","WD",IF(LEFT(O217,3)="W05","WD",IF(LEFT(O217,3)="W06","UA",IF(LEFT(O217,3)="S12","CA",IF(LEFT(O217,3)="E06","UA",IF(LEFT(O217,3)="E07","NMD",IF(LEFT(O217,3)="E08","MD",IF(LEFT(O217,3)="E09","LONB"))))))))))</f>
        <v>WD</v>
      </c>
      <c r="Q217" s="11" t="str">
        <f>IF([1]source_data!G219="","",IF([1]source_data!D219="","",VLOOKUP([1]source_data!D219,[1]geo_data!A:I,7,FALSE)))</f>
        <v>Stroud</v>
      </c>
      <c r="R217" s="11" t="str">
        <f>IF([1]source_data!G219="","",IF([1]source_data!D219="","",VLOOKUP([1]source_data!D219,[1]geo_data!A:I,6,FALSE)))</f>
        <v>E07000082</v>
      </c>
      <c r="S217" s="11" t="str">
        <f>IF([1]source_data!G219="","",IF(LEFT(R217,3)="E05","WD",IF(LEFT(R217,3)="S13","WD",IF(LEFT(R217,3)="W05","WD",IF(LEFT(R217,3)="W06","UA",IF(LEFT(R217,3)="S12","CA",IF(LEFT(R217,3)="E06","UA",IF(LEFT(R217,3)="E07","NMD",IF(LEFT(R217,3)="E08","MD",IF(LEFT(R217,3)="E09","LONB"))))))))))</f>
        <v>NMD</v>
      </c>
      <c r="T217" s="8" t="str">
        <f>IF([1]source_data!G219="","",IF([1]source_data!N219="","",[1]source_data!N219))</f>
        <v>Grants for You</v>
      </c>
      <c r="U217" s="12">
        <f ca="1">IF([1]source_data!G219="","",[1]tailored_settings!$B$8)</f>
        <v>45009</v>
      </c>
      <c r="V217" s="8" t="str">
        <f>IF([1]source_data!I219="","",[1]tailored_settings!$B$9)</f>
        <v>https://www.barnwoodtrust.org/</v>
      </c>
      <c r="W217" s="8" t="str">
        <f>IF([1]source_data!G219="","",IF([1]source_data!I219="","",[1]codelists!$A$1))</f>
        <v>Grant to Individuals Reason codelist</v>
      </c>
      <c r="X217" s="8" t="str">
        <f>IF([1]source_data!G219="","",IF([1]source_data!I219="","",[1]source_data!I219))</f>
        <v>Mental Health</v>
      </c>
      <c r="Y217" s="8" t="str">
        <f>IF([1]source_data!G219="","",IF([1]source_data!J219="","",[1]codelists!$A$1))</f>
        <v/>
      </c>
      <c r="Z217" s="8" t="str">
        <f>IF([1]source_data!G219="","",IF([1]source_data!J219="","",[1]source_data!J219))</f>
        <v/>
      </c>
      <c r="AA217" s="8" t="str">
        <f>IF([1]source_data!G219="","",IF([1]source_data!K219="","",[1]codelists!$A$16))</f>
        <v>Grant to Individuals Purpose codelist</v>
      </c>
      <c r="AB217" s="8" t="str">
        <f>IF([1]source_data!G219="","",IF([1]source_data!K219="","",[1]source_data!K219))</f>
        <v>Holiday and activity costs</v>
      </c>
      <c r="AC217" s="8" t="str">
        <f>IF([1]source_data!G219="","",IF([1]source_data!L219="","",[1]codelists!$A$16))</f>
        <v/>
      </c>
      <c r="AD217" s="8" t="str">
        <f>IF([1]source_data!G219="","",IF([1]source_data!L219="","",[1]source_data!L219))</f>
        <v/>
      </c>
      <c r="AE217" s="8" t="str">
        <f>IF([1]source_data!G219="","",IF([1]source_data!M219="","",[1]codelists!$A$16))</f>
        <v/>
      </c>
      <c r="AF217" s="8" t="str">
        <f>IF([1]source_data!G219="","",IF([1]source_data!M219="","",[1]source_data!M219))</f>
        <v/>
      </c>
    </row>
    <row r="218" spans="1:32" ht="15.75" x14ac:dyDescent="0.25">
      <c r="A218" s="8" t="str">
        <f>IF([1]source_data!G220="","",IF(AND([1]source_data!C220&lt;&gt;"",[1]tailored_settings!$B$10="Publish"),CONCATENATE([1]tailored_settings!$B$2&amp;[1]source_data!C220),IF(AND([1]source_data!C220&lt;&gt;"",[1]tailored_settings!$B$10="Do not publish"),CONCATENATE([1]tailored_settings!$B$2&amp;TEXT(ROW(A218)-1,"0000")&amp;"_"&amp;TEXT(F218,"yyyy-mm")),CONCATENATE([1]tailored_settings!$B$2&amp;TEXT(ROW(A218)-1,"0000")&amp;"_"&amp;TEXT(F218,"yyyy-mm")))))</f>
        <v>360G-BarnwoodTrust-0217_2022-07</v>
      </c>
      <c r="B218" s="8" t="str">
        <f>IF([1]source_data!G220="","",IF([1]source_data!E220&lt;&gt;"",[1]source_data!E220,CONCATENATE("Grant to "&amp;G218)))</f>
        <v>Grants for You</v>
      </c>
      <c r="C218" s="8" t="str">
        <f>IF([1]source_data!G220="","",IF([1]source_data!F220="","",[1]source_data!F220))</f>
        <v xml:space="preserve">Funding to help people with Autism, ADHD, Tourette's or a serious mental health condition access more opportunities.   </v>
      </c>
      <c r="D218" s="9">
        <f>IF([1]source_data!G220="","",IF([1]source_data!G220="","",[1]source_data!G220))</f>
        <v>500</v>
      </c>
      <c r="E218" s="8" t="str">
        <f>IF([1]source_data!G220="","",[1]tailored_settings!$B$3)</f>
        <v>GBP</v>
      </c>
      <c r="F218" s="10">
        <f>IF([1]source_data!G220="","",IF([1]source_data!H220="","",[1]source_data!H220))</f>
        <v>44770.604743518503</v>
      </c>
      <c r="G218" s="8" t="str">
        <f>IF([1]source_data!G220="","",[1]tailored_settings!$B$5)</f>
        <v>Individual Recipient</v>
      </c>
      <c r="H218" s="8" t="str">
        <f>IF([1]source_data!G220="","",IF(AND([1]source_data!A220&lt;&gt;"",[1]tailored_settings!$B$11="Publish"),CONCATENATE([1]tailored_settings!$B$2&amp;[1]source_data!A220),IF(AND([1]source_data!A220&lt;&gt;"",[1]tailored_settings!$B$11="Do not publish"),CONCATENATE([1]tailored_settings!$B$4&amp;TEXT(ROW(A218)-1,"0000")&amp;"_"&amp;TEXT(F218,"yyyy-mm")),CONCATENATE([1]tailored_settings!$B$4&amp;TEXT(ROW(A218)-1,"0000")&amp;"_"&amp;TEXT(F218,"yyyy-mm")))))</f>
        <v>360G-BarnwoodTrust-IND-0217_2022-07</v>
      </c>
      <c r="I218" s="8" t="str">
        <f>IF([1]source_data!G220="","",[1]tailored_settings!$B$7)</f>
        <v>Barnwood Trust</v>
      </c>
      <c r="J218" s="8" t="str">
        <f>IF([1]source_data!G220="","",[1]tailored_settings!$B$6)</f>
        <v>GB-CHC-1162855</v>
      </c>
      <c r="K218" s="8" t="str">
        <f>IF([1]source_data!G220="","",IF([1]source_data!I220="","",VLOOKUP([1]source_data!I220,[1]codelists!A:C,2,FALSE)))</f>
        <v>GTIR040</v>
      </c>
      <c r="L218" s="8" t="str">
        <f>IF([1]source_data!G220="","",IF([1]source_data!J220="","",VLOOKUP([1]source_data!J220,[1]codelists!A:C,2,FALSE)))</f>
        <v/>
      </c>
      <c r="M218" s="8" t="str">
        <f>IF([1]source_data!G220="","",IF([1]source_data!K220="","",IF([1]source_data!M220&lt;&gt;"",CONCATENATE(VLOOKUP([1]source_data!K220,[1]codelists!A:C,2,FALSE)&amp;";"&amp;VLOOKUP([1]source_data!L220,[1]codelists!A:C,2,FALSE)&amp;";"&amp;VLOOKUP([1]source_data!M220,[1]codelists!A:C,2,FALSE)),IF([1]source_data!L220&lt;&gt;"",CONCATENATE(VLOOKUP([1]source_data!K220,[1]codelists!A:C,2,FALSE)&amp;";"&amp;VLOOKUP([1]source_data!L220,[1]codelists!A:C,2,FALSE)),IF([1]source_data!K220&lt;&gt;"",CONCATENATE(VLOOKUP([1]source_data!K220,[1]codelists!A:C,2,FALSE)))))))</f>
        <v>GTIP040</v>
      </c>
      <c r="N218" s="11" t="str">
        <f>IF([1]source_data!G220="","",IF([1]source_data!D220="","",VLOOKUP([1]source_data!D220,[1]geo_data!A:I,9,FALSE)))</f>
        <v>Quedgeley Severn Vale</v>
      </c>
      <c r="O218" s="11" t="str">
        <f>IF([1]source_data!G220="","",IF([1]source_data!D220="","",VLOOKUP([1]source_data!D220,[1]geo_data!A:I,8,FALSE)))</f>
        <v>E05010965</v>
      </c>
      <c r="P218" s="11" t="str">
        <f>IF([1]source_data!G220="","",IF(LEFT(O218,3)="E05","WD",IF(LEFT(O218,3)="S13","WD",IF(LEFT(O218,3)="W05","WD",IF(LEFT(O218,3)="W06","UA",IF(LEFT(O218,3)="S12","CA",IF(LEFT(O218,3)="E06","UA",IF(LEFT(O218,3)="E07","NMD",IF(LEFT(O218,3)="E08","MD",IF(LEFT(O218,3)="E09","LONB"))))))))))</f>
        <v>WD</v>
      </c>
      <c r="Q218" s="11" t="str">
        <f>IF([1]source_data!G220="","",IF([1]source_data!D220="","",VLOOKUP([1]source_data!D220,[1]geo_data!A:I,7,FALSE)))</f>
        <v>Gloucester</v>
      </c>
      <c r="R218" s="11" t="str">
        <f>IF([1]source_data!G220="","",IF([1]source_data!D220="","",VLOOKUP([1]source_data!D220,[1]geo_data!A:I,6,FALSE)))</f>
        <v>E07000081</v>
      </c>
      <c r="S218" s="11" t="str">
        <f>IF([1]source_data!G220="","",IF(LEFT(R218,3)="E05","WD",IF(LEFT(R218,3)="S13","WD",IF(LEFT(R218,3)="W05","WD",IF(LEFT(R218,3)="W06","UA",IF(LEFT(R218,3)="S12","CA",IF(LEFT(R218,3)="E06","UA",IF(LEFT(R218,3)="E07","NMD",IF(LEFT(R218,3)="E08","MD",IF(LEFT(R218,3)="E09","LONB"))))))))))</f>
        <v>NMD</v>
      </c>
      <c r="T218" s="8" t="str">
        <f>IF([1]source_data!G220="","",IF([1]source_data!N220="","",[1]source_data!N220))</f>
        <v>Grants for You</v>
      </c>
      <c r="U218" s="12">
        <f ca="1">IF([1]source_data!G220="","",[1]tailored_settings!$B$8)</f>
        <v>45009</v>
      </c>
      <c r="V218" s="8" t="str">
        <f>IF([1]source_data!I220="","",[1]tailored_settings!$B$9)</f>
        <v>https://www.barnwoodtrust.org/</v>
      </c>
      <c r="W218" s="8" t="str">
        <f>IF([1]source_data!G220="","",IF([1]source_data!I220="","",[1]codelists!$A$1))</f>
        <v>Grant to Individuals Reason codelist</v>
      </c>
      <c r="X218" s="8" t="str">
        <f>IF([1]source_data!G220="","",IF([1]source_data!I220="","",[1]source_data!I220))</f>
        <v>Mental Health</v>
      </c>
      <c r="Y218" s="8" t="str">
        <f>IF([1]source_data!G220="","",IF([1]source_data!J220="","",[1]codelists!$A$1))</f>
        <v/>
      </c>
      <c r="Z218" s="8" t="str">
        <f>IF([1]source_data!G220="","",IF([1]source_data!J220="","",[1]source_data!J220))</f>
        <v/>
      </c>
      <c r="AA218" s="8" t="str">
        <f>IF([1]source_data!G220="","",IF([1]source_data!K220="","",[1]codelists!$A$16))</f>
        <v>Grant to Individuals Purpose codelist</v>
      </c>
      <c r="AB218" s="8" t="str">
        <f>IF([1]source_data!G220="","",IF([1]source_data!K220="","",[1]source_data!K220))</f>
        <v>Devices and digital access</v>
      </c>
      <c r="AC218" s="8" t="str">
        <f>IF([1]source_data!G220="","",IF([1]source_data!L220="","",[1]codelists!$A$16))</f>
        <v/>
      </c>
      <c r="AD218" s="8" t="str">
        <f>IF([1]source_data!G220="","",IF([1]source_data!L220="","",[1]source_data!L220))</f>
        <v/>
      </c>
      <c r="AE218" s="8" t="str">
        <f>IF([1]source_data!G220="","",IF([1]source_data!M220="","",[1]codelists!$A$16))</f>
        <v/>
      </c>
      <c r="AF218" s="8" t="str">
        <f>IF([1]source_data!G220="","",IF([1]source_data!M220="","",[1]source_data!M220))</f>
        <v/>
      </c>
    </row>
    <row r="219" spans="1:32" ht="15.75" x14ac:dyDescent="0.25">
      <c r="A219" s="8" t="str">
        <f>IF([1]source_data!G221="","",IF(AND([1]source_data!C221&lt;&gt;"",[1]tailored_settings!$B$10="Publish"),CONCATENATE([1]tailored_settings!$B$2&amp;[1]source_data!C221),IF(AND([1]source_data!C221&lt;&gt;"",[1]tailored_settings!$B$10="Do not publish"),CONCATENATE([1]tailored_settings!$B$2&amp;TEXT(ROW(A219)-1,"0000")&amp;"_"&amp;TEXT(F219,"yyyy-mm")),CONCATENATE([1]tailored_settings!$B$2&amp;TEXT(ROW(A219)-1,"0000")&amp;"_"&amp;TEXT(F219,"yyyy-mm")))))</f>
        <v>360G-BarnwoodTrust-0218_2022-07</v>
      </c>
      <c r="B219" s="8" t="str">
        <f>IF([1]source_data!G221="","",IF([1]source_data!E221&lt;&gt;"",[1]source_data!E221,CONCATENATE("Grant to "&amp;G219)))</f>
        <v>Grants for Your Home</v>
      </c>
      <c r="C219" s="8" t="str">
        <f>IF([1]source_data!G221="","",IF([1]source_data!F221="","",[1]source_data!F221))</f>
        <v>Funding to help disabled people and people with mental health conditions living on a low-income with their housing needs</v>
      </c>
      <c r="D219" s="9">
        <f>IF([1]source_data!G221="","",IF([1]source_data!G221="","",[1]source_data!G221))</f>
        <v>861</v>
      </c>
      <c r="E219" s="8" t="str">
        <f>IF([1]source_data!G221="","",[1]tailored_settings!$B$3)</f>
        <v>GBP</v>
      </c>
      <c r="F219" s="10">
        <f>IF([1]source_data!G221="","",IF([1]source_data!H221="","",[1]source_data!H221))</f>
        <v>44770.6092830208</v>
      </c>
      <c r="G219" s="8" t="str">
        <f>IF([1]source_data!G221="","",[1]tailored_settings!$B$5)</f>
        <v>Individual Recipient</v>
      </c>
      <c r="H219" s="8" t="str">
        <f>IF([1]source_data!G221="","",IF(AND([1]source_data!A221&lt;&gt;"",[1]tailored_settings!$B$11="Publish"),CONCATENATE([1]tailored_settings!$B$2&amp;[1]source_data!A221),IF(AND([1]source_data!A221&lt;&gt;"",[1]tailored_settings!$B$11="Do not publish"),CONCATENATE([1]tailored_settings!$B$4&amp;TEXT(ROW(A219)-1,"0000")&amp;"_"&amp;TEXT(F219,"yyyy-mm")),CONCATENATE([1]tailored_settings!$B$4&amp;TEXT(ROW(A219)-1,"0000")&amp;"_"&amp;TEXT(F219,"yyyy-mm")))))</f>
        <v>360G-BarnwoodTrust-IND-0218_2022-07</v>
      </c>
      <c r="I219" s="8" t="str">
        <f>IF([1]source_data!G221="","",[1]tailored_settings!$B$7)</f>
        <v>Barnwood Trust</v>
      </c>
      <c r="J219" s="8" t="str">
        <f>IF([1]source_data!G221="","",[1]tailored_settings!$B$6)</f>
        <v>GB-CHC-1162855</v>
      </c>
      <c r="K219" s="8" t="str">
        <f>IF([1]source_data!G221="","",IF([1]source_data!I221="","",VLOOKUP([1]source_data!I221,[1]codelists!A:C,2,FALSE)))</f>
        <v>GTIR010</v>
      </c>
      <c r="L219" s="8" t="str">
        <f>IF([1]source_data!G221="","",IF([1]source_data!J221="","",VLOOKUP([1]source_data!J221,[1]codelists!A:C,2,FALSE)))</f>
        <v>GTIR020</v>
      </c>
      <c r="M219" s="8" t="str">
        <f>IF([1]source_data!G221="","",IF([1]source_data!K221="","",IF([1]source_data!M221&lt;&gt;"",CONCATENATE(VLOOKUP([1]source_data!K221,[1]codelists!A:C,2,FALSE)&amp;";"&amp;VLOOKUP([1]source_data!L221,[1]codelists!A:C,2,FALSE)&amp;";"&amp;VLOOKUP([1]source_data!M221,[1]codelists!A:C,2,FALSE)),IF([1]source_data!L221&lt;&gt;"",CONCATENATE(VLOOKUP([1]source_data!K221,[1]codelists!A:C,2,FALSE)&amp;";"&amp;VLOOKUP([1]source_data!L221,[1]codelists!A:C,2,FALSE)),IF([1]source_data!K221&lt;&gt;"",CONCATENATE(VLOOKUP([1]source_data!K221,[1]codelists!A:C,2,FALSE)))))))</f>
        <v>GTIP020</v>
      </c>
      <c r="N219" s="11" t="str">
        <f>IF([1]source_data!G221="","",IF([1]source_data!D221="","",VLOOKUP([1]source_data!D221,[1]geo_data!A:I,9,FALSE)))</f>
        <v>Hesters Way</v>
      </c>
      <c r="O219" s="11" t="str">
        <f>IF([1]source_data!G221="","",IF([1]source_data!D221="","",VLOOKUP([1]source_data!D221,[1]geo_data!A:I,8,FALSE)))</f>
        <v>E05004294</v>
      </c>
      <c r="P219" s="11" t="str">
        <f>IF([1]source_data!G221="","",IF(LEFT(O219,3)="E05","WD",IF(LEFT(O219,3)="S13","WD",IF(LEFT(O219,3)="W05","WD",IF(LEFT(O219,3)="W06","UA",IF(LEFT(O219,3)="S12","CA",IF(LEFT(O219,3)="E06","UA",IF(LEFT(O219,3)="E07","NMD",IF(LEFT(O219,3)="E08","MD",IF(LEFT(O219,3)="E09","LONB"))))))))))</f>
        <v>WD</v>
      </c>
      <c r="Q219" s="11" t="str">
        <f>IF([1]source_data!G221="","",IF([1]source_data!D221="","",VLOOKUP([1]source_data!D221,[1]geo_data!A:I,7,FALSE)))</f>
        <v>Cheltenham</v>
      </c>
      <c r="R219" s="11" t="str">
        <f>IF([1]source_data!G221="","",IF([1]source_data!D221="","",VLOOKUP([1]source_data!D221,[1]geo_data!A:I,6,FALSE)))</f>
        <v>E07000078</v>
      </c>
      <c r="S219" s="11" t="str">
        <f>IF([1]source_data!G221="","",IF(LEFT(R219,3)="E05","WD",IF(LEFT(R219,3)="S13","WD",IF(LEFT(R219,3)="W05","WD",IF(LEFT(R219,3)="W06","UA",IF(LEFT(R219,3)="S12","CA",IF(LEFT(R219,3)="E06","UA",IF(LEFT(R219,3)="E07","NMD",IF(LEFT(R219,3)="E08","MD",IF(LEFT(R219,3)="E09","LONB"))))))))))</f>
        <v>NMD</v>
      </c>
      <c r="T219" s="8" t="str">
        <f>IF([1]source_data!G221="","",IF([1]source_data!N221="","",[1]source_data!N221))</f>
        <v>Grants for Your Home</v>
      </c>
      <c r="U219" s="12">
        <f ca="1">IF([1]source_data!G221="","",[1]tailored_settings!$B$8)</f>
        <v>45009</v>
      </c>
      <c r="V219" s="8" t="str">
        <f>IF([1]source_data!I221="","",[1]tailored_settings!$B$9)</f>
        <v>https://www.barnwoodtrust.org/</v>
      </c>
      <c r="W219" s="8" t="str">
        <f>IF([1]source_data!G221="","",IF([1]source_data!I221="","",[1]codelists!$A$1))</f>
        <v>Grant to Individuals Reason codelist</v>
      </c>
      <c r="X219" s="8" t="str">
        <f>IF([1]source_data!G221="","",IF([1]source_data!I221="","",[1]source_data!I221))</f>
        <v>Financial Hardship</v>
      </c>
      <c r="Y219" s="8" t="str">
        <f>IF([1]source_data!G221="","",IF([1]source_data!J221="","",[1]codelists!$A$1))</f>
        <v>Grant to Individuals Reason codelist</v>
      </c>
      <c r="Z219" s="8" t="str">
        <f>IF([1]source_data!G221="","",IF([1]source_data!J221="","",[1]source_data!J221))</f>
        <v>Disability</v>
      </c>
      <c r="AA219" s="8" t="str">
        <f>IF([1]source_data!G221="","",IF([1]source_data!K221="","",[1]codelists!$A$16))</f>
        <v>Grant to Individuals Purpose codelist</v>
      </c>
      <c r="AB219" s="8" t="str">
        <f>IF([1]source_data!G221="","",IF([1]source_data!K221="","",[1]source_data!K221))</f>
        <v>Furniture and appliances</v>
      </c>
      <c r="AC219" s="8" t="str">
        <f>IF([1]source_data!G221="","",IF([1]source_data!L221="","",[1]codelists!$A$16))</f>
        <v/>
      </c>
      <c r="AD219" s="8" t="str">
        <f>IF([1]source_data!G221="","",IF([1]source_data!L221="","",[1]source_data!L221))</f>
        <v/>
      </c>
      <c r="AE219" s="8" t="str">
        <f>IF([1]source_data!G221="","",IF([1]source_data!M221="","",[1]codelists!$A$16))</f>
        <v/>
      </c>
      <c r="AF219" s="8" t="str">
        <f>IF([1]source_data!G221="","",IF([1]source_data!M221="","",[1]source_data!M221))</f>
        <v/>
      </c>
    </row>
    <row r="220" spans="1:32" ht="15.75" x14ac:dyDescent="0.25">
      <c r="A220" s="8" t="str">
        <f>IF([1]source_data!G222="","",IF(AND([1]source_data!C222&lt;&gt;"",[1]tailored_settings!$B$10="Publish"),CONCATENATE([1]tailored_settings!$B$2&amp;[1]source_data!C222),IF(AND([1]source_data!C222&lt;&gt;"",[1]tailored_settings!$B$10="Do not publish"),CONCATENATE([1]tailored_settings!$B$2&amp;TEXT(ROW(A220)-1,"0000")&amp;"_"&amp;TEXT(F220,"yyyy-mm")),CONCATENATE([1]tailored_settings!$B$2&amp;TEXT(ROW(A220)-1,"0000")&amp;"_"&amp;TEXT(F220,"yyyy-mm")))))</f>
        <v>360G-BarnwoodTrust-0219_2022-07</v>
      </c>
      <c r="B220" s="8" t="str">
        <f>IF([1]source_data!G222="","",IF([1]source_data!E222&lt;&gt;"",[1]source_data!E222,CONCATENATE("Grant to "&amp;G220)))</f>
        <v>Grants for You</v>
      </c>
      <c r="C220" s="8" t="str">
        <f>IF([1]source_data!G222="","",IF([1]source_data!F222="","",[1]source_data!F222))</f>
        <v xml:space="preserve">Funding to help people with Autism, ADHD, Tourette's or a serious mental health condition access more opportunities.   </v>
      </c>
      <c r="D220" s="9">
        <f>IF([1]source_data!G222="","",IF([1]source_data!G222="","",[1]source_data!G222))</f>
        <v>1909</v>
      </c>
      <c r="E220" s="8" t="str">
        <f>IF([1]source_data!G222="","",[1]tailored_settings!$B$3)</f>
        <v>GBP</v>
      </c>
      <c r="F220" s="10">
        <f>IF([1]source_data!G222="","",IF([1]source_data!H222="","",[1]source_data!H222))</f>
        <v>44771.332442245402</v>
      </c>
      <c r="G220" s="8" t="str">
        <f>IF([1]source_data!G222="","",[1]tailored_settings!$B$5)</f>
        <v>Individual Recipient</v>
      </c>
      <c r="H220" s="8" t="str">
        <f>IF([1]source_data!G222="","",IF(AND([1]source_data!A222&lt;&gt;"",[1]tailored_settings!$B$11="Publish"),CONCATENATE([1]tailored_settings!$B$2&amp;[1]source_data!A222),IF(AND([1]source_data!A222&lt;&gt;"",[1]tailored_settings!$B$11="Do not publish"),CONCATENATE([1]tailored_settings!$B$4&amp;TEXT(ROW(A220)-1,"0000")&amp;"_"&amp;TEXT(F220,"yyyy-mm")),CONCATENATE([1]tailored_settings!$B$4&amp;TEXT(ROW(A220)-1,"0000")&amp;"_"&amp;TEXT(F220,"yyyy-mm")))))</f>
        <v>360G-BarnwoodTrust-IND-0219_2022-07</v>
      </c>
      <c r="I220" s="8" t="str">
        <f>IF([1]source_data!G222="","",[1]tailored_settings!$B$7)</f>
        <v>Barnwood Trust</v>
      </c>
      <c r="J220" s="8" t="str">
        <f>IF([1]source_data!G222="","",[1]tailored_settings!$B$6)</f>
        <v>GB-CHC-1162855</v>
      </c>
      <c r="K220" s="8" t="str">
        <f>IF([1]source_data!G222="","",IF([1]source_data!I222="","",VLOOKUP([1]source_data!I222,[1]codelists!A:C,2,FALSE)))</f>
        <v>GTIR040</v>
      </c>
      <c r="L220" s="8" t="str">
        <f>IF([1]source_data!G222="","",IF([1]source_data!J222="","",VLOOKUP([1]source_data!J222,[1]codelists!A:C,2,FALSE)))</f>
        <v/>
      </c>
      <c r="M220" s="8" t="str">
        <f>IF([1]source_data!G222="","",IF([1]source_data!K222="","",IF([1]source_data!M222&lt;&gt;"",CONCATENATE(VLOOKUP([1]source_data!K222,[1]codelists!A:C,2,FALSE)&amp;";"&amp;VLOOKUP([1]source_data!L222,[1]codelists!A:C,2,FALSE)&amp;";"&amp;VLOOKUP([1]source_data!M222,[1]codelists!A:C,2,FALSE)),IF([1]source_data!L222&lt;&gt;"",CONCATENATE(VLOOKUP([1]source_data!K222,[1]codelists!A:C,2,FALSE)&amp;";"&amp;VLOOKUP([1]source_data!L222,[1]codelists!A:C,2,FALSE)),IF([1]source_data!K222&lt;&gt;"",CONCATENATE(VLOOKUP([1]source_data!K222,[1]codelists!A:C,2,FALSE)))))))</f>
        <v>GTIP100</v>
      </c>
      <c r="N220" s="11" t="str">
        <f>IF([1]source_data!G222="","",IF([1]source_data!D222="","",VLOOKUP([1]source_data!D222,[1]geo_data!A:I,9,FALSE)))</f>
        <v>Stroud Uplands</v>
      </c>
      <c r="O220" s="11" t="str">
        <f>IF([1]source_data!G222="","",IF([1]source_data!D222="","",VLOOKUP([1]source_data!D222,[1]geo_data!A:I,8,FALSE)))</f>
        <v>E05010990</v>
      </c>
      <c r="P220" s="11" t="str">
        <f>IF([1]source_data!G222="","",IF(LEFT(O220,3)="E05","WD",IF(LEFT(O220,3)="S13","WD",IF(LEFT(O220,3)="W05","WD",IF(LEFT(O220,3)="W06","UA",IF(LEFT(O220,3)="S12","CA",IF(LEFT(O220,3)="E06","UA",IF(LEFT(O220,3)="E07","NMD",IF(LEFT(O220,3)="E08","MD",IF(LEFT(O220,3)="E09","LONB"))))))))))</f>
        <v>WD</v>
      </c>
      <c r="Q220" s="11" t="str">
        <f>IF([1]source_data!G222="","",IF([1]source_data!D222="","",VLOOKUP([1]source_data!D222,[1]geo_data!A:I,7,FALSE)))</f>
        <v>Stroud</v>
      </c>
      <c r="R220" s="11" t="str">
        <f>IF([1]source_data!G222="","",IF([1]source_data!D222="","",VLOOKUP([1]source_data!D222,[1]geo_data!A:I,6,FALSE)))</f>
        <v>E07000082</v>
      </c>
      <c r="S220" s="11" t="str">
        <f>IF([1]source_data!G222="","",IF(LEFT(R220,3)="E05","WD",IF(LEFT(R220,3)="S13","WD",IF(LEFT(R220,3)="W05","WD",IF(LEFT(R220,3)="W06","UA",IF(LEFT(R220,3)="S12","CA",IF(LEFT(R220,3)="E06","UA",IF(LEFT(R220,3)="E07","NMD",IF(LEFT(R220,3)="E08","MD",IF(LEFT(R220,3)="E09","LONB"))))))))))</f>
        <v>NMD</v>
      </c>
      <c r="T220" s="8" t="str">
        <f>IF([1]source_data!G222="","",IF([1]source_data!N222="","",[1]source_data!N222))</f>
        <v>Grants for You</v>
      </c>
      <c r="U220" s="12">
        <f ca="1">IF([1]source_data!G222="","",[1]tailored_settings!$B$8)</f>
        <v>45009</v>
      </c>
      <c r="V220" s="8" t="str">
        <f>IF([1]source_data!I222="","",[1]tailored_settings!$B$9)</f>
        <v>https://www.barnwoodtrust.org/</v>
      </c>
      <c r="W220" s="8" t="str">
        <f>IF([1]source_data!G222="","",IF([1]source_data!I222="","",[1]codelists!$A$1))</f>
        <v>Grant to Individuals Reason codelist</v>
      </c>
      <c r="X220" s="8" t="str">
        <f>IF([1]source_data!G222="","",IF([1]source_data!I222="","",[1]source_data!I222))</f>
        <v>Mental Health</v>
      </c>
      <c r="Y220" s="8" t="str">
        <f>IF([1]source_data!G222="","",IF([1]source_data!J222="","",[1]codelists!$A$1))</f>
        <v/>
      </c>
      <c r="Z220" s="8" t="str">
        <f>IF([1]source_data!G222="","",IF([1]source_data!J222="","",[1]source_data!J222))</f>
        <v/>
      </c>
      <c r="AA220" s="8" t="str">
        <f>IF([1]source_data!G222="","",IF([1]source_data!K222="","",[1]codelists!$A$16))</f>
        <v>Grant to Individuals Purpose codelist</v>
      </c>
      <c r="AB220" s="8" t="str">
        <f>IF([1]source_data!G222="","",IF([1]source_data!K222="","",[1]source_data!K222))</f>
        <v>Travel and transport</v>
      </c>
      <c r="AC220" s="8" t="str">
        <f>IF([1]source_data!G222="","",IF([1]source_data!L222="","",[1]codelists!$A$16))</f>
        <v/>
      </c>
      <c r="AD220" s="8" t="str">
        <f>IF([1]source_data!G222="","",IF([1]source_data!L222="","",[1]source_data!L222))</f>
        <v/>
      </c>
      <c r="AE220" s="8" t="str">
        <f>IF([1]source_data!G222="","",IF([1]source_data!M222="","",[1]codelists!$A$16))</f>
        <v/>
      </c>
      <c r="AF220" s="8" t="str">
        <f>IF([1]source_data!G222="","",IF([1]source_data!M222="","",[1]source_data!M222))</f>
        <v/>
      </c>
    </row>
    <row r="221" spans="1:32" ht="15.75" x14ac:dyDescent="0.25">
      <c r="A221" s="8" t="str">
        <f>IF([1]source_data!G223="","",IF(AND([1]source_data!C223&lt;&gt;"",[1]tailored_settings!$B$10="Publish"),CONCATENATE([1]tailored_settings!$B$2&amp;[1]source_data!C223),IF(AND([1]source_data!C223&lt;&gt;"",[1]tailored_settings!$B$10="Do not publish"),CONCATENATE([1]tailored_settings!$B$2&amp;TEXT(ROW(A221)-1,"0000")&amp;"_"&amp;TEXT(F221,"yyyy-mm")),CONCATENATE([1]tailored_settings!$B$2&amp;TEXT(ROW(A221)-1,"0000")&amp;"_"&amp;TEXT(F221,"yyyy-mm")))))</f>
        <v>360G-BarnwoodTrust-0220_2022-07</v>
      </c>
      <c r="B221" s="8" t="str">
        <f>IF([1]source_data!G223="","",IF([1]source_data!E223&lt;&gt;"",[1]source_data!E223,CONCATENATE("Grant to "&amp;G221)))</f>
        <v>Grants for You</v>
      </c>
      <c r="C221" s="8" t="str">
        <f>IF([1]source_data!G223="","",IF([1]source_data!F223="","",[1]source_data!F223))</f>
        <v xml:space="preserve">Funding to help people with Autism, ADHD, Tourette's or a serious mental health condition access more opportunities.   </v>
      </c>
      <c r="D221" s="9">
        <f>IF([1]source_data!G223="","",IF([1]source_data!G223="","",[1]source_data!G223))</f>
        <v>650</v>
      </c>
      <c r="E221" s="8" t="str">
        <f>IF([1]source_data!G223="","",[1]tailored_settings!$B$3)</f>
        <v>GBP</v>
      </c>
      <c r="F221" s="10">
        <f>IF([1]source_data!G223="","",IF([1]source_data!H223="","",[1]source_data!H223))</f>
        <v>44771.391546643499</v>
      </c>
      <c r="G221" s="8" t="str">
        <f>IF([1]source_data!G223="","",[1]tailored_settings!$B$5)</f>
        <v>Individual Recipient</v>
      </c>
      <c r="H221" s="8" t="str">
        <f>IF([1]source_data!G223="","",IF(AND([1]source_data!A223&lt;&gt;"",[1]tailored_settings!$B$11="Publish"),CONCATENATE([1]tailored_settings!$B$2&amp;[1]source_data!A223),IF(AND([1]source_data!A223&lt;&gt;"",[1]tailored_settings!$B$11="Do not publish"),CONCATENATE([1]tailored_settings!$B$4&amp;TEXT(ROW(A221)-1,"0000")&amp;"_"&amp;TEXT(F221,"yyyy-mm")),CONCATENATE([1]tailored_settings!$B$4&amp;TEXT(ROW(A221)-1,"0000")&amp;"_"&amp;TEXT(F221,"yyyy-mm")))))</f>
        <v>360G-BarnwoodTrust-IND-0220_2022-07</v>
      </c>
      <c r="I221" s="8" t="str">
        <f>IF([1]source_data!G223="","",[1]tailored_settings!$B$7)</f>
        <v>Barnwood Trust</v>
      </c>
      <c r="J221" s="8" t="str">
        <f>IF([1]source_data!G223="","",[1]tailored_settings!$B$6)</f>
        <v>GB-CHC-1162855</v>
      </c>
      <c r="K221" s="8" t="str">
        <f>IF([1]source_data!G223="","",IF([1]source_data!I223="","",VLOOKUP([1]source_data!I223,[1]codelists!A:C,2,FALSE)))</f>
        <v>GTIR040</v>
      </c>
      <c r="L221" s="8" t="str">
        <f>IF([1]source_data!G223="","",IF([1]source_data!J223="","",VLOOKUP([1]source_data!J223,[1]codelists!A:C,2,FALSE)))</f>
        <v/>
      </c>
      <c r="M221" s="8" t="str">
        <f>IF([1]source_data!G223="","",IF([1]source_data!K223="","",IF([1]source_data!M223&lt;&gt;"",CONCATENATE(VLOOKUP([1]source_data!K223,[1]codelists!A:C,2,FALSE)&amp;";"&amp;VLOOKUP([1]source_data!L223,[1]codelists!A:C,2,FALSE)&amp;";"&amp;VLOOKUP([1]source_data!M223,[1]codelists!A:C,2,FALSE)),IF([1]source_data!L223&lt;&gt;"",CONCATENATE(VLOOKUP([1]source_data!K223,[1]codelists!A:C,2,FALSE)&amp;";"&amp;VLOOKUP([1]source_data!L223,[1]codelists!A:C,2,FALSE)),IF([1]source_data!K223&lt;&gt;"",CONCATENATE(VLOOKUP([1]source_data!K223,[1]codelists!A:C,2,FALSE)))))))</f>
        <v>GTIP040</v>
      </c>
      <c r="N221" s="11" t="str">
        <f>IF([1]source_data!G223="","",IF([1]source_data!D223="","",VLOOKUP([1]source_data!D223,[1]geo_data!A:I,9,FALSE)))</f>
        <v>Dursley</v>
      </c>
      <c r="O221" s="11" t="str">
        <f>IF([1]source_data!G223="","",IF([1]source_data!D223="","",VLOOKUP([1]source_data!D223,[1]geo_data!A:I,8,FALSE)))</f>
        <v>E05010976</v>
      </c>
      <c r="P221" s="11" t="str">
        <f>IF([1]source_data!G223="","",IF(LEFT(O221,3)="E05","WD",IF(LEFT(O221,3)="S13","WD",IF(LEFT(O221,3)="W05","WD",IF(LEFT(O221,3)="W06","UA",IF(LEFT(O221,3)="S12","CA",IF(LEFT(O221,3)="E06","UA",IF(LEFT(O221,3)="E07","NMD",IF(LEFT(O221,3)="E08","MD",IF(LEFT(O221,3)="E09","LONB"))))))))))</f>
        <v>WD</v>
      </c>
      <c r="Q221" s="11" t="str">
        <f>IF([1]source_data!G223="","",IF([1]source_data!D223="","",VLOOKUP([1]source_data!D223,[1]geo_data!A:I,7,FALSE)))</f>
        <v>Stroud</v>
      </c>
      <c r="R221" s="11" t="str">
        <f>IF([1]source_data!G223="","",IF([1]source_data!D223="","",VLOOKUP([1]source_data!D223,[1]geo_data!A:I,6,FALSE)))</f>
        <v>E07000082</v>
      </c>
      <c r="S221" s="11" t="str">
        <f>IF([1]source_data!G223="","",IF(LEFT(R221,3)="E05","WD",IF(LEFT(R221,3)="S13","WD",IF(LEFT(R221,3)="W05","WD",IF(LEFT(R221,3)="W06","UA",IF(LEFT(R221,3)="S12","CA",IF(LEFT(R221,3)="E06","UA",IF(LEFT(R221,3)="E07","NMD",IF(LEFT(R221,3)="E08","MD",IF(LEFT(R221,3)="E09","LONB"))))))))))</f>
        <v>NMD</v>
      </c>
      <c r="T221" s="8" t="str">
        <f>IF([1]source_data!G223="","",IF([1]source_data!N223="","",[1]source_data!N223))</f>
        <v>Grants for You</v>
      </c>
      <c r="U221" s="12">
        <f ca="1">IF([1]source_data!G223="","",[1]tailored_settings!$B$8)</f>
        <v>45009</v>
      </c>
      <c r="V221" s="8" t="str">
        <f>IF([1]source_data!I223="","",[1]tailored_settings!$B$9)</f>
        <v>https://www.barnwoodtrust.org/</v>
      </c>
      <c r="W221" s="8" t="str">
        <f>IF([1]source_data!G223="","",IF([1]source_data!I223="","",[1]codelists!$A$1))</f>
        <v>Grant to Individuals Reason codelist</v>
      </c>
      <c r="X221" s="8" t="str">
        <f>IF([1]source_data!G223="","",IF([1]source_data!I223="","",[1]source_data!I223))</f>
        <v>Mental Health</v>
      </c>
      <c r="Y221" s="8" t="str">
        <f>IF([1]source_data!G223="","",IF([1]source_data!J223="","",[1]codelists!$A$1))</f>
        <v/>
      </c>
      <c r="Z221" s="8" t="str">
        <f>IF([1]source_data!G223="","",IF([1]source_data!J223="","",[1]source_data!J223))</f>
        <v/>
      </c>
      <c r="AA221" s="8" t="str">
        <f>IF([1]source_data!G223="","",IF([1]source_data!K223="","",[1]codelists!$A$16))</f>
        <v>Grant to Individuals Purpose codelist</v>
      </c>
      <c r="AB221" s="8" t="str">
        <f>IF([1]source_data!G223="","",IF([1]source_data!K223="","",[1]source_data!K223))</f>
        <v>Devices and digital access</v>
      </c>
      <c r="AC221" s="8" t="str">
        <f>IF([1]source_data!G223="","",IF([1]source_data!L223="","",[1]codelists!$A$16))</f>
        <v/>
      </c>
      <c r="AD221" s="8" t="str">
        <f>IF([1]source_data!G223="","",IF([1]source_data!L223="","",[1]source_data!L223))</f>
        <v/>
      </c>
      <c r="AE221" s="8" t="str">
        <f>IF([1]source_data!G223="","",IF([1]source_data!M223="","",[1]codelists!$A$16))</f>
        <v/>
      </c>
      <c r="AF221" s="8" t="str">
        <f>IF([1]source_data!G223="","",IF([1]source_data!M223="","",[1]source_data!M223))</f>
        <v/>
      </c>
    </row>
    <row r="222" spans="1:32" ht="15.75" x14ac:dyDescent="0.25">
      <c r="A222" s="8" t="str">
        <f>IF([1]source_data!G224="","",IF(AND([1]source_data!C224&lt;&gt;"",[1]tailored_settings!$B$10="Publish"),CONCATENATE([1]tailored_settings!$B$2&amp;[1]source_data!C224),IF(AND([1]source_data!C224&lt;&gt;"",[1]tailored_settings!$B$10="Do not publish"),CONCATENATE([1]tailored_settings!$B$2&amp;TEXT(ROW(A222)-1,"0000")&amp;"_"&amp;TEXT(F222,"yyyy-mm")),CONCATENATE([1]tailored_settings!$B$2&amp;TEXT(ROW(A222)-1,"0000")&amp;"_"&amp;TEXT(F222,"yyyy-mm")))))</f>
        <v>360G-BarnwoodTrust-0221_2022-07</v>
      </c>
      <c r="B222" s="8" t="str">
        <f>IF([1]source_data!G224="","",IF([1]source_data!E224&lt;&gt;"",[1]source_data!E224,CONCATENATE("Grant to "&amp;G222)))</f>
        <v>Grants for You</v>
      </c>
      <c r="C222" s="8" t="str">
        <f>IF([1]source_data!G224="","",IF([1]source_data!F224="","",[1]source_data!F224))</f>
        <v xml:space="preserve">Funding to help people with Autism, ADHD, Tourette's or a serious mental health condition access more opportunities.   </v>
      </c>
      <c r="D222" s="9">
        <f>IF([1]source_data!G224="","",IF([1]source_data!G224="","",[1]source_data!G224))</f>
        <v>835</v>
      </c>
      <c r="E222" s="8" t="str">
        <f>IF([1]source_data!G224="","",[1]tailored_settings!$B$3)</f>
        <v>GBP</v>
      </c>
      <c r="F222" s="10">
        <f>IF([1]source_data!G224="","",IF([1]source_data!H224="","",[1]source_data!H224))</f>
        <v>44771.406320057897</v>
      </c>
      <c r="G222" s="8" t="str">
        <f>IF([1]source_data!G224="","",[1]tailored_settings!$B$5)</f>
        <v>Individual Recipient</v>
      </c>
      <c r="H222" s="8" t="str">
        <f>IF([1]source_data!G224="","",IF(AND([1]source_data!A224&lt;&gt;"",[1]tailored_settings!$B$11="Publish"),CONCATENATE([1]tailored_settings!$B$2&amp;[1]source_data!A224),IF(AND([1]source_data!A224&lt;&gt;"",[1]tailored_settings!$B$11="Do not publish"),CONCATENATE([1]tailored_settings!$B$4&amp;TEXT(ROW(A222)-1,"0000")&amp;"_"&amp;TEXT(F222,"yyyy-mm")),CONCATENATE([1]tailored_settings!$B$4&amp;TEXT(ROW(A222)-1,"0000")&amp;"_"&amp;TEXT(F222,"yyyy-mm")))))</f>
        <v>360G-BarnwoodTrust-IND-0221_2022-07</v>
      </c>
      <c r="I222" s="8" t="str">
        <f>IF([1]source_data!G224="","",[1]tailored_settings!$B$7)</f>
        <v>Barnwood Trust</v>
      </c>
      <c r="J222" s="8" t="str">
        <f>IF([1]source_data!G224="","",[1]tailored_settings!$B$6)</f>
        <v>GB-CHC-1162855</v>
      </c>
      <c r="K222" s="8" t="str">
        <f>IF([1]source_data!G224="","",IF([1]source_data!I224="","",VLOOKUP([1]source_data!I224,[1]codelists!A:C,2,FALSE)))</f>
        <v>GTIR040</v>
      </c>
      <c r="L222" s="8" t="str">
        <f>IF([1]source_data!G224="","",IF([1]source_data!J224="","",VLOOKUP([1]source_data!J224,[1]codelists!A:C,2,FALSE)))</f>
        <v/>
      </c>
      <c r="M222" s="8" t="str">
        <f>IF([1]source_data!G224="","",IF([1]source_data!K224="","",IF([1]source_data!M224&lt;&gt;"",CONCATENATE(VLOOKUP([1]source_data!K224,[1]codelists!A:C,2,FALSE)&amp;";"&amp;VLOOKUP([1]source_data!L224,[1]codelists!A:C,2,FALSE)&amp;";"&amp;VLOOKUP([1]source_data!M224,[1]codelists!A:C,2,FALSE)),IF([1]source_data!L224&lt;&gt;"",CONCATENATE(VLOOKUP([1]source_data!K224,[1]codelists!A:C,2,FALSE)&amp;";"&amp;VLOOKUP([1]source_data!L224,[1]codelists!A:C,2,FALSE)),IF([1]source_data!K224&lt;&gt;"",CONCATENATE(VLOOKUP([1]source_data!K224,[1]codelists!A:C,2,FALSE)))))))</f>
        <v>GTIP040</v>
      </c>
      <c r="N222" s="11" t="str">
        <f>IF([1]source_data!G224="","",IF([1]source_data!D224="","",VLOOKUP([1]source_data!D224,[1]geo_data!A:I,9,FALSE)))</f>
        <v>Hesters Way</v>
      </c>
      <c r="O222" s="11" t="str">
        <f>IF([1]source_data!G224="","",IF([1]source_data!D224="","",VLOOKUP([1]source_data!D224,[1]geo_data!A:I,8,FALSE)))</f>
        <v>E05004294</v>
      </c>
      <c r="P222" s="11" t="str">
        <f>IF([1]source_data!G224="","",IF(LEFT(O222,3)="E05","WD",IF(LEFT(O222,3)="S13","WD",IF(LEFT(O222,3)="W05","WD",IF(LEFT(O222,3)="W06","UA",IF(LEFT(O222,3)="S12","CA",IF(LEFT(O222,3)="E06","UA",IF(LEFT(O222,3)="E07","NMD",IF(LEFT(O222,3)="E08","MD",IF(LEFT(O222,3)="E09","LONB"))))))))))</f>
        <v>WD</v>
      </c>
      <c r="Q222" s="11" t="str">
        <f>IF([1]source_data!G224="","",IF([1]source_data!D224="","",VLOOKUP([1]source_data!D224,[1]geo_data!A:I,7,FALSE)))</f>
        <v>Cheltenham</v>
      </c>
      <c r="R222" s="11" t="str">
        <f>IF([1]source_data!G224="","",IF([1]source_data!D224="","",VLOOKUP([1]source_data!D224,[1]geo_data!A:I,6,FALSE)))</f>
        <v>E07000078</v>
      </c>
      <c r="S222" s="11" t="str">
        <f>IF([1]source_data!G224="","",IF(LEFT(R222,3)="E05","WD",IF(LEFT(R222,3)="S13","WD",IF(LEFT(R222,3)="W05","WD",IF(LEFT(R222,3)="W06","UA",IF(LEFT(R222,3)="S12","CA",IF(LEFT(R222,3)="E06","UA",IF(LEFT(R222,3)="E07","NMD",IF(LEFT(R222,3)="E08","MD",IF(LEFT(R222,3)="E09","LONB"))))))))))</f>
        <v>NMD</v>
      </c>
      <c r="T222" s="8" t="str">
        <f>IF([1]source_data!G224="","",IF([1]source_data!N224="","",[1]source_data!N224))</f>
        <v>Grants for You</v>
      </c>
      <c r="U222" s="12">
        <f ca="1">IF([1]source_data!G224="","",[1]tailored_settings!$B$8)</f>
        <v>45009</v>
      </c>
      <c r="V222" s="8" t="str">
        <f>IF([1]source_data!I224="","",[1]tailored_settings!$B$9)</f>
        <v>https://www.barnwoodtrust.org/</v>
      </c>
      <c r="W222" s="8" t="str">
        <f>IF([1]source_data!G224="","",IF([1]source_data!I224="","",[1]codelists!$A$1))</f>
        <v>Grant to Individuals Reason codelist</v>
      </c>
      <c r="X222" s="8" t="str">
        <f>IF([1]source_data!G224="","",IF([1]source_data!I224="","",[1]source_data!I224))</f>
        <v>Mental Health</v>
      </c>
      <c r="Y222" s="8" t="str">
        <f>IF([1]source_data!G224="","",IF([1]source_data!J224="","",[1]codelists!$A$1))</f>
        <v/>
      </c>
      <c r="Z222" s="8" t="str">
        <f>IF([1]source_data!G224="","",IF([1]source_data!J224="","",[1]source_data!J224))</f>
        <v/>
      </c>
      <c r="AA222" s="8" t="str">
        <f>IF([1]source_data!G224="","",IF([1]source_data!K224="","",[1]codelists!$A$16))</f>
        <v>Grant to Individuals Purpose codelist</v>
      </c>
      <c r="AB222" s="8" t="str">
        <f>IF([1]source_data!G224="","",IF([1]source_data!K224="","",[1]source_data!K224))</f>
        <v>Devices and digital access</v>
      </c>
      <c r="AC222" s="8" t="str">
        <f>IF([1]source_data!G224="","",IF([1]source_data!L224="","",[1]codelists!$A$16))</f>
        <v/>
      </c>
      <c r="AD222" s="8" t="str">
        <f>IF([1]source_data!G224="","",IF([1]source_data!L224="","",[1]source_data!L224))</f>
        <v/>
      </c>
      <c r="AE222" s="8" t="str">
        <f>IF([1]source_data!G224="","",IF([1]source_data!M224="","",[1]codelists!$A$16))</f>
        <v/>
      </c>
      <c r="AF222" s="8" t="str">
        <f>IF([1]source_data!G224="","",IF([1]source_data!M224="","",[1]source_data!M224))</f>
        <v/>
      </c>
    </row>
    <row r="223" spans="1:32" ht="15.75" x14ac:dyDescent="0.25">
      <c r="A223" s="8" t="str">
        <f>IF([1]source_data!G225="","",IF(AND([1]source_data!C225&lt;&gt;"",[1]tailored_settings!$B$10="Publish"),CONCATENATE([1]tailored_settings!$B$2&amp;[1]source_data!C225),IF(AND([1]source_data!C225&lt;&gt;"",[1]tailored_settings!$B$10="Do not publish"),CONCATENATE([1]tailored_settings!$B$2&amp;TEXT(ROW(A223)-1,"0000")&amp;"_"&amp;TEXT(F223,"yyyy-mm")),CONCATENATE([1]tailored_settings!$B$2&amp;TEXT(ROW(A223)-1,"0000")&amp;"_"&amp;TEXT(F223,"yyyy-mm")))))</f>
        <v>360G-BarnwoodTrust-0222_2022-07</v>
      </c>
      <c r="B223" s="8" t="str">
        <f>IF([1]source_data!G225="","",IF([1]source_data!E225&lt;&gt;"",[1]source_data!E225,CONCATENATE("Grant to "&amp;G223)))</f>
        <v>Grants for You</v>
      </c>
      <c r="C223" s="8" t="str">
        <f>IF([1]source_data!G225="","",IF([1]source_data!F225="","",[1]source_data!F225))</f>
        <v xml:space="preserve">Funding to help people with Autism, ADHD, Tourette's or a serious mental health condition access more opportunities.   </v>
      </c>
      <c r="D223" s="9">
        <f>IF([1]source_data!G225="","",IF([1]source_data!G225="","",[1]source_data!G225))</f>
        <v>550</v>
      </c>
      <c r="E223" s="8" t="str">
        <f>IF([1]source_data!G225="","",[1]tailored_settings!$B$3)</f>
        <v>GBP</v>
      </c>
      <c r="F223" s="10">
        <f>IF([1]source_data!G225="","",IF([1]source_data!H225="","",[1]source_data!H225))</f>
        <v>44771.422506169001</v>
      </c>
      <c r="G223" s="8" t="str">
        <f>IF([1]source_data!G225="","",[1]tailored_settings!$B$5)</f>
        <v>Individual Recipient</v>
      </c>
      <c r="H223" s="8" t="str">
        <f>IF([1]source_data!G225="","",IF(AND([1]source_data!A225&lt;&gt;"",[1]tailored_settings!$B$11="Publish"),CONCATENATE([1]tailored_settings!$B$2&amp;[1]source_data!A225),IF(AND([1]source_data!A225&lt;&gt;"",[1]tailored_settings!$B$11="Do not publish"),CONCATENATE([1]tailored_settings!$B$4&amp;TEXT(ROW(A223)-1,"0000")&amp;"_"&amp;TEXT(F223,"yyyy-mm")),CONCATENATE([1]tailored_settings!$B$4&amp;TEXT(ROW(A223)-1,"0000")&amp;"_"&amp;TEXT(F223,"yyyy-mm")))))</f>
        <v>360G-BarnwoodTrust-IND-0222_2022-07</v>
      </c>
      <c r="I223" s="8" t="str">
        <f>IF([1]source_data!G225="","",[1]tailored_settings!$B$7)</f>
        <v>Barnwood Trust</v>
      </c>
      <c r="J223" s="8" t="str">
        <f>IF([1]source_data!G225="","",[1]tailored_settings!$B$6)</f>
        <v>GB-CHC-1162855</v>
      </c>
      <c r="K223" s="8" t="str">
        <f>IF([1]source_data!G225="","",IF([1]source_data!I225="","",VLOOKUP([1]source_data!I225,[1]codelists!A:C,2,FALSE)))</f>
        <v>GTIR040</v>
      </c>
      <c r="L223" s="8" t="str">
        <f>IF([1]source_data!G225="","",IF([1]source_data!J225="","",VLOOKUP([1]source_data!J225,[1]codelists!A:C,2,FALSE)))</f>
        <v/>
      </c>
      <c r="M223" s="8" t="str">
        <f>IF([1]source_data!G225="","",IF([1]source_data!K225="","",IF([1]source_data!M225&lt;&gt;"",CONCATENATE(VLOOKUP([1]source_data!K225,[1]codelists!A:C,2,FALSE)&amp;";"&amp;VLOOKUP([1]source_data!L225,[1]codelists!A:C,2,FALSE)&amp;";"&amp;VLOOKUP([1]source_data!M225,[1]codelists!A:C,2,FALSE)),IF([1]source_data!L225&lt;&gt;"",CONCATENATE(VLOOKUP([1]source_data!K225,[1]codelists!A:C,2,FALSE)&amp;";"&amp;VLOOKUP([1]source_data!L225,[1]codelists!A:C,2,FALSE)),IF([1]source_data!K225&lt;&gt;"",CONCATENATE(VLOOKUP([1]source_data!K225,[1]codelists!A:C,2,FALSE)))))))</f>
        <v>GTIP110</v>
      </c>
      <c r="N223" s="11" t="str">
        <f>IF([1]source_data!G225="","",IF([1]source_data!D225="","",VLOOKUP([1]source_data!D225,[1]geo_data!A:I,9,FALSE)))</f>
        <v>Newent &amp; Taynton</v>
      </c>
      <c r="O223" s="11" t="str">
        <f>IF([1]source_data!G225="","",IF([1]source_data!D225="","",VLOOKUP([1]source_data!D225,[1]geo_data!A:I,8,FALSE)))</f>
        <v>E05012169</v>
      </c>
      <c r="P223" s="11" t="str">
        <f>IF([1]source_data!G225="","",IF(LEFT(O223,3)="E05","WD",IF(LEFT(O223,3)="S13","WD",IF(LEFT(O223,3)="W05","WD",IF(LEFT(O223,3)="W06","UA",IF(LEFT(O223,3)="S12","CA",IF(LEFT(O223,3)="E06","UA",IF(LEFT(O223,3)="E07","NMD",IF(LEFT(O223,3)="E08","MD",IF(LEFT(O223,3)="E09","LONB"))))))))))</f>
        <v>WD</v>
      </c>
      <c r="Q223" s="11" t="str">
        <f>IF([1]source_data!G225="","",IF([1]source_data!D225="","",VLOOKUP([1]source_data!D225,[1]geo_data!A:I,7,FALSE)))</f>
        <v>Forest of Dean</v>
      </c>
      <c r="R223" s="11" t="str">
        <f>IF([1]source_data!G225="","",IF([1]source_data!D225="","",VLOOKUP([1]source_data!D225,[1]geo_data!A:I,6,FALSE)))</f>
        <v>E07000080</v>
      </c>
      <c r="S223" s="11" t="str">
        <f>IF([1]source_data!G225="","",IF(LEFT(R223,3)="E05","WD",IF(LEFT(R223,3)="S13","WD",IF(LEFT(R223,3)="W05","WD",IF(LEFT(R223,3)="W06","UA",IF(LEFT(R223,3)="S12","CA",IF(LEFT(R223,3)="E06","UA",IF(LEFT(R223,3)="E07","NMD",IF(LEFT(R223,3)="E08","MD",IF(LEFT(R223,3)="E09","LONB"))))))))))</f>
        <v>NMD</v>
      </c>
      <c r="T223" s="8" t="str">
        <f>IF([1]source_data!G225="","",IF([1]source_data!N225="","",[1]source_data!N225))</f>
        <v>Grants for You</v>
      </c>
      <c r="U223" s="12">
        <f ca="1">IF([1]source_data!G225="","",[1]tailored_settings!$B$8)</f>
        <v>45009</v>
      </c>
      <c r="V223" s="8" t="str">
        <f>IF([1]source_data!I225="","",[1]tailored_settings!$B$9)</f>
        <v>https://www.barnwoodtrust.org/</v>
      </c>
      <c r="W223" s="8" t="str">
        <f>IF([1]source_data!G225="","",IF([1]source_data!I225="","",[1]codelists!$A$1))</f>
        <v>Grant to Individuals Reason codelist</v>
      </c>
      <c r="X223" s="8" t="str">
        <f>IF([1]source_data!G225="","",IF([1]source_data!I225="","",[1]source_data!I225))</f>
        <v>Mental Health</v>
      </c>
      <c r="Y223" s="8" t="str">
        <f>IF([1]source_data!G225="","",IF([1]source_data!J225="","",[1]codelists!$A$1))</f>
        <v/>
      </c>
      <c r="Z223" s="8" t="str">
        <f>IF([1]source_data!G225="","",IF([1]source_data!J225="","",[1]source_data!J225))</f>
        <v/>
      </c>
      <c r="AA223" s="8" t="str">
        <f>IF([1]source_data!G225="","",IF([1]source_data!K225="","",[1]codelists!$A$16))</f>
        <v>Grant to Individuals Purpose codelist</v>
      </c>
      <c r="AB223" s="8" t="str">
        <f>IF([1]source_data!G225="","",IF([1]source_data!K225="","",[1]source_data!K225))</f>
        <v>Holiday and activity costs</v>
      </c>
      <c r="AC223" s="8" t="str">
        <f>IF([1]source_data!G225="","",IF([1]source_data!L225="","",[1]codelists!$A$16))</f>
        <v/>
      </c>
      <c r="AD223" s="8" t="str">
        <f>IF([1]source_data!G225="","",IF([1]source_data!L225="","",[1]source_data!L225))</f>
        <v/>
      </c>
      <c r="AE223" s="8" t="str">
        <f>IF([1]source_data!G225="","",IF([1]source_data!M225="","",[1]codelists!$A$16))</f>
        <v/>
      </c>
      <c r="AF223" s="8" t="str">
        <f>IF([1]source_data!G225="","",IF([1]source_data!M225="","",[1]source_data!M225))</f>
        <v/>
      </c>
    </row>
    <row r="224" spans="1:32" ht="15.75" x14ac:dyDescent="0.25">
      <c r="A224" s="8" t="str">
        <f>IF([1]source_data!G226="","",IF(AND([1]source_data!C226&lt;&gt;"",[1]tailored_settings!$B$10="Publish"),CONCATENATE([1]tailored_settings!$B$2&amp;[1]source_data!C226),IF(AND([1]source_data!C226&lt;&gt;"",[1]tailored_settings!$B$10="Do not publish"),CONCATENATE([1]tailored_settings!$B$2&amp;TEXT(ROW(A224)-1,"0000")&amp;"_"&amp;TEXT(F224,"yyyy-mm")),CONCATENATE([1]tailored_settings!$B$2&amp;TEXT(ROW(A224)-1,"0000")&amp;"_"&amp;TEXT(F224,"yyyy-mm")))))</f>
        <v>360G-BarnwoodTrust-0223_2022-07</v>
      </c>
      <c r="B224" s="8" t="str">
        <f>IF([1]source_data!G226="","",IF([1]source_data!E226&lt;&gt;"",[1]source_data!E226,CONCATENATE("Grant to "&amp;G224)))</f>
        <v>Grants for You</v>
      </c>
      <c r="C224" s="8" t="str">
        <f>IF([1]source_data!G226="","",IF([1]source_data!F226="","",[1]source_data!F226))</f>
        <v xml:space="preserve">Funding to help people with Autism, ADHD, Tourette's or a serious mental health condition access more opportunities.   </v>
      </c>
      <c r="D224" s="9">
        <f>IF([1]source_data!G226="","",IF([1]source_data!G226="","",[1]source_data!G226))</f>
        <v>3000</v>
      </c>
      <c r="E224" s="8" t="str">
        <f>IF([1]source_data!G226="","",[1]tailored_settings!$B$3)</f>
        <v>GBP</v>
      </c>
      <c r="F224" s="10">
        <f>IF([1]source_data!G226="","",IF([1]source_data!H226="","",[1]source_data!H226))</f>
        <v>44771.452544444401</v>
      </c>
      <c r="G224" s="8" t="str">
        <f>IF([1]source_data!G226="","",[1]tailored_settings!$B$5)</f>
        <v>Individual Recipient</v>
      </c>
      <c r="H224" s="8" t="str">
        <f>IF([1]source_data!G226="","",IF(AND([1]source_data!A226&lt;&gt;"",[1]tailored_settings!$B$11="Publish"),CONCATENATE([1]tailored_settings!$B$2&amp;[1]source_data!A226),IF(AND([1]source_data!A226&lt;&gt;"",[1]tailored_settings!$B$11="Do not publish"),CONCATENATE([1]tailored_settings!$B$4&amp;TEXT(ROW(A224)-1,"0000")&amp;"_"&amp;TEXT(F224,"yyyy-mm")),CONCATENATE([1]tailored_settings!$B$4&amp;TEXT(ROW(A224)-1,"0000")&amp;"_"&amp;TEXT(F224,"yyyy-mm")))))</f>
        <v>360G-BarnwoodTrust-IND-0223_2022-07</v>
      </c>
      <c r="I224" s="8" t="str">
        <f>IF([1]source_data!G226="","",[1]tailored_settings!$B$7)</f>
        <v>Barnwood Trust</v>
      </c>
      <c r="J224" s="8" t="str">
        <f>IF([1]source_data!G226="","",[1]tailored_settings!$B$6)</f>
        <v>GB-CHC-1162855</v>
      </c>
      <c r="K224" s="8" t="str">
        <f>IF([1]source_data!G226="","",IF([1]source_data!I226="","",VLOOKUP([1]source_data!I226,[1]codelists!A:C,2,FALSE)))</f>
        <v>GTIR040</v>
      </c>
      <c r="L224" s="8" t="str">
        <f>IF([1]source_data!G226="","",IF([1]source_data!J226="","",VLOOKUP([1]source_data!J226,[1]codelists!A:C,2,FALSE)))</f>
        <v/>
      </c>
      <c r="M224" s="8" t="str">
        <f>IF([1]source_data!G226="","",IF([1]source_data!K226="","",IF([1]source_data!M226&lt;&gt;"",CONCATENATE(VLOOKUP([1]source_data!K226,[1]codelists!A:C,2,FALSE)&amp;";"&amp;VLOOKUP([1]source_data!L226,[1]codelists!A:C,2,FALSE)&amp;";"&amp;VLOOKUP([1]source_data!M226,[1]codelists!A:C,2,FALSE)),IF([1]source_data!L226&lt;&gt;"",CONCATENATE(VLOOKUP([1]source_data!K226,[1]codelists!A:C,2,FALSE)&amp;";"&amp;VLOOKUP([1]source_data!L226,[1]codelists!A:C,2,FALSE)),IF([1]source_data!K226&lt;&gt;"",CONCATENATE(VLOOKUP([1]source_data!K226,[1]codelists!A:C,2,FALSE)))))))</f>
        <v>GTIP100</v>
      </c>
      <c r="N224" s="11" t="str">
        <f>IF([1]source_data!G226="","",IF([1]source_data!D226="","",VLOOKUP([1]source_data!D226,[1]geo_data!A:I,9,FALSE)))</f>
        <v>Tuffley</v>
      </c>
      <c r="O224" s="11" t="str">
        <f>IF([1]source_data!G226="","",IF([1]source_data!D226="","",VLOOKUP([1]source_data!D226,[1]geo_data!A:I,8,FALSE)))</f>
        <v>E05010966</v>
      </c>
      <c r="P224" s="11" t="str">
        <f>IF([1]source_data!G226="","",IF(LEFT(O224,3)="E05","WD",IF(LEFT(O224,3)="S13","WD",IF(LEFT(O224,3)="W05","WD",IF(LEFT(O224,3)="W06","UA",IF(LEFT(O224,3)="S12","CA",IF(LEFT(O224,3)="E06","UA",IF(LEFT(O224,3)="E07","NMD",IF(LEFT(O224,3)="E08","MD",IF(LEFT(O224,3)="E09","LONB"))))))))))</f>
        <v>WD</v>
      </c>
      <c r="Q224" s="11" t="str">
        <f>IF([1]source_data!G226="","",IF([1]source_data!D226="","",VLOOKUP([1]source_data!D226,[1]geo_data!A:I,7,FALSE)))</f>
        <v>Gloucester</v>
      </c>
      <c r="R224" s="11" t="str">
        <f>IF([1]source_data!G226="","",IF([1]source_data!D226="","",VLOOKUP([1]source_data!D226,[1]geo_data!A:I,6,FALSE)))</f>
        <v>E07000081</v>
      </c>
      <c r="S224" s="11" t="str">
        <f>IF([1]source_data!G226="","",IF(LEFT(R224,3)="E05","WD",IF(LEFT(R224,3)="S13","WD",IF(LEFT(R224,3)="W05","WD",IF(LEFT(R224,3)="W06","UA",IF(LEFT(R224,3)="S12","CA",IF(LEFT(R224,3)="E06","UA",IF(LEFT(R224,3)="E07","NMD",IF(LEFT(R224,3)="E08","MD",IF(LEFT(R224,3)="E09","LONB"))))))))))</f>
        <v>NMD</v>
      </c>
      <c r="T224" s="8" t="str">
        <f>IF([1]source_data!G226="","",IF([1]source_data!N226="","",[1]source_data!N226))</f>
        <v>Grants for You</v>
      </c>
      <c r="U224" s="12">
        <f ca="1">IF([1]source_data!G226="","",[1]tailored_settings!$B$8)</f>
        <v>45009</v>
      </c>
      <c r="V224" s="8" t="str">
        <f>IF([1]source_data!I226="","",[1]tailored_settings!$B$9)</f>
        <v>https://www.barnwoodtrust.org/</v>
      </c>
      <c r="W224" s="8" t="str">
        <f>IF([1]source_data!G226="","",IF([1]source_data!I226="","",[1]codelists!$A$1))</f>
        <v>Grant to Individuals Reason codelist</v>
      </c>
      <c r="X224" s="8" t="str">
        <f>IF([1]source_data!G226="","",IF([1]source_data!I226="","",[1]source_data!I226))</f>
        <v>Mental Health</v>
      </c>
      <c r="Y224" s="8" t="str">
        <f>IF([1]source_data!G226="","",IF([1]source_data!J226="","",[1]codelists!$A$1))</f>
        <v/>
      </c>
      <c r="Z224" s="8" t="str">
        <f>IF([1]source_data!G226="","",IF([1]source_data!J226="","",[1]source_data!J226))</f>
        <v/>
      </c>
      <c r="AA224" s="8" t="str">
        <f>IF([1]source_data!G226="","",IF([1]source_data!K226="","",[1]codelists!$A$16))</f>
        <v>Grant to Individuals Purpose codelist</v>
      </c>
      <c r="AB224" s="8" t="str">
        <f>IF([1]source_data!G226="","",IF([1]source_data!K226="","",[1]source_data!K226))</f>
        <v>Travel and transport</v>
      </c>
      <c r="AC224" s="8" t="str">
        <f>IF([1]source_data!G226="","",IF([1]source_data!L226="","",[1]codelists!$A$16))</f>
        <v/>
      </c>
      <c r="AD224" s="8" t="str">
        <f>IF([1]source_data!G226="","",IF([1]source_data!L226="","",[1]source_data!L226))</f>
        <v/>
      </c>
      <c r="AE224" s="8" t="str">
        <f>IF([1]source_data!G226="","",IF([1]source_data!M226="","",[1]codelists!$A$16))</f>
        <v/>
      </c>
      <c r="AF224" s="8" t="str">
        <f>IF([1]source_data!G226="","",IF([1]source_data!M226="","",[1]source_data!M226))</f>
        <v/>
      </c>
    </row>
    <row r="225" spans="1:32" ht="15.75" x14ac:dyDescent="0.25">
      <c r="A225" s="8" t="str">
        <f>IF([1]source_data!G227="","",IF(AND([1]source_data!C227&lt;&gt;"",[1]tailored_settings!$B$10="Publish"),CONCATENATE([1]tailored_settings!$B$2&amp;[1]source_data!C227),IF(AND([1]source_data!C227&lt;&gt;"",[1]tailored_settings!$B$10="Do not publish"),CONCATENATE([1]tailored_settings!$B$2&amp;TEXT(ROW(A225)-1,"0000")&amp;"_"&amp;TEXT(F225,"yyyy-mm")),CONCATENATE([1]tailored_settings!$B$2&amp;TEXT(ROW(A225)-1,"0000")&amp;"_"&amp;TEXT(F225,"yyyy-mm")))))</f>
        <v>360G-BarnwoodTrust-0224_2022-07</v>
      </c>
      <c r="B225" s="8" t="str">
        <f>IF([1]source_data!G227="","",IF([1]source_data!E227&lt;&gt;"",[1]source_data!E227,CONCATENATE("Grant to "&amp;G225)))</f>
        <v>Grants for You</v>
      </c>
      <c r="C225" s="8" t="str">
        <f>IF([1]source_data!G227="","",IF([1]source_data!F227="","",[1]source_data!F227))</f>
        <v xml:space="preserve">Funding to help people with Autism, ADHD, Tourette's or a serious mental health condition access more opportunities.   </v>
      </c>
      <c r="D225" s="9">
        <f>IF([1]source_data!G227="","",IF([1]source_data!G227="","",[1]source_data!G227))</f>
        <v>500</v>
      </c>
      <c r="E225" s="8" t="str">
        <f>IF([1]source_data!G227="","",[1]tailored_settings!$B$3)</f>
        <v>GBP</v>
      </c>
      <c r="F225" s="10">
        <f>IF([1]source_data!G227="","",IF([1]source_data!H227="","",[1]source_data!H227))</f>
        <v>44771.496413506902</v>
      </c>
      <c r="G225" s="8" t="str">
        <f>IF([1]source_data!G227="","",[1]tailored_settings!$B$5)</f>
        <v>Individual Recipient</v>
      </c>
      <c r="H225" s="8" t="str">
        <f>IF([1]source_data!G227="","",IF(AND([1]source_data!A227&lt;&gt;"",[1]tailored_settings!$B$11="Publish"),CONCATENATE([1]tailored_settings!$B$2&amp;[1]source_data!A227),IF(AND([1]source_data!A227&lt;&gt;"",[1]tailored_settings!$B$11="Do not publish"),CONCATENATE([1]tailored_settings!$B$4&amp;TEXT(ROW(A225)-1,"0000")&amp;"_"&amp;TEXT(F225,"yyyy-mm")),CONCATENATE([1]tailored_settings!$B$4&amp;TEXT(ROW(A225)-1,"0000")&amp;"_"&amp;TEXT(F225,"yyyy-mm")))))</f>
        <v>360G-BarnwoodTrust-IND-0224_2022-07</v>
      </c>
      <c r="I225" s="8" t="str">
        <f>IF([1]source_data!G227="","",[1]tailored_settings!$B$7)</f>
        <v>Barnwood Trust</v>
      </c>
      <c r="J225" s="8" t="str">
        <f>IF([1]source_data!G227="","",[1]tailored_settings!$B$6)</f>
        <v>GB-CHC-1162855</v>
      </c>
      <c r="K225" s="8" t="str">
        <f>IF([1]source_data!G227="","",IF([1]source_data!I227="","",VLOOKUP([1]source_data!I227,[1]codelists!A:C,2,FALSE)))</f>
        <v>GTIR040</v>
      </c>
      <c r="L225" s="8" t="str">
        <f>IF([1]source_data!G227="","",IF([1]source_data!J227="","",VLOOKUP([1]source_data!J227,[1]codelists!A:C,2,FALSE)))</f>
        <v/>
      </c>
      <c r="M225" s="8" t="str">
        <f>IF([1]source_data!G227="","",IF([1]source_data!K227="","",IF([1]source_data!M227&lt;&gt;"",CONCATENATE(VLOOKUP([1]source_data!K227,[1]codelists!A:C,2,FALSE)&amp;";"&amp;VLOOKUP([1]source_data!L227,[1]codelists!A:C,2,FALSE)&amp;";"&amp;VLOOKUP([1]source_data!M227,[1]codelists!A:C,2,FALSE)),IF([1]source_data!L227&lt;&gt;"",CONCATENATE(VLOOKUP([1]source_data!K227,[1]codelists!A:C,2,FALSE)&amp;";"&amp;VLOOKUP([1]source_data!L227,[1]codelists!A:C,2,FALSE)),IF([1]source_data!K227&lt;&gt;"",CONCATENATE(VLOOKUP([1]source_data!K227,[1]codelists!A:C,2,FALSE)))))))</f>
        <v>GTIP030</v>
      </c>
      <c r="N225" s="11" t="str">
        <f>IF([1]source_data!G227="","",IF([1]source_data!D227="","",VLOOKUP([1]source_data!D227,[1]geo_data!A:I,9,FALSE)))</f>
        <v>Minchinhampton</v>
      </c>
      <c r="O225" s="11" t="str">
        <f>IF([1]source_data!G227="","",IF([1]source_data!D227="","",VLOOKUP([1]source_data!D227,[1]geo_data!A:I,8,FALSE)))</f>
        <v>E05013192</v>
      </c>
      <c r="P225" s="11" t="str">
        <f>IF([1]source_data!G227="","",IF(LEFT(O225,3)="E05","WD",IF(LEFT(O225,3)="S13","WD",IF(LEFT(O225,3)="W05","WD",IF(LEFT(O225,3)="W06","UA",IF(LEFT(O225,3)="S12","CA",IF(LEFT(O225,3)="E06","UA",IF(LEFT(O225,3)="E07","NMD",IF(LEFT(O225,3)="E08","MD",IF(LEFT(O225,3)="E09","LONB"))))))))))</f>
        <v>WD</v>
      </c>
      <c r="Q225" s="11" t="str">
        <f>IF([1]source_data!G227="","",IF([1]source_data!D227="","",VLOOKUP([1]source_data!D227,[1]geo_data!A:I,7,FALSE)))</f>
        <v>Stroud</v>
      </c>
      <c r="R225" s="11" t="str">
        <f>IF([1]source_data!G227="","",IF([1]source_data!D227="","",VLOOKUP([1]source_data!D227,[1]geo_data!A:I,6,FALSE)))</f>
        <v>E07000082</v>
      </c>
      <c r="S225" s="11" t="str">
        <f>IF([1]source_data!G227="","",IF(LEFT(R225,3)="E05","WD",IF(LEFT(R225,3)="S13","WD",IF(LEFT(R225,3)="W05","WD",IF(LEFT(R225,3)="W06","UA",IF(LEFT(R225,3)="S12","CA",IF(LEFT(R225,3)="E06","UA",IF(LEFT(R225,3)="E07","NMD",IF(LEFT(R225,3)="E08","MD",IF(LEFT(R225,3)="E09","LONB"))))))))))</f>
        <v>NMD</v>
      </c>
      <c r="T225" s="8" t="str">
        <f>IF([1]source_data!G227="","",IF([1]source_data!N227="","",[1]source_data!N227))</f>
        <v>Grants for You</v>
      </c>
      <c r="U225" s="12">
        <f ca="1">IF([1]source_data!G227="","",[1]tailored_settings!$B$8)</f>
        <v>45009</v>
      </c>
      <c r="V225" s="8" t="str">
        <f>IF([1]source_data!I227="","",[1]tailored_settings!$B$9)</f>
        <v>https://www.barnwoodtrust.org/</v>
      </c>
      <c r="W225" s="8" t="str">
        <f>IF([1]source_data!G227="","",IF([1]source_data!I227="","",[1]codelists!$A$1))</f>
        <v>Grant to Individuals Reason codelist</v>
      </c>
      <c r="X225" s="8" t="str">
        <f>IF([1]source_data!G227="","",IF([1]source_data!I227="","",[1]source_data!I227))</f>
        <v>Mental Health</v>
      </c>
      <c r="Y225" s="8" t="str">
        <f>IF([1]source_data!G227="","",IF([1]source_data!J227="","",[1]codelists!$A$1))</f>
        <v/>
      </c>
      <c r="Z225" s="8" t="str">
        <f>IF([1]source_data!G227="","",IF([1]source_data!J227="","",[1]source_data!J227))</f>
        <v/>
      </c>
      <c r="AA225" s="8" t="str">
        <f>IF([1]source_data!G227="","",IF([1]source_data!K227="","",[1]codelists!$A$16))</f>
        <v>Grant to Individuals Purpose codelist</v>
      </c>
      <c r="AB225" s="8" t="str">
        <f>IF([1]source_data!G227="","",IF([1]source_data!K227="","",[1]source_data!K227))</f>
        <v>Equipment and home adaptations</v>
      </c>
      <c r="AC225" s="8" t="str">
        <f>IF([1]source_data!G227="","",IF([1]source_data!L227="","",[1]codelists!$A$16))</f>
        <v/>
      </c>
      <c r="AD225" s="8" t="str">
        <f>IF([1]source_data!G227="","",IF([1]source_data!L227="","",[1]source_data!L227))</f>
        <v/>
      </c>
      <c r="AE225" s="8" t="str">
        <f>IF([1]source_data!G227="","",IF([1]source_data!M227="","",[1]codelists!$A$16))</f>
        <v/>
      </c>
      <c r="AF225" s="8" t="str">
        <f>IF([1]source_data!G227="","",IF([1]source_data!M227="","",[1]source_data!M227))</f>
        <v/>
      </c>
    </row>
    <row r="226" spans="1:32" ht="15.75" x14ac:dyDescent="0.25">
      <c r="A226" s="8" t="str">
        <f>IF([1]source_data!G228="","",IF(AND([1]source_data!C228&lt;&gt;"",[1]tailored_settings!$B$10="Publish"),CONCATENATE([1]tailored_settings!$B$2&amp;[1]source_data!C228),IF(AND([1]source_data!C228&lt;&gt;"",[1]tailored_settings!$B$10="Do not publish"),CONCATENATE([1]tailored_settings!$B$2&amp;TEXT(ROW(A226)-1,"0000")&amp;"_"&amp;TEXT(F226,"yyyy-mm")),CONCATENATE([1]tailored_settings!$B$2&amp;TEXT(ROW(A226)-1,"0000")&amp;"_"&amp;TEXT(F226,"yyyy-mm")))))</f>
        <v>360G-BarnwoodTrust-0225_2022-07</v>
      </c>
      <c r="B226" s="8" t="str">
        <f>IF([1]source_data!G228="","",IF([1]source_data!E228&lt;&gt;"",[1]source_data!E228,CONCATENATE("Grant to "&amp;G226)))</f>
        <v>Grants for You</v>
      </c>
      <c r="C226" s="8" t="str">
        <f>IF([1]source_data!G228="","",IF([1]source_data!F228="","",[1]source_data!F228))</f>
        <v xml:space="preserve">Funding to help people with Autism, ADHD, Tourette's or a serious mental health condition access more opportunities.   </v>
      </c>
      <c r="D226" s="9">
        <f>IF([1]source_data!G228="","",IF([1]source_data!G228="","",[1]source_data!G228))</f>
        <v>500</v>
      </c>
      <c r="E226" s="8" t="str">
        <f>IF([1]source_data!G228="","",[1]tailored_settings!$B$3)</f>
        <v>GBP</v>
      </c>
      <c r="F226" s="10">
        <f>IF([1]source_data!G228="","",IF([1]source_data!H228="","",[1]source_data!H228))</f>
        <v>44771.522142743102</v>
      </c>
      <c r="G226" s="8" t="str">
        <f>IF([1]source_data!G228="","",[1]tailored_settings!$B$5)</f>
        <v>Individual Recipient</v>
      </c>
      <c r="H226" s="8" t="str">
        <f>IF([1]source_data!G228="","",IF(AND([1]source_data!A228&lt;&gt;"",[1]tailored_settings!$B$11="Publish"),CONCATENATE([1]tailored_settings!$B$2&amp;[1]source_data!A228),IF(AND([1]source_data!A228&lt;&gt;"",[1]tailored_settings!$B$11="Do not publish"),CONCATENATE([1]tailored_settings!$B$4&amp;TEXT(ROW(A226)-1,"0000")&amp;"_"&amp;TEXT(F226,"yyyy-mm")),CONCATENATE([1]tailored_settings!$B$4&amp;TEXT(ROW(A226)-1,"0000")&amp;"_"&amp;TEXT(F226,"yyyy-mm")))))</f>
        <v>360G-BarnwoodTrust-IND-0225_2022-07</v>
      </c>
      <c r="I226" s="8" t="str">
        <f>IF([1]source_data!G228="","",[1]tailored_settings!$B$7)</f>
        <v>Barnwood Trust</v>
      </c>
      <c r="J226" s="8" t="str">
        <f>IF([1]source_data!G228="","",[1]tailored_settings!$B$6)</f>
        <v>GB-CHC-1162855</v>
      </c>
      <c r="K226" s="8" t="str">
        <f>IF([1]source_data!G228="","",IF([1]source_data!I228="","",VLOOKUP([1]source_data!I228,[1]codelists!A:C,2,FALSE)))</f>
        <v>GTIR040</v>
      </c>
      <c r="L226" s="8" t="str">
        <f>IF([1]source_data!G228="","",IF([1]source_data!J228="","",VLOOKUP([1]source_data!J228,[1]codelists!A:C,2,FALSE)))</f>
        <v/>
      </c>
      <c r="M226" s="8" t="str">
        <f>IF([1]source_data!G228="","",IF([1]source_data!K228="","",IF([1]source_data!M228&lt;&gt;"",CONCATENATE(VLOOKUP([1]source_data!K228,[1]codelists!A:C,2,FALSE)&amp;";"&amp;VLOOKUP([1]source_data!L228,[1]codelists!A:C,2,FALSE)&amp;";"&amp;VLOOKUP([1]source_data!M228,[1]codelists!A:C,2,FALSE)),IF([1]source_data!L228&lt;&gt;"",CONCATENATE(VLOOKUP([1]source_data!K228,[1]codelists!A:C,2,FALSE)&amp;";"&amp;VLOOKUP([1]source_data!L228,[1]codelists!A:C,2,FALSE)),IF([1]source_data!K228&lt;&gt;"",CONCATENATE(VLOOKUP([1]source_data!K228,[1]codelists!A:C,2,FALSE)))))))</f>
        <v>GTIP150</v>
      </c>
      <c r="N226" s="11" t="str">
        <f>IF([1]source_data!G228="","",IF([1]source_data!D228="","",VLOOKUP([1]source_data!D228,[1]geo_data!A:I,9,FALSE)))</f>
        <v>Oakley</v>
      </c>
      <c r="O226" s="11" t="str">
        <f>IF([1]source_data!G228="","",IF([1]source_data!D228="","",VLOOKUP([1]source_data!D228,[1]geo_data!A:I,8,FALSE)))</f>
        <v>E05004297</v>
      </c>
      <c r="P226" s="11" t="str">
        <f>IF([1]source_data!G228="","",IF(LEFT(O226,3)="E05","WD",IF(LEFT(O226,3)="S13","WD",IF(LEFT(O226,3)="W05","WD",IF(LEFT(O226,3)="W06","UA",IF(LEFT(O226,3)="S12","CA",IF(LEFT(O226,3)="E06","UA",IF(LEFT(O226,3)="E07","NMD",IF(LEFT(O226,3)="E08","MD",IF(LEFT(O226,3)="E09","LONB"))))))))))</f>
        <v>WD</v>
      </c>
      <c r="Q226" s="11" t="str">
        <f>IF([1]source_data!G228="","",IF([1]source_data!D228="","",VLOOKUP([1]source_data!D228,[1]geo_data!A:I,7,FALSE)))</f>
        <v>Cheltenham</v>
      </c>
      <c r="R226" s="11" t="str">
        <f>IF([1]source_data!G228="","",IF([1]source_data!D228="","",VLOOKUP([1]source_data!D228,[1]geo_data!A:I,6,FALSE)))</f>
        <v>E07000078</v>
      </c>
      <c r="S226" s="11" t="str">
        <f>IF([1]source_data!G228="","",IF(LEFT(R226,3)="E05","WD",IF(LEFT(R226,3)="S13","WD",IF(LEFT(R226,3)="W05","WD",IF(LEFT(R226,3)="W06","UA",IF(LEFT(R226,3)="S12","CA",IF(LEFT(R226,3)="E06","UA",IF(LEFT(R226,3)="E07","NMD",IF(LEFT(R226,3)="E08","MD",IF(LEFT(R226,3)="E09","LONB"))))))))))</f>
        <v>NMD</v>
      </c>
      <c r="T226" s="8" t="str">
        <f>IF([1]source_data!G228="","",IF([1]source_data!N228="","",[1]source_data!N228))</f>
        <v>Grants for You</v>
      </c>
      <c r="U226" s="12">
        <f ca="1">IF([1]source_data!G228="","",[1]tailored_settings!$B$8)</f>
        <v>45009</v>
      </c>
      <c r="V226" s="8" t="str">
        <f>IF([1]source_data!I228="","",[1]tailored_settings!$B$9)</f>
        <v>https://www.barnwoodtrust.org/</v>
      </c>
      <c r="W226" s="8" t="str">
        <f>IF([1]source_data!G228="","",IF([1]source_data!I228="","",[1]codelists!$A$1))</f>
        <v>Grant to Individuals Reason codelist</v>
      </c>
      <c r="X226" s="8" t="str">
        <f>IF([1]source_data!G228="","",IF([1]source_data!I228="","",[1]source_data!I228))</f>
        <v>Mental Health</v>
      </c>
      <c r="Y226" s="8" t="str">
        <f>IF([1]source_data!G228="","",IF([1]source_data!J228="","",[1]codelists!$A$1))</f>
        <v/>
      </c>
      <c r="Z226" s="8" t="str">
        <f>IF([1]source_data!G228="","",IF([1]source_data!J228="","",[1]source_data!J228))</f>
        <v/>
      </c>
      <c r="AA226" s="8" t="str">
        <f>IF([1]source_data!G228="","",IF([1]source_data!K228="","",[1]codelists!$A$16))</f>
        <v>Grant to Individuals Purpose codelist</v>
      </c>
      <c r="AB226" s="8" t="str">
        <f>IF([1]source_data!G228="","",IF([1]source_data!K228="","",[1]source_data!K228))</f>
        <v>Creative activities</v>
      </c>
      <c r="AC226" s="8" t="str">
        <f>IF([1]source_data!G228="","",IF([1]source_data!L228="","",[1]codelists!$A$16))</f>
        <v/>
      </c>
      <c r="AD226" s="8" t="str">
        <f>IF([1]source_data!G228="","",IF([1]source_data!L228="","",[1]source_data!L228))</f>
        <v/>
      </c>
      <c r="AE226" s="8" t="str">
        <f>IF([1]source_data!G228="","",IF([1]source_data!M228="","",[1]codelists!$A$16))</f>
        <v/>
      </c>
      <c r="AF226" s="8" t="str">
        <f>IF([1]source_data!G228="","",IF([1]source_data!M228="","",[1]source_data!M228))</f>
        <v/>
      </c>
    </row>
    <row r="227" spans="1:32" ht="15.75" x14ac:dyDescent="0.25">
      <c r="A227" s="8" t="str">
        <f>IF([1]source_data!G229="","",IF(AND([1]source_data!C229&lt;&gt;"",[1]tailored_settings!$B$10="Publish"),CONCATENATE([1]tailored_settings!$B$2&amp;[1]source_data!C229),IF(AND([1]source_data!C229&lt;&gt;"",[1]tailored_settings!$B$10="Do not publish"),CONCATENATE([1]tailored_settings!$B$2&amp;TEXT(ROW(A227)-1,"0000")&amp;"_"&amp;TEXT(F227,"yyyy-mm")),CONCATENATE([1]tailored_settings!$B$2&amp;TEXT(ROW(A227)-1,"0000")&amp;"_"&amp;TEXT(F227,"yyyy-mm")))))</f>
        <v>360G-BarnwoodTrust-0226_2022-07</v>
      </c>
      <c r="B227" s="8" t="str">
        <f>IF([1]source_data!G229="","",IF([1]source_data!E229&lt;&gt;"",[1]source_data!E229,CONCATENATE("Grant to "&amp;G227)))</f>
        <v>Grants for You</v>
      </c>
      <c r="C227" s="8" t="str">
        <f>IF([1]source_data!G229="","",IF([1]source_data!F229="","",[1]source_data!F229))</f>
        <v xml:space="preserve">Funding to help people with Autism, ADHD, Tourette's or a serious mental health condition access more opportunities.   </v>
      </c>
      <c r="D227" s="9">
        <f>IF([1]source_data!G229="","",IF([1]source_data!G229="","",[1]source_data!G229))</f>
        <v>945</v>
      </c>
      <c r="E227" s="8" t="str">
        <f>IF([1]source_data!G229="","",[1]tailored_settings!$B$3)</f>
        <v>GBP</v>
      </c>
      <c r="F227" s="10">
        <f>IF([1]source_data!G229="","",IF([1]source_data!H229="","",[1]source_data!H229))</f>
        <v>44771.533735069403</v>
      </c>
      <c r="G227" s="8" t="str">
        <f>IF([1]source_data!G229="","",[1]tailored_settings!$B$5)</f>
        <v>Individual Recipient</v>
      </c>
      <c r="H227" s="8" t="str">
        <f>IF([1]source_data!G229="","",IF(AND([1]source_data!A229&lt;&gt;"",[1]tailored_settings!$B$11="Publish"),CONCATENATE([1]tailored_settings!$B$2&amp;[1]source_data!A229),IF(AND([1]source_data!A229&lt;&gt;"",[1]tailored_settings!$B$11="Do not publish"),CONCATENATE([1]tailored_settings!$B$4&amp;TEXT(ROW(A227)-1,"0000")&amp;"_"&amp;TEXT(F227,"yyyy-mm")),CONCATENATE([1]tailored_settings!$B$4&amp;TEXT(ROW(A227)-1,"0000")&amp;"_"&amp;TEXT(F227,"yyyy-mm")))))</f>
        <v>360G-BarnwoodTrust-IND-0226_2022-07</v>
      </c>
      <c r="I227" s="8" t="str">
        <f>IF([1]source_data!G229="","",[1]tailored_settings!$B$7)</f>
        <v>Barnwood Trust</v>
      </c>
      <c r="J227" s="8" t="str">
        <f>IF([1]source_data!G229="","",[1]tailored_settings!$B$6)</f>
        <v>GB-CHC-1162855</v>
      </c>
      <c r="K227" s="8" t="str">
        <f>IF([1]source_data!G229="","",IF([1]source_data!I229="","",VLOOKUP([1]source_data!I229,[1]codelists!A:C,2,FALSE)))</f>
        <v>GTIR040</v>
      </c>
      <c r="L227" s="8" t="str">
        <f>IF([1]source_data!G229="","",IF([1]source_data!J229="","",VLOOKUP([1]source_data!J229,[1]codelists!A:C,2,FALSE)))</f>
        <v/>
      </c>
      <c r="M227" s="8" t="str">
        <f>IF([1]source_data!G229="","",IF([1]source_data!K229="","",IF([1]source_data!M229&lt;&gt;"",CONCATENATE(VLOOKUP([1]source_data!K229,[1]codelists!A:C,2,FALSE)&amp;";"&amp;VLOOKUP([1]source_data!L229,[1]codelists!A:C,2,FALSE)&amp;";"&amp;VLOOKUP([1]source_data!M229,[1]codelists!A:C,2,FALSE)),IF([1]source_data!L229&lt;&gt;"",CONCATENATE(VLOOKUP([1]source_data!K229,[1]codelists!A:C,2,FALSE)&amp;";"&amp;VLOOKUP([1]source_data!L229,[1]codelists!A:C,2,FALSE)),IF([1]source_data!K229&lt;&gt;"",CONCATENATE(VLOOKUP([1]source_data!K229,[1]codelists!A:C,2,FALSE)))))))</f>
        <v>GTIP040</v>
      </c>
      <c r="N227" s="11" t="str">
        <f>IF([1]source_data!G229="","",IF([1]source_data!D229="","",VLOOKUP([1]source_data!D229,[1]geo_data!A:I,9,FALSE)))</f>
        <v>Wotton-under-Edge</v>
      </c>
      <c r="O227" s="11" t="str">
        <f>IF([1]source_data!G229="","",IF([1]source_data!D229="","",VLOOKUP([1]source_data!D229,[1]geo_data!A:I,8,FALSE)))</f>
        <v>E05013199</v>
      </c>
      <c r="P227" s="11" t="str">
        <f>IF([1]source_data!G229="","",IF(LEFT(O227,3)="E05","WD",IF(LEFT(O227,3)="S13","WD",IF(LEFT(O227,3)="W05","WD",IF(LEFT(O227,3)="W06","UA",IF(LEFT(O227,3)="S12","CA",IF(LEFT(O227,3)="E06","UA",IF(LEFT(O227,3)="E07","NMD",IF(LEFT(O227,3)="E08","MD",IF(LEFT(O227,3)="E09","LONB"))))))))))</f>
        <v>WD</v>
      </c>
      <c r="Q227" s="11" t="str">
        <f>IF([1]source_data!G229="","",IF([1]source_data!D229="","",VLOOKUP([1]source_data!D229,[1]geo_data!A:I,7,FALSE)))</f>
        <v>Stroud</v>
      </c>
      <c r="R227" s="11" t="str">
        <f>IF([1]source_data!G229="","",IF([1]source_data!D229="","",VLOOKUP([1]source_data!D229,[1]geo_data!A:I,6,FALSE)))</f>
        <v>E07000082</v>
      </c>
      <c r="S227" s="11" t="str">
        <f>IF([1]source_data!G229="","",IF(LEFT(R227,3)="E05","WD",IF(LEFT(R227,3)="S13","WD",IF(LEFT(R227,3)="W05","WD",IF(LEFT(R227,3)="W06","UA",IF(LEFT(R227,3)="S12","CA",IF(LEFT(R227,3)="E06","UA",IF(LEFT(R227,3)="E07","NMD",IF(LEFT(R227,3)="E08","MD",IF(LEFT(R227,3)="E09","LONB"))))))))))</f>
        <v>NMD</v>
      </c>
      <c r="T227" s="8" t="str">
        <f>IF([1]source_data!G229="","",IF([1]source_data!N229="","",[1]source_data!N229))</f>
        <v>Grants for You</v>
      </c>
      <c r="U227" s="12">
        <f ca="1">IF([1]source_data!G229="","",[1]tailored_settings!$B$8)</f>
        <v>45009</v>
      </c>
      <c r="V227" s="8" t="str">
        <f>IF([1]source_data!I229="","",[1]tailored_settings!$B$9)</f>
        <v>https://www.barnwoodtrust.org/</v>
      </c>
      <c r="W227" s="8" t="str">
        <f>IF([1]source_data!G229="","",IF([1]source_data!I229="","",[1]codelists!$A$1))</f>
        <v>Grant to Individuals Reason codelist</v>
      </c>
      <c r="X227" s="8" t="str">
        <f>IF([1]source_data!G229="","",IF([1]source_data!I229="","",[1]source_data!I229))</f>
        <v>Mental Health</v>
      </c>
      <c r="Y227" s="8" t="str">
        <f>IF([1]source_data!G229="","",IF([1]source_data!J229="","",[1]codelists!$A$1))</f>
        <v/>
      </c>
      <c r="Z227" s="8" t="str">
        <f>IF([1]source_data!G229="","",IF([1]source_data!J229="","",[1]source_data!J229))</f>
        <v/>
      </c>
      <c r="AA227" s="8" t="str">
        <f>IF([1]source_data!G229="","",IF([1]source_data!K229="","",[1]codelists!$A$16))</f>
        <v>Grant to Individuals Purpose codelist</v>
      </c>
      <c r="AB227" s="8" t="str">
        <f>IF([1]source_data!G229="","",IF([1]source_data!K229="","",[1]source_data!K229))</f>
        <v>Devices and digital access</v>
      </c>
      <c r="AC227" s="8" t="str">
        <f>IF([1]source_data!G229="","",IF([1]source_data!L229="","",[1]codelists!$A$16))</f>
        <v/>
      </c>
      <c r="AD227" s="8" t="str">
        <f>IF([1]source_data!G229="","",IF([1]source_data!L229="","",[1]source_data!L229))</f>
        <v/>
      </c>
      <c r="AE227" s="8" t="str">
        <f>IF([1]source_data!G229="","",IF([1]source_data!M229="","",[1]codelists!$A$16))</f>
        <v/>
      </c>
      <c r="AF227" s="8" t="str">
        <f>IF([1]source_data!G229="","",IF([1]source_data!M229="","",[1]source_data!M229))</f>
        <v/>
      </c>
    </row>
    <row r="228" spans="1:32" ht="15.75" x14ac:dyDescent="0.25">
      <c r="A228" s="8" t="str">
        <f>IF([1]source_data!G230="","",IF(AND([1]source_data!C230&lt;&gt;"",[1]tailored_settings!$B$10="Publish"),CONCATENATE([1]tailored_settings!$B$2&amp;[1]source_data!C230),IF(AND([1]source_data!C230&lt;&gt;"",[1]tailored_settings!$B$10="Do not publish"),CONCATENATE([1]tailored_settings!$B$2&amp;TEXT(ROW(A228)-1,"0000")&amp;"_"&amp;TEXT(F228,"yyyy-mm")),CONCATENATE([1]tailored_settings!$B$2&amp;TEXT(ROW(A228)-1,"0000")&amp;"_"&amp;TEXT(F228,"yyyy-mm")))))</f>
        <v>360G-BarnwoodTrust-0227_2022-07</v>
      </c>
      <c r="B228" s="8" t="str">
        <f>IF([1]source_data!G230="","",IF([1]source_data!E230&lt;&gt;"",[1]source_data!E230,CONCATENATE("Grant to "&amp;G228)))</f>
        <v>Grants for You</v>
      </c>
      <c r="C228" s="8" t="str">
        <f>IF([1]source_data!G230="","",IF([1]source_data!F230="","",[1]source_data!F230))</f>
        <v xml:space="preserve">Funding to help people with Autism, ADHD, Tourette's or a serious mental health condition access more opportunities.   </v>
      </c>
      <c r="D228" s="9">
        <f>IF([1]source_data!G230="","",IF([1]source_data!G230="","",[1]source_data!G230))</f>
        <v>500</v>
      </c>
      <c r="E228" s="8" t="str">
        <f>IF([1]source_data!G230="","",[1]tailored_settings!$B$3)</f>
        <v>GBP</v>
      </c>
      <c r="F228" s="10">
        <f>IF([1]source_data!G230="","",IF([1]source_data!H230="","",[1]source_data!H230))</f>
        <v>44771.5698350694</v>
      </c>
      <c r="G228" s="8" t="str">
        <f>IF([1]source_data!G230="","",[1]tailored_settings!$B$5)</f>
        <v>Individual Recipient</v>
      </c>
      <c r="H228" s="8" t="str">
        <f>IF([1]source_data!G230="","",IF(AND([1]source_data!A230&lt;&gt;"",[1]tailored_settings!$B$11="Publish"),CONCATENATE([1]tailored_settings!$B$2&amp;[1]source_data!A230),IF(AND([1]source_data!A230&lt;&gt;"",[1]tailored_settings!$B$11="Do not publish"),CONCATENATE([1]tailored_settings!$B$4&amp;TEXT(ROW(A228)-1,"0000")&amp;"_"&amp;TEXT(F228,"yyyy-mm")),CONCATENATE([1]tailored_settings!$B$4&amp;TEXT(ROW(A228)-1,"0000")&amp;"_"&amp;TEXT(F228,"yyyy-mm")))))</f>
        <v>360G-BarnwoodTrust-IND-0227_2022-07</v>
      </c>
      <c r="I228" s="8" t="str">
        <f>IF([1]source_data!G230="","",[1]tailored_settings!$B$7)</f>
        <v>Barnwood Trust</v>
      </c>
      <c r="J228" s="8" t="str">
        <f>IF([1]source_data!G230="","",[1]tailored_settings!$B$6)</f>
        <v>GB-CHC-1162855</v>
      </c>
      <c r="K228" s="8" t="str">
        <f>IF([1]source_data!G230="","",IF([1]source_data!I230="","",VLOOKUP([1]source_data!I230,[1]codelists!A:C,2,FALSE)))</f>
        <v>GTIR040</v>
      </c>
      <c r="L228" s="8" t="str">
        <f>IF([1]source_data!G230="","",IF([1]source_data!J230="","",VLOOKUP([1]source_data!J230,[1]codelists!A:C,2,FALSE)))</f>
        <v/>
      </c>
      <c r="M228" s="8" t="str">
        <f>IF([1]source_data!G230="","",IF([1]source_data!K230="","",IF([1]source_data!M230&lt;&gt;"",CONCATENATE(VLOOKUP([1]source_data!K230,[1]codelists!A:C,2,FALSE)&amp;";"&amp;VLOOKUP([1]source_data!L230,[1]codelists!A:C,2,FALSE)&amp;";"&amp;VLOOKUP([1]source_data!M230,[1]codelists!A:C,2,FALSE)),IF([1]source_data!L230&lt;&gt;"",CONCATENATE(VLOOKUP([1]source_data!K230,[1]codelists!A:C,2,FALSE)&amp;";"&amp;VLOOKUP([1]source_data!L230,[1]codelists!A:C,2,FALSE)),IF([1]source_data!K230&lt;&gt;"",CONCATENATE(VLOOKUP([1]source_data!K230,[1]codelists!A:C,2,FALSE)))))))</f>
        <v>GTIP110</v>
      </c>
      <c r="N228" s="11" t="str">
        <f>IF([1]source_data!G230="","",IF([1]source_data!D230="","",VLOOKUP([1]source_data!D230,[1]geo_data!A:I,9,FALSE)))</f>
        <v>Oakley</v>
      </c>
      <c r="O228" s="11" t="str">
        <f>IF([1]source_data!G230="","",IF([1]source_data!D230="","",VLOOKUP([1]source_data!D230,[1]geo_data!A:I,8,FALSE)))</f>
        <v>E05004297</v>
      </c>
      <c r="P228" s="11" t="str">
        <f>IF([1]source_data!G230="","",IF(LEFT(O228,3)="E05","WD",IF(LEFT(O228,3)="S13","WD",IF(LEFT(O228,3)="W05","WD",IF(LEFT(O228,3)="W06","UA",IF(LEFT(O228,3)="S12","CA",IF(LEFT(O228,3)="E06","UA",IF(LEFT(O228,3)="E07","NMD",IF(LEFT(O228,3)="E08","MD",IF(LEFT(O228,3)="E09","LONB"))))))))))</f>
        <v>WD</v>
      </c>
      <c r="Q228" s="11" t="str">
        <f>IF([1]source_data!G230="","",IF([1]source_data!D230="","",VLOOKUP([1]source_data!D230,[1]geo_data!A:I,7,FALSE)))</f>
        <v>Cheltenham</v>
      </c>
      <c r="R228" s="11" t="str">
        <f>IF([1]source_data!G230="","",IF([1]source_data!D230="","",VLOOKUP([1]source_data!D230,[1]geo_data!A:I,6,FALSE)))</f>
        <v>E07000078</v>
      </c>
      <c r="S228" s="11" t="str">
        <f>IF([1]source_data!G230="","",IF(LEFT(R228,3)="E05","WD",IF(LEFT(R228,3)="S13","WD",IF(LEFT(R228,3)="W05","WD",IF(LEFT(R228,3)="W06","UA",IF(LEFT(R228,3)="S12","CA",IF(LEFT(R228,3)="E06","UA",IF(LEFT(R228,3)="E07","NMD",IF(LEFT(R228,3)="E08","MD",IF(LEFT(R228,3)="E09","LONB"))))))))))</f>
        <v>NMD</v>
      </c>
      <c r="T228" s="8" t="str">
        <f>IF([1]source_data!G230="","",IF([1]source_data!N230="","",[1]source_data!N230))</f>
        <v>Grants for You</v>
      </c>
      <c r="U228" s="12">
        <f ca="1">IF([1]source_data!G230="","",[1]tailored_settings!$B$8)</f>
        <v>45009</v>
      </c>
      <c r="V228" s="8" t="str">
        <f>IF([1]source_data!I230="","",[1]tailored_settings!$B$9)</f>
        <v>https://www.barnwoodtrust.org/</v>
      </c>
      <c r="W228" s="8" t="str">
        <f>IF([1]source_data!G230="","",IF([1]source_data!I230="","",[1]codelists!$A$1))</f>
        <v>Grant to Individuals Reason codelist</v>
      </c>
      <c r="X228" s="8" t="str">
        <f>IF([1]source_data!G230="","",IF([1]source_data!I230="","",[1]source_data!I230))</f>
        <v>Mental Health</v>
      </c>
      <c r="Y228" s="8" t="str">
        <f>IF([1]source_data!G230="","",IF([1]source_data!J230="","",[1]codelists!$A$1))</f>
        <v/>
      </c>
      <c r="Z228" s="8" t="str">
        <f>IF([1]source_data!G230="","",IF([1]source_data!J230="","",[1]source_data!J230))</f>
        <v/>
      </c>
      <c r="AA228" s="8" t="str">
        <f>IF([1]source_data!G230="","",IF([1]source_data!K230="","",[1]codelists!$A$16))</f>
        <v>Grant to Individuals Purpose codelist</v>
      </c>
      <c r="AB228" s="8" t="str">
        <f>IF([1]source_data!G230="","",IF([1]source_data!K230="","",[1]source_data!K230))</f>
        <v>Holiday and activity costs</v>
      </c>
      <c r="AC228" s="8" t="str">
        <f>IF([1]source_data!G230="","",IF([1]source_data!L230="","",[1]codelists!$A$16))</f>
        <v/>
      </c>
      <c r="AD228" s="8" t="str">
        <f>IF([1]source_data!G230="","",IF([1]source_data!L230="","",[1]source_data!L230))</f>
        <v/>
      </c>
      <c r="AE228" s="8" t="str">
        <f>IF([1]source_data!G230="","",IF([1]source_data!M230="","",[1]codelists!$A$16))</f>
        <v/>
      </c>
      <c r="AF228" s="8" t="str">
        <f>IF([1]source_data!G230="","",IF([1]source_data!M230="","",[1]source_data!M230))</f>
        <v/>
      </c>
    </row>
    <row r="229" spans="1:32" ht="15.75" x14ac:dyDescent="0.25">
      <c r="A229" s="8" t="str">
        <f>IF([1]source_data!G231="","",IF(AND([1]source_data!C231&lt;&gt;"",[1]tailored_settings!$B$10="Publish"),CONCATENATE([1]tailored_settings!$B$2&amp;[1]source_data!C231),IF(AND([1]source_data!C231&lt;&gt;"",[1]tailored_settings!$B$10="Do not publish"),CONCATENATE([1]tailored_settings!$B$2&amp;TEXT(ROW(A229)-1,"0000")&amp;"_"&amp;TEXT(F229,"yyyy-mm")),CONCATENATE([1]tailored_settings!$B$2&amp;TEXT(ROW(A229)-1,"0000")&amp;"_"&amp;TEXT(F229,"yyyy-mm")))))</f>
        <v>360G-BarnwoodTrust-0228_2022-07</v>
      </c>
      <c r="B229" s="8" t="str">
        <f>IF([1]source_data!G231="","",IF([1]source_data!E231&lt;&gt;"",[1]source_data!E231,CONCATENATE("Grant to "&amp;G229)))</f>
        <v>Grants for You</v>
      </c>
      <c r="C229" s="8" t="str">
        <f>IF([1]source_data!G231="","",IF([1]source_data!F231="","",[1]source_data!F231))</f>
        <v xml:space="preserve">Funding to help people with Autism, ADHD, Tourette's or a serious mental health condition access more opportunities.   </v>
      </c>
      <c r="D229" s="9">
        <f>IF([1]source_data!G231="","",IF([1]source_data!G231="","",[1]source_data!G231))</f>
        <v>460</v>
      </c>
      <c r="E229" s="8" t="str">
        <f>IF([1]source_data!G231="","",[1]tailored_settings!$B$3)</f>
        <v>GBP</v>
      </c>
      <c r="F229" s="10">
        <f>IF([1]source_data!G231="","",IF([1]source_data!H231="","",[1]source_data!H231))</f>
        <v>44771.607024305602</v>
      </c>
      <c r="G229" s="8" t="str">
        <f>IF([1]source_data!G231="","",[1]tailored_settings!$B$5)</f>
        <v>Individual Recipient</v>
      </c>
      <c r="H229" s="8" t="str">
        <f>IF([1]source_data!G231="","",IF(AND([1]source_data!A231&lt;&gt;"",[1]tailored_settings!$B$11="Publish"),CONCATENATE([1]tailored_settings!$B$2&amp;[1]source_data!A231),IF(AND([1]source_data!A231&lt;&gt;"",[1]tailored_settings!$B$11="Do not publish"),CONCATENATE([1]tailored_settings!$B$4&amp;TEXT(ROW(A229)-1,"0000")&amp;"_"&amp;TEXT(F229,"yyyy-mm")),CONCATENATE([1]tailored_settings!$B$4&amp;TEXT(ROW(A229)-1,"0000")&amp;"_"&amp;TEXT(F229,"yyyy-mm")))))</f>
        <v>360G-BarnwoodTrust-IND-0228_2022-07</v>
      </c>
      <c r="I229" s="8" t="str">
        <f>IF([1]source_data!G231="","",[1]tailored_settings!$B$7)</f>
        <v>Barnwood Trust</v>
      </c>
      <c r="J229" s="8" t="str">
        <f>IF([1]source_data!G231="","",[1]tailored_settings!$B$6)</f>
        <v>GB-CHC-1162855</v>
      </c>
      <c r="K229" s="8" t="str">
        <f>IF([1]source_data!G231="","",IF([1]source_data!I231="","",VLOOKUP([1]source_data!I231,[1]codelists!A:C,2,FALSE)))</f>
        <v>GTIR040</v>
      </c>
      <c r="L229" s="8" t="str">
        <f>IF([1]source_data!G231="","",IF([1]source_data!J231="","",VLOOKUP([1]source_data!J231,[1]codelists!A:C,2,FALSE)))</f>
        <v/>
      </c>
      <c r="M229" s="8" t="str">
        <f>IF([1]source_data!G231="","",IF([1]source_data!K231="","",IF([1]source_data!M231&lt;&gt;"",CONCATENATE(VLOOKUP([1]source_data!K231,[1]codelists!A:C,2,FALSE)&amp;";"&amp;VLOOKUP([1]source_data!L231,[1]codelists!A:C,2,FALSE)&amp;";"&amp;VLOOKUP([1]source_data!M231,[1]codelists!A:C,2,FALSE)),IF([1]source_data!L231&lt;&gt;"",CONCATENATE(VLOOKUP([1]source_data!K231,[1]codelists!A:C,2,FALSE)&amp;";"&amp;VLOOKUP([1]source_data!L231,[1]codelists!A:C,2,FALSE)),IF([1]source_data!K231&lt;&gt;"",CONCATENATE(VLOOKUP([1]source_data!K231,[1]codelists!A:C,2,FALSE)))))))</f>
        <v>GTIP040</v>
      </c>
      <c r="N229" s="11" t="str">
        <f>IF([1]source_data!G231="","",IF([1]source_data!D231="","",VLOOKUP([1]source_data!D231,[1]geo_data!A:I,9,FALSE)))</f>
        <v>Westgate</v>
      </c>
      <c r="O229" s="11" t="str">
        <f>IF([1]source_data!G231="","",IF([1]source_data!D231="","",VLOOKUP([1]source_data!D231,[1]geo_data!A:I,8,FALSE)))</f>
        <v>E05010967</v>
      </c>
      <c r="P229" s="11" t="str">
        <f>IF([1]source_data!G231="","",IF(LEFT(O229,3)="E05","WD",IF(LEFT(O229,3)="S13","WD",IF(LEFT(O229,3)="W05","WD",IF(LEFT(O229,3)="W06","UA",IF(LEFT(O229,3)="S12","CA",IF(LEFT(O229,3)="E06","UA",IF(LEFT(O229,3)="E07","NMD",IF(LEFT(O229,3)="E08","MD",IF(LEFT(O229,3)="E09","LONB"))))))))))</f>
        <v>WD</v>
      </c>
      <c r="Q229" s="11" t="str">
        <f>IF([1]source_data!G231="","",IF([1]source_data!D231="","",VLOOKUP([1]source_data!D231,[1]geo_data!A:I,7,FALSE)))</f>
        <v>Gloucester</v>
      </c>
      <c r="R229" s="11" t="str">
        <f>IF([1]source_data!G231="","",IF([1]source_data!D231="","",VLOOKUP([1]source_data!D231,[1]geo_data!A:I,6,FALSE)))</f>
        <v>E07000081</v>
      </c>
      <c r="S229" s="11" t="str">
        <f>IF([1]source_data!G231="","",IF(LEFT(R229,3)="E05","WD",IF(LEFT(R229,3)="S13","WD",IF(LEFT(R229,3)="W05","WD",IF(LEFT(R229,3)="W06","UA",IF(LEFT(R229,3)="S12","CA",IF(LEFT(R229,3)="E06","UA",IF(LEFT(R229,3)="E07","NMD",IF(LEFT(R229,3)="E08","MD",IF(LEFT(R229,3)="E09","LONB"))))))))))</f>
        <v>NMD</v>
      </c>
      <c r="T229" s="8" t="str">
        <f>IF([1]source_data!G231="","",IF([1]source_data!N231="","",[1]source_data!N231))</f>
        <v>Grants for You</v>
      </c>
      <c r="U229" s="12">
        <f ca="1">IF([1]source_data!G231="","",[1]tailored_settings!$B$8)</f>
        <v>45009</v>
      </c>
      <c r="V229" s="8" t="str">
        <f>IF([1]source_data!I231="","",[1]tailored_settings!$B$9)</f>
        <v>https://www.barnwoodtrust.org/</v>
      </c>
      <c r="W229" s="8" t="str">
        <f>IF([1]source_data!G231="","",IF([1]source_data!I231="","",[1]codelists!$A$1))</f>
        <v>Grant to Individuals Reason codelist</v>
      </c>
      <c r="X229" s="8" t="str">
        <f>IF([1]source_data!G231="","",IF([1]source_data!I231="","",[1]source_data!I231))</f>
        <v>Mental Health</v>
      </c>
      <c r="Y229" s="8" t="str">
        <f>IF([1]source_data!G231="","",IF([1]source_data!J231="","",[1]codelists!$A$1))</f>
        <v/>
      </c>
      <c r="Z229" s="8" t="str">
        <f>IF([1]source_data!G231="","",IF([1]source_data!J231="","",[1]source_data!J231))</f>
        <v/>
      </c>
      <c r="AA229" s="8" t="str">
        <f>IF([1]source_data!G231="","",IF([1]source_data!K231="","",[1]codelists!$A$16))</f>
        <v>Grant to Individuals Purpose codelist</v>
      </c>
      <c r="AB229" s="8" t="str">
        <f>IF([1]source_data!G231="","",IF([1]source_data!K231="","",[1]source_data!K231))</f>
        <v>Devices and digital access</v>
      </c>
      <c r="AC229" s="8" t="str">
        <f>IF([1]source_data!G231="","",IF([1]source_data!L231="","",[1]codelists!$A$16))</f>
        <v/>
      </c>
      <c r="AD229" s="8" t="str">
        <f>IF([1]source_data!G231="","",IF([1]source_data!L231="","",[1]source_data!L231))</f>
        <v/>
      </c>
      <c r="AE229" s="8" t="str">
        <f>IF([1]source_data!G231="","",IF([1]source_data!M231="","",[1]codelists!$A$16))</f>
        <v/>
      </c>
      <c r="AF229" s="8" t="str">
        <f>IF([1]source_data!G231="","",IF([1]source_data!M231="","",[1]source_data!M231))</f>
        <v/>
      </c>
    </row>
    <row r="230" spans="1:32" ht="15.75" x14ac:dyDescent="0.25">
      <c r="A230" s="8" t="str">
        <f>IF([1]source_data!G232="","",IF(AND([1]source_data!C232&lt;&gt;"",[1]tailored_settings!$B$10="Publish"),CONCATENATE([1]tailored_settings!$B$2&amp;[1]source_data!C232),IF(AND([1]source_data!C232&lt;&gt;"",[1]tailored_settings!$B$10="Do not publish"),CONCATENATE([1]tailored_settings!$B$2&amp;TEXT(ROW(A230)-1,"0000")&amp;"_"&amp;TEXT(F230,"yyyy-mm")),CONCATENATE([1]tailored_settings!$B$2&amp;TEXT(ROW(A230)-1,"0000")&amp;"_"&amp;TEXT(F230,"yyyy-mm")))))</f>
        <v>360G-BarnwoodTrust-0229_2022-07</v>
      </c>
      <c r="B230" s="8" t="str">
        <f>IF([1]source_data!G232="","",IF([1]source_data!E232&lt;&gt;"",[1]source_data!E232,CONCATENATE("Grant to "&amp;G230)))</f>
        <v>Grants for You</v>
      </c>
      <c r="C230" s="8" t="str">
        <f>IF([1]source_data!G232="","",IF([1]source_data!F232="","",[1]source_data!F232))</f>
        <v xml:space="preserve">Funding to help people with Autism, ADHD, Tourette's or a serious mental health condition access more opportunities.   </v>
      </c>
      <c r="D230" s="9">
        <f>IF([1]source_data!G232="","",IF([1]source_data!G232="","",[1]source_data!G232))</f>
        <v>350</v>
      </c>
      <c r="E230" s="8" t="str">
        <f>IF([1]source_data!G232="","",[1]tailored_settings!$B$3)</f>
        <v>GBP</v>
      </c>
      <c r="F230" s="10">
        <f>IF([1]source_data!G232="","",IF([1]source_data!H232="","",[1]source_data!H232))</f>
        <v>44771.615124571799</v>
      </c>
      <c r="G230" s="8" t="str">
        <f>IF([1]source_data!G232="","",[1]tailored_settings!$B$5)</f>
        <v>Individual Recipient</v>
      </c>
      <c r="H230" s="8" t="str">
        <f>IF([1]source_data!G232="","",IF(AND([1]source_data!A232&lt;&gt;"",[1]tailored_settings!$B$11="Publish"),CONCATENATE([1]tailored_settings!$B$2&amp;[1]source_data!A232),IF(AND([1]source_data!A232&lt;&gt;"",[1]tailored_settings!$B$11="Do not publish"),CONCATENATE([1]tailored_settings!$B$4&amp;TEXT(ROW(A230)-1,"0000")&amp;"_"&amp;TEXT(F230,"yyyy-mm")),CONCATENATE([1]tailored_settings!$B$4&amp;TEXT(ROW(A230)-1,"0000")&amp;"_"&amp;TEXT(F230,"yyyy-mm")))))</f>
        <v>360G-BarnwoodTrust-IND-0229_2022-07</v>
      </c>
      <c r="I230" s="8" t="str">
        <f>IF([1]source_data!G232="","",[1]tailored_settings!$B$7)</f>
        <v>Barnwood Trust</v>
      </c>
      <c r="J230" s="8" t="str">
        <f>IF([1]source_data!G232="","",[1]tailored_settings!$B$6)</f>
        <v>GB-CHC-1162855</v>
      </c>
      <c r="K230" s="8" t="str">
        <f>IF([1]source_data!G232="","",IF([1]source_data!I232="","",VLOOKUP([1]source_data!I232,[1]codelists!A:C,2,FALSE)))</f>
        <v>GTIR040</v>
      </c>
      <c r="L230" s="8" t="str">
        <f>IF([1]source_data!G232="","",IF([1]source_data!J232="","",VLOOKUP([1]source_data!J232,[1]codelists!A:C,2,FALSE)))</f>
        <v/>
      </c>
      <c r="M230" s="8" t="str">
        <f>IF([1]source_data!G232="","",IF([1]source_data!K232="","",IF([1]source_data!M232&lt;&gt;"",CONCATENATE(VLOOKUP([1]source_data!K232,[1]codelists!A:C,2,FALSE)&amp;";"&amp;VLOOKUP([1]source_data!L232,[1]codelists!A:C,2,FALSE)&amp;";"&amp;VLOOKUP([1]source_data!M232,[1]codelists!A:C,2,FALSE)),IF([1]source_data!L232&lt;&gt;"",CONCATENATE(VLOOKUP([1]source_data!K232,[1]codelists!A:C,2,FALSE)&amp;";"&amp;VLOOKUP([1]source_data!L232,[1]codelists!A:C,2,FALSE)),IF([1]source_data!K232&lt;&gt;"",CONCATENATE(VLOOKUP([1]source_data!K232,[1]codelists!A:C,2,FALSE)))))))</f>
        <v>GTIP040</v>
      </c>
      <c r="N230" s="11" t="str">
        <f>IF([1]source_data!G232="","",IF([1]source_data!D232="","",VLOOKUP([1]source_data!D232,[1]geo_data!A:I,9,FALSE)))</f>
        <v>Stroud Uplands</v>
      </c>
      <c r="O230" s="11" t="str">
        <f>IF([1]source_data!G232="","",IF([1]source_data!D232="","",VLOOKUP([1]source_data!D232,[1]geo_data!A:I,8,FALSE)))</f>
        <v>E05010990</v>
      </c>
      <c r="P230" s="11" t="str">
        <f>IF([1]source_data!G232="","",IF(LEFT(O230,3)="E05","WD",IF(LEFT(O230,3)="S13","WD",IF(LEFT(O230,3)="W05","WD",IF(LEFT(O230,3)="W06","UA",IF(LEFT(O230,3)="S12","CA",IF(LEFT(O230,3)="E06","UA",IF(LEFT(O230,3)="E07","NMD",IF(LEFT(O230,3)="E08","MD",IF(LEFT(O230,3)="E09","LONB"))))))))))</f>
        <v>WD</v>
      </c>
      <c r="Q230" s="11" t="str">
        <f>IF([1]source_data!G232="","",IF([1]source_data!D232="","",VLOOKUP([1]source_data!D232,[1]geo_data!A:I,7,FALSE)))</f>
        <v>Stroud</v>
      </c>
      <c r="R230" s="11" t="str">
        <f>IF([1]source_data!G232="","",IF([1]source_data!D232="","",VLOOKUP([1]source_data!D232,[1]geo_data!A:I,6,FALSE)))</f>
        <v>E07000082</v>
      </c>
      <c r="S230" s="11" t="str">
        <f>IF([1]source_data!G232="","",IF(LEFT(R230,3)="E05","WD",IF(LEFT(R230,3)="S13","WD",IF(LEFT(R230,3)="W05","WD",IF(LEFT(R230,3)="W06","UA",IF(LEFT(R230,3)="S12","CA",IF(LEFT(R230,3)="E06","UA",IF(LEFT(R230,3)="E07","NMD",IF(LEFT(R230,3)="E08","MD",IF(LEFT(R230,3)="E09","LONB"))))))))))</f>
        <v>NMD</v>
      </c>
      <c r="T230" s="8" t="str">
        <f>IF([1]source_data!G232="","",IF([1]source_data!N232="","",[1]source_data!N232))</f>
        <v>Grants for You</v>
      </c>
      <c r="U230" s="12">
        <f ca="1">IF([1]source_data!G232="","",[1]tailored_settings!$B$8)</f>
        <v>45009</v>
      </c>
      <c r="V230" s="8" t="str">
        <f>IF([1]source_data!I232="","",[1]tailored_settings!$B$9)</f>
        <v>https://www.barnwoodtrust.org/</v>
      </c>
      <c r="W230" s="8" t="str">
        <f>IF([1]source_data!G232="","",IF([1]source_data!I232="","",[1]codelists!$A$1))</f>
        <v>Grant to Individuals Reason codelist</v>
      </c>
      <c r="X230" s="8" t="str">
        <f>IF([1]source_data!G232="","",IF([1]source_data!I232="","",[1]source_data!I232))</f>
        <v>Mental Health</v>
      </c>
      <c r="Y230" s="8" t="str">
        <f>IF([1]source_data!G232="","",IF([1]source_data!J232="","",[1]codelists!$A$1))</f>
        <v/>
      </c>
      <c r="Z230" s="8" t="str">
        <f>IF([1]source_data!G232="","",IF([1]source_data!J232="","",[1]source_data!J232))</f>
        <v/>
      </c>
      <c r="AA230" s="8" t="str">
        <f>IF([1]source_data!G232="","",IF([1]source_data!K232="","",[1]codelists!$A$16))</f>
        <v>Grant to Individuals Purpose codelist</v>
      </c>
      <c r="AB230" s="8" t="str">
        <f>IF([1]source_data!G232="","",IF([1]source_data!K232="","",[1]source_data!K232))</f>
        <v>Devices and digital access</v>
      </c>
      <c r="AC230" s="8" t="str">
        <f>IF([1]source_data!G232="","",IF([1]source_data!L232="","",[1]codelists!$A$16))</f>
        <v/>
      </c>
      <c r="AD230" s="8" t="str">
        <f>IF([1]source_data!G232="","",IF([1]source_data!L232="","",[1]source_data!L232))</f>
        <v/>
      </c>
      <c r="AE230" s="8" t="str">
        <f>IF([1]source_data!G232="","",IF([1]source_data!M232="","",[1]codelists!$A$16))</f>
        <v/>
      </c>
      <c r="AF230" s="8" t="str">
        <f>IF([1]source_data!G232="","",IF([1]source_data!M232="","",[1]source_data!M232))</f>
        <v/>
      </c>
    </row>
    <row r="231" spans="1:32" ht="15.75" x14ac:dyDescent="0.25">
      <c r="A231" s="8" t="str">
        <f>IF([1]source_data!G233="","",IF(AND([1]source_data!C233&lt;&gt;"",[1]tailored_settings!$B$10="Publish"),CONCATENATE([1]tailored_settings!$B$2&amp;[1]source_data!C233),IF(AND([1]source_data!C233&lt;&gt;"",[1]tailored_settings!$B$10="Do not publish"),CONCATENATE([1]tailored_settings!$B$2&amp;TEXT(ROW(A231)-1,"0000")&amp;"_"&amp;TEXT(F231,"yyyy-mm")),CONCATENATE([1]tailored_settings!$B$2&amp;TEXT(ROW(A231)-1,"0000")&amp;"_"&amp;TEXT(F231,"yyyy-mm")))))</f>
        <v>360G-BarnwoodTrust-0230_2022-07</v>
      </c>
      <c r="B231" s="8" t="str">
        <f>IF([1]source_data!G233="","",IF([1]source_data!E233&lt;&gt;"",[1]source_data!E233,CONCATENATE("Grant to "&amp;G231)))</f>
        <v>Grants for You</v>
      </c>
      <c r="C231" s="8" t="str">
        <f>IF([1]source_data!G233="","",IF([1]source_data!F233="","",[1]source_data!F233))</f>
        <v xml:space="preserve">Funding to help people with Autism, ADHD, Tourette's or a serious mental health condition access more opportunities.   </v>
      </c>
      <c r="D231" s="9">
        <f>IF([1]source_data!G233="","",IF([1]source_data!G233="","",[1]source_data!G233))</f>
        <v>500</v>
      </c>
      <c r="E231" s="8" t="str">
        <f>IF([1]source_data!G233="","",[1]tailored_settings!$B$3)</f>
        <v>GBP</v>
      </c>
      <c r="F231" s="10">
        <f>IF([1]source_data!G233="","",IF([1]source_data!H233="","",[1]source_data!H233))</f>
        <v>44771.628865358798</v>
      </c>
      <c r="G231" s="8" t="str">
        <f>IF([1]source_data!G233="","",[1]tailored_settings!$B$5)</f>
        <v>Individual Recipient</v>
      </c>
      <c r="H231" s="8" t="str">
        <f>IF([1]source_data!G233="","",IF(AND([1]source_data!A233&lt;&gt;"",[1]tailored_settings!$B$11="Publish"),CONCATENATE([1]tailored_settings!$B$2&amp;[1]source_data!A233),IF(AND([1]source_data!A233&lt;&gt;"",[1]tailored_settings!$B$11="Do not publish"),CONCATENATE([1]tailored_settings!$B$4&amp;TEXT(ROW(A231)-1,"0000")&amp;"_"&amp;TEXT(F231,"yyyy-mm")),CONCATENATE([1]tailored_settings!$B$4&amp;TEXT(ROW(A231)-1,"0000")&amp;"_"&amp;TEXT(F231,"yyyy-mm")))))</f>
        <v>360G-BarnwoodTrust-IND-0230_2022-07</v>
      </c>
      <c r="I231" s="8" t="str">
        <f>IF([1]source_data!G233="","",[1]tailored_settings!$B$7)</f>
        <v>Barnwood Trust</v>
      </c>
      <c r="J231" s="8" t="str">
        <f>IF([1]source_data!G233="","",[1]tailored_settings!$B$6)</f>
        <v>GB-CHC-1162855</v>
      </c>
      <c r="K231" s="8" t="str">
        <f>IF([1]source_data!G233="","",IF([1]source_data!I233="","",VLOOKUP([1]source_data!I233,[1]codelists!A:C,2,FALSE)))</f>
        <v>GTIR040</v>
      </c>
      <c r="L231" s="8" t="str">
        <f>IF([1]source_data!G233="","",IF([1]source_data!J233="","",VLOOKUP([1]source_data!J233,[1]codelists!A:C,2,FALSE)))</f>
        <v/>
      </c>
      <c r="M231" s="8" t="str">
        <f>IF([1]source_data!G233="","",IF([1]source_data!K233="","",IF([1]source_data!M233&lt;&gt;"",CONCATENATE(VLOOKUP([1]source_data!K233,[1]codelists!A:C,2,FALSE)&amp;";"&amp;VLOOKUP([1]source_data!L233,[1]codelists!A:C,2,FALSE)&amp;";"&amp;VLOOKUP([1]source_data!M233,[1]codelists!A:C,2,FALSE)),IF([1]source_data!L233&lt;&gt;"",CONCATENATE(VLOOKUP([1]source_data!K233,[1]codelists!A:C,2,FALSE)&amp;";"&amp;VLOOKUP([1]source_data!L233,[1]codelists!A:C,2,FALSE)),IF([1]source_data!K233&lt;&gt;"",CONCATENATE(VLOOKUP([1]source_data!K233,[1]codelists!A:C,2,FALSE)))))))</f>
        <v>GTIP020</v>
      </c>
      <c r="N231" s="11" t="str">
        <f>IF([1]source_data!G233="","",IF([1]source_data!D233="","",VLOOKUP([1]source_data!D233,[1]geo_data!A:I,9,FALSE)))</f>
        <v>Stroud Farmhill and Paganhill</v>
      </c>
      <c r="O231" s="11" t="str">
        <f>IF([1]source_data!G233="","",IF([1]source_data!D233="","",VLOOKUP([1]source_data!D233,[1]geo_data!A:I,8,FALSE)))</f>
        <v>E05010987</v>
      </c>
      <c r="P231" s="11" t="str">
        <f>IF([1]source_data!G233="","",IF(LEFT(O231,3)="E05","WD",IF(LEFT(O231,3)="S13","WD",IF(LEFT(O231,3)="W05","WD",IF(LEFT(O231,3)="W06","UA",IF(LEFT(O231,3)="S12","CA",IF(LEFT(O231,3)="E06","UA",IF(LEFT(O231,3)="E07","NMD",IF(LEFT(O231,3)="E08","MD",IF(LEFT(O231,3)="E09","LONB"))))))))))</f>
        <v>WD</v>
      </c>
      <c r="Q231" s="11" t="str">
        <f>IF([1]source_data!G233="","",IF([1]source_data!D233="","",VLOOKUP([1]source_data!D233,[1]geo_data!A:I,7,FALSE)))</f>
        <v>Stroud</v>
      </c>
      <c r="R231" s="11" t="str">
        <f>IF([1]source_data!G233="","",IF([1]source_data!D233="","",VLOOKUP([1]source_data!D233,[1]geo_data!A:I,6,FALSE)))</f>
        <v>E07000082</v>
      </c>
      <c r="S231" s="11" t="str">
        <f>IF([1]source_data!G233="","",IF(LEFT(R231,3)="E05","WD",IF(LEFT(R231,3)="S13","WD",IF(LEFT(R231,3)="W05","WD",IF(LEFT(R231,3)="W06","UA",IF(LEFT(R231,3)="S12","CA",IF(LEFT(R231,3)="E06","UA",IF(LEFT(R231,3)="E07","NMD",IF(LEFT(R231,3)="E08","MD",IF(LEFT(R231,3)="E09","LONB"))))))))))</f>
        <v>NMD</v>
      </c>
      <c r="T231" s="8" t="str">
        <f>IF([1]source_data!G233="","",IF([1]source_data!N233="","",[1]source_data!N233))</f>
        <v>Grants for You</v>
      </c>
      <c r="U231" s="12">
        <f ca="1">IF([1]source_data!G233="","",[1]tailored_settings!$B$8)</f>
        <v>45009</v>
      </c>
      <c r="V231" s="8" t="str">
        <f>IF([1]source_data!I233="","",[1]tailored_settings!$B$9)</f>
        <v>https://www.barnwoodtrust.org/</v>
      </c>
      <c r="W231" s="8" t="str">
        <f>IF([1]source_data!G233="","",IF([1]source_data!I233="","",[1]codelists!$A$1))</f>
        <v>Grant to Individuals Reason codelist</v>
      </c>
      <c r="X231" s="8" t="str">
        <f>IF([1]source_data!G233="","",IF([1]source_data!I233="","",[1]source_data!I233))</f>
        <v>Mental Health</v>
      </c>
      <c r="Y231" s="8" t="str">
        <f>IF([1]source_data!G233="","",IF([1]source_data!J233="","",[1]codelists!$A$1))</f>
        <v/>
      </c>
      <c r="Z231" s="8" t="str">
        <f>IF([1]source_data!G233="","",IF([1]source_data!J233="","",[1]source_data!J233))</f>
        <v/>
      </c>
      <c r="AA231" s="8" t="str">
        <f>IF([1]source_data!G233="","",IF([1]source_data!K233="","",[1]codelists!$A$16))</f>
        <v>Grant to Individuals Purpose codelist</v>
      </c>
      <c r="AB231" s="8" t="str">
        <f>IF([1]source_data!G233="","",IF([1]source_data!K233="","",[1]source_data!K233))</f>
        <v>Furniture and appliances</v>
      </c>
      <c r="AC231" s="8" t="str">
        <f>IF([1]source_data!G233="","",IF([1]source_data!L233="","",[1]codelists!$A$16))</f>
        <v/>
      </c>
      <c r="AD231" s="8" t="str">
        <f>IF([1]source_data!G233="","",IF([1]source_data!L233="","",[1]source_data!L233))</f>
        <v/>
      </c>
      <c r="AE231" s="8" t="str">
        <f>IF([1]source_data!G233="","",IF([1]source_data!M233="","",[1]codelists!$A$16))</f>
        <v/>
      </c>
      <c r="AF231" s="8" t="str">
        <f>IF([1]source_data!G233="","",IF([1]source_data!M233="","",[1]source_data!M233))</f>
        <v/>
      </c>
    </row>
    <row r="232" spans="1:32" ht="15.75" x14ac:dyDescent="0.25">
      <c r="A232" s="8" t="str">
        <f>IF([1]source_data!G234="","",IF(AND([1]source_data!C234&lt;&gt;"",[1]tailored_settings!$B$10="Publish"),CONCATENATE([1]tailored_settings!$B$2&amp;[1]source_data!C234),IF(AND([1]source_data!C234&lt;&gt;"",[1]tailored_settings!$B$10="Do not publish"),CONCATENATE([1]tailored_settings!$B$2&amp;TEXT(ROW(A232)-1,"0000")&amp;"_"&amp;TEXT(F232,"yyyy-mm")),CONCATENATE([1]tailored_settings!$B$2&amp;TEXT(ROW(A232)-1,"0000")&amp;"_"&amp;TEXT(F232,"yyyy-mm")))))</f>
        <v>360G-BarnwoodTrust-0231_2022-08</v>
      </c>
      <c r="B232" s="8" t="str">
        <f>IF([1]source_data!G234="","",IF([1]source_data!E234&lt;&gt;"",[1]source_data!E234,CONCATENATE("Grant to "&amp;G232)))</f>
        <v>Grants for You</v>
      </c>
      <c r="C232" s="8" t="str">
        <f>IF([1]source_data!G234="","",IF([1]source_data!F234="","",[1]source_data!F234))</f>
        <v xml:space="preserve">Funding to help people with Autism, ADHD, Tourette's or a serious mental health condition access more opportunities.   </v>
      </c>
      <c r="D232" s="9">
        <f>IF([1]source_data!G234="","",IF([1]source_data!G234="","",[1]source_data!G234))</f>
        <v>500</v>
      </c>
      <c r="E232" s="8" t="str">
        <f>IF([1]source_data!G234="","",[1]tailored_settings!$B$3)</f>
        <v>GBP</v>
      </c>
      <c r="F232" s="10">
        <f>IF([1]source_data!G234="","",IF([1]source_data!H234="","",[1]source_data!H234))</f>
        <v>44774.332324536997</v>
      </c>
      <c r="G232" s="8" t="str">
        <f>IF([1]source_data!G234="","",[1]tailored_settings!$B$5)</f>
        <v>Individual Recipient</v>
      </c>
      <c r="H232" s="8" t="str">
        <f>IF([1]source_data!G234="","",IF(AND([1]source_data!A234&lt;&gt;"",[1]tailored_settings!$B$11="Publish"),CONCATENATE([1]tailored_settings!$B$2&amp;[1]source_data!A234),IF(AND([1]source_data!A234&lt;&gt;"",[1]tailored_settings!$B$11="Do not publish"),CONCATENATE([1]tailored_settings!$B$4&amp;TEXT(ROW(A232)-1,"0000")&amp;"_"&amp;TEXT(F232,"yyyy-mm")),CONCATENATE([1]tailored_settings!$B$4&amp;TEXT(ROW(A232)-1,"0000")&amp;"_"&amp;TEXT(F232,"yyyy-mm")))))</f>
        <v>360G-BarnwoodTrust-IND-0231_2022-08</v>
      </c>
      <c r="I232" s="8" t="str">
        <f>IF([1]source_data!G234="","",[1]tailored_settings!$B$7)</f>
        <v>Barnwood Trust</v>
      </c>
      <c r="J232" s="8" t="str">
        <f>IF([1]source_data!G234="","",[1]tailored_settings!$B$6)</f>
        <v>GB-CHC-1162855</v>
      </c>
      <c r="K232" s="8" t="str">
        <f>IF([1]source_data!G234="","",IF([1]source_data!I234="","",VLOOKUP([1]source_data!I234,[1]codelists!A:C,2,FALSE)))</f>
        <v>GTIR040</v>
      </c>
      <c r="L232" s="8" t="str">
        <f>IF([1]source_data!G234="","",IF([1]source_data!J234="","",VLOOKUP([1]source_data!J234,[1]codelists!A:C,2,FALSE)))</f>
        <v/>
      </c>
      <c r="M232" s="8" t="str">
        <f>IF([1]source_data!G234="","",IF([1]source_data!K234="","",IF([1]source_data!M234&lt;&gt;"",CONCATENATE(VLOOKUP([1]source_data!K234,[1]codelists!A:C,2,FALSE)&amp;";"&amp;VLOOKUP([1]source_data!L234,[1]codelists!A:C,2,FALSE)&amp;";"&amp;VLOOKUP([1]source_data!M234,[1]codelists!A:C,2,FALSE)),IF([1]source_data!L234&lt;&gt;"",CONCATENATE(VLOOKUP([1]source_data!K234,[1]codelists!A:C,2,FALSE)&amp;";"&amp;VLOOKUP([1]source_data!L234,[1]codelists!A:C,2,FALSE)),IF([1]source_data!K234&lt;&gt;"",CONCATENATE(VLOOKUP([1]source_data!K234,[1]codelists!A:C,2,FALSE)))))))</f>
        <v>GTIP040</v>
      </c>
      <c r="N232" s="11" t="str">
        <f>IF([1]source_data!G234="","",IF([1]source_data!D234="","",VLOOKUP([1]source_data!D234,[1]geo_data!A:I,9,FALSE)))</f>
        <v>Cam West</v>
      </c>
      <c r="O232" s="11" t="str">
        <f>IF([1]source_data!G234="","",IF([1]source_data!D234="","",VLOOKUP([1]source_data!D234,[1]geo_data!A:I,8,FALSE)))</f>
        <v>E05010973</v>
      </c>
      <c r="P232" s="11" t="str">
        <f>IF([1]source_data!G234="","",IF(LEFT(O232,3)="E05","WD",IF(LEFT(O232,3)="S13","WD",IF(LEFT(O232,3)="W05","WD",IF(LEFT(O232,3)="W06","UA",IF(LEFT(O232,3)="S12","CA",IF(LEFT(O232,3)="E06","UA",IF(LEFT(O232,3)="E07","NMD",IF(LEFT(O232,3)="E08","MD",IF(LEFT(O232,3)="E09","LONB"))))))))))</f>
        <v>WD</v>
      </c>
      <c r="Q232" s="11" t="str">
        <f>IF([1]source_data!G234="","",IF([1]source_data!D234="","",VLOOKUP([1]source_data!D234,[1]geo_data!A:I,7,FALSE)))</f>
        <v>Stroud</v>
      </c>
      <c r="R232" s="11" t="str">
        <f>IF([1]source_data!G234="","",IF([1]source_data!D234="","",VLOOKUP([1]source_data!D234,[1]geo_data!A:I,6,FALSE)))</f>
        <v>E07000082</v>
      </c>
      <c r="S232" s="11" t="str">
        <f>IF([1]source_data!G234="","",IF(LEFT(R232,3)="E05","WD",IF(LEFT(R232,3)="S13","WD",IF(LEFT(R232,3)="W05","WD",IF(LEFT(R232,3)="W06","UA",IF(LEFT(R232,3)="S12","CA",IF(LEFT(R232,3)="E06","UA",IF(LEFT(R232,3)="E07","NMD",IF(LEFT(R232,3)="E08","MD",IF(LEFT(R232,3)="E09","LONB"))))))))))</f>
        <v>NMD</v>
      </c>
      <c r="T232" s="8" t="str">
        <f>IF([1]source_data!G234="","",IF([1]source_data!N234="","",[1]source_data!N234))</f>
        <v>Grants for You</v>
      </c>
      <c r="U232" s="12">
        <f ca="1">IF([1]source_data!G234="","",[1]tailored_settings!$B$8)</f>
        <v>45009</v>
      </c>
      <c r="V232" s="8" t="str">
        <f>IF([1]source_data!I234="","",[1]tailored_settings!$B$9)</f>
        <v>https://www.barnwoodtrust.org/</v>
      </c>
      <c r="W232" s="8" t="str">
        <f>IF([1]source_data!G234="","",IF([1]source_data!I234="","",[1]codelists!$A$1))</f>
        <v>Grant to Individuals Reason codelist</v>
      </c>
      <c r="X232" s="8" t="str">
        <f>IF([1]source_data!G234="","",IF([1]source_data!I234="","",[1]source_data!I234))</f>
        <v>Mental Health</v>
      </c>
      <c r="Y232" s="8" t="str">
        <f>IF([1]source_data!G234="","",IF([1]source_data!J234="","",[1]codelists!$A$1))</f>
        <v/>
      </c>
      <c r="Z232" s="8" t="str">
        <f>IF([1]source_data!G234="","",IF([1]source_data!J234="","",[1]source_data!J234))</f>
        <v/>
      </c>
      <c r="AA232" s="8" t="str">
        <f>IF([1]source_data!G234="","",IF([1]source_data!K234="","",[1]codelists!$A$16))</f>
        <v>Grant to Individuals Purpose codelist</v>
      </c>
      <c r="AB232" s="8" t="str">
        <f>IF([1]source_data!G234="","",IF([1]source_data!K234="","",[1]source_data!K234))</f>
        <v>Devices and digital access</v>
      </c>
      <c r="AC232" s="8" t="str">
        <f>IF([1]source_data!G234="","",IF([1]source_data!L234="","",[1]codelists!$A$16))</f>
        <v/>
      </c>
      <c r="AD232" s="8" t="str">
        <f>IF([1]source_data!G234="","",IF([1]source_data!L234="","",[1]source_data!L234))</f>
        <v/>
      </c>
      <c r="AE232" s="8" t="str">
        <f>IF([1]source_data!G234="","",IF([1]source_data!M234="","",[1]codelists!$A$16))</f>
        <v/>
      </c>
      <c r="AF232" s="8" t="str">
        <f>IF([1]source_data!G234="","",IF([1]source_data!M234="","",[1]source_data!M234))</f>
        <v/>
      </c>
    </row>
    <row r="233" spans="1:32" ht="15.75" x14ac:dyDescent="0.25">
      <c r="A233" s="8" t="str">
        <f>IF([1]source_data!G235="","",IF(AND([1]source_data!C235&lt;&gt;"",[1]tailored_settings!$B$10="Publish"),CONCATENATE([1]tailored_settings!$B$2&amp;[1]source_data!C235),IF(AND([1]source_data!C235&lt;&gt;"",[1]tailored_settings!$B$10="Do not publish"),CONCATENATE([1]tailored_settings!$B$2&amp;TEXT(ROW(A233)-1,"0000")&amp;"_"&amp;TEXT(F233,"yyyy-mm")),CONCATENATE([1]tailored_settings!$B$2&amp;TEXT(ROW(A233)-1,"0000")&amp;"_"&amp;TEXT(F233,"yyyy-mm")))))</f>
        <v>360G-BarnwoodTrust-0232_2022-08</v>
      </c>
      <c r="B233" s="8" t="str">
        <f>IF([1]source_data!G235="","",IF([1]source_data!E235&lt;&gt;"",[1]source_data!E235,CONCATENATE("Grant to "&amp;G233)))</f>
        <v>Grants for You</v>
      </c>
      <c r="C233" s="8" t="str">
        <f>IF([1]source_data!G235="","",IF([1]source_data!F235="","",[1]source_data!F235))</f>
        <v xml:space="preserve">Funding to help people with Autism, ADHD, Tourette's or a serious mental health condition access more opportunities.   </v>
      </c>
      <c r="D233" s="9">
        <f>IF([1]source_data!G235="","",IF([1]source_data!G235="","",[1]source_data!G235))</f>
        <v>900</v>
      </c>
      <c r="E233" s="8" t="str">
        <f>IF([1]source_data!G235="","",[1]tailored_settings!$B$3)</f>
        <v>GBP</v>
      </c>
      <c r="F233" s="10">
        <f>IF([1]source_data!G235="","",IF([1]source_data!H235="","",[1]source_data!H235))</f>
        <v>44774.3440645023</v>
      </c>
      <c r="G233" s="8" t="str">
        <f>IF([1]source_data!G235="","",[1]tailored_settings!$B$5)</f>
        <v>Individual Recipient</v>
      </c>
      <c r="H233" s="8" t="str">
        <f>IF([1]source_data!G235="","",IF(AND([1]source_data!A235&lt;&gt;"",[1]tailored_settings!$B$11="Publish"),CONCATENATE([1]tailored_settings!$B$2&amp;[1]source_data!A235),IF(AND([1]source_data!A235&lt;&gt;"",[1]tailored_settings!$B$11="Do not publish"),CONCATENATE([1]tailored_settings!$B$4&amp;TEXT(ROW(A233)-1,"0000")&amp;"_"&amp;TEXT(F233,"yyyy-mm")),CONCATENATE([1]tailored_settings!$B$4&amp;TEXT(ROW(A233)-1,"0000")&amp;"_"&amp;TEXT(F233,"yyyy-mm")))))</f>
        <v>360G-BarnwoodTrust-IND-0232_2022-08</v>
      </c>
      <c r="I233" s="8" t="str">
        <f>IF([1]source_data!G235="","",[1]tailored_settings!$B$7)</f>
        <v>Barnwood Trust</v>
      </c>
      <c r="J233" s="8" t="str">
        <f>IF([1]source_data!G235="","",[1]tailored_settings!$B$6)</f>
        <v>GB-CHC-1162855</v>
      </c>
      <c r="K233" s="8" t="str">
        <f>IF([1]source_data!G235="","",IF([1]source_data!I235="","",VLOOKUP([1]source_data!I235,[1]codelists!A:C,2,FALSE)))</f>
        <v>GTIR040</v>
      </c>
      <c r="L233" s="8" t="str">
        <f>IF([1]source_data!G235="","",IF([1]source_data!J235="","",VLOOKUP([1]source_data!J235,[1]codelists!A:C,2,FALSE)))</f>
        <v/>
      </c>
      <c r="M233" s="8" t="str">
        <f>IF([1]source_data!G235="","",IF([1]source_data!K235="","",IF([1]source_data!M235&lt;&gt;"",CONCATENATE(VLOOKUP([1]source_data!K235,[1]codelists!A:C,2,FALSE)&amp;";"&amp;VLOOKUP([1]source_data!L235,[1]codelists!A:C,2,FALSE)&amp;";"&amp;VLOOKUP([1]source_data!M235,[1]codelists!A:C,2,FALSE)),IF([1]source_data!L235&lt;&gt;"",CONCATENATE(VLOOKUP([1]source_data!K235,[1]codelists!A:C,2,FALSE)&amp;";"&amp;VLOOKUP([1]source_data!L235,[1]codelists!A:C,2,FALSE)),IF([1]source_data!K235&lt;&gt;"",CONCATENATE(VLOOKUP([1]source_data!K235,[1]codelists!A:C,2,FALSE)))))))</f>
        <v>GTIP100</v>
      </c>
      <c r="N233" s="11" t="str">
        <f>IF([1]source_data!G235="","",IF([1]source_data!D235="","",VLOOKUP([1]source_data!D235,[1]geo_data!A:I,9,FALSE)))</f>
        <v>Berry Hill</v>
      </c>
      <c r="O233" s="11" t="str">
        <f>IF([1]source_data!G235="","",IF([1]source_data!D235="","",VLOOKUP([1]source_data!D235,[1]geo_data!A:I,8,FALSE)))</f>
        <v>E05012156</v>
      </c>
      <c r="P233" s="11" t="str">
        <f>IF([1]source_data!G235="","",IF(LEFT(O233,3)="E05","WD",IF(LEFT(O233,3)="S13","WD",IF(LEFT(O233,3)="W05","WD",IF(LEFT(O233,3)="W06","UA",IF(LEFT(O233,3)="S12","CA",IF(LEFT(O233,3)="E06","UA",IF(LEFT(O233,3)="E07","NMD",IF(LEFT(O233,3)="E08","MD",IF(LEFT(O233,3)="E09","LONB"))))))))))</f>
        <v>WD</v>
      </c>
      <c r="Q233" s="11" t="str">
        <f>IF([1]source_data!G235="","",IF([1]source_data!D235="","",VLOOKUP([1]source_data!D235,[1]geo_data!A:I,7,FALSE)))</f>
        <v>Forest of Dean</v>
      </c>
      <c r="R233" s="11" t="str">
        <f>IF([1]source_data!G235="","",IF([1]source_data!D235="","",VLOOKUP([1]source_data!D235,[1]geo_data!A:I,6,FALSE)))</f>
        <v>E07000080</v>
      </c>
      <c r="S233" s="11" t="str">
        <f>IF([1]source_data!G235="","",IF(LEFT(R233,3)="E05","WD",IF(LEFT(R233,3)="S13","WD",IF(LEFT(R233,3)="W05","WD",IF(LEFT(R233,3)="W06","UA",IF(LEFT(R233,3)="S12","CA",IF(LEFT(R233,3)="E06","UA",IF(LEFT(R233,3)="E07","NMD",IF(LEFT(R233,3)="E08","MD",IF(LEFT(R233,3)="E09","LONB"))))))))))</f>
        <v>NMD</v>
      </c>
      <c r="T233" s="8" t="str">
        <f>IF([1]source_data!G235="","",IF([1]source_data!N235="","",[1]source_data!N235))</f>
        <v>Grants for You</v>
      </c>
      <c r="U233" s="12">
        <f ca="1">IF([1]source_data!G235="","",[1]tailored_settings!$B$8)</f>
        <v>45009</v>
      </c>
      <c r="V233" s="8" t="str">
        <f>IF([1]source_data!I235="","",[1]tailored_settings!$B$9)</f>
        <v>https://www.barnwoodtrust.org/</v>
      </c>
      <c r="W233" s="8" t="str">
        <f>IF([1]source_data!G235="","",IF([1]source_data!I235="","",[1]codelists!$A$1))</f>
        <v>Grant to Individuals Reason codelist</v>
      </c>
      <c r="X233" s="8" t="str">
        <f>IF([1]source_data!G235="","",IF([1]source_data!I235="","",[1]source_data!I235))</f>
        <v>Mental Health</v>
      </c>
      <c r="Y233" s="8" t="str">
        <f>IF([1]source_data!G235="","",IF([1]source_data!J235="","",[1]codelists!$A$1))</f>
        <v/>
      </c>
      <c r="Z233" s="8" t="str">
        <f>IF([1]source_data!G235="","",IF([1]source_data!J235="","",[1]source_data!J235))</f>
        <v/>
      </c>
      <c r="AA233" s="8" t="str">
        <f>IF([1]source_data!G235="","",IF([1]source_data!K235="","",[1]codelists!$A$16))</f>
        <v>Grant to Individuals Purpose codelist</v>
      </c>
      <c r="AB233" s="8" t="str">
        <f>IF([1]source_data!G235="","",IF([1]source_data!K235="","",[1]source_data!K235))</f>
        <v>Travel and transport</v>
      </c>
      <c r="AC233" s="8" t="str">
        <f>IF([1]source_data!G235="","",IF([1]source_data!L235="","",[1]codelists!$A$16))</f>
        <v/>
      </c>
      <c r="AD233" s="8" t="str">
        <f>IF([1]source_data!G235="","",IF([1]source_data!L235="","",[1]source_data!L235))</f>
        <v/>
      </c>
      <c r="AE233" s="8" t="str">
        <f>IF([1]source_data!G235="","",IF([1]source_data!M235="","",[1]codelists!$A$16))</f>
        <v/>
      </c>
      <c r="AF233" s="8" t="str">
        <f>IF([1]source_data!G235="","",IF([1]source_data!M235="","",[1]source_data!M235))</f>
        <v/>
      </c>
    </row>
    <row r="234" spans="1:32" ht="15.75" x14ac:dyDescent="0.25">
      <c r="A234" s="8" t="str">
        <f>IF([1]source_data!G236="","",IF(AND([1]source_data!C236&lt;&gt;"",[1]tailored_settings!$B$10="Publish"),CONCATENATE([1]tailored_settings!$B$2&amp;[1]source_data!C236),IF(AND([1]source_data!C236&lt;&gt;"",[1]tailored_settings!$B$10="Do not publish"),CONCATENATE([1]tailored_settings!$B$2&amp;TEXT(ROW(A234)-1,"0000")&amp;"_"&amp;TEXT(F234,"yyyy-mm")),CONCATENATE([1]tailored_settings!$B$2&amp;TEXT(ROW(A234)-1,"0000")&amp;"_"&amp;TEXT(F234,"yyyy-mm")))))</f>
        <v>360G-BarnwoodTrust-0233_2022-08</v>
      </c>
      <c r="B234" s="8" t="str">
        <f>IF([1]source_data!G236="","",IF([1]source_data!E236&lt;&gt;"",[1]source_data!E236,CONCATENATE("Grant to "&amp;G234)))</f>
        <v>Grants for You</v>
      </c>
      <c r="C234" s="8" t="str">
        <f>IF([1]source_data!G236="","",IF([1]source_data!F236="","",[1]source_data!F236))</f>
        <v xml:space="preserve">Funding to help people with Autism, ADHD, Tourette's or a serious mental health condition access more opportunities.   </v>
      </c>
      <c r="D234" s="9">
        <f>IF([1]source_data!G236="","",IF([1]source_data!G236="","",[1]source_data!G236))</f>
        <v>250</v>
      </c>
      <c r="E234" s="8" t="str">
        <f>IF([1]source_data!G236="","",[1]tailored_settings!$B$3)</f>
        <v>GBP</v>
      </c>
      <c r="F234" s="10">
        <f>IF([1]source_data!G236="","",IF([1]source_data!H236="","",[1]source_data!H236))</f>
        <v>44774.368512384302</v>
      </c>
      <c r="G234" s="8" t="str">
        <f>IF([1]source_data!G236="","",[1]tailored_settings!$B$5)</f>
        <v>Individual Recipient</v>
      </c>
      <c r="H234" s="8" t="str">
        <f>IF([1]source_data!G236="","",IF(AND([1]source_data!A236&lt;&gt;"",[1]tailored_settings!$B$11="Publish"),CONCATENATE([1]tailored_settings!$B$2&amp;[1]source_data!A236),IF(AND([1]source_data!A236&lt;&gt;"",[1]tailored_settings!$B$11="Do not publish"),CONCATENATE([1]tailored_settings!$B$4&amp;TEXT(ROW(A234)-1,"0000")&amp;"_"&amp;TEXT(F234,"yyyy-mm")),CONCATENATE([1]tailored_settings!$B$4&amp;TEXT(ROW(A234)-1,"0000")&amp;"_"&amp;TEXT(F234,"yyyy-mm")))))</f>
        <v>360G-BarnwoodTrust-IND-0233_2022-08</v>
      </c>
      <c r="I234" s="8" t="str">
        <f>IF([1]source_data!G236="","",[1]tailored_settings!$B$7)</f>
        <v>Barnwood Trust</v>
      </c>
      <c r="J234" s="8" t="str">
        <f>IF([1]source_data!G236="","",[1]tailored_settings!$B$6)</f>
        <v>GB-CHC-1162855</v>
      </c>
      <c r="K234" s="8" t="str">
        <f>IF([1]source_data!G236="","",IF([1]source_data!I236="","",VLOOKUP([1]source_data!I236,[1]codelists!A:C,2,FALSE)))</f>
        <v>GTIR040</v>
      </c>
      <c r="L234" s="8" t="str">
        <f>IF([1]source_data!G236="","",IF([1]source_data!J236="","",VLOOKUP([1]source_data!J236,[1]codelists!A:C,2,FALSE)))</f>
        <v/>
      </c>
      <c r="M234" s="8" t="str">
        <f>IF([1]source_data!G236="","",IF([1]source_data!K236="","",IF([1]source_data!M236&lt;&gt;"",CONCATENATE(VLOOKUP([1]source_data!K236,[1]codelists!A:C,2,FALSE)&amp;";"&amp;VLOOKUP([1]source_data!L236,[1]codelists!A:C,2,FALSE)&amp;";"&amp;VLOOKUP([1]source_data!M236,[1]codelists!A:C,2,FALSE)),IF([1]source_data!L236&lt;&gt;"",CONCATENATE(VLOOKUP([1]source_data!K236,[1]codelists!A:C,2,FALSE)&amp;";"&amp;VLOOKUP([1]source_data!L236,[1]codelists!A:C,2,FALSE)),IF([1]source_data!K236&lt;&gt;"",CONCATENATE(VLOOKUP([1]source_data!K236,[1]codelists!A:C,2,FALSE)))))))</f>
        <v>GTIP030</v>
      </c>
      <c r="N234" s="11" t="str">
        <f>IF([1]source_data!G236="","",IF([1]source_data!D236="","",VLOOKUP([1]source_data!D236,[1]geo_data!A:I,9,FALSE)))</f>
        <v>Barton and Tredworth</v>
      </c>
      <c r="O234" s="11" t="str">
        <f>IF([1]source_data!G236="","",IF([1]source_data!D236="","",VLOOKUP([1]source_data!D236,[1]geo_data!A:I,8,FALSE)))</f>
        <v>E05010953</v>
      </c>
      <c r="P234" s="11" t="str">
        <f>IF([1]source_data!G236="","",IF(LEFT(O234,3)="E05","WD",IF(LEFT(O234,3)="S13","WD",IF(LEFT(O234,3)="W05","WD",IF(LEFT(O234,3)="W06","UA",IF(LEFT(O234,3)="S12","CA",IF(LEFT(O234,3)="E06","UA",IF(LEFT(O234,3)="E07","NMD",IF(LEFT(O234,3)="E08","MD",IF(LEFT(O234,3)="E09","LONB"))))))))))</f>
        <v>WD</v>
      </c>
      <c r="Q234" s="11" t="str">
        <f>IF([1]source_data!G236="","",IF([1]source_data!D236="","",VLOOKUP([1]source_data!D236,[1]geo_data!A:I,7,FALSE)))</f>
        <v>Gloucester</v>
      </c>
      <c r="R234" s="11" t="str">
        <f>IF([1]source_data!G236="","",IF([1]source_data!D236="","",VLOOKUP([1]source_data!D236,[1]geo_data!A:I,6,FALSE)))</f>
        <v>E07000081</v>
      </c>
      <c r="S234" s="11" t="str">
        <f>IF([1]source_data!G236="","",IF(LEFT(R234,3)="E05","WD",IF(LEFT(R234,3)="S13","WD",IF(LEFT(R234,3)="W05","WD",IF(LEFT(R234,3)="W06","UA",IF(LEFT(R234,3)="S12","CA",IF(LEFT(R234,3)="E06","UA",IF(LEFT(R234,3)="E07","NMD",IF(LEFT(R234,3)="E08","MD",IF(LEFT(R234,3)="E09","LONB"))))))))))</f>
        <v>NMD</v>
      </c>
      <c r="T234" s="8" t="str">
        <f>IF([1]source_data!G236="","",IF([1]source_data!N236="","",[1]source_data!N236))</f>
        <v>Grants for You</v>
      </c>
      <c r="U234" s="12">
        <f ca="1">IF([1]source_data!G236="","",[1]tailored_settings!$B$8)</f>
        <v>45009</v>
      </c>
      <c r="V234" s="8" t="str">
        <f>IF([1]source_data!I236="","",[1]tailored_settings!$B$9)</f>
        <v>https://www.barnwoodtrust.org/</v>
      </c>
      <c r="W234" s="8" t="str">
        <f>IF([1]source_data!G236="","",IF([1]source_data!I236="","",[1]codelists!$A$1))</f>
        <v>Grant to Individuals Reason codelist</v>
      </c>
      <c r="X234" s="8" t="str">
        <f>IF([1]source_data!G236="","",IF([1]source_data!I236="","",[1]source_data!I236))</f>
        <v>Mental Health</v>
      </c>
      <c r="Y234" s="8" t="str">
        <f>IF([1]source_data!G236="","",IF([1]source_data!J236="","",[1]codelists!$A$1))</f>
        <v/>
      </c>
      <c r="Z234" s="8" t="str">
        <f>IF([1]source_data!G236="","",IF([1]source_data!J236="","",[1]source_data!J236))</f>
        <v/>
      </c>
      <c r="AA234" s="8" t="str">
        <f>IF([1]source_data!G236="","",IF([1]source_data!K236="","",[1]codelists!$A$16))</f>
        <v>Grant to Individuals Purpose codelist</v>
      </c>
      <c r="AB234" s="8" t="str">
        <f>IF([1]source_data!G236="","",IF([1]source_data!K236="","",[1]source_data!K236))</f>
        <v>Equipment and home adaptations</v>
      </c>
      <c r="AC234" s="8" t="str">
        <f>IF([1]source_data!G236="","",IF([1]source_data!L236="","",[1]codelists!$A$16))</f>
        <v/>
      </c>
      <c r="AD234" s="8" t="str">
        <f>IF([1]source_data!G236="","",IF([1]source_data!L236="","",[1]source_data!L236))</f>
        <v/>
      </c>
      <c r="AE234" s="8" t="str">
        <f>IF([1]source_data!G236="","",IF([1]source_data!M236="","",[1]codelists!$A$16))</f>
        <v/>
      </c>
      <c r="AF234" s="8" t="str">
        <f>IF([1]source_data!G236="","",IF([1]source_data!M236="","",[1]source_data!M236))</f>
        <v/>
      </c>
    </row>
    <row r="235" spans="1:32" ht="15.75" x14ac:dyDescent="0.25">
      <c r="A235" s="8" t="str">
        <f>IF([1]source_data!G237="","",IF(AND([1]source_data!C237&lt;&gt;"",[1]tailored_settings!$B$10="Publish"),CONCATENATE([1]tailored_settings!$B$2&amp;[1]source_data!C237),IF(AND([1]source_data!C237&lt;&gt;"",[1]tailored_settings!$B$10="Do not publish"),CONCATENATE([1]tailored_settings!$B$2&amp;TEXT(ROW(A235)-1,"0000")&amp;"_"&amp;TEXT(F235,"yyyy-mm")),CONCATENATE([1]tailored_settings!$B$2&amp;TEXT(ROW(A235)-1,"0000")&amp;"_"&amp;TEXT(F235,"yyyy-mm")))))</f>
        <v>360G-BarnwoodTrust-0234_2022-08</v>
      </c>
      <c r="B235" s="8" t="str">
        <f>IF([1]source_data!G237="","",IF([1]source_data!E237&lt;&gt;"",[1]source_data!E237,CONCATENATE("Grant to "&amp;G235)))</f>
        <v>Grants for You</v>
      </c>
      <c r="C235" s="8" t="str">
        <f>IF([1]source_data!G237="","",IF([1]source_data!F237="","",[1]source_data!F237))</f>
        <v xml:space="preserve">Funding to help people with Autism, ADHD, Tourette's or a serious mental health condition access more opportunities.   </v>
      </c>
      <c r="D235" s="9">
        <f>IF([1]source_data!G237="","",IF([1]source_data!G237="","",[1]source_data!G237))</f>
        <v>1000</v>
      </c>
      <c r="E235" s="8" t="str">
        <f>IF([1]source_data!G237="","",[1]tailored_settings!$B$3)</f>
        <v>GBP</v>
      </c>
      <c r="F235" s="10">
        <f>IF([1]source_data!G237="","",IF([1]source_data!H237="","",[1]source_data!H237))</f>
        <v>44774.404709525501</v>
      </c>
      <c r="G235" s="8" t="str">
        <f>IF([1]source_data!G237="","",[1]tailored_settings!$B$5)</f>
        <v>Individual Recipient</v>
      </c>
      <c r="H235" s="8" t="str">
        <f>IF([1]source_data!G237="","",IF(AND([1]source_data!A237&lt;&gt;"",[1]tailored_settings!$B$11="Publish"),CONCATENATE([1]tailored_settings!$B$2&amp;[1]source_data!A237),IF(AND([1]source_data!A237&lt;&gt;"",[1]tailored_settings!$B$11="Do not publish"),CONCATENATE([1]tailored_settings!$B$4&amp;TEXT(ROW(A235)-1,"0000")&amp;"_"&amp;TEXT(F235,"yyyy-mm")),CONCATENATE([1]tailored_settings!$B$4&amp;TEXT(ROW(A235)-1,"0000")&amp;"_"&amp;TEXT(F235,"yyyy-mm")))))</f>
        <v>360G-BarnwoodTrust-IND-0234_2022-08</v>
      </c>
      <c r="I235" s="8" t="str">
        <f>IF([1]source_data!G237="","",[1]tailored_settings!$B$7)</f>
        <v>Barnwood Trust</v>
      </c>
      <c r="J235" s="8" t="str">
        <f>IF([1]source_data!G237="","",[1]tailored_settings!$B$6)</f>
        <v>GB-CHC-1162855</v>
      </c>
      <c r="K235" s="8" t="str">
        <f>IF([1]source_data!G237="","",IF([1]source_data!I237="","",VLOOKUP([1]source_data!I237,[1]codelists!A:C,2,FALSE)))</f>
        <v>GTIR040</v>
      </c>
      <c r="L235" s="8" t="str">
        <f>IF([1]source_data!G237="","",IF([1]source_data!J237="","",VLOOKUP([1]source_data!J237,[1]codelists!A:C,2,FALSE)))</f>
        <v/>
      </c>
      <c r="M235" s="8" t="str">
        <f>IF([1]source_data!G237="","",IF([1]source_data!K237="","",IF([1]source_data!M237&lt;&gt;"",CONCATENATE(VLOOKUP([1]source_data!K237,[1]codelists!A:C,2,FALSE)&amp;";"&amp;VLOOKUP([1]source_data!L237,[1]codelists!A:C,2,FALSE)&amp;";"&amp;VLOOKUP([1]source_data!M237,[1]codelists!A:C,2,FALSE)),IF([1]source_data!L237&lt;&gt;"",CONCATENATE(VLOOKUP([1]source_data!K237,[1]codelists!A:C,2,FALSE)&amp;";"&amp;VLOOKUP([1]source_data!L237,[1]codelists!A:C,2,FALSE)),IF([1]source_data!K237&lt;&gt;"",CONCATENATE(VLOOKUP([1]source_data!K237,[1]codelists!A:C,2,FALSE)))))))</f>
        <v>GTIP110</v>
      </c>
      <c r="N235" s="11" t="str">
        <f>IF([1]source_data!G237="","",IF([1]source_data!D237="","",VLOOKUP([1]source_data!D237,[1]geo_data!A:I,9,FALSE)))</f>
        <v>Minchinhampton</v>
      </c>
      <c r="O235" s="11" t="str">
        <f>IF([1]source_data!G237="","",IF([1]source_data!D237="","",VLOOKUP([1]source_data!D237,[1]geo_data!A:I,8,FALSE)))</f>
        <v>E05013192</v>
      </c>
      <c r="P235" s="11" t="str">
        <f>IF([1]source_data!G237="","",IF(LEFT(O235,3)="E05","WD",IF(LEFT(O235,3)="S13","WD",IF(LEFT(O235,3)="W05","WD",IF(LEFT(O235,3)="W06","UA",IF(LEFT(O235,3)="S12","CA",IF(LEFT(O235,3)="E06","UA",IF(LEFT(O235,3)="E07","NMD",IF(LEFT(O235,3)="E08","MD",IF(LEFT(O235,3)="E09","LONB"))))))))))</f>
        <v>WD</v>
      </c>
      <c r="Q235" s="11" t="str">
        <f>IF([1]source_data!G237="","",IF([1]source_data!D237="","",VLOOKUP([1]source_data!D237,[1]geo_data!A:I,7,FALSE)))</f>
        <v>Stroud</v>
      </c>
      <c r="R235" s="11" t="str">
        <f>IF([1]source_data!G237="","",IF([1]source_data!D237="","",VLOOKUP([1]source_data!D237,[1]geo_data!A:I,6,FALSE)))</f>
        <v>E07000082</v>
      </c>
      <c r="S235" s="11" t="str">
        <f>IF([1]source_data!G237="","",IF(LEFT(R235,3)="E05","WD",IF(LEFT(R235,3)="S13","WD",IF(LEFT(R235,3)="W05","WD",IF(LEFT(R235,3)="W06","UA",IF(LEFT(R235,3)="S12","CA",IF(LEFT(R235,3)="E06","UA",IF(LEFT(R235,3)="E07","NMD",IF(LEFT(R235,3)="E08","MD",IF(LEFT(R235,3)="E09","LONB"))))))))))</f>
        <v>NMD</v>
      </c>
      <c r="T235" s="8" t="str">
        <f>IF([1]source_data!G237="","",IF([1]source_data!N237="","",[1]source_data!N237))</f>
        <v>Grants for You</v>
      </c>
      <c r="U235" s="12">
        <f ca="1">IF([1]source_data!G237="","",[1]tailored_settings!$B$8)</f>
        <v>45009</v>
      </c>
      <c r="V235" s="8" t="str">
        <f>IF([1]source_data!I237="","",[1]tailored_settings!$B$9)</f>
        <v>https://www.barnwoodtrust.org/</v>
      </c>
      <c r="W235" s="8" t="str">
        <f>IF([1]source_data!G237="","",IF([1]source_data!I237="","",[1]codelists!$A$1))</f>
        <v>Grant to Individuals Reason codelist</v>
      </c>
      <c r="X235" s="8" t="str">
        <f>IF([1]source_data!G237="","",IF([1]source_data!I237="","",[1]source_data!I237))</f>
        <v>Mental Health</v>
      </c>
      <c r="Y235" s="8" t="str">
        <f>IF([1]source_data!G237="","",IF([1]source_data!J237="","",[1]codelists!$A$1))</f>
        <v/>
      </c>
      <c r="Z235" s="8" t="str">
        <f>IF([1]source_data!G237="","",IF([1]source_data!J237="","",[1]source_data!J237))</f>
        <v/>
      </c>
      <c r="AA235" s="8" t="str">
        <f>IF([1]source_data!G237="","",IF([1]source_data!K237="","",[1]codelists!$A$16))</f>
        <v>Grant to Individuals Purpose codelist</v>
      </c>
      <c r="AB235" s="8" t="str">
        <f>IF([1]source_data!G237="","",IF([1]source_data!K237="","",[1]source_data!K237))</f>
        <v>Holiday and activity costs</v>
      </c>
      <c r="AC235" s="8" t="str">
        <f>IF([1]source_data!G237="","",IF([1]source_data!L237="","",[1]codelists!$A$16))</f>
        <v/>
      </c>
      <c r="AD235" s="8" t="str">
        <f>IF([1]source_data!G237="","",IF([1]source_data!L237="","",[1]source_data!L237))</f>
        <v/>
      </c>
      <c r="AE235" s="8" t="str">
        <f>IF([1]source_data!G237="","",IF([1]source_data!M237="","",[1]codelists!$A$16))</f>
        <v/>
      </c>
      <c r="AF235" s="8" t="str">
        <f>IF([1]source_data!G237="","",IF([1]source_data!M237="","",[1]source_data!M237))</f>
        <v/>
      </c>
    </row>
    <row r="236" spans="1:32" ht="15.75" x14ac:dyDescent="0.25">
      <c r="A236" s="8" t="str">
        <f>IF([1]source_data!G238="","",IF(AND([1]source_data!C238&lt;&gt;"",[1]tailored_settings!$B$10="Publish"),CONCATENATE([1]tailored_settings!$B$2&amp;[1]source_data!C238),IF(AND([1]source_data!C238&lt;&gt;"",[1]tailored_settings!$B$10="Do not publish"),CONCATENATE([1]tailored_settings!$B$2&amp;TEXT(ROW(A236)-1,"0000")&amp;"_"&amp;TEXT(F236,"yyyy-mm")),CONCATENATE([1]tailored_settings!$B$2&amp;TEXT(ROW(A236)-1,"0000")&amp;"_"&amp;TEXT(F236,"yyyy-mm")))))</f>
        <v>360G-BarnwoodTrust-0235_2022-08</v>
      </c>
      <c r="B236" s="8" t="str">
        <f>IF([1]source_data!G238="","",IF([1]source_data!E238&lt;&gt;"",[1]source_data!E238,CONCATENATE("Grant to "&amp;G236)))</f>
        <v>Grants for You</v>
      </c>
      <c r="C236" s="8" t="str">
        <f>IF([1]source_data!G238="","",IF([1]source_data!F238="","",[1]source_data!F238))</f>
        <v xml:space="preserve">Funding to help people with Autism, ADHD, Tourette's or a serious mental health condition access more opportunities.   </v>
      </c>
      <c r="D236" s="9">
        <f>IF([1]source_data!G238="","",IF([1]source_data!G238="","",[1]source_data!G238))</f>
        <v>700</v>
      </c>
      <c r="E236" s="8" t="str">
        <f>IF([1]source_data!G238="","",[1]tailored_settings!$B$3)</f>
        <v>GBP</v>
      </c>
      <c r="F236" s="10">
        <f>IF([1]source_data!G238="","",IF([1]source_data!H238="","",[1]source_data!H238))</f>
        <v>44774.4077513542</v>
      </c>
      <c r="G236" s="8" t="str">
        <f>IF([1]source_data!G238="","",[1]tailored_settings!$B$5)</f>
        <v>Individual Recipient</v>
      </c>
      <c r="H236" s="8" t="str">
        <f>IF([1]source_data!G238="","",IF(AND([1]source_data!A238&lt;&gt;"",[1]tailored_settings!$B$11="Publish"),CONCATENATE([1]tailored_settings!$B$2&amp;[1]source_data!A238),IF(AND([1]source_data!A238&lt;&gt;"",[1]tailored_settings!$B$11="Do not publish"),CONCATENATE([1]tailored_settings!$B$4&amp;TEXT(ROW(A236)-1,"0000")&amp;"_"&amp;TEXT(F236,"yyyy-mm")),CONCATENATE([1]tailored_settings!$B$4&amp;TEXT(ROW(A236)-1,"0000")&amp;"_"&amp;TEXT(F236,"yyyy-mm")))))</f>
        <v>360G-BarnwoodTrust-IND-0235_2022-08</v>
      </c>
      <c r="I236" s="8" t="str">
        <f>IF([1]source_data!G238="","",[1]tailored_settings!$B$7)</f>
        <v>Barnwood Trust</v>
      </c>
      <c r="J236" s="8" t="str">
        <f>IF([1]source_data!G238="","",[1]tailored_settings!$B$6)</f>
        <v>GB-CHC-1162855</v>
      </c>
      <c r="K236" s="8" t="str">
        <f>IF([1]source_data!G238="","",IF([1]source_data!I238="","",VLOOKUP([1]source_data!I238,[1]codelists!A:C,2,FALSE)))</f>
        <v>GTIR040</v>
      </c>
      <c r="L236" s="8" t="str">
        <f>IF([1]source_data!G238="","",IF([1]source_data!J238="","",VLOOKUP([1]source_data!J238,[1]codelists!A:C,2,FALSE)))</f>
        <v/>
      </c>
      <c r="M236" s="8" t="str">
        <f>IF([1]source_data!G238="","",IF([1]source_data!K238="","",IF([1]source_data!M238&lt;&gt;"",CONCATENATE(VLOOKUP([1]source_data!K238,[1]codelists!A:C,2,FALSE)&amp;";"&amp;VLOOKUP([1]source_data!L238,[1]codelists!A:C,2,FALSE)&amp;";"&amp;VLOOKUP([1]source_data!M238,[1]codelists!A:C,2,FALSE)),IF([1]source_data!L238&lt;&gt;"",CONCATENATE(VLOOKUP([1]source_data!K238,[1]codelists!A:C,2,FALSE)&amp;";"&amp;VLOOKUP([1]source_data!L238,[1]codelists!A:C,2,FALSE)),IF([1]source_data!K238&lt;&gt;"",CONCATENATE(VLOOKUP([1]source_data!K238,[1]codelists!A:C,2,FALSE)))))))</f>
        <v>GTIP110</v>
      </c>
      <c r="N236" s="11" t="str">
        <f>IF([1]source_data!G238="","",IF([1]source_data!D238="","",VLOOKUP([1]source_data!D238,[1]geo_data!A:I,9,FALSE)))</f>
        <v>Oakley</v>
      </c>
      <c r="O236" s="11" t="str">
        <f>IF([1]source_data!G238="","",IF([1]source_data!D238="","",VLOOKUP([1]source_data!D238,[1]geo_data!A:I,8,FALSE)))</f>
        <v>E05004297</v>
      </c>
      <c r="P236" s="11" t="str">
        <f>IF([1]source_data!G238="","",IF(LEFT(O236,3)="E05","WD",IF(LEFT(O236,3)="S13","WD",IF(LEFT(O236,3)="W05","WD",IF(LEFT(O236,3)="W06","UA",IF(LEFT(O236,3)="S12","CA",IF(LEFT(O236,3)="E06","UA",IF(LEFT(O236,3)="E07","NMD",IF(LEFT(O236,3)="E08","MD",IF(LEFT(O236,3)="E09","LONB"))))))))))</f>
        <v>WD</v>
      </c>
      <c r="Q236" s="11" t="str">
        <f>IF([1]source_data!G238="","",IF([1]source_data!D238="","",VLOOKUP([1]source_data!D238,[1]geo_data!A:I,7,FALSE)))</f>
        <v>Cheltenham</v>
      </c>
      <c r="R236" s="11" t="str">
        <f>IF([1]source_data!G238="","",IF([1]source_data!D238="","",VLOOKUP([1]source_data!D238,[1]geo_data!A:I,6,FALSE)))</f>
        <v>E07000078</v>
      </c>
      <c r="S236" s="11" t="str">
        <f>IF([1]source_data!G238="","",IF(LEFT(R236,3)="E05","WD",IF(LEFT(R236,3)="S13","WD",IF(LEFT(R236,3)="W05","WD",IF(LEFT(R236,3)="W06","UA",IF(LEFT(R236,3)="S12","CA",IF(LEFT(R236,3)="E06","UA",IF(LEFT(R236,3)="E07","NMD",IF(LEFT(R236,3)="E08","MD",IF(LEFT(R236,3)="E09","LONB"))))))))))</f>
        <v>NMD</v>
      </c>
      <c r="T236" s="8" t="str">
        <f>IF([1]source_data!G238="","",IF([1]source_data!N238="","",[1]source_data!N238))</f>
        <v>Grants for You</v>
      </c>
      <c r="U236" s="12">
        <f ca="1">IF([1]source_data!G238="","",[1]tailored_settings!$B$8)</f>
        <v>45009</v>
      </c>
      <c r="V236" s="8" t="str">
        <f>IF([1]source_data!I238="","",[1]tailored_settings!$B$9)</f>
        <v>https://www.barnwoodtrust.org/</v>
      </c>
      <c r="W236" s="8" t="str">
        <f>IF([1]source_data!G238="","",IF([1]source_data!I238="","",[1]codelists!$A$1))</f>
        <v>Grant to Individuals Reason codelist</v>
      </c>
      <c r="X236" s="8" t="str">
        <f>IF([1]source_data!G238="","",IF([1]source_data!I238="","",[1]source_data!I238))</f>
        <v>Mental Health</v>
      </c>
      <c r="Y236" s="8" t="str">
        <f>IF([1]source_data!G238="","",IF([1]source_data!J238="","",[1]codelists!$A$1))</f>
        <v/>
      </c>
      <c r="Z236" s="8" t="str">
        <f>IF([1]source_data!G238="","",IF([1]source_data!J238="","",[1]source_data!J238))</f>
        <v/>
      </c>
      <c r="AA236" s="8" t="str">
        <f>IF([1]source_data!G238="","",IF([1]source_data!K238="","",[1]codelists!$A$16))</f>
        <v>Grant to Individuals Purpose codelist</v>
      </c>
      <c r="AB236" s="8" t="str">
        <f>IF([1]source_data!G238="","",IF([1]source_data!K238="","",[1]source_data!K238))</f>
        <v>Holiday and activity costs</v>
      </c>
      <c r="AC236" s="8" t="str">
        <f>IF([1]source_data!G238="","",IF([1]source_data!L238="","",[1]codelists!$A$16))</f>
        <v/>
      </c>
      <c r="AD236" s="8" t="str">
        <f>IF([1]source_data!G238="","",IF([1]source_data!L238="","",[1]source_data!L238))</f>
        <v/>
      </c>
      <c r="AE236" s="8" t="str">
        <f>IF([1]source_data!G238="","",IF([1]source_data!M238="","",[1]codelists!$A$16))</f>
        <v/>
      </c>
      <c r="AF236" s="8" t="str">
        <f>IF([1]source_data!G238="","",IF([1]source_data!M238="","",[1]source_data!M238))</f>
        <v/>
      </c>
    </row>
    <row r="237" spans="1:32" ht="15.75" x14ac:dyDescent="0.25">
      <c r="A237" s="8" t="str">
        <f>IF([1]source_data!G239="","",IF(AND([1]source_data!C239&lt;&gt;"",[1]tailored_settings!$B$10="Publish"),CONCATENATE([1]tailored_settings!$B$2&amp;[1]source_data!C239),IF(AND([1]source_data!C239&lt;&gt;"",[1]tailored_settings!$B$10="Do not publish"),CONCATENATE([1]tailored_settings!$B$2&amp;TEXT(ROW(A237)-1,"0000")&amp;"_"&amp;TEXT(F237,"yyyy-mm")),CONCATENATE([1]tailored_settings!$B$2&amp;TEXT(ROW(A237)-1,"0000")&amp;"_"&amp;TEXT(F237,"yyyy-mm")))))</f>
        <v>360G-BarnwoodTrust-0236_2022-08</v>
      </c>
      <c r="B237" s="8" t="str">
        <f>IF([1]source_data!G239="","",IF([1]source_data!E239&lt;&gt;"",[1]source_data!E239,CONCATENATE("Grant to "&amp;G237)))</f>
        <v>Grants for You</v>
      </c>
      <c r="C237" s="8" t="str">
        <f>IF([1]source_data!G239="","",IF([1]source_data!F239="","",[1]source_data!F239))</f>
        <v xml:space="preserve">Funding to help people with Autism, ADHD, Tourette's or a serious mental health condition access more opportunities.   </v>
      </c>
      <c r="D237" s="9">
        <f>IF([1]source_data!G239="","",IF([1]source_data!G239="","",[1]source_data!G239))</f>
        <v>1000</v>
      </c>
      <c r="E237" s="8" t="str">
        <f>IF([1]source_data!G239="","",[1]tailored_settings!$B$3)</f>
        <v>GBP</v>
      </c>
      <c r="F237" s="10">
        <f>IF([1]source_data!G239="","",IF([1]source_data!H239="","",[1]source_data!H239))</f>
        <v>44774.420556712997</v>
      </c>
      <c r="G237" s="8" t="str">
        <f>IF([1]source_data!G239="","",[1]tailored_settings!$B$5)</f>
        <v>Individual Recipient</v>
      </c>
      <c r="H237" s="8" t="str">
        <f>IF([1]source_data!G239="","",IF(AND([1]source_data!A239&lt;&gt;"",[1]tailored_settings!$B$11="Publish"),CONCATENATE([1]tailored_settings!$B$2&amp;[1]source_data!A239),IF(AND([1]source_data!A239&lt;&gt;"",[1]tailored_settings!$B$11="Do not publish"),CONCATENATE([1]tailored_settings!$B$4&amp;TEXT(ROW(A237)-1,"0000")&amp;"_"&amp;TEXT(F237,"yyyy-mm")),CONCATENATE([1]tailored_settings!$B$4&amp;TEXT(ROW(A237)-1,"0000")&amp;"_"&amp;TEXT(F237,"yyyy-mm")))))</f>
        <v>360G-BarnwoodTrust-IND-0236_2022-08</v>
      </c>
      <c r="I237" s="8" t="str">
        <f>IF([1]source_data!G239="","",[1]tailored_settings!$B$7)</f>
        <v>Barnwood Trust</v>
      </c>
      <c r="J237" s="8" t="str">
        <f>IF([1]source_data!G239="","",[1]tailored_settings!$B$6)</f>
        <v>GB-CHC-1162855</v>
      </c>
      <c r="K237" s="8" t="str">
        <f>IF([1]source_data!G239="","",IF([1]source_data!I239="","",VLOOKUP([1]source_data!I239,[1]codelists!A:C,2,FALSE)))</f>
        <v>GTIR040</v>
      </c>
      <c r="L237" s="8" t="str">
        <f>IF([1]source_data!G239="","",IF([1]source_data!J239="","",VLOOKUP([1]source_data!J239,[1]codelists!A:C,2,FALSE)))</f>
        <v/>
      </c>
      <c r="M237" s="8" t="str">
        <f>IF([1]source_data!G239="","",IF([1]source_data!K239="","",IF([1]source_data!M239&lt;&gt;"",CONCATENATE(VLOOKUP([1]source_data!K239,[1]codelists!A:C,2,FALSE)&amp;";"&amp;VLOOKUP([1]source_data!L239,[1]codelists!A:C,2,FALSE)&amp;";"&amp;VLOOKUP([1]source_data!M239,[1]codelists!A:C,2,FALSE)),IF([1]source_data!L239&lt;&gt;"",CONCATENATE(VLOOKUP([1]source_data!K239,[1]codelists!A:C,2,FALSE)&amp;";"&amp;VLOOKUP([1]source_data!L239,[1]codelists!A:C,2,FALSE)),IF([1]source_data!K239&lt;&gt;"",CONCATENATE(VLOOKUP([1]source_data!K239,[1]codelists!A:C,2,FALSE)))))))</f>
        <v>GTIP030</v>
      </c>
      <c r="N237" s="11" t="str">
        <f>IF([1]source_data!G239="","",IF([1]source_data!D239="","",VLOOKUP([1]source_data!D239,[1]geo_data!A:I,9,FALSE)))</f>
        <v>Grange</v>
      </c>
      <c r="O237" s="11" t="str">
        <f>IF([1]source_data!G239="","",IF([1]source_data!D239="","",VLOOKUP([1]source_data!D239,[1]geo_data!A:I,8,FALSE)))</f>
        <v>E05010956</v>
      </c>
      <c r="P237" s="11" t="str">
        <f>IF([1]source_data!G239="","",IF(LEFT(O237,3)="E05","WD",IF(LEFT(O237,3)="S13","WD",IF(LEFT(O237,3)="W05","WD",IF(LEFT(O237,3)="W06","UA",IF(LEFT(O237,3)="S12","CA",IF(LEFT(O237,3)="E06","UA",IF(LEFT(O237,3)="E07","NMD",IF(LEFT(O237,3)="E08","MD",IF(LEFT(O237,3)="E09","LONB"))))))))))</f>
        <v>WD</v>
      </c>
      <c r="Q237" s="11" t="str">
        <f>IF([1]source_data!G239="","",IF([1]source_data!D239="","",VLOOKUP([1]source_data!D239,[1]geo_data!A:I,7,FALSE)))</f>
        <v>Gloucester</v>
      </c>
      <c r="R237" s="11" t="str">
        <f>IF([1]source_data!G239="","",IF([1]source_data!D239="","",VLOOKUP([1]source_data!D239,[1]geo_data!A:I,6,FALSE)))</f>
        <v>E07000081</v>
      </c>
      <c r="S237" s="11" t="str">
        <f>IF([1]source_data!G239="","",IF(LEFT(R237,3)="E05","WD",IF(LEFT(R237,3)="S13","WD",IF(LEFT(R237,3)="W05","WD",IF(LEFT(R237,3)="W06","UA",IF(LEFT(R237,3)="S12","CA",IF(LEFT(R237,3)="E06","UA",IF(LEFT(R237,3)="E07","NMD",IF(LEFT(R237,3)="E08","MD",IF(LEFT(R237,3)="E09","LONB"))))))))))</f>
        <v>NMD</v>
      </c>
      <c r="T237" s="8" t="str">
        <f>IF([1]source_data!G239="","",IF([1]source_data!N239="","",[1]source_data!N239))</f>
        <v>Grants for You</v>
      </c>
      <c r="U237" s="12">
        <f ca="1">IF([1]source_data!G239="","",[1]tailored_settings!$B$8)</f>
        <v>45009</v>
      </c>
      <c r="V237" s="8" t="str">
        <f>IF([1]source_data!I239="","",[1]tailored_settings!$B$9)</f>
        <v>https://www.barnwoodtrust.org/</v>
      </c>
      <c r="W237" s="8" t="str">
        <f>IF([1]source_data!G239="","",IF([1]source_data!I239="","",[1]codelists!$A$1))</f>
        <v>Grant to Individuals Reason codelist</v>
      </c>
      <c r="X237" s="8" t="str">
        <f>IF([1]source_data!G239="","",IF([1]source_data!I239="","",[1]source_data!I239))</f>
        <v>Mental Health</v>
      </c>
      <c r="Y237" s="8" t="str">
        <f>IF([1]source_data!G239="","",IF([1]source_data!J239="","",[1]codelists!$A$1))</f>
        <v/>
      </c>
      <c r="Z237" s="8" t="str">
        <f>IF([1]source_data!G239="","",IF([1]source_data!J239="","",[1]source_data!J239))</f>
        <v/>
      </c>
      <c r="AA237" s="8" t="str">
        <f>IF([1]source_data!G239="","",IF([1]source_data!K239="","",[1]codelists!$A$16))</f>
        <v>Grant to Individuals Purpose codelist</v>
      </c>
      <c r="AB237" s="8" t="str">
        <f>IF([1]source_data!G239="","",IF([1]source_data!K239="","",[1]source_data!K239))</f>
        <v>Equipment and home adaptations</v>
      </c>
      <c r="AC237" s="8" t="str">
        <f>IF([1]source_data!G239="","",IF([1]source_data!L239="","",[1]codelists!$A$16))</f>
        <v/>
      </c>
      <c r="AD237" s="8" t="str">
        <f>IF([1]source_data!G239="","",IF([1]source_data!L239="","",[1]source_data!L239))</f>
        <v/>
      </c>
      <c r="AE237" s="8" t="str">
        <f>IF([1]source_data!G239="","",IF([1]source_data!M239="","",[1]codelists!$A$16))</f>
        <v/>
      </c>
      <c r="AF237" s="8" t="str">
        <f>IF([1]source_data!G239="","",IF([1]source_data!M239="","",[1]source_data!M239))</f>
        <v/>
      </c>
    </row>
    <row r="238" spans="1:32" ht="15.75" x14ac:dyDescent="0.25">
      <c r="A238" s="8" t="str">
        <f>IF([1]source_data!G240="","",IF(AND([1]source_data!C240&lt;&gt;"",[1]tailored_settings!$B$10="Publish"),CONCATENATE([1]tailored_settings!$B$2&amp;[1]source_data!C240),IF(AND([1]source_data!C240&lt;&gt;"",[1]tailored_settings!$B$10="Do not publish"),CONCATENATE([1]tailored_settings!$B$2&amp;TEXT(ROW(A238)-1,"0000")&amp;"_"&amp;TEXT(F238,"yyyy-mm")),CONCATENATE([1]tailored_settings!$B$2&amp;TEXT(ROW(A238)-1,"0000")&amp;"_"&amp;TEXT(F238,"yyyy-mm")))))</f>
        <v>360G-BarnwoodTrust-0237_2022-08</v>
      </c>
      <c r="B238" s="8" t="str">
        <f>IF([1]source_data!G240="","",IF([1]source_data!E240&lt;&gt;"",[1]source_data!E240,CONCATENATE("Grant to "&amp;G238)))</f>
        <v>Grants for You</v>
      </c>
      <c r="C238" s="8" t="str">
        <f>IF([1]source_data!G240="","",IF([1]source_data!F240="","",[1]source_data!F240))</f>
        <v xml:space="preserve">Funding to help people with Autism, ADHD, Tourette's or a serious mental health condition access more opportunities.   </v>
      </c>
      <c r="D238" s="9">
        <f>IF([1]source_data!G240="","",IF([1]source_data!G240="","",[1]source_data!G240))</f>
        <v>800</v>
      </c>
      <c r="E238" s="8" t="str">
        <f>IF([1]source_data!G240="","",[1]tailored_settings!$B$3)</f>
        <v>GBP</v>
      </c>
      <c r="F238" s="10">
        <f>IF([1]source_data!G240="","",IF([1]source_data!H240="","",[1]source_data!H240))</f>
        <v>44774.425332407402</v>
      </c>
      <c r="G238" s="8" t="str">
        <f>IF([1]source_data!G240="","",[1]tailored_settings!$B$5)</f>
        <v>Individual Recipient</v>
      </c>
      <c r="H238" s="8" t="str">
        <f>IF([1]source_data!G240="","",IF(AND([1]source_data!A240&lt;&gt;"",[1]tailored_settings!$B$11="Publish"),CONCATENATE([1]tailored_settings!$B$2&amp;[1]source_data!A240),IF(AND([1]source_data!A240&lt;&gt;"",[1]tailored_settings!$B$11="Do not publish"),CONCATENATE([1]tailored_settings!$B$4&amp;TEXT(ROW(A238)-1,"0000")&amp;"_"&amp;TEXT(F238,"yyyy-mm")),CONCATENATE([1]tailored_settings!$B$4&amp;TEXT(ROW(A238)-1,"0000")&amp;"_"&amp;TEXT(F238,"yyyy-mm")))))</f>
        <v>360G-BarnwoodTrust-IND-0237_2022-08</v>
      </c>
      <c r="I238" s="8" t="str">
        <f>IF([1]source_data!G240="","",[1]tailored_settings!$B$7)</f>
        <v>Barnwood Trust</v>
      </c>
      <c r="J238" s="8" t="str">
        <f>IF([1]source_data!G240="","",[1]tailored_settings!$B$6)</f>
        <v>GB-CHC-1162855</v>
      </c>
      <c r="K238" s="8" t="str">
        <f>IF([1]source_data!G240="","",IF([1]source_data!I240="","",VLOOKUP([1]source_data!I240,[1]codelists!A:C,2,FALSE)))</f>
        <v>GTIR040</v>
      </c>
      <c r="L238" s="8" t="str">
        <f>IF([1]source_data!G240="","",IF([1]source_data!J240="","",VLOOKUP([1]source_data!J240,[1]codelists!A:C,2,FALSE)))</f>
        <v/>
      </c>
      <c r="M238" s="8" t="str">
        <f>IF([1]source_data!G240="","",IF([1]source_data!K240="","",IF([1]source_data!M240&lt;&gt;"",CONCATENATE(VLOOKUP([1]source_data!K240,[1]codelists!A:C,2,FALSE)&amp;";"&amp;VLOOKUP([1]source_data!L240,[1]codelists!A:C,2,FALSE)&amp;";"&amp;VLOOKUP([1]source_data!M240,[1]codelists!A:C,2,FALSE)),IF([1]source_data!L240&lt;&gt;"",CONCATENATE(VLOOKUP([1]source_data!K240,[1]codelists!A:C,2,FALSE)&amp;";"&amp;VLOOKUP([1]source_data!L240,[1]codelists!A:C,2,FALSE)),IF([1]source_data!K240&lt;&gt;"",CONCATENATE(VLOOKUP([1]source_data!K240,[1]codelists!A:C,2,FALSE)))))))</f>
        <v>GTIP020</v>
      </c>
      <c r="N238" s="11" t="str">
        <f>IF([1]source_data!G240="","",IF([1]source_data!D240="","",VLOOKUP([1]source_data!D240,[1]geo_data!A:I,9,FALSE)))</f>
        <v>Coney Hill</v>
      </c>
      <c r="O238" s="11" t="str">
        <f>IF([1]source_data!G240="","",IF([1]source_data!D240="","",VLOOKUP([1]source_data!D240,[1]geo_data!A:I,8,FALSE)))</f>
        <v>E05010954</v>
      </c>
      <c r="P238" s="11" t="str">
        <f>IF([1]source_data!G240="","",IF(LEFT(O238,3)="E05","WD",IF(LEFT(O238,3)="S13","WD",IF(LEFT(O238,3)="W05","WD",IF(LEFT(O238,3)="W06","UA",IF(LEFT(O238,3)="S12","CA",IF(LEFT(O238,3)="E06","UA",IF(LEFT(O238,3)="E07","NMD",IF(LEFT(O238,3)="E08","MD",IF(LEFT(O238,3)="E09","LONB"))))))))))</f>
        <v>WD</v>
      </c>
      <c r="Q238" s="11" t="str">
        <f>IF([1]source_data!G240="","",IF([1]source_data!D240="","",VLOOKUP([1]source_data!D240,[1]geo_data!A:I,7,FALSE)))</f>
        <v>Gloucester</v>
      </c>
      <c r="R238" s="11" t="str">
        <f>IF([1]source_data!G240="","",IF([1]source_data!D240="","",VLOOKUP([1]source_data!D240,[1]geo_data!A:I,6,FALSE)))</f>
        <v>E07000081</v>
      </c>
      <c r="S238" s="11" t="str">
        <f>IF([1]source_data!G240="","",IF(LEFT(R238,3)="E05","WD",IF(LEFT(R238,3)="S13","WD",IF(LEFT(R238,3)="W05","WD",IF(LEFT(R238,3)="W06","UA",IF(LEFT(R238,3)="S12","CA",IF(LEFT(R238,3)="E06","UA",IF(LEFT(R238,3)="E07","NMD",IF(LEFT(R238,3)="E08","MD",IF(LEFT(R238,3)="E09","LONB"))))))))))</f>
        <v>NMD</v>
      </c>
      <c r="T238" s="8" t="str">
        <f>IF([1]source_data!G240="","",IF([1]source_data!N240="","",[1]source_data!N240))</f>
        <v>Grants for You</v>
      </c>
      <c r="U238" s="12">
        <f ca="1">IF([1]source_data!G240="","",[1]tailored_settings!$B$8)</f>
        <v>45009</v>
      </c>
      <c r="V238" s="8" t="str">
        <f>IF([1]source_data!I240="","",[1]tailored_settings!$B$9)</f>
        <v>https://www.barnwoodtrust.org/</v>
      </c>
      <c r="W238" s="8" t="str">
        <f>IF([1]source_data!G240="","",IF([1]source_data!I240="","",[1]codelists!$A$1))</f>
        <v>Grant to Individuals Reason codelist</v>
      </c>
      <c r="X238" s="8" t="str">
        <f>IF([1]source_data!G240="","",IF([1]source_data!I240="","",[1]source_data!I240))</f>
        <v>Mental Health</v>
      </c>
      <c r="Y238" s="8" t="str">
        <f>IF([1]source_data!G240="","",IF([1]source_data!J240="","",[1]codelists!$A$1))</f>
        <v/>
      </c>
      <c r="Z238" s="8" t="str">
        <f>IF([1]source_data!G240="","",IF([1]source_data!J240="","",[1]source_data!J240))</f>
        <v/>
      </c>
      <c r="AA238" s="8" t="str">
        <f>IF([1]source_data!G240="","",IF([1]source_data!K240="","",[1]codelists!$A$16))</f>
        <v>Grant to Individuals Purpose codelist</v>
      </c>
      <c r="AB238" s="8" t="str">
        <f>IF([1]source_data!G240="","",IF([1]source_data!K240="","",[1]source_data!K240))</f>
        <v>Furniture and appliances</v>
      </c>
      <c r="AC238" s="8" t="str">
        <f>IF([1]source_data!G240="","",IF([1]source_data!L240="","",[1]codelists!$A$16))</f>
        <v/>
      </c>
      <c r="AD238" s="8" t="str">
        <f>IF([1]source_data!G240="","",IF([1]source_data!L240="","",[1]source_data!L240))</f>
        <v/>
      </c>
      <c r="AE238" s="8" t="str">
        <f>IF([1]source_data!G240="","",IF([1]source_data!M240="","",[1]codelists!$A$16))</f>
        <v/>
      </c>
      <c r="AF238" s="8" t="str">
        <f>IF([1]source_data!G240="","",IF([1]source_data!M240="","",[1]source_data!M240))</f>
        <v/>
      </c>
    </row>
    <row r="239" spans="1:32" ht="15.75" x14ac:dyDescent="0.25">
      <c r="A239" s="8" t="str">
        <f>IF([1]source_data!G241="","",IF(AND([1]source_data!C241&lt;&gt;"",[1]tailored_settings!$B$10="Publish"),CONCATENATE([1]tailored_settings!$B$2&amp;[1]source_data!C241),IF(AND([1]source_data!C241&lt;&gt;"",[1]tailored_settings!$B$10="Do not publish"),CONCATENATE([1]tailored_settings!$B$2&amp;TEXT(ROW(A239)-1,"0000")&amp;"_"&amp;TEXT(F239,"yyyy-mm")),CONCATENATE([1]tailored_settings!$B$2&amp;TEXT(ROW(A239)-1,"0000")&amp;"_"&amp;TEXT(F239,"yyyy-mm")))))</f>
        <v>360G-BarnwoodTrust-0238_2022-08</v>
      </c>
      <c r="B239" s="8" t="str">
        <f>IF([1]source_data!G241="","",IF([1]source_data!E241&lt;&gt;"",[1]source_data!E241,CONCATENATE("Grant to "&amp;G239)))</f>
        <v>Grants for You</v>
      </c>
      <c r="C239" s="8" t="str">
        <f>IF([1]source_data!G241="","",IF([1]source_data!F241="","",[1]source_data!F241))</f>
        <v xml:space="preserve">Funding to help people with Autism, ADHD, Tourette's or a serious mental health condition access more opportunities.   </v>
      </c>
      <c r="D239" s="9">
        <f>IF([1]source_data!G241="","",IF([1]source_data!G241="","",[1]source_data!G241))</f>
        <v>950</v>
      </c>
      <c r="E239" s="8" t="str">
        <f>IF([1]source_data!G241="","",[1]tailored_settings!$B$3)</f>
        <v>GBP</v>
      </c>
      <c r="F239" s="10">
        <f>IF([1]source_data!G241="","",IF([1]source_data!H241="","",[1]source_data!H241))</f>
        <v>44774.452003044004</v>
      </c>
      <c r="G239" s="8" t="str">
        <f>IF([1]source_data!G241="","",[1]tailored_settings!$B$5)</f>
        <v>Individual Recipient</v>
      </c>
      <c r="H239" s="8" t="str">
        <f>IF([1]source_data!G241="","",IF(AND([1]source_data!A241&lt;&gt;"",[1]tailored_settings!$B$11="Publish"),CONCATENATE([1]tailored_settings!$B$2&amp;[1]source_data!A241),IF(AND([1]source_data!A241&lt;&gt;"",[1]tailored_settings!$B$11="Do not publish"),CONCATENATE([1]tailored_settings!$B$4&amp;TEXT(ROW(A239)-1,"0000")&amp;"_"&amp;TEXT(F239,"yyyy-mm")),CONCATENATE([1]tailored_settings!$B$4&amp;TEXT(ROW(A239)-1,"0000")&amp;"_"&amp;TEXT(F239,"yyyy-mm")))))</f>
        <v>360G-BarnwoodTrust-IND-0238_2022-08</v>
      </c>
      <c r="I239" s="8" t="str">
        <f>IF([1]source_data!G241="","",[1]tailored_settings!$B$7)</f>
        <v>Barnwood Trust</v>
      </c>
      <c r="J239" s="8" t="str">
        <f>IF([1]source_data!G241="","",[1]tailored_settings!$B$6)</f>
        <v>GB-CHC-1162855</v>
      </c>
      <c r="K239" s="8" t="str">
        <f>IF([1]source_data!G241="","",IF([1]source_data!I241="","",VLOOKUP([1]source_data!I241,[1]codelists!A:C,2,FALSE)))</f>
        <v>GTIR040</v>
      </c>
      <c r="L239" s="8" t="str">
        <f>IF([1]source_data!G241="","",IF([1]source_data!J241="","",VLOOKUP([1]source_data!J241,[1]codelists!A:C,2,FALSE)))</f>
        <v/>
      </c>
      <c r="M239" s="8" t="str">
        <f>IF([1]source_data!G241="","",IF([1]source_data!K241="","",IF([1]source_data!M241&lt;&gt;"",CONCATENATE(VLOOKUP([1]source_data!K241,[1]codelists!A:C,2,FALSE)&amp;";"&amp;VLOOKUP([1]source_data!L241,[1]codelists!A:C,2,FALSE)&amp;";"&amp;VLOOKUP([1]source_data!M241,[1]codelists!A:C,2,FALSE)),IF([1]source_data!L241&lt;&gt;"",CONCATENATE(VLOOKUP([1]source_data!K241,[1]codelists!A:C,2,FALSE)&amp;";"&amp;VLOOKUP([1]source_data!L241,[1]codelists!A:C,2,FALSE)),IF([1]source_data!K241&lt;&gt;"",CONCATENATE(VLOOKUP([1]source_data!K241,[1]codelists!A:C,2,FALSE)))))))</f>
        <v>GTIP040</v>
      </c>
      <c r="N239" s="11" t="str">
        <f>IF([1]source_data!G241="","",IF([1]source_data!D241="","",VLOOKUP([1]source_data!D241,[1]geo_data!A:I,9,FALSE)))</f>
        <v>Severn</v>
      </c>
      <c r="O239" s="11" t="str">
        <f>IF([1]source_data!G241="","",IF([1]source_data!D241="","",VLOOKUP([1]source_data!D241,[1]geo_data!A:I,8,FALSE)))</f>
        <v>E05013195</v>
      </c>
      <c r="P239" s="11" t="str">
        <f>IF([1]source_data!G241="","",IF(LEFT(O239,3)="E05","WD",IF(LEFT(O239,3)="S13","WD",IF(LEFT(O239,3)="W05","WD",IF(LEFT(O239,3)="W06","UA",IF(LEFT(O239,3)="S12","CA",IF(LEFT(O239,3)="E06","UA",IF(LEFT(O239,3)="E07","NMD",IF(LEFT(O239,3)="E08","MD",IF(LEFT(O239,3)="E09","LONB"))))))))))</f>
        <v>WD</v>
      </c>
      <c r="Q239" s="11" t="str">
        <f>IF([1]source_data!G241="","",IF([1]source_data!D241="","",VLOOKUP([1]source_data!D241,[1]geo_data!A:I,7,FALSE)))</f>
        <v>Stroud</v>
      </c>
      <c r="R239" s="11" t="str">
        <f>IF([1]source_data!G241="","",IF([1]source_data!D241="","",VLOOKUP([1]source_data!D241,[1]geo_data!A:I,6,FALSE)))</f>
        <v>E07000082</v>
      </c>
      <c r="S239" s="11" t="str">
        <f>IF([1]source_data!G241="","",IF(LEFT(R239,3)="E05","WD",IF(LEFT(R239,3)="S13","WD",IF(LEFT(R239,3)="W05","WD",IF(LEFT(R239,3)="W06","UA",IF(LEFT(R239,3)="S12","CA",IF(LEFT(R239,3)="E06","UA",IF(LEFT(R239,3)="E07","NMD",IF(LEFT(R239,3)="E08","MD",IF(LEFT(R239,3)="E09","LONB"))))))))))</f>
        <v>NMD</v>
      </c>
      <c r="T239" s="8" t="str">
        <f>IF([1]source_data!G241="","",IF([1]source_data!N241="","",[1]source_data!N241))</f>
        <v>Grants for You</v>
      </c>
      <c r="U239" s="12">
        <f ca="1">IF([1]source_data!G241="","",[1]tailored_settings!$B$8)</f>
        <v>45009</v>
      </c>
      <c r="V239" s="8" t="str">
        <f>IF([1]source_data!I241="","",[1]tailored_settings!$B$9)</f>
        <v>https://www.barnwoodtrust.org/</v>
      </c>
      <c r="W239" s="8" t="str">
        <f>IF([1]source_data!G241="","",IF([1]source_data!I241="","",[1]codelists!$A$1))</f>
        <v>Grant to Individuals Reason codelist</v>
      </c>
      <c r="X239" s="8" t="str">
        <f>IF([1]source_data!G241="","",IF([1]source_data!I241="","",[1]source_data!I241))</f>
        <v>Mental Health</v>
      </c>
      <c r="Y239" s="8" t="str">
        <f>IF([1]source_data!G241="","",IF([1]source_data!J241="","",[1]codelists!$A$1))</f>
        <v/>
      </c>
      <c r="Z239" s="8" t="str">
        <f>IF([1]source_data!G241="","",IF([1]source_data!J241="","",[1]source_data!J241))</f>
        <v/>
      </c>
      <c r="AA239" s="8" t="str">
        <f>IF([1]source_data!G241="","",IF([1]source_data!K241="","",[1]codelists!$A$16))</f>
        <v>Grant to Individuals Purpose codelist</v>
      </c>
      <c r="AB239" s="8" t="str">
        <f>IF([1]source_data!G241="","",IF([1]source_data!K241="","",[1]source_data!K241))</f>
        <v>Devices and digital access</v>
      </c>
      <c r="AC239" s="8" t="str">
        <f>IF([1]source_data!G241="","",IF([1]source_data!L241="","",[1]codelists!$A$16))</f>
        <v/>
      </c>
      <c r="AD239" s="8" t="str">
        <f>IF([1]source_data!G241="","",IF([1]source_data!L241="","",[1]source_data!L241))</f>
        <v/>
      </c>
      <c r="AE239" s="8" t="str">
        <f>IF([1]source_data!G241="","",IF([1]source_data!M241="","",[1]codelists!$A$16))</f>
        <v/>
      </c>
      <c r="AF239" s="8" t="str">
        <f>IF([1]source_data!G241="","",IF([1]source_data!M241="","",[1]source_data!M241))</f>
        <v/>
      </c>
    </row>
    <row r="240" spans="1:32" ht="15.75" x14ac:dyDescent="0.25">
      <c r="A240" s="8" t="str">
        <f>IF([1]source_data!G242="","",IF(AND([1]source_data!C242&lt;&gt;"",[1]tailored_settings!$B$10="Publish"),CONCATENATE([1]tailored_settings!$B$2&amp;[1]source_data!C242),IF(AND([1]source_data!C242&lt;&gt;"",[1]tailored_settings!$B$10="Do not publish"),CONCATENATE([1]tailored_settings!$B$2&amp;TEXT(ROW(A240)-1,"0000")&amp;"_"&amp;TEXT(F240,"yyyy-mm")),CONCATENATE([1]tailored_settings!$B$2&amp;TEXT(ROW(A240)-1,"0000")&amp;"_"&amp;TEXT(F240,"yyyy-mm")))))</f>
        <v>360G-BarnwoodTrust-0239_2022-08</v>
      </c>
      <c r="B240" s="8" t="str">
        <f>IF([1]source_data!G242="","",IF([1]source_data!E242&lt;&gt;"",[1]source_data!E242,CONCATENATE("Grant to "&amp;G240)))</f>
        <v>Grants for You</v>
      </c>
      <c r="C240" s="8" t="str">
        <f>IF([1]source_data!G242="","",IF([1]source_data!F242="","",[1]source_data!F242))</f>
        <v xml:space="preserve">Funding to help people with Autism, ADHD, Tourette's or a serious mental health condition access more opportunities.   </v>
      </c>
      <c r="D240" s="9">
        <f>IF([1]source_data!G242="","",IF([1]source_data!G242="","",[1]source_data!G242))</f>
        <v>900</v>
      </c>
      <c r="E240" s="8" t="str">
        <f>IF([1]source_data!G242="","",[1]tailored_settings!$B$3)</f>
        <v>GBP</v>
      </c>
      <c r="F240" s="10">
        <f>IF([1]source_data!G242="","",IF([1]source_data!H242="","",[1]source_data!H242))</f>
        <v>44774.462011377298</v>
      </c>
      <c r="G240" s="8" t="str">
        <f>IF([1]source_data!G242="","",[1]tailored_settings!$B$5)</f>
        <v>Individual Recipient</v>
      </c>
      <c r="H240" s="8" t="str">
        <f>IF([1]source_data!G242="","",IF(AND([1]source_data!A242&lt;&gt;"",[1]tailored_settings!$B$11="Publish"),CONCATENATE([1]tailored_settings!$B$2&amp;[1]source_data!A242),IF(AND([1]source_data!A242&lt;&gt;"",[1]tailored_settings!$B$11="Do not publish"),CONCATENATE([1]tailored_settings!$B$4&amp;TEXT(ROW(A240)-1,"0000")&amp;"_"&amp;TEXT(F240,"yyyy-mm")),CONCATENATE([1]tailored_settings!$B$4&amp;TEXT(ROW(A240)-1,"0000")&amp;"_"&amp;TEXT(F240,"yyyy-mm")))))</f>
        <v>360G-BarnwoodTrust-IND-0239_2022-08</v>
      </c>
      <c r="I240" s="8" t="str">
        <f>IF([1]source_data!G242="","",[1]tailored_settings!$B$7)</f>
        <v>Barnwood Trust</v>
      </c>
      <c r="J240" s="8" t="str">
        <f>IF([1]source_data!G242="","",[1]tailored_settings!$B$6)</f>
        <v>GB-CHC-1162855</v>
      </c>
      <c r="K240" s="8" t="str">
        <f>IF([1]source_data!G242="","",IF([1]source_data!I242="","",VLOOKUP([1]source_data!I242,[1]codelists!A:C,2,FALSE)))</f>
        <v>GTIR040</v>
      </c>
      <c r="L240" s="8" t="str">
        <f>IF([1]source_data!G242="","",IF([1]source_data!J242="","",VLOOKUP([1]source_data!J242,[1]codelists!A:C,2,FALSE)))</f>
        <v/>
      </c>
      <c r="M240" s="8" t="str">
        <f>IF([1]source_data!G242="","",IF([1]source_data!K242="","",IF([1]source_data!M242&lt;&gt;"",CONCATENATE(VLOOKUP([1]source_data!K242,[1]codelists!A:C,2,FALSE)&amp;";"&amp;VLOOKUP([1]source_data!L242,[1]codelists!A:C,2,FALSE)&amp;";"&amp;VLOOKUP([1]source_data!M242,[1]codelists!A:C,2,FALSE)),IF([1]source_data!L242&lt;&gt;"",CONCATENATE(VLOOKUP([1]source_data!K242,[1]codelists!A:C,2,FALSE)&amp;";"&amp;VLOOKUP([1]source_data!L242,[1]codelists!A:C,2,FALSE)),IF([1]source_data!K242&lt;&gt;"",CONCATENATE(VLOOKUP([1]source_data!K242,[1]codelists!A:C,2,FALSE)))))))</f>
        <v>GTIP100</v>
      </c>
      <c r="N240" s="11" t="str">
        <f>IF([1]source_data!G242="","",IF([1]source_data!D242="","",VLOOKUP([1]source_data!D242,[1]geo_data!A:I,9,FALSE)))</f>
        <v>Hardwicke</v>
      </c>
      <c r="O240" s="11" t="str">
        <f>IF([1]source_data!G242="","",IF([1]source_data!D242="","",VLOOKUP([1]source_data!D242,[1]geo_data!A:I,8,FALSE)))</f>
        <v>E05013190</v>
      </c>
      <c r="P240" s="11" t="str">
        <f>IF([1]source_data!G242="","",IF(LEFT(O240,3)="E05","WD",IF(LEFT(O240,3)="S13","WD",IF(LEFT(O240,3)="W05","WD",IF(LEFT(O240,3)="W06","UA",IF(LEFT(O240,3)="S12","CA",IF(LEFT(O240,3)="E06","UA",IF(LEFT(O240,3)="E07","NMD",IF(LEFT(O240,3)="E08","MD",IF(LEFT(O240,3)="E09","LONB"))))))))))</f>
        <v>WD</v>
      </c>
      <c r="Q240" s="11" t="str">
        <f>IF([1]source_data!G242="","",IF([1]source_data!D242="","",VLOOKUP([1]source_data!D242,[1]geo_data!A:I,7,FALSE)))</f>
        <v>Stroud</v>
      </c>
      <c r="R240" s="11" t="str">
        <f>IF([1]source_data!G242="","",IF([1]source_data!D242="","",VLOOKUP([1]source_data!D242,[1]geo_data!A:I,6,FALSE)))</f>
        <v>E07000082</v>
      </c>
      <c r="S240" s="11" t="str">
        <f>IF([1]source_data!G242="","",IF(LEFT(R240,3)="E05","WD",IF(LEFT(R240,3)="S13","WD",IF(LEFT(R240,3)="W05","WD",IF(LEFT(R240,3)="W06","UA",IF(LEFT(R240,3)="S12","CA",IF(LEFT(R240,3)="E06","UA",IF(LEFT(R240,3)="E07","NMD",IF(LEFT(R240,3)="E08","MD",IF(LEFT(R240,3)="E09","LONB"))))))))))</f>
        <v>NMD</v>
      </c>
      <c r="T240" s="8" t="str">
        <f>IF([1]source_data!G242="","",IF([1]source_data!N242="","",[1]source_data!N242))</f>
        <v>Grants for You</v>
      </c>
      <c r="U240" s="12">
        <f ca="1">IF([1]source_data!G242="","",[1]tailored_settings!$B$8)</f>
        <v>45009</v>
      </c>
      <c r="V240" s="8" t="str">
        <f>IF([1]source_data!I242="","",[1]tailored_settings!$B$9)</f>
        <v>https://www.barnwoodtrust.org/</v>
      </c>
      <c r="W240" s="8" t="str">
        <f>IF([1]source_data!G242="","",IF([1]source_data!I242="","",[1]codelists!$A$1))</f>
        <v>Grant to Individuals Reason codelist</v>
      </c>
      <c r="X240" s="8" t="str">
        <f>IF([1]source_data!G242="","",IF([1]source_data!I242="","",[1]source_data!I242))</f>
        <v>Mental Health</v>
      </c>
      <c r="Y240" s="8" t="str">
        <f>IF([1]source_data!G242="","",IF([1]source_data!J242="","",[1]codelists!$A$1))</f>
        <v/>
      </c>
      <c r="Z240" s="8" t="str">
        <f>IF([1]source_data!G242="","",IF([1]source_data!J242="","",[1]source_data!J242))</f>
        <v/>
      </c>
      <c r="AA240" s="8" t="str">
        <f>IF([1]source_data!G242="","",IF([1]source_data!K242="","",[1]codelists!$A$16))</f>
        <v>Grant to Individuals Purpose codelist</v>
      </c>
      <c r="AB240" s="8" t="str">
        <f>IF([1]source_data!G242="","",IF([1]source_data!K242="","",[1]source_data!K242))</f>
        <v>Travel and transport</v>
      </c>
      <c r="AC240" s="8" t="str">
        <f>IF([1]source_data!G242="","",IF([1]source_data!L242="","",[1]codelists!$A$16))</f>
        <v/>
      </c>
      <c r="AD240" s="8" t="str">
        <f>IF([1]source_data!G242="","",IF([1]source_data!L242="","",[1]source_data!L242))</f>
        <v/>
      </c>
      <c r="AE240" s="8" t="str">
        <f>IF([1]source_data!G242="","",IF([1]source_data!M242="","",[1]codelists!$A$16))</f>
        <v/>
      </c>
      <c r="AF240" s="8" t="str">
        <f>IF([1]source_data!G242="","",IF([1]source_data!M242="","",[1]source_data!M242))</f>
        <v/>
      </c>
    </row>
    <row r="241" spans="1:32" ht="15.75" x14ac:dyDescent="0.25">
      <c r="A241" s="8" t="str">
        <f>IF([1]source_data!G243="","",IF(AND([1]source_data!C243&lt;&gt;"",[1]tailored_settings!$B$10="Publish"),CONCATENATE([1]tailored_settings!$B$2&amp;[1]source_data!C243),IF(AND([1]source_data!C243&lt;&gt;"",[1]tailored_settings!$B$10="Do not publish"),CONCATENATE([1]tailored_settings!$B$2&amp;TEXT(ROW(A241)-1,"0000")&amp;"_"&amp;TEXT(F241,"yyyy-mm")),CONCATENATE([1]tailored_settings!$B$2&amp;TEXT(ROW(A241)-1,"0000")&amp;"_"&amp;TEXT(F241,"yyyy-mm")))))</f>
        <v>360G-BarnwoodTrust-0240_2022-08</v>
      </c>
      <c r="B241" s="8" t="str">
        <f>IF([1]source_data!G243="","",IF([1]source_data!E243&lt;&gt;"",[1]source_data!E243,CONCATENATE("Grant to "&amp;G241)))</f>
        <v>Grants for You</v>
      </c>
      <c r="C241" s="8" t="str">
        <f>IF([1]source_data!G243="","",IF([1]source_data!F243="","",[1]source_data!F243))</f>
        <v xml:space="preserve">Funding to help people with Autism, ADHD, Tourette's or a serious mental health condition access more opportunities.   </v>
      </c>
      <c r="D241" s="9">
        <f>IF([1]source_data!G243="","",IF([1]source_data!G243="","",[1]source_data!G243))</f>
        <v>500</v>
      </c>
      <c r="E241" s="8" t="str">
        <f>IF([1]source_data!G243="","",[1]tailored_settings!$B$3)</f>
        <v>GBP</v>
      </c>
      <c r="F241" s="10">
        <f>IF([1]source_data!G243="","",IF([1]source_data!H243="","",[1]source_data!H243))</f>
        <v>44774.478947071802</v>
      </c>
      <c r="G241" s="8" t="str">
        <f>IF([1]source_data!G243="","",[1]tailored_settings!$B$5)</f>
        <v>Individual Recipient</v>
      </c>
      <c r="H241" s="8" t="str">
        <f>IF([1]source_data!G243="","",IF(AND([1]source_data!A243&lt;&gt;"",[1]tailored_settings!$B$11="Publish"),CONCATENATE([1]tailored_settings!$B$2&amp;[1]source_data!A243),IF(AND([1]source_data!A243&lt;&gt;"",[1]tailored_settings!$B$11="Do not publish"),CONCATENATE([1]tailored_settings!$B$4&amp;TEXT(ROW(A241)-1,"0000")&amp;"_"&amp;TEXT(F241,"yyyy-mm")),CONCATENATE([1]tailored_settings!$B$4&amp;TEXT(ROW(A241)-1,"0000")&amp;"_"&amp;TEXT(F241,"yyyy-mm")))))</f>
        <v>360G-BarnwoodTrust-IND-0240_2022-08</v>
      </c>
      <c r="I241" s="8" t="str">
        <f>IF([1]source_data!G243="","",[1]tailored_settings!$B$7)</f>
        <v>Barnwood Trust</v>
      </c>
      <c r="J241" s="8" t="str">
        <f>IF([1]source_data!G243="","",[1]tailored_settings!$B$6)</f>
        <v>GB-CHC-1162855</v>
      </c>
      <c r="K241" s="8" t="str">
        <f>IF([1]source_data!G243="","",IF([1]source_data!I243="","",VLOOKUP([1]source_data!I243,[1]codelists!A:C,2,FALSE)))</f>
        <v>GTIR040</v>
      </c>
      <c r="L241" s="8" t="str">
        <f>IF([1]source_data!G243="","",IF([1]source_data!J243="","",VLOOKUP([1]source_data!J243,[1]codelists!A:C,2,FALSE)))</f>
        <v/>
      </c>
      <c r="M241" s="8" t="str">
        <f>IF([1]source_data!G243="","",IF([1]source_data!K243="","",IF([1]source_data!M243&lt;&gt;"",CONCATENATE(VLOOKUP([1]source_data!K243,[1]codelists!A:C,2,FALSE)&amp;";"&amp;VLOOKUP([1]source_data!L243,[1]codelists!A:C,2,FALSE)&amp;";"&amp;VLOOKUP([1]source_data!M243,[1]codelists!A:C,2,FALSE)),IF([1]source_data!L243&lt;&gt;"",CONCATENATE(VLOOKUP([1]source_data!K243,[1]codelists!A:C,2,FALSE)&amp;";"&amp;VLOOKUP([1]source_data!L243,[1]codelists!A:C,2,FALSE)),IF([1]source_data!K243&lt;&gt;"",CONCATENATE(VLOOKUP([1]source_data!K243,[1]codelists!A:C,2,FALSE)))))))</f>
        <v>GTIP040</v>
      </c>
      <c r="N241" s="11" t="str">
        <f>IF([1]source_data!G243="","",IF([1]source_data!D243="","",VLOOKUP([1]source_data!D243,[1]geo_data!A:I,9,FALSE)))</f>
        <v>Lydney East</v>
      </c>
      <c r="O241" s="11" t="str">
        <f>IF([1]source_data!G243="","",IF([1]source_data!D243="","",VLOOKUP([1]source_data!D243,[1]geo_data!A:I,8,FALSE)))</f>
        <v>E05012165</v>
      </c>
      <c r="P241" s="11" t="str">
        <f>IF([1]source_data!G243="","",IF(LEFT(O241,3)="E05","WD",IF(LEFT(O241,3)="S13","WD",IF(LEFT(O241,3)="W05","WD",IF(LEFT(O241,3)="W06","UA",IF(LEFT(O241,3)="S12","CA",IF(LEFT(O241,3)="E06","UA",IF(LEFT(O241,3)="E07","NMD",IF(LEFT(O241,3)="E08","MD",IF(LEFT(O241,3)="E09","LONB"))))))))))</f>
        <v>WD</v>
      </c>
      <c r="Q241" s="11" t="str">
        <f>IF([1]source_data!G243="","",IF([1]source_data!D243="","",VLOOKUP([1]source_data!D243,[1]geo_data!A:I,7,FALSE)))</f>
        <v>Forest of Dean</v>
      </c>
      <c r="R241" s="11" t="str">
        <f>IF([1]source_data!G243="","",IF([1]source_data!D243="","",VLOOKUP([1]source_data!D243,[1]geo_data!A:I,6,FALSE)))</f>
        <v>E07000080</v>
      </c>
      <c r="S241" s="11" t="str">
        <f>IF([1]source_data!G243="","",IF(LEFT(R241,3)="E05","WD",IF(LEFT(R241,3)="S13","WD",IF(LEFT(R241,3)="W05","WD",IF(LEFT(R241,3)="W06","UA",IF(LEFT(R241,3)="S12","CA",IF(LEFT(R241,3)="E06","UA",IF(LEFT(R241,3)="E07","NMD",IF(LEFT(R241,3)="E08","MD",IF(LEFT(R241,3)="E09","LONB"))))))))))</f>
        <v>NMD</v>
      </c>
      <c r="T241" s="8" t="str">
        <f>IF([1]source_data!G243="","",IF([1]source_data!N243="","",[1]source_data!N243))</f>
        <v>Grants for You</v>
      </c>
      <c r="U241" s="12">
        <f ca="1">IF([1]source_data!G243="","",[1]tailored_settings!$B$8)</f>
        <v>45009</v>
      </c>
      <c r="V241" s="8" t="str">
        <f>IF([1]source_data!I243="","",[1]tailored_settings!$B$9)</f>
        <v>https://www.barnwoodtrust.org/</v>
      </c>
      <c r="W241" s="8" t="str">
        <f>IF([1]source_data!G243="","",IF([1]source_data!I243="","",[1]codelists!$A$1))</f>
        <v>Grant to Individuals Reason codelist</v>
      </c>
      <c r="X241" s="8" t="str">
        <f>IF([1]source_data!G243="","",IF([1]source_data!I243="","",[1]source_data!I243))</f>
        <v>Mental Health</v>
      </c>
      <c r="Y241" s="8" t="str">
        <f>IF([1]source_data!G243="","",IF([1]source_data!J243="","",[1]codelists!$A$1))</f>
        <v/>
      </c>
      <c r="Z241" s="8" t="str">
        <f>IF([1]source_data!G243="","",IF([1]source_data!J243="","",[1]source_data!J243))</f>
        <v/>
      </c>
      <c r="AA241" s="8" t="str">
        <f>IF([1]source_data!G243="","",IF([1]source_data!K243="","",[1]codelists!$A$16))</f>
        <v>Grant to Individuals Purpose codelist</v>
      </c>
      <c r="AB241" s="8" t="str">
        <f>IF([1]source_data!G243="","",IF([1]source_data!K243="","",[1]source_data!K243))</f>
        <v>Devices and digital access</v>
      </c>
      <c r="AC241" s="8" t="str">
        <f>IF([1]source_data!G243="","",IF([1]source_data!L243="","",[1]codelists!$A$16))</f>
        <v/>
      </c>
      <c r="AD241" s="8" t="str">
        <f>IF([1]source_data!G243="","",IF([1]source_data!L243="","",[1]source_data!L243))</f>
        <v/>
      </c>
      <c r="AE241" s="8" t="str">
        <f>IF([1]source_data!G243="","",IF([1]source_data!M243="","",[1]codelists!$A$16))</f>
        <v/>
      </c>
      <c r="AF241" s="8" t="str">
        <f>IF([1]source_data!G243="","",IF([1]source_data!M243="","",[1]source_data!M243))</f>
        <v/>
      </c>
    </row>
    <row r="242" spans="1:32" ht="15.75" x14ac:dyDescent="0.25">
      <c r="A242" s="8" t="str">
        <f>IF([1]source_data!G244="","",IF(AND([1]source_data!C244&lt;&gt;"",[1]tailored_settings!$B$10="Publish"),CONCATENATE([1]tailored_settings!$B$2&amp;[1]source_data!C244),IF(AND([1]source_data!C244&lt;&gt;"",[1]tailored_settings!$B$10="Do not publish"),CONCATENATE([1]tailored_settings!$B$2&amp;TEXT(ROW(A242)-1,"0000")&amp;"_"&amp;TEXT(F242,"yyyy-mm")),CONCATENATE([1]tailored_settings!$B$2&amp;TEXT(ROW(A242)-1,"0000")&amp;"_"&amp;TEXT(F242,"yyyy-mm")))))</f>
        <v>360G-BarnwoodTrust-0241_2022-08</v>
      </c>
      <c r="B242" s="8" t="str">
        <f>IF([1]source_data!G244="","",IF([1]source_data!E244&lt;&gt;"",[1]source_data!E244,CONCATENATE("Grant to "&amp;G242)))</f>
        <v>Grants for You</v>
      </c>
      <c r="C242" s="8" t="str">
        <f>IF([1]source_data!G244="","",IF([1]source_data!F244="","",[1]source_data!F244))</f>
        <v xml:space="preserve">Funding to help people with Autism, ADHD, Tourette's or a serious mental health condition access more opportunities.   </v>
      </c>
      <c r="D242" s="9">
        <f>IF([1]source_data!G244="","",IF([1]source_data!G244="","",[1]source_data!G244))</f>
        <v>860</v>
      </c>
      <c r="E242" s="8" t="str">
        <f>IF([1]source_data!G244="","",[1]tailored_settings!$B$3)</f>
        <v>GBP</v>
      </c>
      <c r="F242" s="10">
        <f>IF([1]source_data!G244="","",IF([1]source_data!H244="","",[1]source_data!H244))</f>
        <v>44774.493831747699</v>
      </c>
      <c r="G242" s="8" t="str">
        <f>IF([1]source_data!G244="","",[1]tailored_settings!$B$5)</f>
        <v>Individual Recipient</v>
      </c>
      <c r="H242" s="8" t="str">
        <f>IF([1]source_data!G244="","",IF(AND([1]source_data!A244&lt;&gt;"",[1]tailored_settings!$B$11="Publish"),CONCATENATE([1]tailored_settings!$B$2&amp;[1]source_data!A244),IF(AND([1]source_data!A244&lt;&gt;"",[1]tailored_settings!$B$11="Do not publish"),CONCATENATE([1]tailored_settings!$B$4&amp;TEXT(ROW(A242)-1,"0000")&amp;"_"&amp;TEXT(F242,"yyyy-mm")),CONCATENATE([1]tailored_settings!$B$4&amp;TEXT(ROW(A242)-1,"0000")&amp;"_"&amp;TEXT(F242,"yyyy-mm")))))</f>
        <v>360G-BarnwoodTrust-IND-0241_2022-08</v>
      </c>
      <c r="I242" s="8" t="str">
        <f>IF([1]source_data!G244="","",[1]tailored_settings!$B$7)</f>
        <v>Barnwood Trust</v>
      </c>
      <c r="J242" s="8" t="str">
        <f>IF([1]source_data!G244="","",[1]tailored_settings!$B$6)</f>
        <v>GB-CHC-1162855</v>
      </c>
      <c r="K242" s="8" t="str">
        <f>IF([1]source_data!G244="","",IF([1]source_data!I244="","",VLOOKUP([1]source_data!I244,[1]codelists!A:C,2,FALSE)))</f>
        <v>GTIR040</v>
      </c>
      <c r="L242" s="8" t="str">
        <f>IF([1]source_data!G244="","",IF([1]source_data!J244="","",VLOOKUP([1]source_data!J244,[1]codelists!A:C,2,FALSE)))</f>
        <v/>
      </c>
      <c r="M242" s="8" t="str">
        <f>IF([1]source_data!G244="","",IF([1]source_data!K244="","",IF([1]source_data!M244&lt;&gt;"",CONCATENATE(VLOOKUP([1]source_data!K244,[1]codelists!A:C,2,FALSE)&amp;";"&amp;VLOOKUP([1]source_data!L244,[1]codelists!A:C,2,FALSE)&amp;";"&amp;VLOOKUP([1]source_data!M244,[1]codelists!A:C,2,FALSE)),IF([1]source_data!L244&lt;&gt;"",CONCATENATE(VLOOKUP([1]source_data!K244,[1]codelists!A:C,2,FALSE)&amp;";"&amp;VLOOKUP([1]source_data!L244,[1]codelists!A:C,2,FALSE)),IF([1]source_data!K244&lt;&gt;"",CONCATENATE(VLOOKUP([1]source_data!K244,[1]codelists!A:C,2,FALSE)))))))</f>
        <v>GTIP040</v>
      </c>
      <c r="N242" s="11" t="str">
        <f>IF([1]source_data!G244="","",IF([1]source_data!D244="","",VLOOKUP([1]source_data!D244,[1]geo_data!A:I,9,FALSE)))</f>
        <v>St. Briavels</v>
      </c>
      <c r="O242" s="11" t="str">
        <f>IF([1]source_data!G244="","",IF([1]source_data!D244="","",VLOOKUP([1]source_data!D244,[1]geo_data!A:I,8,FALSE)))</f>
        <v>E05012174</v>
      </c>
      <c r="P242" s="11" t="str">
        <f>IF([1]source_data!G244="","",IF(LEFT(O242,3)="E05","WD",IF(LEFT(O242,3)="S13","WD",IF(LEFT(O242,3)="W05","WD",IF(LEFT(O242,3)="W06","UA",IF(LEFT(O242,3)="S12","CA",IF(LEFT(O242,3)="E06","UA",IF(LEFT(O242,3)="E07","NMD",IF(LEFT(O242,3)="E08","MD",IF(LEFT(O242,3)="E09","LONB"))))))))))</f>
        <v>WD</v>
      </c>
      <c r="Q242" s="11" t="str">
        <f>IF([1]source_data!G244="","",IF([1]source_data!D244="","",VLOOKUP([1]source_data!D244,[1]geo_data!A:I,7,FALSE)))</f>
        <v>Forest of Dean</v>
      </c>
      <c r="R242" s="11" t="str">
        <f>IF([1]source_data!G244="","",IF([1]source_data!D244="","",VLOOKUP([1]source_data!D244,[1]geo_data!A:I,6,FALSE)))</f>
        <v>E07000080</v>
      </c>
      <c r="S242" s="11" t="str">
        <f>IF([1]source_data!G244="","",IF(LEFT(R242,3)="E05","WD",IF(LEFT(R242,3)="S13","WD",IF(LEFT(R242,3)="W05","WD",IF(LEFT(R242,3)="W06","UA",IF(LEFT(R242,3)="S12","CA",IF(LEFT(R242,3)="E06","UA",IF(LEFT(R242,3)="E07","NMD",IF(LEFT(R242,3)="E08","MD",IF(LEFT(R242,3)="E09","LONB"))))))))))</f>
        <v>NMD</v>
      </c>
      <c r="T242" s="8" t="str">
        <f>IF([1]source_data!G244="","",IF([1]source_data!N244="","",[1]source_data!N244))</f>
        <v>Grants for You</v>
      </c>
      <c r="U242" s="12">
        <f ca="1">IF([1]source_data!G244="","",[1]tailored_settings!$B$8)</f>
        <v>45009</v>
      </c>
      <c r="V242" s="8" t="str">
        <f>IF([1]source_data!I244="","",[1]tailored_settings!$B$9)</f>
        <v>https://www.barnwoodtrust.org/</v>
      </c>
      <c r="W242" s="8" t="str">
        <f>IF([1]source_data!G244="","",IF([1]source_data!I244="","",[1]codelists!$A$1))</f>
        <v>Grant to Individuals Reason codelist</v>
      </c>
      <c r="X242" s="8" t="str">
        <f>IF([1]source_data!G244="","",IF([1]source_data!I244="","",[1]source_data!I244))</f>
        <v>Mental Health</v>
      </c>
      <c r="Y242" s="8" t="str">
        <f>IF([1]source_data!G244="","",IF([1]source_data!J244="","",[1]codelists!$A$1))</f>
        <v/>
      </c>
      <c r="Z242" s="8" t="str">
        <f>IF([1]source_data!G244="","",IF([1]source_data!J244="","",[1]source_data!J244))</f>
        <v/>
      </c>
      <c r="AA242" s="8" t="str">
        <f>IF([1]source_data!G244="","",IF([1]source_data!K244="","",[1]codelists!$A$16))</f>
        <v>Grant to Individuals Purpose codelist</v>
      </c>
      <c r="AB242" s="8" t="str">
        <f>IF([1]source_data!G244="","",IF([1]source_data!K244="","",[1]source_data!K244))</f>
        <v>Devices and digital access</v>
      </c>
      <c r="AC242" s="8" t="str">
        <f>IF([1]source_data!G244="","",IF([1]source_data!L244="","",[1]codelists!$A$16))</f>
        <v/>
      </c>
      <c r="AD242" s="8" t="str">
        <f>IF([1]source_data!G244="","",IF([1]source_data!L244="","",[1]source_data!L244))</f>
        <v/>
      </c>
      <c r="AE242" s="8" t="str">
        <f>IF([1]source_data!G244="","",IF([1]source_data!M244="","",[1]codelists!$A$16))</f>
        <v/>
      </c>
      <c r="AF242" s="8" t="str">
        <f>IF([1]source_data!G244="","",IF([1]source_data!M244="","",[1]source_data!M244))</f>
        <v/>
      </c>
    </row>
    <row r="243" spans="1:32" ht="15.75" x14ac:dyDescent="0.25">
      <c r="A243" s="8" t="str">
        <f>IF([1]source_data!G245="","",IF(AND([1]source_data!C245&lt;&gt;"",[1]tailored_settings!$B$10="Publish"),CONCATENATE([1]tailored_settings!$B$2&amp;[1]source_data!C245),IF(AND([1]source_data!C245&lt;&gt;"",[1]tailored_settings!$B$10="Do not publish"),CONCATENATE([1]tailored_settings!$B$2&amp;TEXT(ROW(A243)-1,"0000")&amp;"_"&amp;TEXT(F243,"yyyy-mm")),CONCATENATE([1]tailored_settings!$B$2&amp;TEXT(ROW(A243)-1,"0000")&amp;"_"&amp;TEXT(F243,"yyyy-mm")))))</f>
        <v>360G-BarnwoodTrust-0242_2022-08</v>
      </c>
      <c r="B243" s="8" t="str">
        <f>IF([1]source_data!G245="","",IF([1]source_data!E245&lt;&gt;"",[1]source_data!E245,CONCATENATE("Grant to "&amp;G243)))</f>
        <v>Grants for You</v>
      </c>
      <c r="C243" s="8" t="str">
        <f>IF([1]source_data!G245="","",IF([1]source_data!F245="","",[1]source_data!F245))</f>
        <v xml:space="preserve">Funding to help people with Autism, ADHD, Tourette's or a serious mental health condition access more opportunities.   </v>
      </c>
      <c r="D243" s="9">
        <f>IF([1]source_data!G245="","",IF([1]source_data!G245="","",[1]source_data!G245))</f>
        <v>800</v>
      </c>
      <c r="E243" s="8" t="str">
        <f>IF([1]source_data!G245="","",[1]tailored_settings!$B$3)</f>
        <v>GBP</v>
      </c>
      <c r="F243" s="10">
        <f>IF([1]source_data!G245="","",IF([1]source_data!H245="","",[1]source_data!H245))</f>
        <v>44774.498151423599</v>
      </c>
      <c r="G243" s="8" t="str">
        <f>IF([1]source_data!G245="","",[1]tailored_settings!$B$5)</f>
        <v>Individual Recipient</v>
      </c>
      <c r="H243" s="8" t="str">
        <f>IF([1]source_data!G245="","",IF(AND([1]source_data!A245&lt;&gt;"",[1]tailored_settings!$B$11="Publish"),CONCATENATE([1]tailored_settings!$B$2&amp;[1]source_data!A245),IF(AND([1]source_data!A245&lt;&gt;"",[1]tailored_settings!$B$11="Do not publish"),CONCATENATE([1]tailored_settings!$B$4&amp;TEXT(ROW(A243)-1,"0000")&amp;"_"&amp;TEXT(F243,"yyyy-mm")),CONCATENATE([1]tailored_settings!$B$4&amp;TEXT(ROW(A243)-1,"0000")&amp;"_"&amp;TEXT(F243,"yyyy-mm")))))</f>
        <v>360G-BarnwoodTrust-IND-0242_2022-08</v>
      </c>
      <c r="I243" s="8" t="str">
        <f>IF([1]source_data!G245="","",[1]tailored_settings!$B$7)</f>
        <v>Barnwood Trust</v>
      </c>
      <c r="J243" s="8" t="str">
        <f>IF([1]source_data!G245="","",[1]tailored_settings!$B$6)</f>
        <v>GB-CHC-1162855</v>
      </c>
      <c r="K243" s="8" t="str">
        <f>IF([1]source_data!G245="","",IF([1]source_data!I245="","",VLOOKUP([1]source_data!I245,[1]codelists!A:C,2,FALSE)))</f>
        <v>GTIR040</v>
      </c>
      <c r="L243" s="8" t="str">
        <f>IF([1]source_data!G245="","",IF([1]source_data!J245="","",VLOOKUP([1]source_data!J245,[1]codelists!A:C,2,FALSE)))</f>
        <v/>
      </c>
      <c r="M243" s="8" t="str">
        <f>IF([1]source_data!G245="","",IF([1]source_data!K245="","",IF([1]source_data!M245&lt;&gt;"",CONCATENATE(VLOOKUP([1]source_data!K245,[1]codelists!A:C,2,FALSE)&amp;";"&amp;VLOOKUP([1]source_data!L245,[1]codelists!A:C,2,FALSE)&amp;";"&amp;VLOOKUP([1]source_data!M245,[1]codelists!A:C,2,FALSE)),IF([1]source_data!L245&lt;&gt;"",CONCATENATE(VLOOKUP([1]source_data!K245,[1]codelists!A:C,2,FALSE)&amp;";"&amp;VLOOKUP([1]source_data!L245,[1]codelists!A:C,2,FALSE)),IF([1]source_data!K245&lt;&gt;"",CONCATENATE(VLOOKUP([1]source_data!K245,[1]codelists!A:C,2,FALSE)))))))</f>
        <v>GTIP110</v>
      </c>
      <c r="N243" s="11" t="str">
        <f>IF([1]source_data!G245="","",IF([1]source_data!D245="","",VLOOKUP([1]source_data!D245,[1]geo_data!A:I,9,FALSE)))</f>
        <v>Stroud Slade</v>
      </c>
      <c r="O243" s="11" t="str">
        <f>IF([1]source_data!G245="","",IF([1]source_data!D245="","",VLOOKUP([1]source_data!D245,[1]geo_data!A:I,8,FALSE)))</f>
        <v>E05010988</v>
      </c>
      <c r="P243" s="11" t="str">
        <f>IF([1]source_data!G245="","",IF(LEFT(O243,3)="E05","WD",IF(LEFT(O243,3)="S13","WD",IF(LEFT(O243,3)="W05","WD",IF(LEFT(O243,3)="W06","UA",IF(LEFT(O243,3)="S12","CA",IF(LEFT(O243,3)="E06","UA",IF(LEFT(O243,3)="E07","NMD",IF(LEFT(O243,3)="E08","MD",IF(LEFT(O243,3)="E09","LONB"))))))))))</f>
        <v>WD</v>
      </c>
      <c r="Q243" s="11" t="str">
        <f>IF([1]source_data!G245="","",IF([1]source_data!D245="","",VLOOKUP([1]source_data!D245,[1]geo_data!A:I,7,FALSE)))</f>
        <v>Stroud</v>
      </c>
      <c r="R243" s="11" t="str">
        <f>IF([1]source_data!G245="","",IF([1]source_data!D245="","",VLOOKUP([1]source_data!D245,[1]geo_data!A:I,6,FALSE)))</f>
        <v>E07000082</v>
      </c>
      <c r="S243" s="11" t="str">
        <f>IF([1]source_data!G245="","",IF(LEFT(R243,3)="E05","WD",IF(LEFT(R243,3)="S13","WD",IF(LEFT(R243,3)="W05","WD",IF(LEFT(R243,3)="W06","UA",IF(LEFT(R243,3)="S12","CA",IF(LEFT(R243,3)="E06","UA",IF(LEFT(R243,3)="E07","NMD",IF(LEFT(R243,3)="E08","MD",IF(LEFT(R243,3)="E09","LONB"))))))))))</f>
        <v>NMD</v>
      </c>
      <c r="T243" s="8" t="str">
        <f>IF([1]source_data!G245="","",IF([1]source_data!N245="","",[1]source_data!N245))</f>
        <v>Grants for You</v>
      </c>
      <c r="U243" s="12">
        <f ca="1">IF([1]source_data!G245="","",[1]tailored_settings!$B$8)</f>
        <v>45009</v>
      </c>
      <c r="V243" s="8" t="str">
        <f>IF([1]source_data!I245="","",[1]tailored_settings!$B$9)</f>
        <v>https://www.barnwoodtrust.org/</v>
      </c>
      <c r="W243" s="8" t="str">
        <f>IF([1]source_data!G245="","",IF([1]source_data!I245="","",[1]codelists!$A$1))</f>
        <v>Grant to Individuals Reason codelist</v>
      </c>
      <c r="X243" s="8" t="str">
        <f>IF([1]source_data!G245="","",IF([1]source_data!I245="","",[1]source_data!I245))</f>
        <v>Mental Health</v>
      </c>
      <c r="Y243" s="8" t="str">
        <f>IF([1]source_data!G245="","",IF([1]source_data!J245="","",[1]codelists!$A$1))</f>
        <v/>
      </c>
      <c r="Z243" s="8" t="str">
        <f>IF([1]source_data!G245="","",IF([1]source_data!J245="","",[1]source_data!J245))</f>
        <v/>
      </c>
      <c r="AA243" s="8" t="str">
        <f>IF([1]source_data!G245="","",IF([1]source_data!K245="","",[1]codelists!$A$16))</f>
        <v>Grant to Individuals Purpose codelist</v>
      </c>
      <c r="AB243" s="8" t="str">
        <f>IF([1]source_data!G245="","",IF([1]source_data!K245="","",[1]source_data!K245))</f>
        <v>Holiday and activity costs</v>
      </c>
      <c r="AC243" s="8" t="str">
        <f>IF([1]source_data!G245="","",IF([1]source_data!L245="","",[1]codelists!$A$16))</f>
        <v/>
      </c>
      <c r="AD243" s="8" t="str">
        <f>IF([1]source_data!G245="","",IF([1]source_data!L245="","",[1]source_data!L245))</f>
        <v/>
      </c>
      <c r="AE243" s="8" t="str">
        <f>IF([1]source_data!G245="","",IF([1]source_data!M245="","",[1]codelists!$A$16))</f>
        <v/>
      </c>
      <c r="AF243" s="8" t="str">
        <f>IF([1]source_data!G245="","",IF([1]source_data!M245="","",[1]source_data!M245))</f>
        <v/>
      </c>
    </row>
    <row r="244" spans="1:32" ht="15.75" x14ac:dyDescent="0.25">
      <c r="A244" s="8" t="str">
        <f>IF([1]source_data!G246="","",IF(AND([1]source_data!C246&lt;&gt;"",[1]tailored_settings!$B$10="Publish"),CONCATENATE([1]tailored_settings!$B$2&amp;[1]source_data!C246),IF(AND([1]source_data!C246&lt;&gt;"",[1]tailored_settings!$B$10="Do not publish"),CONCATENATE([1]tailored_settings!$B$2&amp;TEXT(ROW(A244)-1,"0000")&amp;"_"&amp;TEXT(F244,"yyyy-mm")),CONCATENATE([1]tailored_settings!$B$2&amp;TEXT(ROW(A244)-1,"0000")&amp;"_"&amp;TEXT(F244,"yyyy-mm")))))</f>
        <v>360G-BarnwoodTrust-0243_2022-08</v>
      </c>
      <c r="B244" s="8" t="str">
        <f>IF([1]source_data!G246="","",IF([1]source_data!E246&lt;&gt;"",[1]source_data!E246,CONCATENATE("Grant to "&amp;G244)))</f>
        <v>Grants for You</v>
      </c>
      <c r="C244" s="8" t="str">
        <f>IF([1]source_data!G246="","",IF([1]source_data!F246="","",[1]source_data!F246))</f>
        <v xml:space="preserve">Funding to help people with Autism, ADHD, Tourette's or a serious mental health condition access more opportunities.   </v>
      </c>
      <c r="D244" s="9">
        <f>IF([1]source_data!G246="","",IF([1]source_data!G246="","",[1]source_data!G246))</f>
        <v>467</v>
      </c>
      <c r="E244" s="8" t="str">
        <f>IF([1]source_data!G246="","",[1]tailored_settings!$B$3)</f>
        <v>GBP</v>
      </c>
      <c r="F244" s="10">
        <f>IF([1]source_data!G246="","",IF([1]source_data!H246="","",[1]source_data!H246))</f>
        <v>44774.5036048611</v>
      </c>
      <c r="G244" s="8" t="str">
        <f>IF([1]source_data!G246="","",[1]tailored_settings!$B$5)</f>
        <v>Individual Recipient</v>
      </c>
      <c r="H244" s="8" t="str">
        <f>IF([1]source_data!G246="","",IF(AND([1]source_data!A246&lt;&gt;"",[1]tailored_settings!$B$11="Publish"),CONCATENATE([1]tailored_settings!$B$2&amp;[1]source_data!A246),IF(AND([1]source_data!A246&lt;&gt;"",[1]tailored_settings!$B$11="Do not publish"),CONCATENATE([1]tailored_settings!$B$4&amp;TEXT(ROW(A244)-1,"0000")&amp;"_"&amp;TEXT(F244,"yyyy-mm")),CONCATENATE([1]tailored_settings!$B$4&amp;TEXT(ROW(A244)-1,"0000")&amp;"_"&amp;TEXT(F244,"yyyy-mm")))))</f>
        <v>360G-BarnwoodTrust-IND-0243_2022-08</v>
      </c>
      <c r="I244" s="8" t="str">
        <f>IF([1]source_data!G246="","",[1]tailored_settings!$B$7)</f>
        <v>Barnwood Trust</v>
      </c>
      <c r="J244" s="8" t="str">
        <f>IF([1]source_data!G246="","",[1]tailored_settings!$B$6)</f>
        <v>GB-CHC-1162855</v>
      </c>
      <c r="K244" s="8" t="str">
        <f>IF([1]source_data!G246="","",IF([1]source_data!I246="","",VLOOKUP([1]source_data!I246,[1]codelists!A:C,2,FALSE)))</f>
        <v>GTIR040</v>
      </c>
      <c r="L244" s="8" t="str">
        <f>IF([1]source_data!G246="","",IF([1]source_data!J246="","",VLOOKUP([1]source_data!J246,[1]codelists!A:C,2,FALSE)))</f>
        <v/>
      </c>
      <c r="M244" s="8" t="str">
        <f>IF([1]source_data!G246="","",IF([1]source_data!K246="","",IF([1]source_data!M246&lt;&gt;"",CONCATENATE(VLOOKUP([1]source_data!K246,[1]codelists!A:C,2,FALSE)&amp;";"&amp;VLOOKUP([1]source_data!L246,[1]codelists!A:C,2,FALSE)&amp;";"&amp;VLOOKUP([1]source_data!M246,[1]codelists!A:C,2,FALSE)),IF([1]source_data!L246&lt;&gt;"",CONCATENATE(VLOOKUP([1]source_data!K246,[1]codelists!A:C,2,FALSE)&amp;";"&amp;VLOOKUP([1]source_data!L246,[1]codelists!A:C,2,FALSE)),IF([1]source_data!K246&lt;&gt;"",CONCATENATE(VLOOKUP([1]source_data!K246,[1]codelists!A:C,2,FALSE)))))))</f>
        <v>GTIP150</v>
      </c>
      <c r="N244" s="11" t="str">
        <f>IF([1]source_data!G246="","",IF([1]source_data!D246="","",VLOOKUP([1]source_data!D246,[1]geo_data!A:I,9,FALSE)))</f>
        <v>Westgate</v>
      </c>
      <c r="O244" s="11" t="str">
        <f>IF([1]source_data!G246="","",IF([1]source_data!D246="","",VLOOKUP([1]source_data!D246,[1]geo_data!A:I,8,FALSE)))</f>
        <v>E05010967</v>
      </c>
      <c r="P244" s="11" t="str">
        <f>IF([1]source_data!G246="","",IF(LEFT(O244,3)="E05","WD",IF(LEFT(O244,3)="S13","WD",IF(LEFT(O244,3)="W05","WD",IF(LEFT(O244,3)="W06","UA",IF(LEFT(O244,3)="S12","CA",IF(LEFT(O244,3)="E06","UA",IF(LEFT(O244,3)="E07","NMD",IF(LEFT(O244,3)="E08","MD",IF(LEFT(O244,3)="E09","LONB"))))))))))</f>
        <v>WD</v>
      </c>
      <c r="Q244" s="11" t="str">
        <f>IF([1]source_data!G246="","",IF([1]source_data!D246="","",VLOOKUP([1]source_data!D246,[1]geo_data!A:I,7,FALSE)))</f>
        <v>Gloucester</v>
      </c>
      <c r="R244" s="11" t="str">
        <f>IF([1]source_data!G246="","",IF([1]source_data!D246="","",VLOOKUP([1]source_data!D246,[1]geo_data!A:I,6,FALSE)))</f>
        <v>E07000081</v>
      </c>
      <c r="S244" s="11" t="str">
        <f>IF([1]source_data!G246="","",IF(LEFT(R244,3)="E05","WD",IF(LEFT(R244,3)="S13","WD",IF(LEFT(R244,3)="W05","WD",IF(LEFT(R244,3)="W06","UA",IF(LEFT(R244,3)="S12","CA",IF(LEFT(R244,3)="E06","UA",IF(LEFT(R244,3)="E07","NMD",IF(LEFT(R244,3)="E08","MD",IF(LEFT(R244,3)="E09","LONB"))))))))))</f>
        <v>NMD</v>
      </c>
      <c r="T244" s="8" t="str">
        <f>IF([1]source_data!G246="","",IF([1]source_data!N246="","",[1]source_data!N246))</f>
        <v>Grants for You</v>
      </c>
      <c r="U244" s="12">
        <f ca="1">IF([1]source_data!G246="","",[1]tailored_settings!$B$8)</f>
        <v>45009</v>
      </c>
      <c r="V244" s="8" t="str">
        <f>IF([1]source_data!I246="","",[1]tailored_settings!$B$9)</f>
        <v>https://www.barnwoodtrust.org/</v>
      </c>
      <c r="W244" s="8" t="str">
        <f>IF([1]source_data!G246="","",IF([1]source_data!I246="","",[1]codelists!$A$1))</f>
        <v>Grant to Individuals Reason codelist</v>
      </c>
      <c r="X244" s="8" t="str">
        <f>IF([1]source_data!G246="","",IF([1]source_data!I246="","",[1]source_data!I246))</f>
        <v>Mental Health</v>
      </c>
      <c r="Y244" s="8" t="str">
        <f>IF([1]source_data!G246="","",IF([1]source_data!J246="","",[1]codelists!$A$1))</f>
        <v/>
      </c>
      <c r="Z244" s="8" t="str">
        <f>IF([1]source_data!G246="","",IF([1]source_data!J246="","",[1]source_data!J246))</f>
        <v/>
      </c>
      <c r="AA244" s="8" t="str">
        <f>IF([1]source_data!G246="","",IF([1]source_data!K246="","",[1]codelists!$A$16))</f>
        <v>Grant to Individuals Purpose codelist</v>
      </c>
      <c r="AB244" s="8" t="str">
        <f>IF([1]source_data!G246="","",IF([1]source_data!K246="","",[1]source_data!K246))</f>
        <v>Creative activities</v>
      </c>
      <c r="AC244" s="8" t="str">
        <f>IF([1]source_data!G246="","",IF([1]source_data!L246="","",[1]codelists!$A$16))</f>
        <v/>
      </c>
      <c r="AD244" s="8" t="str">
        <f>IF([1]source_data!G246="","",IF([1]source_data!L246="","",[1]source_data!L246))</f>
        <v/>
      </c>
      <c r="AE244" s="8" t="str">
        <f>IF([1]source_data!G246="","",IF([1]source_data!M246="","",[1]codelists!$A$16))</f>
        <v/>
      </c>
      <c r="AF244" s="8" t="str">
        <f>IF([1]source_data!G246="","",IF([1]source_data!M246="","",[1]source_data!M246))</f>
        <v/>
      </c>
    </row>
    <row r="245" spans="1:32" ht="15.75" x14ac:dyDescent="0.25">
      <c r="A245" s="8" t="str">
        <f>IF([1]source_data!G247="","",IF(AND([1]source_data!C247&lt;&gt;"",[1]tailored_settings!$B$10="Publish"),CONCATENATE([1]tailored_settings!$B$2&amp;[1]source_data!C247),IF(AND([1]source_data!C247&lt;&gt;"",[1]tailored_settings!$B$10="Do not publish"),CONCATENATE([1]tailored_settings!$B$2&amp;TEXT(ROW(A245)-1,"0000")&amp;"_"&amp;TEXT(F245,"yyyy-mm")),CONCATENATE([1]tailored_settings!$B$2&amp;TEXT(ROW(A245)-1,"0000")&amp;"_"&amp;TEXT(F245,"yyyy-mm")))))</f>
        <v>360G-BarnwoodTrust-0244_2022-08</v>
      </c>
      <c r="B245" s="8" t="str">
        <f>IF([1]source_data!G247="","",IF([1]source_data!E247&lt;&gt;"",[1]source_data!E247,CONCATENATE("Grant to "&amp;G245)))</f>
        <v>Grants for You</v>
      </c>
      <c r="C245" s="8" t="str">
        <f>IF([1]source_data!G247="","",IF([1]source_data!F247="","",[1]source_data!F247))</f>
        <v xml:space="preserve">Funding to help people with Autism, ADHD, Tourette's or a serious mental health condition access more opportunities.   </v>
      </c>
      <c r="D245" s="9">
        <f>IF([1]source_data!G247="","",IF([1]source_data!G247="","",[1]source_data!G247))</f>
        <v>1535.47</v>
      </c>
      <c r="E245" s="8" t="str">
        <f>IF([1]source_data!G247="","",[1]tailored_settings!$B$3)</f>
        <v>GBP</v>
      </c>
      <c r="F245" s="10">
        <f>IF([1]source_data!G247="","",IF([1]source_data!H247="","",[1]source_data!H247))</f>
        <v>44774.520827430599</v>
      </c>
      <c r="G245" s="8" t="str">
        <f>IF([1]source_data!G247="","",[1]tailored_settings!$B$5)</f>
        <v>Individual Recipient</v>
      </c>
      <c r="H245" s="8" t="str">
        <f>IF([1]source_data!G247="","",IF(AND([1]source_data!A247&lt;&gt;"",[1]tailored_settings!$B$11="Publish"),CONCATENATE([1]tailored_settings!$B$2&amp;[1]source_data!A247),IF(AND([1]source_data!A247&lt;&gt;"",[1]tailored_settings!$B$11="Do not publish"),CONCATENATE([1]tailored_settings!$B$4&amp;TEXT(ROW(A245)-1,"0000")&amp;"_"&amp;TEXT(F245,"yyyy-mm")),CONCATENATE([1]tailored_settings!$B$4&amp;TEXT(ROW(A245)-1,"0000")&amp;"_"&amp;TEXT(F245,"yyyy-mm")))))</f>
        <v>360G-BarnwoodTrust-IND-0244_2022-08</v>
      </c>
      <c r="I245" s="8" t="str">
        <f>IF([1]source_data!G247="","",[1]tailored_settings!$B$7)</f>
        <v>Barnwood Trust</v>
      </c>
      <c r="J245" s="8" t="str">
        <f>IF([1]source_data!G247="","",[1]tailored_settings!$B$6)</f>
        <v>GB-CHC-1162855</v>
      </c>
      <c r="K245" s="8" t="str">
        <f>IF([1]source_data!G247="","",IF([1]source_data!I247="","",VLOOKUP([1]source_data!I247,[1]codelists!A:C,2,FALSE)))</f>
        <v>GTIR040</v>
      </c>
      <c r="L245" s="8" t="str">
        <f>IF([1]source_data!G247="","",IF([1]source_data!J247="","",VLOOKUP([1]source_data!J247,[1]codelists!A:C,2,FALSE)))</f>
        <v/>
      </c>
      <c r="M245" s="8" t="str">
        <f>IF([1]source_data!G247="","",IF([1]source_data!K247="","",IF([1]source_data!M247&lt;&gt;"",CONCATENATE(VLOOKUP([1]source_data!K247,[1]codelists!A:C,2,FALSE)&amp;";"&amp;VLOOKUP([1]source_data!L247,[1]codelists!A:C,2,FALSE)&amp;";"&amp;VLOOKUP([1]source_data!M247,[1]codelists!A:C,2,FALSE)),IF([1]source_data!L247&lt;&gt;"",CONCATENATE(VLOOKUP([1]source_data!K247,[1]codelists!A:C,2,FALSE)&amp;";"&amp;VLOOKUP([1]source_data!L247,[1]codelists!A:C,2,FALSE)),IF([1]source_data!K247&lt;&gt;"",CONCATENATE(VLOOKUP([1]source_data!K247,[1]codelists!A:C,2,FALSE)))))))</f>
        <v>GTIP100</v>
      </c>
      <c r="N245" s="11" t="str">
        <f>IF([1]source_data!G247="","",IF([1]source_data!D247="","",VLOOKUP([1]source_data!D247,[1]geo_data!A:I,9,FALSE)))</f>
        <v>St Mark's</v>
      </c>
      <c r="O245" s="11" t="str">
        <f>IF([1]source_data!G247="","",IF([1]source_data!D247="","",VLOOKUP([1]source_data!D247,[1]geo_data!A:I,8,FALSE)))</f>
        <v>E05004301</v>
      </c>
      <c r="P245" s="11" t="str">
        <f>IF([1]source_data!G247="","",IF(LEFT(O245,3)="E05","WD",IF(LEFT(O245,3)="S13","WD",IF(LEFT(O245,3)="W05","WD",IF(LEFT(O245,3)="W06","UA",IF(LEFT(O245,3)="S12","CA",IF(LEFT(O245,3)="E06","UA",IF(LEFT(O245,3)="E07","NMD",IF(LEFT(O245,3)="E08","MD",IF(LEFT(O245,3)="E09","LONB"))))))))))</f>
        <v>WD</v>
      </c>
      <c r="Q245" s="11" t="str">
        <f>IF([1]source_data!G247="","",IF([1]source_data!D247="","",VLOOKUP([1]source_data!D247,[1]geo_data!A:I,7,FALSE)))</f>
        <v>Cheltenham</v>
      </c>
      <c r="R245" s="11" t="str">
        <f>IF([1]source_data!G247="","",IF([1]source_data!D247="","",VLOOKUP([1]source_data!D247,[1]geo_data!A:I,6,FALSE)))</f>
        <v>E07000078</v>
      </c>
      <c r="S245" s="11" t="str">
        <f>IF([1]source_data!G247="","",IF(LEFT(R245,3)="E05","WD",IF(LEFT(R245,3)="S13","WD",IF(LEFT(R245,3)="W05","WD",IF(LEFT(R245,3)="W06","UA",IF(LEFT(R245,3)="S12","CA",IF(LEFT(R245,3)="E06","UA",IF(LEFT(R245,3)="E07","NMD",IF(LEFT(R245,3)="E08","MD",IF(LEFT(R245,3)="E09","LONB"))))))))))</f>
        <v>NMD</v>
      </c>
      <c r="T245" s="8" t="str">
        <f>IF([1]source_data!G247="","",IF([1]source_data!N247="","",[1]source_data!N247))</f>
        <v>Grants for You</v>
      </c>
      <c r="U245" s="12">
        <f ca="1">IF([1]source_data!G247="","",[1]tailored_settings!$B$8)</f>
        <v>45009</v>
      </c>
      <c r="V245" s="8" t="str">
        <f>IF([1]source_data!I247="","",[1]tailored_settings!$B$9)</f>
        <v>https://www.barnwoodtrust.org/</v>
      </c>
      <c r="W245" s="8" t="str">
        <f>IF([1]source_data!G247="","",IF([1]source_data!I247="","",[1]codelists!$A$1))</f>
        <v>Grant to Individuals Reason codelist</v>
      </c>
      <c r="X245" s="8" t="str">
        <f>IF([1]source_data!G247="","",IF([1]source_data!I247="","",[1]source_data!I247))</f>
        <v>Mental Health</v>
      </c>
      <c r="Y245" s="8" t="str">
        <f>IF([1]source_data!G247="","",IF([1]source_data!J247="","",[1]codelists!$A$1))</f>
        <v/>
      </c>
      <c r="Z245" s="8" t="str">
        <f>IF([1]source_data!G247="","",IF([1]source_data!J247="","",[1]source_data!J247))</f>
        <v/>
      </c>
      <c r="AA245" s="8" t="str">
        <f>IF([1]source_data!G247="","",IF([1]source_data!K247="","",[1]codelists!$A$16))</f>
        <v>Grant to Individuals Purpose codelist</v>
      </c>
      <c r="AB245" s="8" t="str">
        <f>IF([1]source_data!G247="","",IF([1]source_data!K247="","",[1]source_data!K247))</f>
        <v>Travel and transport</v>
      </c>
      <c r="AC245" s="8" t="str">
        <f>IF([1]source_data!G247="","",IF([1]source_data!L247="","",[1]codelists!$A$16))</f>
        <v/>
      </c>
      <c r="AD245" s="8" t="str">
        <f>IF([1]source_data!G247="","",IF([1]source_data!L247="","",[1]source_data!L247))</f>
        <v/>
      </c>
      <c r="AE245" s="8" t="str">
        <f>IF([1]source_data!G247="","",IF([1]source_data!M247="","",[1]codelists!$A$16))</f>
        <v/>
      </c>
      <c r="AF245" s="8" t="str">
        <f>IF([1]source_data!G247="","",IF([1]source_data!M247="","",[1]source_data!M247))</f>
        <v/>
      </c>
    </row>
    <row r="246" spans="1:32" ht="15.75" x14ac:dyDescent="0.25">
      <c r="A246" s="8" t="str">
        <f>IF([1]source_data!G248="","",IF(AND([1]source_data!C248&lt;&gt;"",[1]tailored_settings!$B$10="Publish"),CONCATENATE([1]tailored_settings!$B$2&amp;[1]source_data!C248),IF(AND([1]source_data!C248&lt;&gt;"",[1]tailored_settings!$B$10="Do not publish"),CONCATENATE([1]tailored_settings!$B$2&amp;TEXT(ROW(A246)-1,"0000")&amp;"_"&amp;TEXT(F246,"yyyy-mm")),CONCATENATE([1]tailored_settings!$B$2&amp;TEXT(ROW(A246)-1,"0000")&amp;"_"&amp;TEXT(F246,"yyyy-mm")))))</f>
        <v>360G-BarnwoodTrust-0245_2022-08</v>
      </c>
      <c r="B246" s="8" t="str">
        <f>IF([1]source_data!G248="","",IF([1]source_data!E248&lt;&gt;"",[1]source_data!E248,CONCATENATE("Grant to "&amp;G246)))</f>
        <v>Grants for You</v>
      </c>
      <c r="C246" s="8" t="str">
        <f>IF([1]source_data!G248="","",IF([1]source_data!F248="","",[1]source_data!F248))</f>
        <v xml:space="preserve">Funding to help people with Autism, ADHD, Tourette's or a serious mental health condition access more opportunities.   </v>
      </c>
      <c r="D246" s="9">
        <f>IF([1]source_data!G248="","",IF([1]source_data!G248="","",[1]source_data!G248))</f>
        <v>550</v>
      </c>
      <c r="E246" s="8" t="str">
        <f>IF([1]source_data!G248="","",[1]tailored_settings!$B$3)</f>
        <v>GBP</v>
      </c>
      <c r="F246" s="10">
        <f>IF([1]source_data!G248="","",IF([1]source_data!H248="","",[1]source_data!H248))</f>
        <v>44774.574737152798</v>
      </c>
      <c r="G246" s="8" t="str">
        <f>IF([1]source_data!G248="","",[1]tailored_settings!$B$5)</f>
        <v>Individual Recipient</v>
      </c>
      <c r="H246" s="8" t="str">
        <f>IF([1]source_data!G248="","",IF(AND([1]source_data!A248&lt;&gt;"",[1]tailored_settings!$B$11="Publish"),CONCATENATE([1]tailored_settings!$B$2&amp;[1]source_data!A248),IF(AND([1]source_data!A248&lt;&gt;"",[1]tailored_settings!$B$11="Do not publish"),CONCATENATE([1]tailored_settings!$B$4&amp;TEXT(ROW(A246)-1,"0000")&amp;"_"&amp;TEXT(F246,"yyyy-mm")),CONCATENATE([1]tailored_settings!$B$4&amp;TEXT(ROW(A246)-1,"0000")&amp;"_"&amp;TEXT(F246,"yyyy-mm")))))</f>
        <v>360G-BarnwoodTrust-IND-0245_2022-08</v>
      </c>
      <c r="I246" s="8" t="str">
        <f>IF([1]source_data!G248="","",[1]tailored_settings!$B$7)</f>
        <v>Barnwood Trust</v>
      </c>
      <c r="J246" s="8" t="str">
        <f>IF([1]source_data!G248="","",[1]tailored_settings!$B$6)</f>
        <v>GB-CHC-1162855</v>
      </c>
      <c r="K246" s="8" t="str">
        <f>IF([1]source_data!G248="","",IF([1]source_data!I248="","",VLOOKUP([1]source_data!I248,[1]codelists!A:C,2,FALSE)))</f>
        <v>GTIR040</v>
      </c>
      <c r="L246" s="8" t="str">
        <f>IF([1]source_data!G248="","",IF([1]source_data!J248="","",VLOOKUP([1]source_data!J248,[1]codelists!A:C,2,FALSE)))</f>
        <v/>
      </c>
      <c r="M246" s="8" t="str">
        <f>IF([1]source_data!G248="","",IF([1]source_data!K248="","",IF([1]source_data!M248&lt;&gt;"",CONCATENATE(VLOOKUP([1]source_data!K248,[1]codelists!A:C,2,FALSE)&amp;";"&amp;VLOOKUP([1]source_data!L248,[1]codelists!A:C,2,FALSE)&amp;";"&amp;VLOOKUP([1]source_data!M248,[1]codelists!A:C,2,FALSE)),IF([1]source_data!L248&lt;&gt;"",CONCATENATE(VLOOKUP([1]source_data!K248,[1]codelists!A:C,2,FALSE)&amp;";"&amp;VLOOKUP([1]source_data!L248,[1]codelists!A:C,2,FALSE)),IF([1]source_data!K248&lt;&gt;"",CONCATENATE(VLOOKUP([1]source_data!K248,[1]codelists!A:C,2,FALSE)))))))</f>
        <v>GTIP040</v>
      </c>
      <c r="N246" s="11" t="str">
        <f>IF([1]source_data!G248="","",IF([1]source_data!D248="","",VLOOKUP([1]source_data!D248,[1]geo_data!A:I,9,FALSE)))</f>
        <v>Stroud Slade</v>
      </c>
      <c r="O246" s="11" t="str">
        <f>IF([1]source_data!G248="","",IF([1]source_data!D248="","",VLOOKUP([1]source_data!D248,[1]geo_data!A:I,8,FALSE)))</f>
        <v>E05010988</v>
      </c>
      <c r="P246" s="11" t="str">
        <f>IF([1]source_data!G248="","",IF(LEFT(O246,3)="E05","WD",IF(LEFT(O246,3)="S13","WD",IF(LEFT(O246,3)="W05","WD",IF(LEFT(O246,3)="W06","UA",IF(LEFT(O246,3)="S12","CA",IF(LEFT(O246,3)="E06","UA",IF(LEFT(O246,3)="E07","NMD",IF(LEFT(O246,3)="E08","MD",IF(LEFT(O246,3)="E09","LONB"))))))))))</f>
        <v>WD</v>
      </c>
      <c r="Q246" s="11" t="str">
        <f>IF([1]source_data!G248="","",IF([1]source_data!D248="","",VLOOKUP([1]source_data!D248,[1]geo_data!A:I,7,FALSE)))</f>
        <v>Stroud</v>
      </c>
      <c r="R246" s="11" t="str">
        <f>IF([1]source_data!G248="","",IF([1]source_data!D248="","",VLOOKUP([1]source_data!D248,[1]geo_data!A:I,6,FALSE)))</f>
        <v>E07000082</v>
      </c>
      <c r="S246" s="11" t="str">
        <f>IF([1]source_data!G248="","",IF(LEFT(R246,3)="E05","WD",IF(LEFT(R246,3)="S13","WD",IF(LEFT(R246,3)="W05","WD",IF(LEFT(R246,3)="W06","UA",IF(LEFT(R246,3)="S12","CA",IF(LEFT(R246,3)="E06","UA",IF(LEFT(R246,3)="E07","NMD",IF(LEFT(R246,3)="E08","MD",IF(LEFT(R246,3)="E09","LONB"))))))))))</f>
        <v>NMD</v>
      </c>
      <c r="T246" s="8" t="str">
        <f>IF([1]source_data!G248="","",IF([1]source_data!N248="","",[1]source_data!N248))</f>
        <v>Grants for You</v>
      </c>
      <c r="U246" s="12">
        <f ca="1">IF([1]source_data!G248="","",[1]tailored_settings!$B$8)</f>
        <v>45009</v>
      </c>
      <c r="V246" s="8" t="str">
        <f>IF([1]source_data!I248="","",[1]tailored_settings!$B$9)</f>
        <v>https://www.barnwoodtrust.org/</v>
      </c>
      <c r="W246" s="8" t="str">
        <f>IF([1]source_data!G248="","",IF([1]source_data!I248="","",[1]codelists!$A$1))</f>
        <v>Grant to Individuals Reason codelist</v>
      </c>
      <c r="X246" s="8" t="str">
        <f>IF([1]source_data!G248="","",IF([1]source_data!I248="","",[1]source_data!I248))</f>
        <v>Mental Health</v>
      </c>
      <c r="Y246" s="8" t="str">
        <f>IF([1]source_data!G248="","",IF([1]source_data!J248="","",[1]codelists!$A$1))</f>
        <v/>
      </c>
      <c r="Z246" s="8" t="str">
        <f>IF([1]source_data!G248="","",IF([1]source_data!J248="","",[1]source_data!J248))</f>
        <v/>
      </c>
      <c r="AA246" s="8" t="str">
        <f>IF([1]source_data!G248="","",IF([1]source_data!K248="","",[1]codelists!$A$16))</f>
        <v>Grant to Individuals Purpose codelist</v>
      </c>
      <c r="AB246" s="8" t="str">
        <f>IF([1]source_data!G248="","",IF([1]source_data!K248="","",[1]source_data!K248))</f>
        <v>Devices and digital access</v>
      </c>
      <c r="AC246" s="8" t="str">
        <f>IF([1]source_data!G248="","",IF([1]source_data!L248="","",[1]codelists!$A$16))</f>
        <v/>
      </c>
      <c r="AD246" s="8" t="str">
        <f>IF([1]source_data!G248="","",IF([1]source_data!L248="","",[1]source_data!L248))</f>
        <v/>
      </c>
      <c r="AE246" s="8" t="str">
        <f>IF([1]source_data!G248="","",IF([1]source_data!M248="","",[1]codelists!$A$16))</f>
        <v/>
      </c>
      <c r="AF246" s="8" t="str">
        <f>IF([1]source_data!G248="","",IF([1]source_data!M248="","",[1]source_data!M248))</f>
        <v/>
      </c>
    </row>
    <row r="247" spans="1:32" ht="15.75" x14ac:dyDescent="0.25">
      <c r="A247" s="8" t="str">
        <f>IF([1]source_data!G249="","",IF(AND([1]source_data!C249&lt;&gt;"",[1]tailored_settings!$B$10="Publish"),CONCATENATE([1]tailored_settings!$B$2&amp;[1]source_data!C249),IF(AND([1]source_data!C249&lt;&gt;"",[1]tailored_settings!$B$10="Do not publish"),CONCATENATE([1]tailored_settings!$B$2&amp;TEXT(ROW(A247)-1,"0000")&amp;"_"&amp;TEXT(F247,"yyyy-mm")),CONCATENATE([1]tailored_settings!$B$2&amp;TEXT(ROW(A247)-1,"0000")&amp;"_"&amp;TEXT(F247,"yyyy-mm")))))</f>
        <v>360G-BarnwoodTrust-0246_2022-08</v>
      </c>
      <c r="B247" s="8" t="str">
        <f>IF([1]source_data!G249="","",IF([1]source_data!E249&lt;&gt;"",[1]source_data!E249,CONCATENATE("Grant to "&amp;G247)))</f>
        <v>Grants for You</v>
      </c>
      <c r="C247" s="8" t="str">
        <f>IF([1]source_data!G249="","",IF([1]source_data!F249="","",[1]source_data!F249))</f>
        <v xml:space="preserve">Funding to help people with Autism, ADHD, Tourette's or a serious mental health condition access more opportunities.   </v>
      </c>
      <c r="D247" s="9">
        <f>IF([1]source_data!G249="","",IF([1]source_data!G249="","",[1]source_data!G249))</f>
        <v>1270.0899999999999</v>
      </c>
      <c r="E247" s="8" t="str">
        <f>IF([1]source_data!G249="","",[1]tailored_settings!$B$3)</f>
        <v>GBP</v>
      </c>
      <c r="F247" s="10">
        <f>IF([1]source_data!G249="","",IF([1]source_data!H249="","",[1]source_data!H249))</f>
        <v>44774.576410451402</v>
      </c>
      <c r="G247" s="8" t="str">
        <f>IF([1]source_data!G249="","",[1]tailored_settings!$B$5)</f>
        <v>Individual Recipient</v>
      </c>
      <c r="H247" s="8" t="str">
        <f>IF([1]source_data!G249="","",IF(AND([1]source_data!A249&lt;&gt;"",[1]tailored_settings!$B$11="Publish"),CONCATENATE([1]tailored_settings!$B$2&amp;[1]source_data!A249),IF(AND([1]source_data!A249&lt;&gt;"",[1]tailored_settings!$B$11="Do not publish"),CONCATENATE([1]tailored_settings!$B$4&amp;TEXT(ROW(A247)-1,"0000")&amp;"_"&amp;TEXT(F247,"yyyy-mm")),CONCATENATE([1]tailored_settings!$B$4&amp;TEXT(ROW(A247)-1,"0000")&amp;"_"&amp;TEXT(F247,"yyyy-mm")))))</f>
        <v>360G-BarnwoodTrust-IND-0246_2022-08</v>
      </c>
      <c r="I247" s="8" t="str">
        <f>IF([1]source_data!G249="","",[1]tailored_settings!$B$7)</f>
        <v>Barnwood Trust</v>
      </c>
      <c r="J247" s="8" t="str">
        <f>IF([1]source_data!G249="","",[1]tailored_settings!$B$6)</f>
        <v>GB-CHC-1162855</v>
      </c>
      <c r="K247" s="8" t="str">
        <f>IF([1]source_data!G249="","",IF([1]source_data!I249="","",VLOOKUP([1]source_data!I249,[1]codelists!A:C,2,FALSE)))</f>
        <v>GTIR040</v>
      </c>
      <c r="L247" s="8" t="str">
        <f>IF([1]source_data!G249="","",IF([1]source_data!J249="","",VLOOKUP([1]source_data!J249,[1]codelists!A:C,2,FALSE)))</f>
        <v/>
      </c>
      <c r="M247" s="8" t="str">
        <f>IF([1]source_data!G249="","",IF([1]source_data!K249="","",IF([1]source_data!M249&lt;&gt;"",CONCATENATE(VLOOKUP([1]source_data!K249,[1]codelists!A:C,2,FALSE)&amp;";"&amp;VLOOKUP([1]source_data!L249,[1]codelists!A:C,2,FALSE)&amp;";"&amp;VLOOKUP([1]source_data!M249,[1]codelists!A:C,2,FALSE)),IF([1]source_data!L249&lt;&gt;"",CONCATENATE(VLOOKUP([1]source_data!K249,[1]codelists!A:C,2,FALSE)&amp;";"&amp;VLOOKUP([1]source_data!L249,[1]codelists!A:C,2,FALSE)),IF([1]source_data!K249&lt;&gt;"",CONCATENATE(VLOOKUP([1]source_data!K249,[1]codelists!A:C,2,FALSE)))))))</f>
        <v>GTIP100</v>
      </c>
      <c r="N247" s="11" t="str">
        <f>IF([1]source_data!G249="","",IF([1]source_data!D249="","",VLOOKUP([1]source_data!D249,[1]geo_data!A:I,9,FALSE)))</f>
        <v>Cam West</v>
      </c>
      <c r="O247" s="11" t="str">
        <f>IF([1]source_data!G249="","",IF([1]source_data!D249="","",VLOOKUP([1]source_data!D249,[1]geo_data!A:I,8,FALSE)))</f>
        <v>E05010973</v>
      </c>
      <c r="P247" s="11" t="str">
        <f>IF([1]source_data!G249="","",IF(LEFT(O247,3)="E05","WD",IF(LEFT(O247,3)="S13","WD",IF(LEFT(O247,3)="W05","WD",IF(LEFT(O247,3)="W06","UA",IF(LEFT(O247,3)="S12","CA",IF(LEFT(O247,3)="E06","UA",IF(LEFT(O247,3)="E07","NMD",IF(LEFT(O247,3)="E08","MD",IF(LEFT(O247,3)="E09","LONB"))))))))))</f>
        <v>WD</v>
      </c>
      <c r="Q247" s="11" t="str">
        <f>IF([1]source_data!G249="","",IF([1]source_data!D249="","",VLOOKUP([1]source_data!D249,[1]geo_data!A:I,7,FALSE)))</f>
        <v>Stroud</v>
      </c>
      <c r="R247" s="11" t="str">
        <f>IF([1]source_data!G249="","",IF([1]source_data!D249="","",VLOOKUP([1]source_data!D249,[1]geo_data!A:I,6,FALSE)))</f>
        <v>E07000082</v>
      </c>
      <c r="S247" s="11" t="str">
        <f>IF([1]source_data!G249="","",IF(LEFT(R247,3)="E05","WD",IF(LEFT(R247,3)="S13","WD",IF(LEFT(R247,3)="W05","WD",IF(LEFT(R247,3)="W06","UA",IF(LEFT(R247,3)="S12","CA",IF(LEFT(R247,3)="E06","UA",IF(LEFT(R247,3)="E07","NMD",IF(LEFT(R247,3)="E08","MD",IF(LEFT(R247,3)="E09","LONB"))))))))))</f>
        <v>NMD</v>
      </c>
      <c r="T247" s="8" t="str">
        <f>IF([1]source_data!G249="","",IF([1]source_data!N249="","",[1]source_data!N249))</f>
        <v>Grants for You</v>
      </c>
      <c r="U247" s="12">
        <f ca="1">IF([1]source_data!G249="","",[1]tailored_settings!$B$8)</f>
        <v>45009</v>
      </c>
      <c r="V247" s="8" t="str">
        <f>IF([1]source_data!I249="","",[1]tailored_settings!$B$9)</f>
        <v>https://www.barnwoodtrust.org/</v>
      </c>
      <c r="W247" s="8" t="str">
        <f>IF([1]source_data!G249="","",IF([1]source_data!I249="","",[1]codelists!$A$1))</f>
        <v>Grant to Individuals Reason codelist</v>
      </c>
      <c r="X247" s="8" t="str">
        <f>IF([1]source_data!G249="","",IF([1]source_data!I249="","",[1]source_data!I249))</f>
        <v>Mental Health</v>
      </c>
      <c r="Y247" s="8" t="str">
        <f>IF([1]source_data!G249="","",IF([1]source_data!J249="","",[1]codelists!$A$1))</f>
        <v/>
      </c>
      <c r="Z247" s="8" t="str">
        <f>IF([1]source_data!G249="","",IF([1]source_data!J249="","",[1]source_data!J249))</f>
        <v/>
      </c>
      <c r="AA247" s="8" t="str">
        <f>IF([1]source_data!G249="","",IF([1]source_data!K249="","",[1]codelists!$A$16))</f>
        <v>Grant to Individuals Purpose codelist</v>
      </c>
      <c r="AB247" s="8" t="str">
        <f>IF([1]source_data!G249="","",IF([1]source_data!K249="","",[1]source_data!K249))</f>
        <v>Travel and transport</v>
      </c>
      <c r="AC247" s="8" t="str">
        <f>IF([1]source_data!G249="","",IF([1]source_data!L249="","",[1]codelists!$A$16))</f>
        <v/>
      </c>
      <c r="AD247" s="8" t="str">
        <f>IF([1]source_data!G249="","",IF([1]source_data!L249="","",[1]source_data!L249))</f>
        <v/>
      </c>
      <c r="AE247" s="8" t="str">
        <f>IF([1]source_data!G249="","",IF([1]source_data!M249="","",[1]codelists!$A$16))</f>
        <v/>
      </c>
      <c r="AF247" s="8" t="str">
        <f>IF([1]source_data!G249="","",IF([1]source_data!M249="","",[1]source_data!M249))</f>
        <v/>
      </c>
    </row>
    <row r="248" spans="1:32" ht="15.75" x14ac:dyDescent="0.25">
      <c r="A248" s="8" t="str">
        <f>IF([1]source_data!G250="","",IF(AND([1]source_data!C250&lt;&gt;"",[1]tailored_settings!$B$10="Publish"),CONCATENATE([1]tailored_settings!$B$2&amp;[1]source_data!C250),IF(AND([1]source_data!C250&lt;&gt;"",[1]tailored_settings!$B$10="Do not publish"),CONCATENATE([1]tailored_settings!$B$2&amp;TEXT(ROW(A248)-1,"0000")&amp;"_"&amp;TEXT(F248,"yyyy-mm")),CONCATENATE([1]tailored_settings!$B$2&amp;TEXT(ROW(A248)-1,"0000")&amp;"_"&amp;TEXT(F248,"yyyy-mm")))))</f>
        <v>360G-BarnwoodTrust-0247_2022-08</v>
      </c>
      <c r="B248" s="8" t="str">
        <f>IF([1]source_data!G250="","",IF([1]source_data!E250&lt;&gt;"",[1]source_data!E250,CONCATENATE("Grant to "&amp;G248)))</f>
        <v>Grants for You</v>
      </c>
      <c r="C248" s="8" t="str">
        <f>IF([1]source_data!G250="","",IF([1]source_data!F250="","",[1]source_data!F250))</f>
        <v xml:space="preserve">Funding to help people with Autism, ADHD, Tourette's or a serious mental health condition access more opportunities.   </v>
      </c>
      <c r="D248" s="9">
        <f>IF([1]source_data!G250="","",IF([1]source_data!G250="","",[1]source_data!G250))</f>
        <v>500</v>
      </c>
      <c r="E248" s="8" t="str">
        <f>IF([1]source_data!G250="","",[1]tailored_settings!$B$3)</f>
        <v>GBP</v>
      </c>
      <c r="F248" s="10">
        <f>IF([1]source_data!G250="","",IF([1]source_data!H250="","",[1]source_data!H250))</f>
        <v>44774.604082673599</v>
      </c>
      <c r="G248" s="8" t="str">
        <f>IF([1]source_data!G250="","",[1]tailored_settings!$B$5)</f>
        <v>Individual Recipient</v>
      </c>
      <c r="H248" s="8" t="str">
        <f>IF([1]source_data!G250="","",IF(AND([1]source_data!A250&lt;&gt;"",[1]tailored_settings!$B$11="Publish"),CONCATENATE([1]tailored_settings!$B$2&amp;[1]source_data!A250),IF(AND([1]source_data!A250&lt;&gt;"",[1]tailored_settings!$B$11="Do not publish"),CONCATENATE([1]tailored_settings!$B$4&amp;TEXT(ROW(A248)-1,"0000")&amp;"_"&amp;TEXT(F248,"yyyy-mm")),CONCATENATE([1]tailored_settings!$B$4&amp;TEXT(ROW(A248)-1,"0000")&amp;"_"&amp;TEXT(F248,"yyyy-mm")))))</f>
        <v>360G-BarnwoodTrust-IND-0247_2022-08</v>
      </c>
      <c r="I248" s="8" t="str">
        <f>IF([1]source_data!G250="","",[1]tailored_settings!$B$7)</f>
        <v>Barnwood Trust</v>
      </c>
      <c r="J248" s="8" t="str">
        <f>IF([1]source_data!G250="","",[1]tailored_settings!$B$6)</f>
        <v>GB-CHC-1162855</v>
      </c>
      <c r="K248" s="8" t="str">
        <f>IF([1]source_data!G250="","",IF([1]source_data!I250="","",VLOOKUP([1]source_data!I250,[1]codelists!A:C,2,FALSE)))</f>
        <v>GTIR040</v>
      </c>
      <c r="L248" s="8" t="str">
        <f>IF([1]source_data!G250="","",IF([1]source_data!J250="","",VLOOKUP([1]source_data!J250,[1]codelists!A:C,2,FALSE)))</f>
        <v/>
      </c>
      <c r="M248" s="8" t="str">
        <f>IF([1]source_data!G250="","",IF([1]source_data!K250="","",IF([1]source_data!M250&lt;&gt;"",CONCATENATE(VLOOKUP([1]source_data!K250,[1]codelists!A:C,2,FALSE)&amp;";"&amp;VLOOKUP([1]source_data!L250,[1]codelists!A:C,2,FALSE)&amp;";"&amp;VLOOKUP([1]source_data!M250,[1]codelists!A:C,2,FALSE)),IF([1]source_data!L250&lt;&gt;"",CONCATENATE(VLOOKUP([1]source_data!K250,[1]codelists!A:C,2,FALSE)&amp;";"&amp;VLOOKUP([1]source_data!L250,[1]codelists!A:C,2,FALSE)),IF([1]source_data!K250&lt;&gt;"",CONCATENATE(VLOOKUP([1]source_data!K250,[1]codelists!A:C,2,FALSE)))))))</f>
        <v>GTIP040</v>
      </c>
      <c r="N248" s="11" t="str">
        <f>IF([1]source_data!G250="","",IF([1]source_data!D250="","",VLOOKUP([1]source_data!D250,[1]geo_data!A:I,9,FALSE)))</f>
        <v>Stroud Uplands</v>
      </c>
      <c r="O248" s="11" t="str">
        <f>IF([1]source_data!G250="","",IF([1]source_data!D250="","",VLOOKUP([1]source_data!D250,[1]geo_data!A:I,8,FALSE)))</f>
        <v>E05010990</v>
      </c>
      <c r="P248" s="11" t="str">
        <f>IF([1]source_data!G250="","",IF(LEFT(O248,3)="E05","WD",IF(LEFT(O248,3)="S13","WD",IF(LEFT(O248,3)="W05","WD",IF(LEFT(O248,3)="W06","UA",IF(LEFT(O248,3)="S12","CA",IF(LEFT(O248,3)="E06","UA",IF(LEFT(O248,3)="E07","NMD",IF(LEFT(O248,3)="E08","MD",IF(LEFT(O248,3)="E09","LONB"))))))))))</f>
        <v>WD</v>
      </c>
      <c r="Q248" s="11" t="str">
        <f>IF([1]source_data!G250="","",IF([1]source_data!D250="","",VLOOKUP([1]source_data!D250,[1]geo_data!A:I,7,FALSE)))</f>
        <v>Stroud</v>
      </c>
      <c r="R248" s="11" t="str">
        <f>IF([1]source_data!G250="","",IF([1]source_data!D250="","",VLOOKUP([1]source_data!D250,[1]geo_data!A:I,6,FALSE)))</f>
        <v>E07000082</v>
      </c>
      <c r="S248" s="11" t="str">
        <f>IF([1]source_data!G250="","",IF(LEFT(R248,3)="E05","WD",IF(LEFT(R248,3)="S13","WD",IF(LEFT(R248,3)="W05","WD",IF(LEFT(R248,3)="W06","UA",IF(LEFT(R248,3)="S12","CA",IF(LEFT(R248,3)="E06","UA",IF(LEFT(R248,3)="E07","NMD",IF(LEFT(R248,3)="E08","MD",IF(LEFT(R248,3)="E09","LONB"))))))))))</f>
        <v>NMD</v>
      </c>
      <c r="T248" s="8" t="str">
        <f>IF([1]source_data!G250="","",IF([1]source_data!N250="","",[1]source_data!N250))</f>
        <v>Grants for You</v>
      </c>
      <c r="U248" s="12">
        <f ca="1">IF([1]source_data!G250="","",[1]tailored_settings!$B$8)</f>
        <v>45009</v>
      </c>
      <c r="V248" s="8" t="str">
        <f>IF([1]source_data!I250="","",[1]tailored_settings!$B$9)</f>
        <v>https://www.barnwoodtrust.org/</v>
      </c>
      <c r="W248" s="8" t="str">
        <f>IF([1]source_data!G250="","",IF([1]source_data!I250="","",[1]codelists!$A$1))</f>
        <v>Grant to Individuals Reason codelist</v>
      </c>
      <c r="X248" s="8" t="str">
        <f>IF([1]source_data!G250="","",IF([1]source_data!I250="","",[1]source_data!I250))</f>
        <v>Mental Health</v>
      </c>
      <c r="Y248" s="8" t="str">
        <f>IF([1]source_data!G250="","",IF([1]source_data!J250="","",[1]codelists!$A$1))</f>
        <v/>
      </c>
      <c r="Z248" s="8" t="str">
        <f>IF([1]source_data!G250="","",IF([1]source_data!J250="","",[1]source_data!J250))</f>
        <v/>
      </c>
      <c r="AA248" s="8" t="str">
        <f>IF([1]source_data!G250="","",IF([1]source_data!K250="","",[1]codelists!$A$16))</f>
        <v>Grant to Individuals Purpose codelist</v>
      </c>
      <c r="AB248" s="8" t="str">
        <f>IF([1]source_data!G250="","",IF([1]source_data!K250="","",[1]source_data!K250))</f>
        <v>Devices and digital access</v>
      </c>
      <c r="AC248" s="8" t="str">
        <f>IF([1]source_data!G250="","",IF([1]source_data!L250="","",[1]codelists!$A$16))</f>
        <v/>
      </c>
      <c r="AD248" s="8" t="str">
        <f>IF([1]source_data!G250="","",IF([1]source_data!L250="","",[1]source_data!L250))</f>
        <v/>
      </c>
      <c r="AE248" s="8" t="str">
        <f>IF([1]source_data!G250="","",IF([1]source_data!M250="","",[1]codelists!$A$16))</f>
        <v/>
      </c>
      <c r="AF248" s="8" t="str">
        <f>IF([1]source_data!G250="","",IF([1]source_data!M250="","",[1]source_data!M250))</f>
        <v/>
      </c>
    </row>
    <row r="249" spans="1:32" ht="15.75" x14ac:dyDescent="0.25">
      <c r="A249" s="8" t="str">
        <f>IF([1]source_data!G251="","",IF(AND([1]source_data!C251&lt;&gt;"",[1]tailored_settings!$B$10="Publish"),CONCATENATE([1]tailored_settings!$B$2&amp;[1]source_data!C251),IF(AND([1]source_data!C251&lt;&gt;"",[1]tailored_settings!$B$10="Do not publish"),CONCATENATE([1]tailored_settings!$B$2&amp;TEXT(ROW(A249)-1,"0000")&amp;"_"&amp;TEXT(F249,"yyyy-mm")),CONCATENATE([1]tailored_settings!$B$2&amp;TEXT(ROW(A249)-1,"0000")&amp;"_"&amp;TEXT(F249,"yyyy-mm")))))</f>
        <v>360G-BarnwoodTrust-0248_2022-08</v>
      </c>
      <c r="B249" s="8" t="str">
        <f>IF([1]source_data!G251="","",IF([1]source_data!E251&lt;&gt;"",[1]source_data!E251,CONCATENATE("Grant to "&amp;G249)))</f>
        <v>Grants for You</v>
      </c>
      <c r="C249" s="8" t="str">
        <f>IF([1]source_data!G251="","",IF([1]source_data!F251="","",[1]source_data!F251))</f>
        <v xml:space="preserve">Funding to help people with Autism, ADHD, Tourette's or a serious mental health condition access more opportunities.   </v>
      </c>
      <c r="D249" s="9">
        <f>IF([1]source_data!G251="","",IF([1]source_data!G251="","",[1]source_data!G251))</f>
        <v>500</v>
      </c>
      <c r="E249" s="8" t="str">
        <f>IF([1]source_data!G251="","",[1]tailored_settings!$B$3)</f>
        <v>GBP</v>
      </c>
      <c r="F249" s="10">
        <f>IF([1]source_data!G251="","",IF([1]source_data!H251="","",[1]source_data!H251))</f>
        <v>44774.612921145803</v>
      </c>
      <c r="G249" s="8" t="str">
        <f>IF([1]source_data!G251="","",[1]tailored_settings!$B$5)</f>
        <v>Individual Recipient</v>
      </c>
      <c r="H249" s="8" t="str">
        <f>IF([1]source_data!G251="","",IF(AND([1]source_data!A251&lt;&gt;"",[1]tailored_settings!$B$11="Publish"),CONCATENATE([1]tailored_settings!$B$2&amp;[1]source_data!A251),IF(AND([1]source_data!A251&lt;&gt;"",[1]tailored_settings!$B$11="Do not publish"),CONCATENATE([1]tailored_settings!$B$4&amp;TEXT(ROW(A249)-1,"0000")&amp;"_"&amp;TEXT(F249,"yyyy-mm")),CONCATENATE([1]tailored_settings!$B$4&amp;TEXT(ROW(A249)-1,"0000")&amp;"_"&amp;TEXT(F249,"yyyy-mm")))))</f>
        <v>360G-BarnwoodTrust-IND-0248_2022-08</v>
      </c>
      <c r="I249" s="8" t="str">
        <f>IF([1]source_data!G251="","",[1]tailored_settings!$B$7)</f>
        <v>Barnwood Trust</v>
      </c>
      <c r="J249" s="8" t="str">
        <f>IF([1]source_data!G251="","",[1]tailored_settings!$B$6)</f>
        <v>GB-CHC-1162855</v>
      </c>
      <c r="K249" s="8" t="str">
        <f>IF([1]source_data!G251="","",IF([1]source_data!I251="","",VLOOKUP([1]source_data!I251,[1]codelists!A:C,2,FALSE)))</f>
        <v>GTIR040</v>
      </c>
      <c r="L249" s="8" t="str">
        <f>IF([1]source_data!G251="","",IF([1]source_data!J251="","",VLOOKUP([1]source_data!J251,[1]codelists!A:C,2,FALSE)))</f>
        <v/>
      </c>
      <c r="M249" s="8" t="str">
        <f>IF([1]source_data!G251="","",IF([1]source_data!K251="","",IF([1]source_data!M251&lt;&gt;"",CONCATENATE(VLOOKUP([1]source_data!K251,[1]codelists!A:C,2,FALSE)&amp;";"&amp;VLOOKUP([1]source_data!L251,[1]codelists!A:C,2,FALSE)&amp;";"&amp;VLOOKUP([1]source_data!M251,[1]codelists!A:C,2,FALSE)),IF([1]source_data!L251&lt;&gt;"",CONCATENATE(VLOOKUP([1]source_data!K251,[1]codelists!A:C,2,FALSE)&amp;";"&amp;VLOOKUP([1]source_data!L251,[1]codelists!A:C,2,FALSE)),IF([1]source_data!K251&lt;&gt;"",CONCATENATE(VLOOKUP([1]source_data!K251,[1]codelists!A:C,2,FALSE)))))))</f>
        <v>GTIP110</v>
      </c>
      <c r="N249" s="11" t="str">
        <f>IF([1]source_data!G251="","",IF([1]source_data!D251="","",VLOOKUP([1]source_data!D251,[1]geo_data!A:I,9,FALSE)))</f>
        <v>Mitcheldean, Ruardean &amp; Drybrook</v>
      </c>
      <c r="O249" s="11" t="str">
        <f>IF([1]source_data!G251="","",IF([1]source_data!D251="","",VLOOKUP([1]source_data!D251,[1]geo_data!A:I,8,FALSE)))</f>
        <v>E05012168</v>
      </c>
      <c r="P249" s="11" t="str">
        <f>IF([1]source_data!G251="","",IF(LEFT(O249,3)="E05","WD",IF(LEFT(O249,3)="S13","WD",IF(LEFT(O249,3)="W05","WD",IF(LEFT(O249,3)="W06","UA",IF(LEFT(O249,3)="S12","CA",IF(LEFT(O249,3)="E06","UA",IF(LEFT(O249,3)="E07","NMD",IF(LEFT(O249,3)="E08","MD",IF(LEFT(O249,3)="E09","LONB"))))))))))</f>
        <v>WD</v>
      </c>
      <c r="Q249" s="11" t="str">
        <f>IF([1]source_data!G251="","",IF([1]source_data!D251="","",VLOOKUP([1]source_data!D251,[1]geo_data!A:I,7,FALSE)))</f>
        <v>Forest of Dean</v>
      </c>
      <c r="R249" s="11" t="str">
        <f>IF([1]source_data!G251="","",IF([1]source_data!D251="","",VLOOKUP([1]source_data!D251,[1]geo_data!A:I,6,FALSE)))</f>
        <v>E07000080</v>
      </c>
      <c r="S249" s="11" t="str">
        <f>IF([1]source_data!G251="","",IF(LEFT(R249,3)="E05","WD",IF(LEFT(R249,3)="S13","WD",IF(LEFT(R249,3)="W05","WD",IF(LEFT(R249,3)="W06","UA",IF(LEFT(R249,3)="S12","CA",IF(LEFT(R249,3)="E06","UA",IF(LEFT(R249,3)="E07","NMD",IF(LEFT(R249,3)="E08","MD",IF(LEFT(R249,3)="E09","LONB"))))))))))</f>
        <v>NMD</v>
      </c>
      <c r="T249" s="8" t="str">
        <f>IF([1]source_data!G251="","",IF([1]source_data!N251="","",[1]source_data!N251))</f>
        <v>Grants for You</v>
      </c>
      <c r="U249" s="12">
        <f ca="1">IF([1]source_data!G251="","",[1]tailored_settings!$B$8)</f>
        <v>45009</v>
      </c>
      <c r="V249" s="8" t="str">
        <f>IF([1]source_data!I251="","",[1]tailored_settings!$B$9)</f>
        <v>https://www.barnwoodtrust.org/</v>
      </c>
      <c r="W249" s="8" t="str">
        <f>IF([1]source_data!G251="","",IF([1]source_data!I251="","",[1]codelists!$A$1))</f>
        <v>Grant to Individuals Reason codelist</v>
      </c>
      <c r="X249" s="8" t="str">
        <f>IF([1]source_data!G251="","",IF([1]source_data!I251="","",[1]source_data!I251))</f>
        <v>Mental Health</v>
      </c>
      <c r="Y249" s="8" t="str">
        <f>IF([1]source_data!G251="","",IF([1]source_data!J251="","",[1]codelists!$A$1))</f>
        <v/>
      </c>
      <c r="Z249" s="8" t="str">
        <f>IF([1]source_data!G251="","",IF([1]source_data!J251="","",[1]source_data!J251))</f>
        <v/>
      </c>
      <c r="AA249" s="8" t="str">
        <f>IF([1]source_data!G251="","",IF([1]source_data!K251="","",[1]codelists!$A$16))</f>
        <v>Grant to Individuals Purpose codelist</v>
      </c>
      <c r="AB249" s="8" t="str">
        <f>IF([1]source_data!G251="","",IF([1]source_data!K251="","",[1]source_data!K251))</f>
        <v>Holiday and activity costs</v>
      </c>
      <c r="AC249" s="8" t="str">
        <f>IF([1]source_data!G251="","",IF([1]source_data!L251="","",[1]codelists!$A$16))</f>
        <v/>
      </c>
      <c r="AD249" s="8" t="str">
        <f>IF([1]source_data!G251="","",IF([1]source_data!L251="","",[1]source_data!L251))</f>
        <v/>
      </c>
      <c r="AE249" s="8" t="str">
        <f>IF([1]source_data!G251="","",IF([1]source_data!M251="","",[1]codelists!$A$16))</f>
        <v/>
      </c>
      <c r="AF249" s="8" t="str">
        <f>IF([1]source_data!G251="","",IF([1]source_data!M251="","",[1]source_data!M251))</f>
        <v/>
      </c>
    </row>
    <row r="250" spans="1:32" ht="15.75" x14ac:dyDescent="0.25">
      <c r="A250" s="8" t="str">
        <f>IF([1]source_data!G252="","",IF(AND([1]source_data!C252&lt;&gt;"",[1]tailored_settings!$B$10="Publish"),CONCATENATE([1]tailored_settings!$B$2&amp;[1]source_data!C252),IF(AND([1]source_data!C252&lt;&gt;"",[1]tailored_settings!$B$10="Do not publish"),CONCATENATE([1]tailored_settings!$B$2&amp;TEXT(ROW(A250)-1,"0000")&amp;"_"&amp;TEXT(F250,"yyyy-mm")),CONCATENATE([1]tailored_settings!$B$2&amp;TEXT(ROW(A250)-1,"0000")&amp;"_"&amp;TEXT(F250,"yyyy-mm")))))</f>
        <v>360G-BarnwoodTrust-0249_2022-08</v>
      </c>
      <c r="B250" s="8" t="str">
        <f>IF([1]source_data!G252="","",IF([1]source_data!E252&lt;&gt;"",[1]source_data!E252,CONCATENATE("Grant to "&amp;G250)))</f>
        <v>Grants for You</v>
      </c>
      <c r="C250" s="8" t="str">
        <f>IF([1]source_data!G252="","",IF([1]source_data!F252="","",[1]source_data!F252))</f>
        <v xml:space="preserve">Funding to help people with Autism, ADHD, Tourette's or a serious mental health condition access more opportunities.   </v>
      </c>
      <c r="D250" s="9">
        <f>IF([1]source_data!G252="","",IF([1]source_data!G252="","",[1]source_data!G252))</f>
        <v>1500</v>
      </c>
      <c r="E250" s="8" t="str">
        <f>IF([1]source_data!G252="","",[1]tailored_settings!$B$3)</f>
        <v>GBP</v>
      </c>
      <c r="F250" s="10">
        <f>IF([1]source_data!G252="","",IF([1]source_data!H252="","",[1]source_data!H252))</f>
        <v>44774.615455520798</v>
      </c>
      <c r="G250" s="8" t="str">
        <f>IF([1]source_data!G252="","",[1]tailored_settings!$B$5)</f>
        <v>Individual Recipient</v>
      </c>
      <c r="H250" s="8" t="str">
        <f>IF([1]source_data!G252="","",IF(AND([1]source_data!A252&lt;&gt;"",[1]tailored_settings!$B$11="Publish"),CONCATENATE([1]tailored_settings!$B$2&amp;[1]source_data!A252),IF(AND([1]source_data!A252&lt;&gt;"",[1]tailored_settings!$B$11="Do not publish"),CONCATENATE([1]tailored_settings!$B$4&amp;TEXT(ROW(A250)-1,"0000")&amp;"_"&amp;TEXT(F250,"yyyy-mm")),CONCATENATE([1]tailored_settings!$B$4&amp;TEXT(ROW(A250)-1,"0000")&amp;"_"&amp;TEXT(F250,"yyyy-mm")))))</f>
        <v>360G-BarnwoodTrust-IND-0249_2022-08</v>
      </c>
      <c r="I250" s="8" t="str">
        <f>IF([1]source_data!G252="","",[1]tailored_settings!$B$7)</f>
        <v>Barnwood Trust</v>
      </c>
      <c r="J250" s="8" t="str">
        <f>IF([1]source_data!G252="","",[1]tailored_settings!$B$6)</f>
        <v>GB-CHC-1162855</v>
      </c>
      <c r="K250" s="8" t="str">
        <f>IF([1]source_data!G252="","",IF([1]source_data!I252="","",VLOOKUP([1]source_data!I252,[1]codelists!A:C,2,FALSE)))</f>
        <v>GTIR040</v>
      </c>
      <c r="L250" s="8" t="str">
        <f>IF([1]source_data!G252="","",IF([1]source_data!J252="","",VLOOKUP([1]source_data!J252,[1]codelists!A:C,2,FALSE)))</f>
        <v/>
      </c>
      <c r="M250" s="8" t="str">
        <f>IF([1]source_data!G252="","",IF([1]source_data!K252="","",IF([1]source_data!M252&lt;&gt;"",CONCATENATE(VLOOKUP([1]source_data!K252,[1]codelists!A:C,2,FALSE)&amp;";"&amp;VLOOKUP([1]source_data!L252,[1]codelists!A:C,2,FALSE)&amp;";"&amp;VLOOKUP([1]source_data!M252,[1]codelists!A:C,2,FALSE)),IF([1]source_data!L252&lt;&gt;"",CONCATENATE(VLOOKUP([1]source_data!K252,[1]codelists!A:C,2,FALSE)&amp;";"&amp;VLOOKUP([1]source_data!L252,[1]codelists!A:C,2,FALSE)),IF([1]source_data!K252&lt;&gt;"",CONCATENATE(VLOOKUP([1]source_data!K252,[1]codelists!A:C,2,FALSE)))))))</f>
        <v>GTIP100</v>
      </c>
      <c r="N250" s="11" t="str">
        <f>IF([1]source_data!G252="","",IF([1]source_data!D252="","",VLOOKUP([1]source_data!D252,[1]geo_data!A:I,9,FALSE)))</f>
        <v>Matson, Robinswood and White City</v>
      </c>
      <c r="O250" s="11" t="str">
        <f>IF([1]source_data!G252="","",IF([1]source_data!D252="","",VLOOKUP([1]source_data!D252,[1]geo_data!A:I,8,FALSE)))</f>
        <v>E05010961</v>
      </c>
      <c r="P250" s="11" t="str">
        <f>IF([1]source_data!G252="","",IF(LEFT(O250,3)="E05","WD",IF(LEFT(O250,3)="S13","WD",IF(LEFT(O250,3)="W05","WD",IF(LEFT(O250,3)="W06","UA",IF(LEFT(O250,3)="S12","CA",IF(LEFT(O250,3)="E06","UA",IF(LEFT(O250,3)="E07","NMD",IF(LEFT(O250,3)="E08","MD",IF(LEFT(O250,3)="E09","LONB"))))))))))</f>
        <v>WD</v>
      </c>
      <c r="Q250" s="11" t="str">
        <f>IF([1]source_data!G252="","",IF([1]source_data!D252="","",VLOOKUP([1]source_data!D252,[1]geo_data!A:I,7,FALSE)))</f>
        <v>Gloucester</v>
      </c>
      <c r="R250" s="11" t="str">
        <f>IF([1]source_data!G252="","",IF([1]source_data!D252="","",VLOOKUP([1]source_data!D252,[1]geo_data!A:I,6,FALSE)))</f>
        <v>E07000081</v>
      </c>
      <c r="S250" s="11" t="str">
        <f>IF([1]source_data!G252="","",IF(LEFT(R250,3)="E05","WD",IF(LEFT(R250,3)="S13","WD",IF(LEFT(R250,3)="W05","WD",IF(LEFT(R250,3)="W06","UA",IF(LEFT(R250,3)="S12","CA",IF(LEFT(R250,3)="E06","UA",IF(LEFT(R250,3)="E07","NMD",IF(LEFT(R250,3)="E08","MD",IF(LEFT(R250,3)="E09","LONB"))))))))))</f>
        <v>NMD</v>
      </c>
      <c r="T250" s="8" t="str">
        <f>IF([1]source_data!G252="","",IF([1]source_data!N252="","",[1]source_data!N252))</f>
        <v>Grants for You</v>
      </c>
      <c r="U250" s="12">
        <f ca="1">IF([1]source_data!G252="","",[1]tailored_settings!$B$8)</f>
        <v>45009</v>
      </c>
      <c r="V250" s="8" t="str">
        <f>IF([1]source_data!I252="","",[1]tailored_settings!$B$9)</f>
        <v>https://www.barnwoodtrust.org/</v>
      </c>
      <c r="W250" s="8" t="str">
        <f>IF([1]source_data!G252="","",IF([1]source_data!I252="","",[1]codelists!$A$1))</f>
        <v>Grant to Individuals Reason codelist</v>
      </c>
      <c r="X250" s="8" t="str">
        <f>IF([1]source_data!G252="","",IF([1]source_data!I252="","",[1]source_data!I252))</f>
        <v>Mental Health</v>
      </c>
      <c r="Y250" s="8" t="str">
        <f>IF([1]source_data!G252="","",IF([1]source_data!J252="","",[1]codelists!$A$1))</f>
        <v/>
      </c>
      <c r="Z250" s="8" t="str">
        <f>IF([1]source_data!G252="","",IF([1]source_data!J252="","",[1]source_data!J252))</f>
        <v/>
      </c>
      <c r="AA250" s="8" t="str">
        <f>IF([1]source_data!G252="","",IF([1]source_data!K252="","",[1]codelists!$A$16))</f>
        <v>Grant to Individuals Purpose codelist</v>
      </c>
      <c r="AB250" s="8" t="str">
        <f>IF([1]source_data!G252="","",IF([1]source_data!K252="","",[1]source_data!K252))</f>
        <v>Travel and transport</v>
      </c>
      <c r="AC250" s="8" t="str">
        <f>IF([1]source_data!G252="","",IF([1]source_data!L252="","",[1]codelists!$A$16))</f>
        <v/>
      </c>
      <c r="AD250" s="8" t="str">
        <f>IF([1]source_data!G252="","",IF([1]source_data!L252="","",[1]source_data!L252))</f>
        <v/>
      </c>
      <c r="AE250" s="8" t="str">
        <f>IF([1]source_data!G252="","",IF([1]source_data!M252="","",[1]codelists!$A$16))</f>
        <v/>
      </c>
      <c r="AF250" s="8" t="str">
        <f>IF([1]source_data!G252="","",IF([1]source_data!M252="","",[1]source_data!M252))</f>
        <v/>
      </c>
    </row>
    <row r="251" spans="1:32" ht="15.75" x14ac:dyDescent="0.25">
      <c r="A251" s="8" t="str">
        <f>IF([1]source_data!G253="","",IF(AND([1]source_data!C253&lt;&gt;"",[1]tailored_settings!$B$10="Publish"),CONCATENATE([1]tailored_settings!$B$2&amp;[1]source_data!C253),IF(AND([1]source_data!C253&lt;&gt;"",[1]tailored_settings!$B$10="Do not publish"),CONCATENATE([1]tailored_settings!$B$2&amp;TEXT(ROW(A251)-1,"0000")&amp;"_"&amp;TEXT(F251,"yyyy-mm")),CONCATENATE([1]tailored_settings!$B$2&amp;TEXT(ROW(A251)-1,"0000")&amp;"_"&amp;TEXT(F251,"yyyy-mm")))))</f>
        <v>360G-BarnwoodTrust-0250_2022-08</v>
      </c>
      <c r="B251" s="8" t="str">
        <f>IF([1]source_data!G253="","",IF([1]source_data!E253&lt;&gt;"",[1]source_data!E253,CONCATENATE("Grant to "&amp;G251)))</f>
        <v>Grants for You</v>
      </c>
      <c r="C251" s="8" t="str">
        <f>IF([1]source_data!G253="","",IF([1]source_data!F253="","",[1]source_data!F253))</f>
        <v xml:space="preserve">Funding to help people with Autism, ADHD, Tourette's or a serious mental health condition access more opportunities.   </v>
      </c>
      <c r="D251" s="9">
        <f>IF([1]source_data!G253="","",IF([1]source_data!G253="","",[1]source_data!G253))</f>
        <v>1000</v>
      </c>
      <c r="E251" s="8" t="str">
        <f>IF([1]source_data!G253="","",[1]tailored_settings!$B$3)</f>
        <v>GBP</v>
      </c>
      <c r="F251" s="10">
        <f>IF([1]source_data!G253="","",IF([1]source_data!H253="","",[1]source_data!H253))</f>
        <v>44775.3642588773</v>
      </c>
      <c r="G251" s="8" t="str">
        <f>IF([1]source_data!G253="","",[1]tailored_settings!$B$5)</f>
        <v>Individual Recipient</v>
      </c>
      <c r="H251" s="8" t="str">
        <f>IF([1]source_data!G253="","",IF(AND([1]source_data!A253&lt;&gt;"",[1]tailored_settings!$B$11="Publish"),CONCATENATE([1]tailored_settings!$B$2&amp;[1]source_data!A253),IF(AND([1]source_data!A253&lt;&gt;"",[1]tailored_settings!$B$11="Do not publish"),CONCATENATE([1]tailored_settings!$B$4&amp;TEXT(ROW(A251)-1,"0000")&amp;"_"&amp;TEXT(F251,"yyyy-mm")),CONCATENATE([1]tailored_settings!$B$4&amp;TEXT(ROW(A251)-1,"0000")&amp;"_"&amp;TEXT(F251,"yyyy-mm")))))</f>
        <v>360G-BarnwoodTrust-IND-0250_2022-08</v>
      </c>
      <c r="I251" s="8" t="str">
        <f>IF([1]source_data!G253="","",[1]tailored_settings!$B$7)</f>
        <v>Barnwood Trust</v>
      </c>
      <c r="J251" s="8" t="str">
        <f>IF([1]source_data!G253="","",[1]tailored_settings!$B$6)</f>
        <v>GB-CHC-1162855</v>
      </c>
      <c r="K251" s="8" t="str">
        <f>IF([1]source_data!G253="","",IF([1]source_data!I253="","",VLOOKUP([1]source_data!I253,[1]codelists!A:C,2,FALSE)))</f>
        <v>GTIR040</v>
      </c>
      <c r="L251" s="8" t="str">
        <f>IF([1]source_data!G253="","",IF([1]source_data!J253="","",VLOOKUP([1]source_data!J253,[1]codelists!A:C,2,FALSE)))</f>
        <v/>
      </c>
      <c r="M251" s="8" t="str">
        <f>IF([1]source_data!G253="","",IF([1]source_data!K253="","",IF([1]source_data!M253&lt;&gt;"",CONCATENATE(VLOOKUP([1]source_data!K253,[1]codelists!A:C,2,FALSE)&amp;";"&amp;VLOOKUP([1]source_data!L253,[1]codelists!A:C,2,FALSE)&amp;";"&amp;VLOOKUP([1]source_data!M253,[1]codelists!A:C,2,FALSE)),IF([1]source_data!L253&lt;&gt;"",CONCATENATE(VLOOKUP([1]source_data!K253,[1]codelists!A:C,2,FALSE)&amp;";"&amp;VLOOKUP([1]source_data!L253,[1]codelists!A:C,2,FALSE)),IF([1]source_data!K253&lt;&gt;"",CONCATENATE(VLOOKUP([1]source_data!K253,[1]codelists!A:C,2,FALSE)))))))</f>
        <v>GTIP040</v>
      </c>
      <c r="N251" s="11" t="str">
        <f>IF([1]source_data!G253="","",IF([1]source_data!D253="","",VLOOKUP([1]source_data!D253,[1]geo_data!A:I,9,FALSE)))</f>
        <v>Stonehouse</v>
      </c>
      <c r="O251" s="11" t="str">
        <f>IF([1]source_data!G253="","",IF([1]source_data!D253="","",VLOOKUP([1]source_data!D253,[1]geo_data!A:I,8,FALSE)))</f>
        <v>E05013196</v>
      </c>
      <c r="P251" s="11" t="str">
        <f>IF([1]source_data!G253="","",IF(LEFT(O251,3)="E05","WD",IF(LEFT(O251,3)="S13","WD",IF(LEFT(O251,3)="W05","WD",IF(LEFT(O251,3)="W06","UA",IF(LEFT(O251,3)="S12","CA",IF(LEFT(O251,3)="E06","UA",IF(LEFT(O251,3)="E07","NMD",IF(LEFT(O251,3)="E08","MD",IF(LEFT(O251,3)="E09","LONB"))))))))))</f>
        <v>WD</v>
      </c>
      <c r="Q251" s="11" t="str">
        <f>IF([1]source_data!G253="","",IF([1]source_data!D253="","",VLOOKUP([1]source_data!D253,[1]geo_data!A:I,7,FALSE)))</f>
        <v>Stroud</v>
      </c>
      <c r="R251" s="11" t="str">
        <f>IF([1]source_data!G253="","",IF([1]source_data!D253="","",VLOOKUP([1]source_data!D253,[1]geo_data!A:I,6,FALSE)))</f>
        <v>E07000082</v>
      </c>
      <c r="S251" s="11" t="str">
        <f>IF([1]source_data!G253="","",IF(LEFT(R251,3)="E05","WD",IF(LEFT(R251,3)="S13","WD",IF(LEFT(R251,3)="W05","WD",IF(LEFT(R251,3)="W06","UA",IF(LEFT(R251,3)="S12","CA",IF(LEFT(R251,3)="E06","UA",IF(LEFT(R251,3)="E07","NMD",IF(LEFT(R251,3)="E08","MD",IF(LEFT(R251,3)="E09","LONB"))))))))))</f>
        <v>NMD</v>
      </c>
      <c r="T251" s="8" t="str">
        <f>IF([1]source_data!G253="","",IF([1]source_data!N253="","",[1]source_data!N253))</f>
        <v>Grants for You</v>
      </c>
      <c r="U251" s="12">
        <f ca="1">IF([1]source_data!G253="","",[1]tailored_settings!$B$8)</f>
        <v>45009</v>
      </c>
      <c r="V251" s="8" t="str">
        <f>IF([1]source_data!I253="","",[1]tailored_settings!$B$9)</f>
        <v>https://www.barnwoodtrust.org/</v>
      </c>
      <c r="W251" s="8" t="str">
        <f>IF([1]source_data!G253="","",IF([1]source_data!I253="","",[1]codelists!$A$1))</f>
        <v>Grant to Individuals Reason codelist</v>
      </c>
      <c r="X251" s="8" t="str">
        <f>IF([1]source_data!G253="","",IF([1]source_data!I253="","",[1]source_data!I253))</f>
        <v>Mental Health</v>
      </c>
      <c r="Y251" s="8" t="str">
        <f>IF([1]source_data!G253="","",IF([1]source_data!J253="","",[1]codelists!$A$1))</f>
        <v/>
      </c>
      <c r="Z251" s="8" t="str">
        <f>IF([1]source_data!G253="","",IF([1]source_data!J253="","",[1]source_data!J253))</f>
        <v/>
      </c>
      <c r="AA251" s="8" t="str">
        <f>IF([1]source_data!G253="","",IF([1]source_data!K253="","",[1]codelists!$A$16))</f>
        <v>Grant to Individuals Purpose codelist</v>
      </c>
      <c r="AB251" s="8" t="str">
        <f>IF([1]source_data!G253="","",IF([1]source_data!K253="","",[1]source_data!K253))</f>
        <v>Devices and digital access</v>
      </c>
      <c r="AC251" s="8" t="str">
        <f>IF([1]source_data!G253="","",IF([1]source_data!L253="","",[1]codelists!$A$16))</f>
        <v/>
      </c>
      <c r="AD251" s="8" t="str">
        <f>IF([1]source_data!G253="","",IF([1]source_data!L253="","",[1]source_data!L253))</f>
        <v/>
      </c>
      <c r="AE251" s="8" t="str">
        <f>IF([1]source_data!G253="","",IF([1]source_data!M253="","",[1]codelists!$A$16))</f>
        <v/>
      </c>
      <c r="AF251" s="8" t="str">
        <f>IF([1]source_data!G253="","",IF([1]source_data!M253="","",[1]source_data!M253))</f>
        <v/>
      </c>
    </row>
    <row r="252" spans="1:32" ht="15.75" x14ac:dyDescent="0.25">
      <c r="A252" s="8" t="str">
        <f>IF([1]source_data!G254="","",IF(AND([1]source_data!C254&lt;&gt;"",[1]tailored_settings!$B$10="Publish"),CONCATENATE([1]tailored_settings!$B$2&amp;[1]source_data!C254),IF(AND([1]source_data!C254&lt;&gt;"",[1]tailored_settings!$B$10="Do not publish"),CONCATENATE([1]tailored_settings!$B$2&amp;TEXT(ROW(A252)-1,"0000")&amp;"_"&amp;TEXT(F252,"yyyy-mm")),CONCATENATE([1]tailored_settings!$B$2&amp;TEXT(ROW(A252)-1,"0000")&amp;"_"&amp;TEXT(F252,"yyyy-mm")))))</f>
        <v>360G-BarnwoodTrust-0251_2022-08</v>
      </c>
      <c r="B252" s="8" t="str">
        <f>IF([1]source_data!G254="","",IF([1]source_data!E254&lt;&gt;"",[1]source_data!E254,CONCATENATE("Grant to "&amp;G252)))</f>
        <v>Grants for You</v>
      </c>
      <c r="C252" s="8" t="str">
        <f>IF([1]source_data!G254="","",IF([1]source_data!F254="","",[1]source_data!F254))</f>
        <v xml:space="preserve">Funding to help people with Autism, ADHD, Tourette's or a serious mental health condition access more opportunities.   </v>
      </c>
      <c r="D252" s="9">
        <f>IF([1]source_data!G254="","",IF([1]source_data!G254="","",[1]source_data!G254))</f>
        <v>1000</v>
      </c>
      <c r="E252" s="8" t="str">
        <f>IF([1]source_data!G254="","",[1]tailored_settings!$B$3)</f>
        <v>GBP</v>
      </c>
      <c r="F252" s="10">
        <f>IF([1]source_data!G254="","",IF([1]source_data!H254="","",[1]source_data!H254))</f>
        <v>44775.381218483803</v>
      </c>
      <c r="G252" s="8" t="str">
        <f>IF([1]source_data!G254="","",[1]tailored_settings!$B$5)</f>
        <v>Individual Recipient</v>
      </c>
      <c r="H252" s="8" t="str">
        <f>IF([1]source_data!G254="","",IF(AND([1]source_data!A254&lt;&gt;"",[1]tailored_settings!$B$11="Publish"),CONCATENATE([1]tailored_settings!$B$2&amp;[1]source_data!A254),IF(AND([1]source_data!A254&lt;&gt;"",[1]tailored_settings!$B$11="Do not publish"),CONCATENATE([1]tailored_settings!$B$4&amp;TEXT(ROW(A252)-1,"0000")&amp;"_"&amp;TEXT(F252,"yyyy-mm")),CONCATENATE([1]tailored_settings!$B$4&amp;TEXT(ROW(A252)-1,"0000")&amp;"_"&amp;TEXT(F252,"yyyy-mm")))))</f>
        <v>360G-BarnwoodTrust-IND-0251_2022-08</v>
      </c>
      <c r="I252" s="8" t="str">
        <f>IF([1]source_data!G254="","",[1]tailored_settings!$B$7)</f>
        <v>Barnwood Trust</v>
      </c>
      <c r="J252" s="8" t="str">
        <f>IF([1]source_data!G254="","",[1]tailored_settings!$B$6)</f>
        <v>GB-CHC-1162855</v>
      </c>
      <c r="K252" s="8" t="str">
        <f>IF([1]source_data!G254="","",IF([1]source_data!I254="","",VLOOKUP([1]source_data!I254,[1]codelists!A:C,2,FALSE)))</f>
        <v>GTIR040</v>
      </c>
      <c r="L252" s="8" t="str">
        <f>IF([1]source_data!G254="","",IF([1]source_data!J254="","",VLOOKUP([1]source_data!J254,[1]codelists!A:C,2,FALSE)))</f>
        <v/>
      </c>
      <c r="M252" s="8" t="str">
        <f>IF([1]source_data!G254="","",IF([1]source_data!K254="","",IF([1]source_data!M254&lt;&gt;"",CONCATENATE(VLOOKUP([1]source_data!K254,[1]codelists!A:C,2,FALSE)&amp;";"&amp;VLOOKUP([1]source_data!L254,[1]codelists!A:C,2,FALSE)&amp;";"&amp;VLOOKUP([1]source_data!M254,[1]codelists!A:C,2,FALSE)),IF([1]source_data!L254&lt;&gt;"",CONCATENATE(VLOOKUP([1]source_data!K254,[1]codelists!A:C,2,FALSE)&amp;";"&amp;VLOOKUP([1]source_data!L254,[1]codelists!A:C,2,FALSE)),IF([1]source_data!K254&lt;&gt;"",CONCATENATE(VLOOKUP([1]source_data!K254,[1]codelists!A:C,2,FALSE)))))))</f>
        <v>GTIP150</v>
      </c>
      <c r="N252" s="11" t="str">
        <f>IF([1]source_data!G254="","",IF([1]source_data!D254="","",VLOOKUP([1]source_data!D254,[1]geo_data!A:I,9,FALSE)))</f>
        <v>Stroud Valley</v>
      </c>
      <c r="O252" s="11" t="str">
        <f>IF([1]source_data!G254="","",IF([1]source_data!D254="","",VLOOKUP([1]source_data!D254,[1]geo_data!A:I,8,FALSE)))</f>
        <v>E05010991</v>
      </c>
      <c r="P252" s="11" t="str">
        <f>IF([1]source_data!G254="","",IF(LEFT(O252,3)="E05","WD",IF(LEFT(O252,3)="S13","WD",IF(LEFT(O252,3)="W05","WD",IF(LEFT(O252,3)="W06","UA",IF(LEFT(O252,3)="S12","CA",IF(LEFT(O252,3)="E06","UA",IF(LEFT(O252,3)="E07","NMD",IF(LEFT(O252,3)="E08","MD",IF(LEFT(O252,3)="E09","LONB"))))))))))</f>
        <v>WD</v>
      </c>
      <c r="Q252" s="11" t="str">
        <f>IF([1]source_data!G254="","",IF([1]source_data!D254="","",VLOOKUP([1]source_data!D254,[1]geo_data!A:I,7,FALSE)))</f>
        <v>Stroud</v>
      </c>
      <c r="R252" s="11" t="str">
        <f>IF([1]source_data!G254="","",IF([1]source_data!D254="","",VLOOKUP([1]source_data!D254,[1]geo_data!A:I,6,FALSE)))</f>
        <v>E07000082</v>
      </c>
      <c r="S252" s="11" t="str">
        <f>IF([1]source_data!G254="","",IF(LEFT(R252,3)="E05","WD",IF(LEFT(R252,3)="S13","WD",IF(LEFT(R252,3)="W05","WD",IF(LEFT(R252,3)="W06","UA",IF(LEFT(R252,3)="S12","CA",IF(LEFT(R252,3)="E06","UA",IF(LEFT(R252,3)="E07","NMD",IF(LEFT(R252,3)="E08","MD",IF(LEFT(R252,3)="E09","LONB"))))))))))</f>
        <v>NMD</v>
      </c>
      <c r="T252" s="8" t="str">
        <f>IF([1]source_data!G254="","",IF([1]source_data!N254="","",[1]source_data!N254))</f>
        <v>Grants for You</v>
      </c>
      <c r="U252" s="12">
        <f ca="1">IF([1]source_data!G254="","",[1]tailored_settings!$B$8)</f>
        <v>45009</v>
      </c>
      <c r="V252" s="8" t="str">
        <f>IF([1]source_data!I254="","",[1]tailored_settings!$B$9)</f>
        <v>https://www.barnwoodtrust.org/</v>
      </c>
      <c r="W252" s="8" t="str">
        <f>IF([1]source_data!G254="","",IF([1]source_data!I254="","",[1]codelists!$A$1))</f>
        <v>Grant to Individuals Reason codelist</v>
      </c>
      <c r="X252" s="8" t="str">
        <f>IF([1]source_data!G254="","",IF([1]source_data!I254="","",[1]source_data!I254))</f>
        <v>Mental Health</v>
      </c>
      <c r="Y252" s="8" t="str">
        <f>IF([1]source_data!G254="","",IF([1]source_data!J254="","",[1]codelists!$A$1))</f>
        <v/>
      </c>
      <c r="Z252" s="8" t="str">
        <f>IF([1]source_data!G254="","",IF([1]source_data!J254="","",[1]source_data!J254))</f>
        <v/>
      </c>
      <c r="AA252" s="8" t="str">
        <f>IF([1]source_data!G254="","",IF([1]source_data!K254="","",[1]codelists!$A$16))</f>
        <v>Grant to Individuals Purpose codelist</v>
      </c>
      <c r="AB252" s="8" t="str">
        <f>IF([1]source_data!G254="","",IF([1]source_data!K254="","",[1]source_data!K254))</f>
        <v>Creative activities</v>
      </c>
      <c r="AC252" s="8" t="str">
        <f>IF([1]source_data!G254="","",IF([1]source_data!L254="","",[1]codelists!$A$16))</f>
        <v/>
      </c>
      <c r="AD252" s="8" t="str">
        <f>IF([1]source_data!G254="","",IF([1]source_data!L254="","",[1]source_data!L254))</f>
        <v/>
      </c>
      <c r="AE252" s="8" t="str">
        <f>IF([1]source_data!G254="","",IF([1]source_data!M254="","",[1]codelists!$A$16))</f>
        <v/>
      </c>
      <c r="AF252" s="8" t="str">
        <f>IF([1]source_data!G254="","",IF([1]source_data!M254="","",[1]source_data!M254))</f>
        <v/>
      </c>
    </row>
    <row r="253" spans="1:32" ht="15.75" x14ac:dyDescent="0.25">
      <c r="A253" s="8" t="str">
        <f>IF([1]source_data!G255="","",IF(AND([1]source_data!C255&lt;&gt;"",[1]tailored_settings!$B$10="Publish"),CONCATENATE([1]tailored_settings!$B$2&amp;[1]source_data!C255),IF(AND([1]source_data!C255&lt;&gt;"",[1]tailored_settings!$B$10="Do not publish"),CONCATENATE([1]tailored_settings!$B$2&amp;TEXT(ROW(A253)-1,"0000")&amp;"_"&amp;TEXT(F253,"yyyy-mm")),CONCATENATE([1]tailored_settings!$B$2&amp;TEXT(ROW(A253)-1,"0000")&amp;"_"&amp;TEXT(F253,"yyyy-mm")))))</f>
        <v>360G-BarnwoodTrust-0252_2022-08</v>
      </c>
      <c r="B253" s="8" t="str">
        <f>IF([1]source_data!G255="","",IF([1]source_data!E255&lt;&gt;"",[1]source_data!E255,CONCATENATE("Grant to "&amp;G253)))</f>
        <v>Grants for You</v>
      </c>
      <c r="C253" s="8" t="str">
        <f>IF([1]source_data!G255="","",IF([1]source_data!F255="","",[1]source_data!F255))</f>
        <v xml:space="preserve">Funding to help people with Autism, ADHD, Tourette's or a serious mental health condition access more opportunities.   </v>
      </c>
      <c r="D253" s="9">
        <f>IF([1]source_data!G255="","",IF([1]source_data!G255="","",[1]source_data!G255))</f>
        <v>450</v>
      </c>
      <c r="E253" s="8" t="str">
        <f>IF([1]source_data!G255="","",[1]tailored_settings!$B$3)</f>
        <v>GBP</v>
      </c>
      <c r="F253" s="10">
        <f>IF([1]source_data!G255="","",IF([1]source_data!H255="","",[1]source_data!H255))</f>
        <v>44775.395064155098</v>
      </c>
      <c r="G253" s="8" t="str">
        <f>IF([1]source_data!G255="","",[1]tailored_settings!$B$5)</f>
        <v>Individual Recipient</v>
      </c>
      <c r="H253" s="8" t="str">
        <f>IF([1]source_data!G255="","",IF(AND([1]source_data!A255&lt;&gt;"",[1]tailored_settings!$B$11="Publish"),CONCATENATE([1]tailored_settings!$B$2&amp;[1]source_data!A255),IF(AND([1]source_data!A255&lt;&gt;"",[1]tailored_settings!$B$11="Do not publish"),CONCATENATE([1]tailored_settings!$B$4&amp;TEXT(ROW(A253)-1,"0000")&amp;"_"&amp;TEXT(F253,"yyyy-mm")),CONCATENATE([1]tailored_settings!$B$4&amp;TEXT(ROW(A253)-1,"0000")&amp;"_"&amp;TEXT(F253,"yyyy-mm")))))</f>
        <v>360G-BarnwoodTrust-IND-0252_2022-08</v>
      </c>
      <c r="I253" s="8" t="str">
        <f>IF([1]source_data!G255="","",[1]tailored_settings!$B$7)</f>
        <v>Barnwood Trust</v>
      </c>
      <c r="J253" s="8" t="str">
        <f>IF([1]source_data!G255="","",[1]tailored_settings!$B$6)</f>
        <v>GB-CHC-1162855</v>
      </c>
      <c r="K253" s="8" t="str">
        <f>IF([1]source_data!G255="","",IF([1]source_data!I255="","",VLOOKUP([1]source_data!I255,[1]codelists!A:C,2,FALSE)))</f>
        <v>GTIR040</v>
      </c>
      <c r="L253" s="8" t="str">
        <f>IF([1]source_data!G255="","",IF([1]source_data!J255="","",VLOOKUP([1]source_data!J255,[1]codelists!A:C,2,FALSE)))</f>
        <v/>
      </c>
      <c r="M253" s="8" t="str">
        <f>IF([1]source_data!G255="","",IF([1]source_data!K255="","",IF([1]source_data!M255&lt;&gt;"",CONCATENATE(VLOOKUP([1]source_data!K255,[1]codelists!A:C,2,FALSE)&amp;";"&amp;VLOOKUP([1]source_data!L255,[1]codelists!A:C,2,FALSE)&amp;";"&amp;VLOOKUP([1]source_data!M255,[1]codelists!A:C,2,FALSE)),IF([1]source_data!L255&lt;&gt;"",CONCATENATE(VLOOKUP([1]source_data!K255,[1]codelists!A:C,2,FALSE)&amp;";"&amp;VLOOKUP([1]source_data!L255,[1]codelists!A:C,2,FALSE)),IF([1]source_data!K255&lt;&gt;"",CONCATENATE(VLOOKUP([1]source_data!K255,[1]codelists!A:C,2,FALSE)))))))</f>
        <v>GTIP040</v>
      </c>
      <c r="N253" s="11" t="str">
        <f>IF([1]source_data!G255="","",IF([1]source_data!D255="","",VLOOKUP([1]source_data!D255,[1]geo_data!A:I,9,FALSE)))</f>
        <v>St Mark's</v>
      </c>
      <c r="O253" s="11" t="str">
        <f>IF([1]source_data!G255="","",IF([1]source_data!D255="","",VLOOKUP([1]source_data!D255,[1]geo_data!A:I,8,FALSE)))</f>
        <v>E05004301</v>
      </c>
      <c r="P253" s="11" t="str">
        <f>IF([1]source_data!G255="","",IF(LEFT(O253,3)="E05","WD",IF(LEFT(O253,3)="S13","WD",IF(LEFT(O253,3)="W05","WD",IF(LEFT(O253,3)="W06","UA",IF(LEFT(O253,3)="S12","CA",IF(LEFT(O253,3)="E06","UA",IF(LEFT(O253,3)="E07","NMD",IF(LEFT(O253,3)="E08","MD",IF(LEFT(O253,3)="E09","LONB"))))))))))</f>
        <v>WD</v>
      </c>
      <c r="Q253" s="11" t="str">
        <f>IF([1]source_data!G255="","",IF([1]source_data!D255="","",VLOOKUP([1]source_data!D255,[1]geo_data!A:I,7,FALSE)))</f>
        <v>Cheltenham</v>
      </c>
      <c r="R253" s="11" t="str">
        <f>IF([1]source_data!G255="","",IF([1]source_data!D255="","",VLOOKUP([1]source_data!D255,[1]geo_data!A:I,6,FALSE)))</f>
        <v>E07000078</v>
      </c>
      <c r="S253" s="11" t="str">
        <f>IF([1]source_data!G255="","",IF(LEFT(R253,3)="E05","WD",IF(LEFT(R253,3)="S13","WD",IF(LEFT(R253,3)="W05","WD",IF(LEFT(R253,3)="W06","UA",IF(LEFT(R253,3)="S12","CA",IF(LEFT(R253,3)="E06","UA",IF(LEFT(R253,3)="E07","NMD",IF(LEFT(R253,3)="E08","MD",IF(LEFT(R253,3)="E09","LONB"))))))))))</f>
        <v>NMD</v>
      </c>
      <c r="T253" s="8" t="str">
        <f>IF([1]source_data!G255="","",IF([1]source_data!N255="","",[1]source_data!N255))</f>
        <v>Grants for You</v>
      </c>
      <c r="U253" s="12">
        <f ca="1">IF([1]source_data!G255="","",[1]tailored_settings!$B$8)</f>
        <v>45009</v>
      </c>
      <c r="V253" s="8" t="str">
        <f>IF([1]source_data!I255="","",[1]tailored_settings!$B$9)</f>
        <v>https://www.barnwoodtrust.org/</v>
      </c>
      <c r="W253" s="8" t="str">
        <f>IF([1]source_data!G255="","",IF([1]source_data!I255="","",[1]codelists!$A$1))</f>
        <v>Grant to Individuals Reason codelist</v>
      </c>
      <c r="X253" s="8" t="str">
        <f>IF([1]source_data!G255="","",IF([1]source_data!I255="","",[1]source_data!I255))</f>
        <v>Mental Health</v>
      </c>
      <c r="Y253" s="8" t="str">
        <f>IF([1]source_data!G255="","",IF([1]source_data!J255="","",[1]codelists!$A$1))</f>
        <v/>
      </c>
      <c r="Z253" s="8" t="str">
        <f>IF([1]source_data!G255="","",IF([1]source_data!J255="","",[1]source_data!J255))</f>
        <v/>
      </c>
      <c r="AA253" s="8" t="str">
        <f>IF([1]source_data!G255="","",IF([1]source_data!K255="","",[1]codelists!$A$16))</f>
        <v>Grant to Individuals Purpose codelist</v>
      </c>
      <c r="AB253" s="8" t="str">
        <f>IF([1]source_data!G255="","",IF([1]source_data!K255="","",[1]source_data!K255))</f>
        <v>Devices and digital access</v>
      </c>
      <c r="AC253" s="8" t="str">
        <f>IF([1]source_data!G255="","",IF([1]source_data!L255="","",[1]codelists!$A$16))</f>
        <v/>
      </c>
      <c r="AD253" s="8" t="str">
        <f>IF([1]source_data!G255="","",IF([1]source_data!L255="","",[1]source_data!L255))</f>
        <v/>
      </c>
      <c r="AE253" s="8" t="str">
        <f>IF([1]source_data!G255="","",IF([1]source_data!M255="","",[1]codelists!$A$16))</f>
        <v/>
      </c>
      <c r="AF253" s="8" t="str">
        <f>IF([1]source_data!G255="","",IF([1]source_data!M255="","",[1]source_data!M255))</f>
        <v/>
      </c>
    </row>
    <row r="254" spans="1:32" ht="15.75" x14ac:dyDescent="0.25">
      <c r="A254" s="8" t="str">
        <f>IF([1]source_data!G256="","",IF(AND([1]source_data!C256&lt;&gt;"",[1]tailored_settings!$B$10="Publish"),CONCATENATE([1]tailored_settings!$B$2&amp;[1]source_data!C256),IF(AND([1]source_data!C256&lt;&gt;"",[1]tailored_settings!$B$10="Do not publish"),CONCATENATE([1]tailored_settings!$B$2&amp;TEXT(ROW(A254)-1,"0000")&amp;"_"&amp;TEXT(F254,"yyyy-mm")),CONCATENATE([1]tailored_settings!$B$2&amp;TEXT(ROW(A254)-1,"0000")&amp;"_"&amp;TEXT(F254,"yyyy-mm")))))</f>
        <v>360G-BarnwoodTrust-0253_2022-08</v>
      </c>
      <c r="B254" s="8" t="str">
        <f>IF([1]source_data!G256="","",IF([1]source_data!E256&lt;&gt;"",[1]source_data!E256,CONCATENATE("Grant to "&amp;G254)))</f>
        <v>Grants for You</v>
      </c>
      <c r="C254" s="8" t="str">
        <f>IF([1]source_data!G256="","",IF([1]source_data!F256="","",[1]source_data!F256))</f>
        <v xml:space="preserve">Funding to help people with Autism, ADHD, Tourette's or a serious mental health condition access more opportunities.   </v>
      </c>
      <c r="D254" s="9">
        <f>IF([1]source_data!G256="","",IF([1]source_data!G256="","",[1]source_data!G256))</f>
        <v>1150</v>
      </c>
      <c r="E254" s="8" t="str">
        <f>IF([1]source_data!G256="","",[1]tailored_settings!$B$3)</f>
        <v>GBP</v>
      </c>
      <c r="F254" s="10">
        <f>IF([1]source_data!G256="","",IF([1]source_data!H256="","",[1]source_data!H256))</f>
        <v>44775.405947534702</v>
      </c>
      <c r="G254" s="8" t="str">
        <f>IF([1]source_data!G256="","",[1]tailored_settings!$B$5)</f>
        <v>Individual Recipient</v>
      </c>
      <c r="H254" s="8" t="str">
        <f>IF([1]source_data!G256="","",IF(AND([1]source_data!A256&lt;&gt;"",[1]tailored_settings!$B$11="Publish"),CONCATENATE([1]tailored_settings!$B$2&amp;[1]source_data!A256),IF(AND([1]source_data!A256&lt;&gt;"",[1]tailored_settings!$B$11="Do not publish"),CONCATENATE([1]tailored_settings!$B$4&amp;TEXT(ROW(A254)-1,"0000")&amp;"_"&amp;TEXT(F254,"yyyy-mm")),CONCATENATE([1]tailored_settings!$B$4&amp;TEXT(ROW(A254)-1,"0000")&amp;"_"&amp;TEXT(F254,"yyyy-mm")))))</f>
        <v>360G-BarnwoodTrust-IND-0253_2022-08</v>
      </c>
      <c r="I254" s="8" t="str">
        <f>IF([1]source_data!G256="","",[1]tailored_settings!$B$7)</f>
        <v>Barnwood Trust</v>
      </c>
      <c r="J254" s="8" t="str">
        <f>IF([1]source_data!G256="","",[1]tailored_settings!$B$6)</f>
        <v>GB-CHC-1162855</v>
      </c>
      <c r="K254" s="8" t="str">
        <f>IF([1]source_data!G256="","",IF([1]source_data!I256="","",VLOOKUP([1]source_data!I256,[1]codelists!A:C,2,FALSE)))</f>
        <v>GTIR040</v>
      </c>
      <c r="L254" s="8" t="str">
        <f>IF([1]source_data!G256="","",IF([1]source_data!J256="","",VLOOKUP([1]source_data!J256,[1]codelists!A:C,2,FALSE)))</f>
        <v/>
      </c>
      <c r="M254" s="8" t="str">
        <f>IF([1]source_data!G256="","",IF([1]source_data!K256="","",IF([1]source_data!M256&lt;&gt;"",CONCATENATE(VLOOKUP([1]source_data!K256,[1]codelists!A:C,2,FALSE)&amp;";"&amp;VLOOKUP([1]source_data!L256,[1]codelists!A:C,2,FALSE)&amp;";"&amp;VLOOKUP([1]source_data!M256,[1]codelists!A:C,2,FALSE)),IF([1]source_data!L256&lt;&gt;"",CONCATENATE(VLOOKUP([1]source_data!K256,[1]codelists!A:C,2,FALSE)&amp;";"&amp;VLOOKUP([1]source_data!L256,[1]codelists!A:C,2,FALSE)),IF([1]source_data!K256&lt;&gt;"",CONCATENATE(VLOOKUP([1]source_data!K256,[1]codelists!A:C,2,FALSE)))))))</f>
        <v>GTIP040</v>
      </c>
      <c r="N254" s="11" t="str">
        <f>IF([1]source_data!G256="","",IF([1]source_data!D256="","",VLOOKUP([1]source_data!D256,[1]geo_data!A:I,9,FALSE)))</f>
        <v>New Mills</v>
      </c>
      <c r="O254" s="11" t="str">
        <f>IF([1]source_data!G256="","",IF([1]source_data!D256="","",VLOOKUP([1]source_data!D256,[1]geo_data!A:I,8,FALSE)))</f>
        <v>E05010713</v>
      </c>
      <c r="P254" s="11" t="str">
        <f>IF([1]source_data!G256="","",IF(LEFT(O254,3)="E05","WD",IF(LEFT(O254,3)="S13","WD",IF(LEFT(O254,3)="W05","WD",IF(LEFT(O254,3)="W06","UA",IF(LEFT(O254,3)="S12","CA",IF(LEFT(O254,3)="E06","UA",IF(LEFT(O254,3)="E07","NMD",IF(LEFT(O254,3)="E08","MD",IF(LEFT(O254,3)="E09","LONB"))))))))))</f>
        <v>WD</v>
      </c>
      <c r="Q254" s="11" t="str">
        <f>IF([1]source_data!G256="","",IF([1]source_data!D256="","",VLOOKUP([1]source_data!D256,[1]geo_data!A:I,7,FALSE)))</f>
        <v>Cotswold</v>
      </c>
      <c r="R254" s="11" t="str">
        <f>IF([1]source_data!G256="","",IF([1]source_data!D256="","",VLOOKUP([1]source_data!D256,[1]geo_data!A:I,6,FALSE)))</f>
        <v>E07000079</v>
      </c>
      <c r="S254" s="11" t="str">
        <f>IF([1]source_data!G256="","",IF(LEFT(R254,3)="E05","WD",IF(LEFT(R254,3)="S13","WD",IF(LEFT(R254,3)="W05","WD",IF(LEFT(R254,3)="W06","UA",IF(LEFT(R254,3)="S12","CA",IF(LEFT(R254,3)="E06","UA",IF(LEFT(R254,3)="E07","NMD",IF(LEFT(R254,3)="E08","MD",IF(LEFT(R254,3)="E09","LONB"))))))))))</f>
        <v>NMD</v>
      </c>
      <c r="T254" s="8" t="str">
        <f>IF([1]source_data!G256="","",IF([1]source_data!N256="","",[1]source_data!N256))</f>
        <v>Grants for You</v>
      </c>
      <c r="U254" s="12">
        <f ca="1">IF([1]source_data!G256="","",[1]tailored_settings!$B$8)</f>
        <v>45009</v>
      </c>
      <c r="V254" s="8" t="str">
        <f>IF([1]source_data!I256="","",[1]tailored_settings!$B$9)</f>
        <v>https://www.barnwoodtrust.org/</v>
      </c>
      <c r="W254" s="8" t="str">
        <f>IF([1]source_data!G256="","",IF([1]source_data!I256="","",[1]codelists!$A$1))</f>
        <v>Grant to Individuals Reason codelist</v>
      </c>
      <c r="X254" s="8" t="str">
        <f>IF([1]source_data!G256="","",IF([1]source_data!I256="","",[1]source_data!I256))</f>
        <v>Mental Health</v>
      </c>
      <c r="Y254" s="8" t="str">
        <f>IF([1]source_data!G256="","",IF([1]source_data!J256="","",[1]codelists!$A$1))</f>
        <v/>
      </c>
      <c r="Z254" s="8" t="str">
        <f>IF([1]source_data!G256="","",IF([1]source_data!J256="","",[1]source_data!J256))</f>
        <v/>
      </c>
      <c r="AA254" s="8" t="str">
        <f>IF([1]source_data!G256="","",IF([1]source_data!K256="","",[1]codelists!$A$16))</f>
        <v>Grant to Individuals Purpose codelist</v>
      </c>
      <c r="AB254" s="8" t="str">
        <f>IF([1]source_data!G256="","",IF([1]source_data!K256="","",[1]source_data!K256))</f>
        <v>Devices and digital access</v>
      </c>
      <c r="AC254" s="8" t="str">
        <f>IF([1]source_data!G256="","",IF([1]source_data!L256="","",[1]codelists!$A$16))</f>
        <v/>
      </c>
      <c r="AD254" s="8" t="str">
        <f>IF([1]source_data!G256="","",IF([1]source_data!L256="","",[1]source_data!L256))</f>
        <v/>
      </c>
      <c r="AE254" s="8" t="str">
        <f>IF([1]source_data!G256="","",IF([1]source_data!M256="","",[1]codelists!$A$16))</f>
        <v/>
      </c>
      <c r="AF254" s="8" t="str">
        <f>IF([1]source_data!G256="","",IF([1]source_data!M256="","",[1]source_data!M256))</f>
        <v/>
      </c>
    </row>
    <row r="255" spans="1:32" ht="15.75" x14ac:dyDescent="0.25">
      <c r="A255" s="8" t="str">
        <f>IF([1]source_data!G257="","",IF(AND([1]source_data!C257&lt;&gt;"",[1]tailored_settings!$B$10="Publish"),CONCATENATE([1]tailored_settings!$B$2&amp;[1]source_data!C257),IF(AND([1]source_data!C257&lt;&gt;"",[1]tailored_settings!$B$10="Do not publish"),CONCATENATE([1]tailored_settings!$B$2&amp;TEXT(ROW(A255)-1,"0000")&amp;"_"&amp;TEXT(F255,"yyyy-mm")),CONCATENATE([1]tailored_settings!$B$2&amp;TEXT(ROW(A255)-1,"0000")&amp;"_"&amp;TEXT(F255,"yyyy-mm")))))</f>
        <v>360G-BarnwoodTrust-0254_2022-08</v>
      </c>
      <c r="B255" s="8" t="str">
        <f>IF([1]source_data!G257="","",IF([1]source_data!E257&lt;&gt;"",[1]source_data!E257,CONCATENATE("Grant to "&amp;G255)))</f>
        <v>Grants for You</v>
      </c>
      <c r="C255" s="8" t="str">
        <f>IF([1]source_data!G257="","",IF([1]source_data!F257="","",[1]source_data!F257))</f>
        <v xml:space="preserve">Funding to help people with Autism, ADHD, Tourette's or a serious mental health condition access more opportunities.   </v>
      </c>
      <c r="D255" s="9">
        <f>IF([1]source_data!G257="","",IF([1]source_data!G257="","",[1]source_data!G257))</f>
        <v>500</v>
      </c>
      <c r="E255" s="8" t="str">
        <f>IF([1]source_data!G257="","",[1]tailored_settings!$B$3)</f>
        <v>GBP</v>
      </c>
      <c r="F255" s="10">
        <f>IF([1]source_data!G257="","",IF([1]source_data!H257="","",[1]source_data!H257))</f>
        <v>44775.411656828699</v>
      </c>
      <c r="G255" s="8" t="str">
        <f>IF([1]source_data!G257="","",[1]tailored_settings!$B$5)</f>
        <v>Individual Recipient</v>
      </c>
      <c r="H255" s="8" t="str">
        <f>IF([1]source_data!G257="","",IF(AND([1]source_data!A257&lt;&gt;"",[1]tailored_settings!$B$11="Publish"),CONCATENATE([1]tailored_settings!$B$2&amp;[1]source_data!A257),IF(AND([1]source_data!A257&lt;&gt;"",[1]tailored_settings!$B$11="Do not publish"),CONCATENATE([1]tailored_settings!$B$4&amp;TEXT(ROW(A255)-1,"0000")&amp;"_"&amp;TEXT(F255,"yyyy-mm")),CONCATENATE([1]tailored_settings!$B$4&amp;TEXT(ROW(A255)-1,"0000")&amp;"_"&amp;TEXT(F255,"yyyy-mm")))))</f>
        <v>360G-BarnwoodTrust-IND-0254_2022-08</v>
      </c>
      <c r="I255" s="8" t="str">
        <f>IF([1]source_data!G257="","",[1]tailored_settings!$B$7)</f>
        <v>Barnwood Trust</v>
      </c>
      <c r="J255" s="8" t="str">
        <f>IF([1]source_data!G257="","",[1]tailored_settings!$B$6)</f>
        <v>GB-CHC-1162855</v>
      </c>
      <c r="K255" s="8" t="str">
        <f>IF([1]source_data!G257="","",IF([1]source_data!I257="","",VLOOKUP([1]source_data!I257,[1]codelists!A:C,2,FALSE)))</f>
        <v>GTIR040</v>
      </c>
      <c r="L255" s="8" t="str">
        <f>IF([1]source_data!G257="","",IF([1]source_data!J257="","",VLOOKUP([1]source_data!J257,[1]codelists!A:C,2,FALSE)))</f>
        <v/>
      </c>
      <c r="M255" s="8" t="str">
        <f>IF([1]source_data!G257="","",IF([1]source_data!K257="","",IF([1]source_data!M257&lt;&gt;"",CONCATENATE(VLOOKUP([1]source_data!K257,[1]codelists!A:C,2,FALSE)&amp;";"&amp;VLOOKUP([1]source_data!L257,[1]codelists!A:C,2,FALSE)&amp;";"&amp;VLOOKUP([1]source_data!M257,[1]codelists!A:C,2,FALSE)),IF([1]source_data!L257&lt;&gt;"",CONCATENATE(VLOOKUP([1]source_data!K257,[1]codelists!A:C,2,FALSE)&amp;";"&amp;VLOOKUP([1]source_data!L257,[1]codelists!A:C,2,FALSE)),IF([1]source_data!K257&lt;&gt;"",CONCATENATE(VLOOKUP([1]source_data!K257,[1]codelists!A:C,2,FALSE)))))))</f>
        <v>GTIP040</v>
      </c>
      <c r="N255" s="11" t="str">
        <f>IF([1]source_data!G257="","",IF([1]source_data!D257="","",VLOOKUP([1]source_data!D257,[1]geo_data!A:I,9,FALSE)))</f>
        <v>Hesters Way</v>
      </c>
      <c r="O255" s="11" t="str">
        <f>IF([1]source_data!G257="","",IF([1]source_data!D257="","",VLOOKUP([1]source_data!D257,[1]geo_data!A:I,8,FALSE)))</f>
        <v>E05004294</v>
      </c>
      <c r="P255" s="11" t="str">
        <f>IF([1]source_data!G257="","",IF(LEFT(O255,3)="E05","WD",IF(LEFT(O255,3)="S13","WD",IF(LEFT(O255,3)="W05","WD",IF(LEFT(O255,3)="W06","UA",IF(LEFT(O255,3)="S12","CA",IF(LEFT(O255,3)="E06","UA",IF(LEFT(O255,3)="E07","NMD",IF(LEFT(O255,3)="E08","MD",IF(LEFT(O255,3)="E09","LONB"))))))))))</f>
        <v>WD</v>
      </c>
      <c r="Q255" s="11" t="str">
        <f>IF([1]source_data!G257="","",IF([1]source_data!D257="","",VLOOKUP([1]source_data!D257,[1]geo_data!A:I,7,FALSE)))</f>
        <v>Cheltenham</v>
      </c>
      <c r="R255" s="11" t="str">
        <f>IF([1]source_data!G257="","",IF([1]source_data!D257="","",VLOOKUP([1]source_data!D257,[1]geo_data!A:I,6,FALSE)))</f>
        <v>E07000078</v>
      </c>
      <c r="S255" s="11" t="str">
        <f>IF([1]source_data!G257="","",IF(LEFT(R255,3)="E05","WD",IF(LEFT(R255,3)="S13","WD",IF(LEFT(R255,3)="W05","WD",IF(LEFT(R255,3)="W06","UA",IF(LEFT(R255,3)="S12","CA",IF(LEFT(R255,3)="E06","UA",IF(LEFT(R255,3)="E07","NMD",IF(LEFT(R255,3)="E08","MD",IF(LEFT(R255,3)="E09","LONB"))))))))))</f>
        <v>NMD</v>
      </c>
      <c r="T255" s="8" t="str">
        <f>IF([1]source_data!G257="","",IF([1]source_data!N257="","",[1]source_data!N257))</f>
        <v>Grants for You</v>
      </c>
      <c r="U255" s="12">
        <f ca="1">IF([1]source_data!G257="","",[1]tailored_settings!$B$8)</f>
        <v>45009</v>
      </c>
      <c r="V255" s="8" t="str">
        <f>IF([1]source_data!I257="","",[1]tailored_settings!$B$9)</f>
        <v>https://www.barnwoodtrust.org/</v>
      </c>
      <c r="W255" s="8" t="str">
        <f>IF([1]source_data!G257="","",IF([1]source_data!I257="","",[1]codelists!$A$1))</f>
        <v>Grant to Individuals Reason codelist</v>
      </c>
      <c r="X255" s="8" t="str">
        <f>IF([1]source_data!G257="","",IF([1]source_data!I257="","",[1]source_data!I257))</f>
        <v>Mental Health</v>
      </c>
      <c r="Y255" s="8" t="str">
        <f>IF([1]source_data!G257="","",IF([1]source_data!J257="","",[1]codelists!$A$1))</f>
        <v/>
      </c>
      <c r="Z255" s="8" t="str">
        <f>IF([1]source_data!G257="","",IF([1]source_data!J257="","",[1]source_data!J257))</f>
        <v/>
      </c>
      <c r="AA255" s="8" t="str">
        <f>IF([1]source_data!G257="","",IF([1]source_data!K257="","",[1]codelists!$A$16))</f>
        <v>Grant to Individuals Purpose codelist</v>
      </c>
      <c r="AB255" s="8" t="str">
        <f>IF([1]source_data!G257="","",IF([1]source_data!K257="","",[1]source_data!K257))</f>
        <v>Devices and digital access</v>
      </c>
      <c r="AC255" s="8" t="str">
        <f>IF([1]source_data!G257="","",IF([1]source_data!L257="","",[1]codelists!$A$16))</f>
        <v/>
      </c>
      <c r="AD255" s="8" t="str">
        <f>IF([1]source_data!G257="","",IF([1]source_data!L257="","",[1]source_data!L257))</f>
        <v/>
      </c>
      <c r="AE255" s="8" t="str">
        <f>IF([1]source_data!G257="","",IF([1]source_data!M257="","",[1]codelists!$A$16))</f>
        <v/>
      </c>
      <c r="AF255" s="8" t="str">
        <f>IF([1]source_data!G257="","",IF([1]source_data!M257="","",[1]source_data!M257))</f>
        <v/>
      </c>
    </row>
    <row r="256" spans="1:32" ht="15.75" x14ac:dyDescent="0.25">
      <c r="A256" s="8" t="str">
        <f>IF([1]source_data!G258="","",IF(AND([1]source_data!C258&lt;&gt;"",[1]tailored_settings!$B$10="Publish"),CONCATENATE([1]tailored_settings!$B$2&amp;[1]source_data!C258),IF(AND([1]source_data!C258&lt;&gt;"",[1]tailored_settings!$B$10="Do not publish"),CONCATENATE([1]tailored_settings!$B$2&amp;TEXT(ROW(A256)-1,"0000")&amp;"_"&amp;TEXT(F256,"yyyy-mm")),CONCATENATE([1]tailored_settings!$B$2&amp;TEXT(ROW(A256)-1,"0000")&amp;"_"&amp;TEXT(F256,"yyyy-mm")))))</f>
        <v>360G-BarnwoodTrust-0255_2022-08</v>
      </c>
      <c r="B256" s="8" t="str">
        <f>IF([1]source_data!G258="","",IF([1]source_data!E258&lt;&gt;"",[1]source_data!E258,CONCATENATE("Grant to "&amp;G256)))</f>
        <v>Grants for You</v>
      </c>
      <c r="C256" s="8" t="str">
        <f>IF([1]source_data!G258="","",IF([1]source_data!F258="","",[1]source_data!F258))</f>
        <v xml:space="preserve">Funding to help people with Autism, ADHD, Tourette's or a serious mental health condition access more opportunities.   </v>
      </c>
      <c r="D256" s="9">
        <f>IF([1]source_data!G258="","",IF([1]source_data!G258="","",[1]source_data!G258))</f>
        <v>750</v>
      </c>
      <c r="E256" s="8" t="str">
        <f>IF([1]source_data!G258="","",[1]tailored_settings!$B$3)</f>
        <v>GBP</v>
      </c>
      <c r="F256" s="10">
        <f>IF([1]source_data!G258="","",IF([1]source_data!H258="","",[1]source_data!H258))</f>
        <v>44775.4185616088</v>
      </c>
      <c r="G256" s="8" t="str">
        <f>IF([1]source_data!G258="","",[1]tailored_settings!$B$5)</f>
        <v>Individual Recipient</v>
      </c>
      <c r="H256" s="8" t="str">
        <f>IF([1]source_data!G258="","",IF(AND([1]source_data!A258&lt;&gt;"",[1]tailored_settings!$B$11="Publish"),CONCATENATE([1]tailored_settings!$B$2&amp;[1]source_data!A258),IF(AND([1]source_data!A258&lt;&gt;"",[1]tailored_settings!$B$11="Do not publish"),CONCATENATE([1]tailored_settings!$B$4&amp;TEXT(ROW(A256)-1,"0000")&amp;"_"&amp;TEXT(F256,"yyyy-mm")),CONCATENATE([1]tailored_settings!$B$4&amp;TEXT(ROW(A256)-1,"0000")&amp;"_"&amp;TEXT(F256,"yyyy-mm")))))</f>
        <v>360G-BarnwoodTrust-IND-0255_2022-08</v>
      </c>
      <c r="I256" s="8" t="str">
        <f>IF([1]source_data!G258="","",[1]tailored_settings!$B$7)</f>
        <v>Barnwood Trust</v>
      </c>
      <c r="J256" s="8" t="str">
        <f>IF([1]source_data!G258="","",[1]tailored_settings!$B$6)</f>
        <v>GB-CHC-1162855</v>
      </c>
      <c r="K256" s="8" t="str">
        <f>IF([1]source_data!G258="","",IF([1]source_data!I258="","",VLOOKUP([1]source_data!I258,[1]codelists!A:C,2,FALSE)))</f>
        <v>GTIR040</v>
      </c>
      <c r="L256" s="8" t="str">
        <f>IF([1]source_data!G258="","",IF([1]source_data!J258="","",VLOOKUP([1]source_data!J258,[1]codelists!A:C,2,FALSE)))</f>
        <v/>
      </c>
      <c r="M256" s="8" t="str">
        <f>IF([1]source_data!G258="","",IF([1]source_data!K258="","",IF([1]source_data!M258&lt;&gt;"",CONCATENATE(VLOOKUP([1]source_data!K258,[1]codelists!A:C,2,FALSE)&amp;";"&amp;VLOOKUP([1]source_data!L258,[1]codelists!A:C,2,FALSE)&amp;";"&amp;VLOOKUP([1]source_data!M258,[1]codelists!A:C,2,FALSE)),IF([1]source_data!L258&lt;&gt;"",CONCATENATE(VLOOKUP([1]source_data!K258,[1]codelists!A:C,2,FALSE)&amp;";"&amp;VLOOKUP([1]source_data!L258,[1]codelists!A:C,2,FALSE)),IF([1]source_data!K258&lt;&gt;"",CONCATENATE(VLOOKUP([1]source_data!K258,[1]codelists!A:C,2,FALSE)))))))</f>
        <v>GTIP040</v>
      </c>
      <c r="N256" s="11" t="str">
        <f>IF([1]source_data!G258="","",IF([1]source_data!D258="","",VLOOKUP([1]source_data!D258,[1]geo_data!A:I,9,FALSE)))</f>
        <v>Cam East</v>
      </c>
      <c r="O256" s="11" t="str">
        <f>IF([1]source_data!G258="","",IF([1]source_data!D258="","",VLOOKUP([1]source_data!D258,[1]geo_data!A:I,8,FALSE)))</f>
        <v>E05010972</v>
      </c>
      <c r="P256" s="11" t="str">
        <f>IF([1]source_data!G258="","",IF(LEFT(O256,3)="E05","WD",IF(LEFT(O256,3)="S13","WD",IF(LEFT(O256,3)="W05","WD",IF(LEFT(O256,3)="W06","UA",IF(LEFT(O256,3)="S12","CA",IF(LEFT(O256,3)="E06","UA",IF(LEFT(O256,3)="E07","NMD",IF(LEFT(O256,3)="E08","MD",IF(LEFT(O256,3)="E09","LONB"))))))))))</f>
        <v>WD</v>
      </c>
      <c r="Q256" s="11" t="str">
        <f>IF([1]source_data!G258="","",IF([1]source_data!D258="","",VLOOKUP([1]source_data!D258,[1]geo_data!A:I,7,FALSE)))</f>
        <v>Stroud</v>
      </c>
      <c r="R256" s="11" t="str">
        <f>IF([1]source_data!G258="","",IF([1]source_data!D258="","",VLOOKUP([1]source_data!D258,[1]geo_data!A:I,6,FALSE)))</f>
        <v>E07000082</v>
      </c>
      <c r="S256" s="11" t="str">
        <f>IF([1]source_data!G258="","",IF(LEFT(R256,3)="E05","WD",IF(LEFT(R256,3)="S13","WD",IF(LEFT(R256,3)="W05","WD",IF(LEFT(R256,3)="W06","UA",IF(LEFT(R256,3)="S12","CA",IF(LEFT(R256,3)="E06","UA",IF(LEFT(R256,3)="E07","NMD",IF(LEFT(R256,3)="E08","MD",IF(LEFT(R256,3)="E09","LONB"))))))))))</f>
        <v>NMD</v>
      </c>
      <c r="T256" s="8" t="str">
        <f>IF([1]source_data!G258="","",IF([1]source_data!N258="","",[1]source_data!N258))</f>
        <v>Grants for You</v>
      </c>
      <c r="U256" s="12">
        <f ca="1">IF([1]source_data!G258="","",[1]tailored_settings!$B$8)</f>
        <v>45009</v>
      </c>
      <c r="V256" s="8" t="str">
        <f>IF([1]source_data!I258="","",[1]tailored_settings!$B$9)</f>
        <v>https://www.barnwoodtrust.org/</v>
      </c>
      <c r="W256" s="8" t="str">
        <f>IF([1]source_data!G258="","",IF([1]source_data!I258="","",[1]codelists!$A$1))</f>
        <v>Grant to Individuals Reason codelist</v>
      </c>
      <c r="X256" s="8" t="str">
        <f>IF([1]source_data!G258="","",IF([1]source_data!I258="","",[1]source_data!I258))</f>
        <v>Mental Health</v>
      </c>
      <c r="Y256" s="8" t="str">
        <f>IF([1]source_data!G258="","",IF([1]source_data!J258="","",[1]codelists!$A$1))</f>
        <v/>
      </c>
      <c r="Z256" s="8" t="str">
        <f>IF([1]source_data!G258="","",IF([1]source_data!J258="","",[1]source_data!J258))</f>
        <v/>
      </c>
      <c r="AA256" s="8" t="str">
        <f>IF([1]source_data!G258="","",IF([1]source_data!K258="","",[1]codelists!$A$16))</f>
        <v>Grant to Individuals Purpose codelist</v>
      </c>
      <c r="AB256" s="8" t="str">
        <f>IF([1]source_data!G258="","",IF([1]source_data!K258="","",[1]source_data!K258))</f>
        <v>Devices and digital access</v>
      </c>
      <c r="AC256" s="8" t="str">
        <f>IF([1]source_data!G258="","",IF([1]source_data!L258="","",[1]codelists!$A$16))</f>
        <v/>
      </c>
      <c r="AD256" s="8" t="str">
        <f>IF([1]source_data!G258="","",IF([1]source_data!L258="","",[1]source_data!L258))</f>
        <v/>
      </c>
      <c r="AE256" s="8" t="str">
        <f>IF([1]source_data!G258="","",IF([1]source_data!M258="","",[1]codelists!$A$16))</f>
        <v/>
      </c>
      <c r="AF256" s="8" t="str">
        <f>IF([1]source_data!G258="","",IF([1]source_data!M258="","",[1]source_data!M258))</f>
        <v/>
      </c>
    </row>
    <row r="257" spans="1:32" ht="15.75" x14ac:dyDescent="0.25">
      <c r="A257" s="8" t="str">
        <f>IF([1]source_data!G259="","",IF(AND([1]source_data!C259&lt;&gt;"",[1]tailored_settings!$B$10="Publish"),CONCATENATE([1]tailored_settings!$B$2&amp;[1]source_data!C259),IF(AND([1]source_data!C259&lt;&gt;"",[1]tailored_settings!$B$10="Do not publish"),CONCATENATE([1]tailored_settings!$B$2&amp;TEXT(ROW(A257)-1,"0000")&amp;"_"&amp;TEXT(F257,"yyyy-mm")),CONCATENATE([1]tailored_settings!$B$2&amp;TEXT(ROW(A257)-1,"0000")&amp;"_"&amp;TEXT(F257,"yyyy-mm")))))</f>
        <v>360G-BarnwoodTrust-0256_2022-08</v>
      </c>
      <c r="B257" s="8" t="str">
        <f>IF([1]source_data!G259="","",IF([1]source_data!E259&lt;&gt;"",[1]source_data!E259,CONCATENATE("Grant to "&amp;G257)))</f>
        <v>Grants for You</v>
      </c>
      <c r="C257" s="8" t="str">
        <f>IF([1]source_data!G259="","",IF([1]source_data!F259="","",[1]source_data!F259))</f>
        <v xml:space="preserve">Funding to help people with Autism, ADHD, Tourette's or a serious mental health condition access more opportunities.   </v>
      </c>
      <c r="D257" s="9">
        <f>IF([1]source_data!G259="","",IF([1]source_data!G259="","",[1]source_data!G259))</f>
        <v>1000</v>
      </c>
      <c r="E257" s="8" t="str">
        <f>IF([1]source_data!G259="","",[1]tailored_settings!$B$3)</f>
        <v>GBP</v>
      </c>
      <c r="F257" s="10">
        <f>IF([1]source_data!G259="","",IF([1]source_data!H259="","",[1]source_data!H259))</f>
        <v>44775.432330092597</v>
      </c>
      <c r="G257" s="8" t="str">
        <f>IF([1]source_data!G259="","",[1]tailored_settings!$B$5)</f>
        <v>Individual Recipient</v>
      </c>
      <c r="H257" s="8" t="str">
        <f>IF([1]source_data!G259="","",IF(AND([1]source_data!A259&lt;&gt;"",[1]tailored_settings!$B$11="Publish"),CONCATENATE([1]tailored_settings!$B$2&amp;[1]source_data!A259),IF(AND([1]source_data!A259&lt;&gt;"",[1]tailored_settings!$B$11="Do not publish"),CONCATENATE([1]tailored_settings!$B$4&amp;TEXT(ROW(A257)-1,"0000")&amp;"_"&amp;TEXT(F257,"yyyy-mm")),CONCATENATE([1]tailored_settings!$B$4&amp;TEXT(ROW(A257)-1,"0000")&amp;"_"&amp;TEXT(F257,"yyyy-mm")))))</f>
        <v>360G-BarnwoodTrust-IND-0256_2022-08</v>
      </c>
      <c r="I257" s="8" t="str">
        <f>IF([1]source_data!G259="","",[1]tailored_settings!$B$7)</f>
        <v>Barnwood Trust</v>
      </c>
      <c r="J257" s="8" t="str">
        <f>IF([1]source_data!G259="","",[1]tailored_settings!$B$6)</f>
        <v>GB-CHC-1162855</v>
      </c>
      <c r="K257" s="8" t="str">
        <f>IF([1]source_data!G259="","",IF([1]source_data!I259="","",VLOOKUP([1]source_data!I259,[1]codelists!A:C,2,FALSE)))</f>
        <v>GTIR040</v>
      </c>
      <c r="L257" s="8" t="str">
        <f>IF([1]source_data!G259="","",IF([1]source_data!J259="","",VLOOKUP([1]source_data!J259,[1]codelists!A:C,2,FALSE)))</f>
        <v/>
      </c>
      <c r="M257" s="8" t="str">
        <f>IF([1]source_data!G259="","",IF([1]source_data!K259="","",IF([1]source_data!M259&lt;&gt;"",CONCATENATE(VLOOKUP([1]source_data!K259,[1]codelists!A:C,2,FALSE)&amp;";"&amp;VLOOKUP([1]source_data!L259,[1]codelists!A:C,2,FALSE)&amp;";"&amp;VLOOKUP([1]source_data!M259,[1]codelists!A:C,2,FALSE)),IF([1]source_data!L259&lt;&gt;"",CONCATENATE(VLOOKUP([1]source_data!K259,[1]codelists!A:C,2,FALSE)&amp;";"&amp;VLOOKUP([1]source_data!L259,[1]codelists!A:C,2,FALSE)),IF([1]source_data!K259&lt;&gt;"",CONCATENATE(VLOOKUP([1]source_data!K259,[1]codelists!A:C,2,FALSE)))))))</f>
        <v>GTIP030</v>
      </c>
      <c r="N257" s="11" t="str">
        <f>IF([1]source_data!G259="","",IF([1]source_data!D259="","",VLOOKUP([1]source_data!D259,[1]geo_data!A:I,9,FALSE)))</f>
        <v>Northway</v>
      </c>
      <c r="O257" s="11" t="str">
        <f>IF([1]source_data!G259="","",IF([1]source_data!D259="","",VLOOKUP([1]source_data!D259,[1]geo_data!A:I,8,FALSE)))</f>
        <v>E05012076</v>
      </c>
      <c r="P257" s="11" t="str">
        <f>IF([1]source_data!G259="","",IF(LEFT(O257,3)="E05","WD",IF(LEFT(O257,3)="S13","WD",IF(LEFT(O257,3)="W05","WD",IF(LEFT(O257,3)="W06","UA",IF(LEFT(O257,3)="S12","CA",IF(LEFT(O257,3)="E06","UA",IF(LEFT(O257,3)="E07","NMD",IF(LEFT(O257,3)="E08","MD",IF(LEFT(O257,3)="E09","LONB"))))))))))</f>
        <v>WD</v>
      </c>
      <c r="Q257" s="11" t="str">
        <f>IF([1]source_data!G259="","",IF([1]source_data!D259="","",VLOOKUP([1]source_data!D259,[1]geo_data!A:I,7,FALSE)))</f>
        <v>Tewkesbury</v>
      </c>
      <c r="R257" s="11" t="str">
        <f>IF([1]source_data!G259="","",IF([1]source_data!D259="","",VLOOKUP([1]source_data!D259,[1]geo_data!A:I,6,FALSE)))</f>
        <v>E07000083</v>
      </c>
      <c r="S257" s="11" t="str">
        <f>IF([1]source_data!G259="","",IF(LEFT(R257,3)="E05","WD",IF(LEFT(R257,3)="S13","WD",IF(LEFT(R257,3)="W05","WD",IF(LEFT(R257,3)="W06","UA",IF(LEFT(R257,3)="S12","CA",IF(LEFT(R257,3)="E06","UA",IF(LEFT(R257,3)="E07","NMD",IF(LEFT(R257,3)="E08","MD",IF(LEFT(R257,3)="E09","LONB"))))))))))</f>
        <v>NMD</v>
      </c>
      <c r="T257" s="8" t="str">
        <f>IF([1]source_data!G259="","",IF([1]source_data!N259="","",[1]source_data!N259))</f>
        <v>Grants for You</v>
      </c>
      <c r="U257" s="12">
        <f ca="1">IF([1]source_data!G259="","",[1]tailored_settings!$B$8)</f>
        <v>45009</v>
      </c>
      <c r="V257" s="8" t="str">
        <f>IF([1]source_data!I259="","",[1]tailored_settings!$B$9)</f>
        <v>https://www.barnwoodtrust.org/</v>
      </c>
      <c r="W257" s="8" t="str">
        <f>IF([1]source_data!G259="","",IF([1]source_data!I259="","",[1]codelists!$A$1))</f>
        <v>Grant to Individuals Reason codelist</v>
      </c>
      <c r="X257" s="8" t="str">
        <f>IF([1]source_data!G259="","",IF([1]source_data!I259="","",[1]source_data!I259))</f>
        <v>Mental Health</v>
      </c>
      <c r="Y257" s="8" t="str">
        <f>IF([1]source_data!G259="","",IF([1]source_data!J259="","",[1]codelists!$A$1))</f>
        <v/>
      </c>
      <c r="Z257" s="8" t="str">
        <f>IF([1]source_data!G259="","",IF([1]source_data!J259="","",[1]source_data!J259))</f>
        <v/>
      </c>
      <c r="AA257" s="8" t="str">
        <f>IF([1]source_data!G259="","",IF([1]source_data!K259="","",[1]codelists!$A$16))</f>
        <v>Grant to Individuals Purpose codelist</v>
      </c>
      <c r="AB257" s="8" t="str">
        <f>IF([1]source_data!G259="","",IF([1]source_data!K259="","",[1]source_data!K259))</f>
        <v>Equipment and home adaptations</v>
      </c>
      <c r="AC257" s="8" t="str">
        <f>IF([1]source_data!G259="","",IF([1]source_data!L259="","",[1]codelists!$A$16))</f>
        <v/>
      </c>
      <c r="AD257" s="8" t="str">
        <f>IF([1]source_data!G259="","",IF([1]source_data!L259="","",[1]source_data!L259))</f>
        <v/>
      </c>
      <c r="AE257" s="8" t="str">
        <f>IF([1]source_data!G259="","",IF([1]source_data!M259="","",[1]codelists!$A$16))</f>
        <v/>
      </c>
      <c r="AF257" s="8" t="str">
        <f>IF([1]source_data!G259="","",IF([1]source_data!M259="","",[1]source_data!M259))</f>
        <v/>
      </c>
    </row>
    <row r="258" spans="1:32" ht="15.75" x14ac:dyDescent="0.25">
      <c r="A258" s="8" t="str">
        <f>IF([1]source_data!G260="","",IF(AND([1]source_data!C260&lt;&gt;"",[1]tailored_settings!$B$10="Publish"),CONCATENATE([1]tailored_settings!$B$2&amp;[1]source_data!C260),IF(AND([1]source_data!C260&lt;&gt;"",[1]tailored_settings!$B$10="Do not publish"),CONCATENATE([1]tailored_settings!$B$2&amp;TEXT(ROW(A258)-1,"0000")&amp;"_"&amp;TEXT(F258,"yyyy-mm")),CONCATENATE([1]tailored_settings!$B$2&amp;TEXT(ROW(A258)-1,"0000")&amp;"_"&amp;TEXT(F258,"yyyy-mm")))))</f>
        <v>360G-BarnwoodTrust-0257_2022-08</v>
      </c>
      <c r="B258" s="8" t="str">
        <f>IF([1]source_data!G260="","",IF([1]source_data!E260&lt;&gt;"",[1]source_data!E260,CONCATENATE("Grant to "&amp;G258)))</f>
        <v>Grants for You</v>
      </c>
      <c r="C258" s="8" t="str">
        <f>IF([1]source_data!G260="","",IF([1]source_data!F260="","",[1]source_data!F260))</f>
        <v xml:space="preserve">Funding to help people with Autism, ADHD, Tourette's or a serious mental health condition access more opportunities.   </v>
      </c>
      <c r="D258" s="9">
        <f>IF([1]source_data!G260="","",IF([1]source_data!G260="","",[1]source_data!G260))</f>
        <v>1000</v>
      </c>
      <c r="E258" s="8" t="str">
        <f>IF([1]source_data!G260="","",[1]tailored_settings!$B$3)</f>
        <v>GBP</v>
      </c>
      <c r="F258" s="10">
        <f>IF([1]source_data!G260="","",IF([1]source_data!H260="","",[1]source_data!H260))</f>
        <v>44775.444023495402</v>
      </c>
      <c r="G258" s="8" t="str">
        <f>IF([1]source_data!G260="","",[1]tailored_settings!$B$5)</f>
        <v>Individual Recipient</v>
      </c>
      <c r="H258" s="8" t="str">
        <f>IF([1]source_data!G260="","",IF(AND([1]source_data!A260&lt;&gt;"",[1]tailored_settings!$B$11="Publish"),CONCATENATE([1]tailored_settings!$B$2&amp;[1]source_data!A260),IF(AND([1]source_data!A260&lt;&gt;"",[1]tailored_settings!$B$11="Do not publish"),CONCATENATE([1]tailored_settings!$B$4&amp;TEXT(ROW(A258)-1,"0000")&amp;"_"&amp;TEXT(F258,"yyyy-mm")),CONCATENATE([1]tailored_settings!$B$4&amp;TEXT(ROW(A258)-1,"0000")&amp;"_"&amp;TEXT(F258,"yyyy-mm")))))</f>
        <v>360G-BarnwoodTrust-IND-0257_2022-08</v>
      </c>
      <c r="I258" s="8" t="str">
        <f>IF([1]source_data!G260="","",[1]tailored_settings!$B$7)</f>
        <v>Barnwood Trust</v>
      </c>
      <c r="J258" s="8" t="str">
        <f>IF([1]source_data!G260="","",[1]tailored_settings!$B$6)</f>
        <v>GB-CHC-1162855</v>
      </c>
      <c r="K258" s="8" t="str">
        <f>IF([1]source_data!G260="","",IF([1]source_data!I260="","",VLOOKUP([1]source_data!I260,[1]codelists!A:C,2,FALSE)))</f>
        <v>GTIR040</v>
      </c>
      <c r="L258" s="8" t="str">
        <f>IF([1]source_data!G260="","",IF([1]source_data!J260="","",VLOOKUP([1]source_data!J260,[1]codelists!A:C,2,FALSE)))</f>
        <v/>
      </c>
      <c r="M258" s="8" t="str">
        <f>IF([1]source_data!G260="","",IF([1]source_data!K260="","",IF([1]source_data!M260&lt;&gt;"",CONCATENATE(VLOOKUP([1]source_data!K260,[1]codelists!A:C,2,FALSE)&amp;";"&amp;VLOOKUP([1]source_data!L260,[1]codelists!A:C,2,FALSE)&amp;";"&amp;VLOOKUP([1]source_data!M260,[1]codelists!A:C,2,FALSE)),IF([1]source_data!L260&lt;&gt;"",CONCATENATE(VLOOKUP([1]source_data!K260,[1]codelists!A:C,2,FALSE)&amp;";"&amp;VLOOKUP([1]source_data!L260,[1]codelists!A:C,2,FALSE)),IF([1]source_data!K260&lt;&gt;"",CONCATENATE(VLOOKUP([1]source_data!K260,[1]codelists!A:C,2,FALSE)))))))</f>
        <v>GTIP040</v>
      </c>
      <c r="N258" s="11" t="str">
        <f>IF([1]source_data!G260="","",IF([1]source_data!D260="","",VLOOKUP([1]source_data!D260,[1]geo_data!A:I,9,FALSE)))</f>
        <v>Swindon Village</v>
      </c>
      <c r="O258" s="11" t="str">
        <f>IF([1]source_data!G260="","",IF([1]source_data!D260="","",VLOOKUP([1]source_data!D260,[1]geo_data!A:I,8,FALSE)))</f>
        <v>E05004305</v>
      </c>
      <c r="P258" s="11" t="str">
        <f>IF([1]source_data!G260="","",IF(LEFT(O258,3)="E05","WD",IF(LEFT(O258,3)="S13","WD",IF(LEFT(O258,3)="W05","WD",IF(LEFT(O258,3)="W06","UA",IF(LEFT(O258,3)="S12","CA",IF(LEFT(O258,3)="E06","UA",IF(LEFT(O258,3)="E07","NMD",IF(LEFT(O258,3)="E08","MD",IF(LEFT(O258,3)="E09","LONB"))))))))))</f>
        <v>WD</v>
      </c>
      <c r="Q258" s="11" t="str">
        <f>IF([1]source_data!G260="","",IF([1]source_data!D260="","",VLOOKUP([1]source_data!D260,[1]geo_data!A:I,7,FALSE)))</f>
        <v>Cheltenham</v>
      </c>
      <c r="R258" s="11" t="str">
        <f>IF([1]source_data!G260="","",IF([1]source_data!D260="","",VLOOKUP([1]source_data!D260,[1]geo_data!A:I,6,FALSE)))</f>
        <v>E07000078</v>
      </c>
      <c r="S258" s="11" t="str">
        <f>IF([1]source_data!G260="","",IF(LEFT(R258,3)="E05","WD",IF(LEFT(R258,3)="S13","WD",IF(LEFT(R258,3)="W05","WD",IF(LEFT(R258,3)="W06","UA",IF(LEFT(R258,3)="S12","CA",IF(LEFT(R258,3)="E06","UA",IF(LEFT(R258,3)="E07","NMD",IF(LEFT(R258,3)="E08","MD",IF(LEFT(R258,3)="E09","LONB"))))))))))</f>
        <v>NMD</v>
      </c>
      <c r="T258" s="8" t="str">
        <f>IF([1]source_data!G260="","",IF([1]source_data!N260="","",[1]source_data!N260))</f>
        <v>Grants for You</v>
      </c>
      <c r="U258" s="12">
        <f ca="1">IF([1]source_data!G260="","",[1]tailored_settings!$B$8)</f>
        <v>45009</v>
      </c>
      <c r="V258" s="8" t="str">
        <f>IF([1]source_data!I260="","",[1]tailored_settings!$B$9)</f>
        <v>https://www.barnwoodtrust.org/</v>
      </c>
      <c r="W258" s="8" t="str">
        <f>IF([1]source_data!G260="","",IF([1]source_data!I260="","",[1]codelists!$A$1))</f>
        <v>Grant to Individuals Reason codelist</v>
      </c>
      <c r="X258" s="8" t="str">
        <f>IF([1]source_data!G260="","",IF([1]source_data!I260="","",[1]source_data!I260))</f>
        <v>Mental Health</v>
      </c>
      <c r="Y258" s="8" t="str">
        <f>IF([1]source_data!G260="","",IF([1]source_data!J260="","",[1]codelists!$A$1))</f>
        <v/>
      </c>
      <c r="Z258" s="8" t="str">
        <f>IF([1]source_data!G260="","",IF([1]source_data!J260="","",[1]source_data!J260))</f>
        <v/>
      </c>
      <c r="AA258" s="8" t="str">
        <f>IF([1]source_data!G260="","",IF([1]source_data!K260="","",[1]codelists!$A$16))</f>
        <v>Grant to Individuals Purpose codelist</v>
      </c>
      <c r="AB258" s="8" t="str">
        <f>IF([1]source_data!G260="","",IF([1]source_data!K260="","",[1]source_data!K260))</f>
        <v>Devices and digital access</v>
      </c>
      <c r="AC258" s="8" t="str">
        <f>IF([1]source_data!G260="","",IF([1]source_data!L260="","",[1]codelists!$A$16))</f>
        <v/>
      </c>
      <c r="AD258" s="8" t="str">
        <f>IF([1]source_data!G260="","",IF([1]source_data!L260="","",[1]source_data!L260))</f>
        <v/>
      </c>
      <c r="AE258" s="8" t="str">
        <f>IF([1]source_data!G260="","",IF([1]source_data!M260="","",[1]codelists!$A$16))</f>
        <v/>
      </c>
      <c r="AF258" s="8" t="str">
        <f>IF([1]source_data!G260="","",IF([1]source_data!M260="","",[1]source_data!M260))</f>
        <v/>
      </c>
    </row>
    <row r="259" spans="1:32" ht="15.75" x14ac:dyDescent="0.25">
      <c r="A259" s="8" t="str">
        <f>IF([1]source_data!G261="","",IF(AND([1]source_data!C261&lt;&gt;"",[1]tailored_settings!$B$10="Publish"),CONCATENATE([1]tailored_settings!$B$2&amp;[1]source_data!C261),IF(AND([1]source_data!C261&lt;&gt;"",[1]tailored_settings!$B$10="Do not publish"),CONCATENATE([1]tailored_settings!$B$2&amp;TEXT(ROW(A259)-1,"0000")&amp;"_"&amp;TEXT(F259,"yyyy-mm")),CONCATENATE([1]tailored_settings!$B$2&amp;TEXT(ROW(A259)-1,"0000")&amp;"_"&amp;TEXT(F259,"yyyy-mm")))))</f>
        <v>360G-BarnwoodTrust-0258_2022-08</v>
      </c>
      <c r="B259" s="8" t="str">
        <f>IF([1]source_data!G261="","",IF([1]source_data!E261&lt;&gt;"",[1]source_data!E261,CONCATENATE("Grant to "&amp;G259)))</f>
        <v>Grants for You</v>
      </c>
      <c r="C259" s="8" t="str">
        <f>IF([1]source_data!G261="","",IF([1]source_data!F261="","",[1]source_data!F261))</f>
        <v xml:space="preserve">Funding to help people with Autism, ADHD, Tourette's or a serious mental health condition access more opportunities.   </v>
      </c>
      <c r="D259" s="9">
        <f>IF([1]source_data!G261="","",IF([1]source_data!G261="","",[1]source_data!G261))</f>
        <v>860</v>
      </c>
      <c r="E259" s="8" t="str">
        <f>IF([1]source_data!G261="","",[1]tailored_settings!$B$3)</f>
        <v>GBP</v>
      </c>
      <c r="F259" s="10">
        <f>IF([1]source_data!G261="","",IF([1]source_data!H261="","",[1]source_data!H261))</f>
        <v>44775.4624642708</v>
      </c>
      <c r="G259" s="8" t="str">
        <f>IF([1]source_data!G261="","",[1]tailored_settings!$B$5)</f>
        <v>Individual Recipient</v>
      </c>
      <c r="H259" s="8" t="str">
        <f>IF([1]source_data!G261="","",IF(AND([1]source_data!A261&lt;&gt;"",[1]tailored_settings!$B$11="Publish"),CONCATENATE([1]tailored_settings!$B$2&amp;[1]source_data!A261),IF(AND([1]source_data!A261&lt;&gt;"",[1]tailored_settings!$B$11="Do not publish"),CONCATENATE([1]tailored_settings!$B$4&amp;TEXT(ROW(A259)-1,"0000")&amp;"_"&amp;TEXT(F259,"yyyy-mm")),CONCATENATE([1]tailored_settings!$B$4&amp;TEXT(ROW(A259)-1,"0000")&amp;"_"&amp;TEXT(F259,"yyyy-mm")))))</f>
        <v>360G-BarnwoodTrust-IND-0258_2022-08</v>
      </c>
      <c r="I259" s="8" t="str">
        <f>IF([1]source_data!G261="","",[1]tailored_settings!$B$7)</f>
        <v>Barnwood Trust</v>
      </c>
      <c r="J259" s="8" t="str">
        <f>IF([1]source_data!G261="","",[1]tailored_settings!$B$6)</f>
        <v>GB-CHC-1162855</v>
      </c>
      <c r="K259" s="8" t="str">
        <f>IF([1]source_data!G261="","",IF([1]source_data!I261="","",VLOOKUP([1]source_data!I261,[1]codelists!A:C,2,FALSE)))</f>
        <v>GTIR040</v>
      </c>
      <c r="L259" s="8" t="str">
        <f>IF([1]source_data!G261="","",IF([1]source_data!J261="","",VLOOKUP([1]source_data!J261,[1]codelists!A:C,2,FALSE)))</f>
        <v/>
      </c>
      <c r="M259" s="8" t="str">
        <f>IF([1]source_data!G261="","",IF([1]source_data!K261="","",IF([1]source_data!M261&lt;&gt;"",CONCATENATE(VLOOKUP([1]source_data!K261,[1]codelists!A:C,2,FALSE)&amp;";"&amp;VLOOKUP([1]source_data!L261,[1]codelists!A:C,2,FALSE)&amp;";"&amp;VLOOKUP([1]source_data!M261,[1]codelists!A:C,2,FALSE)),IF([1]source_data!L261&lt;&gt;"",CONCATENATE(VLOOKUP([1]source_data!K261,[1]codelists!A:C,2,FALSE)&amp;";"&amp;VLOOKUP([1]source_data!L261,[1]codelists!A:C,2,FALSE)),IF([1]source_data!K261&lt;&gt;"",CONCATENATE(VLOOKUP([1]source_data!K261,[1]codelists!A:C,2,FALSE)))))))</f>
        <v>GTIP030</v>
      </c>
      <c r="N259" s="11" t="str">
        <f>IF([1]source_data!G261="","",IF([1]source_data!D261="","",VLOOKUP([1]source_data!D261,[1]geo_data!A:I,9,FALSE)))</f>
        <v>Stroud Slade</v>
      </c>
      <c r="O259" s="11" t="str">
        <f>IF([1]source_data!G261="","",IF([1]source_data!D261="","",VLOOKUP([1]source_data!D261,[1]geo_data!A:I,8,FALSE)))</f>
        <v>E05010988</v>
      </c>
      <c r="P259" s="11" t="str">
        <f>IF([1]source_data!G261="","",IF(LEFT(O259,3)="E05","WD",IF(LEFT(O259,3)="S13","WD",IF(LEFT(O259,3)="W05","WD",IF(LEFT(O259,3)="W06","UA",IF(LEFT(O259,3)="S12","CA",IF(LEFT(O259,3)="E06","UA",IF(LEFT(O259,3)="E07","NMD",IF(LEFT(O259,3)="E08","MD",IF(LEFT(O259,3)="E09","LONB"))))))))))</f>
        <v>WD</v>
      </c>
      <c r="Q259" s="11" t="str">
        <f>IF([1]source_data!G261="","",IF([1]source_data!D261="","",VLOOKUP([1]source_data!D261,[1]geo_data!A:I,7,FALSE)))</f>
        <v>Stroud</v>
      </c>
      <c r="R259" s="11" t="str">
        <f>IF([1]source_data!G261="","",IF([1]source_data!D261="","",VLOOKUP([1]source_data!D261,[1]geo_data!A:I,6,FALSE)))</f>
        <v>E07000082</v>
      </c>
      <c r="S259" s="11" t="str">
        <f>IF([1]source_data!G261="","",IF(LEFT(R259,3)="E05","WD",IF(LEFT(R259,3)="S13","WD",IF(LEFT(R259,3)="W05","WD",IF(LEFT(R259,3)="W06","UA",IF(LEFT(R259,3)="S12","CA",IF(LEFT(R259,3)="E06","UA",IF(LEFT(R259,3)="E07","NMD",IF(LEFT(R259,3)="E08","MD",IF(LEFT(R259,3)="E09","LONB"))))))))))</f>
        <v>NMD</v>
      </c>
      <c r="T259" s="8" t="str">
        <f>IF([1]source_data!G261="","",IF([1]source_data!N261="","",[1]source_data!N261))</f>
        <v>Grants for You</v>
      </c>
      <c r="U259" s="12">
        <f ca="1">IF([1]source_data!G261="","",[1]tailored_settings!$B$8)</f>
        <v>45009</v>
      </c>
      <c r="V259" s="8" t="str">
        <f>IF([1]source_data!I261="","",[1]tailored_settings!$B$9)</f>
        <v>https://www.barnwoodtrust.org/</v>
      </c>
      <c r="W259" s="8" t="str">
        <f>IF([1]source_data!G261="","",IF([1]source_data!I261="","",[1]codelists!$A$1))</f>
        <v>Grant to Individuals Reason codelist</v>
      </c>
      <c r="X259" s="8" t="str">
        <f>IF([1]source_data!G261="","",IF([1]source_data!I261="","",[1]source_data!I261))</f>
        <v>Mental Health</v>
      </c>
      <c r="Y259" s="8" t="str">
        <f>IF([1]source_data!G261="","",IF([1]source_data!J261="","",[1]codelists!$A$1))</f>
        <v/>
      </c>
      <c r="Z259" s="8" t="str">
        <f>IF([1]source_data!G261="","",IF([1]source_data!J261="","",[1]source_data!J261))</f>
        <v/>
      </c>
      <c r="AA259" s="8" t="str">
        <f>IF([1]source_data!G261="","",IF([1]source_data!K261="","",[1]codelists!$A$16))</f>
        <v>Grant to Individuals Purpose codelist</v>
      </c>
      <c r="AB259" s="8" t="str">
        <f>IF([1]source_data!G261="","",IF([1]source_data!K261="","",[1]source_data!K261))</f>
        <v>Equipment and home adaptations</v>
      </c>
      <c r="AC259" s="8" t="str">
        <f>IF([1]source_data!G261="","",IF([1]source_data!L261="","",[1]codelists!$A$16))</f>
        <v/>
      </c>
      <c r="AD259" s="8" t="str">
        <f>IF([1]source_data!G261="","",IF([1]source_data!L261="","",[1]source_data!L261))</f>
        <v/>
      </c>
      <c r="AE259" s="8" t="str">
        <f>IF([1]source_data!G261="","",IF([1]source_data!M261="","",[1]codelists!$A$16))</f>
        <v/>
      </c>
      <c r="AF259" s="8" t="str">
        <f>IF([1]source_data!G261="","",IF([1]source_data!M261="","",[1]source_data!M261))</f>
        <v/>
      </c>
    </row>
    <row r="260" spans="1:32" ht="15.75" x14ac:dyDescent="0.25">
      <c r="A260" s="8" t="str">
        <f>IF([1]source_data!G262="","",IF(AND([1]source_data!C262&lt;&gt;"",[1]tailored_settings!$B$10="Publish"),CONCATENATE([1]tailored_settings!$B$2&amp;[1]source_data!C262),IF(AND([1]source_data!C262&lt;&gt;"",[1]tailored_settings!$B$10="Do not publish"),CONCATENATE([1]tailored_settings!$B$2&amp;TEXT(ROW(A260)-1,"0000")&amp;"_"&amp;TEXT(F260,"yyyy-mm")),CONCATENATE([1]tailored_settings!$B$2&amp;TEXT(ROW(A260)-1,"0000")&amp;"_"&amp;TEXT(F260,"yyyy-mm")))))</f>
        <v>360G-BarnwoodTrust-0259_2022-08</v>
      </c>
      <c r="B260" s="8" t="str">
        <f>IF([1]source_data!G262="","",IF([1]source_data!E262&lt;&gt;"",[1]source_data!E262,CONCATENATE("Grant to "&amp;G260)))</f>
        <v>Grants for You</v>
      </c>
      <c r="C260" s="8" t="str">
        <f>IF([1]source_data!G262="","",IF([1]source_data!F262="","",[1]source_data!F262))</f>
        <v xml:space="preserve">Funding to help people with Autism, ADHD, Tourette's or a serious mental health condition access more opportunities.   </v>
      </c>
      <c r="D260" s="9">
        <f>IF([1]source_data!G262="","",IF([1]source_data!G262="","",[1]source_data!G262))</f>
        <v>1250</v>
      </c>
      <c r="E260" s="8" t="str">
        <f>IF([1]source_data!G262="","",[1]tailored_settings!$B$3)</f>
        <v>GBP</v>
      </c>
      <c r="F260" s="10">
        <f>IF([1]source_data!G262="","",IF([1]source_data!H262="","",[1]source_data!H262))</f>
        <v>44775.475553668999</v>
      </c>
      <c r="G260" s="8" t="str">
        <f>IF([1]source_data!G262="","",[1]tailored_settings!$B$5)</f>
        <v>Individual Recipient</v>
      </c>
      <c r="H260" s="8" t="str">
        <f>IF([1]source_data!G262="","",IF(AND([1]source_data!A262&lt;&gt;"",[1]tailored_settings!$B$11="Publish"),CONCATENATE([1]tailored_settings!$B$2&amp;[1]source_data!A262),IF(AND([1]source_data!A262&lt;&gt;"",[1]tailored_settings!$B$11="Do not publish"),CONCATENATE([1]tailored_settings!$B$4&amp;TEXT(ROW(A260)-1,"0000")&amp;"_"&amp;TEXT(F260,"yyyy-mm")),CONCATENATE([1]tailored_settings!$B$4&amp;TEXT(ROW(A260)-1,"0000")&amp;"_"&amp;TEXT(F260,"yyyy-mm")))))</f>
        <v>360G-BarnwoodTrust-IND-0259_2022-08</v>
      </c>
      <c r="I260" s="8" t="str">
        <f>IF([1]source_data!G262="","",[1]tailored_settings!$B$7)</f>
        <v>Barnwood Trust</v>
      </c>
      <c r="J260" s="8" t="str">
        <f>IF([1]source_data!G262="","",[1]tailored_settings!$B$6)</f>
        <v>GB-CHC-1162855</v>
      </c>
      <c r="K260" s="8" t="str">
        <f>IF([1]source_data!G262="","",IF([1]source_data!I262="","",VLOOKUP([1]source_data!I262,[1]codelists!A:C,2,FALSE)))</f>
        <v>GTIR040</v>
      </c>
      <c r="L260" s="8" t="str">
        <f>IF([1]source_data!G262="","",IF([1]source_data!J262="","",VLOOKUP([1]source_data!J262,[1]codelists!A:C,2,FALSE)))</f>
        <v/>
      </c>
      <c r="M260" s="8" t="str">
        <f>IF([1]source_data!G262="","",IF([1]source_data!K262="","",IF([1]source_data!M262&lt;&gt;"",CONCATENATE(VLOOKUP([1]source_data!K262,[1]codelists!A:C,2,FALSE)&amp;";"&amp;VLOOKUP([1]source_data!L262,[1]codelists!A:C,2,FALSE)&amp;";"&amp;VLOOKUP([1]source_data!M262,[1]codelists!A:C,2,FALSE)),IF([1]source_data!L262&lt;&gt;"",CONCATENATE(VLOOKUP([1]source_data!K262,[1]codelists!A:C,2,FALSE)&amp;";"&amp;VLOOKUP([1]source_data!L262,[1]codelists!A:C,2,FALSE)),IF([1]source_data!K262&lt;&gt;"",CONCATENATE(VLOOKUP([1]source_data!K262,[1]codelists!A:C,2,FALSE)))))))</f>
        <v>GTIP020</v>
      </c>
      <c r="N260" s="11" t="str">
        <f>IF([1]source_data!G262="","",IF([1]source_data!D262="","",VLOOKUP([1]source_data!D262,[1]geo_data!A:I,9,FALSE)))</f>
        <v>Matson, Robinswood and White City</v>
      </c>
      <c r="O260" s="11" t="str">
        <f>IF([1]source_data!G262="","",IF([1]source_data!D262="","",VLOOKUP([1]source_data!D262,[1]geo_data!A:I,8,FALSE)))</f>
        <v>E05010961</v>
      </c>
      <c r="P260" s="11" t="str">
        <f>IF([1]source_data!G262="","",IF(LEFT(O260,3)="E05","WD",IF(LEFT(O260,3)="S13","WD",IF(LEFT(O260,3)="W05","WD",IF(LEFT(O260,3)="W06","UA",IF(LEFT(O260,3)="S12","CA",IF(LEFT(O260,3)="E06","UA",IF(LEFT(O260,3)="E07","NMD",IF(LEFT(O260,3)="E08","MD",IF(LEFT(O260,3)="E09","LONB"))))))))))</f>
        <v>WD</v>
      </c>
      <c r="Q260" s="11" t="str">
        <f>IF([1]source_data!G262="","",IF([1]source_data!D262="","",VLOOKUP([1]source_data!D262,[1]geo_data!A:I,7,FALSE)))</f>
        <v>Gloucester</v>
      </c>
      <c r="R260" s="11" t="str">
        <f>IF([1]source_data!G262="","",IF([1]source_data!D262="","",VLOOKUP([1]source_data!D262,[1]geo_data!A:I,6,FALSE)))</f>
        <v>E07000081</v>
      </c>
      <c r="S260" s="11" t="str">
        <f>IF([1]source_data!G262="","",IF(LEFT(R260,3)="E05","WD",IF(LEFT(R260,3)="S13","WD",IF(LEFT(R260,3)="W05","WD",IF(LEFT(R260,3)="W06","UA",IF(LEFT(R260,3)="S12","CA",IF(LEFT(R260,3)="E06","UA",IF(LEFT(R260,3)="E07","NMD",IF(LEFT(R260,3)="E08","MD",IF(LEFT(R260,3)="E09","LONB"))))))))))</f>
        <v>NMD</v>
      </c>
      <c r="T260" s="8" t="str">
        <f>IF([1]source_data!G262="","",IF([1]source_data!N262="","",[1]source_data!N262))</f>
        <v>Grants for You</v>
      </c>
      <c r="U260" s="12">
        <f ca="1">IF([1]source_data!G262="","",[1]tailored_settings!$B$8)</f>
        <v>45009</v>
      </c>
      <c r="V260" s="8" t="str">
        <f>IF([1]source_data!I262="","",[1]tailored_settings!$B$9)</f>
        <v>https://www.barnwoodtrust.org/</v>
      </c>
      <c r="W260" s="8" t="str">
        <f>IF([1]source_data!G262="","",IF([1]source_data!I262="","",[1]codelists!$A$1))</f>
        <v>Grant to Individuals Reason codelist</v>
      </c>
      <c r="X260" s="8" t="str">
        <f>IF([1]source_data!G262="","",IF([1]source_data!I262="","",[1]source_data!I262))</f>
        <v>Mental Health</v>
      </c>
      <c r="Y260" s="8" t="str">
        <f>IF([1]source_data!G262="","",IF([1]source_data!J262="","",[1]codelists!$A$1))</f>
        <v/>
      </c>
      <c r="Z260" s="8" t="str">
        <f>IF([1]source_data!G262="","",IF([1]source_data!J262="","",[1]source_data!J262))</f>
        <v/>
      </c>
      <c r="AA260" s="8" t="str">
        <f>IF([1]source_data!G262="","",IF([1]source_data!K262="","",[1]codelists!$A$16))</f>
        <v>Grant to Individuals Purpose codelist</v>
      </c>
      <c r="AB260" s="8" t="str">
        <f>IF([1]source_data!G262="","",IF([1]source_data!K262="","",[1]source_data!K262))</f>
        <v>Furniture and appliances</v>
      </c>
      <c r="AC260" s="8" t="str">
        <f>IF([1]source_data!G262="","",IF([1]source_data!L262="","",[1]codelists!$A$16))</f>
        <v/>
      </c>
      <c r="AD260" s="8" t="str">
        <f>IF([1]source_data!G262="","",IF([1]source_data!L262="","",[1]source_data!L262))</f>
        <v/>
      </c>
      <c r="AE260" s="8" t="str">
        <f>IF([1]source_data!G262="","",IF([1]source_data!M262="","",[1]codelists!$A$16))</f>
        <v/>
      </c>
      <c r="AF260" s="8" t="str">
        <f>IF([1]source_data!G262="","",IF([1]source_data!M262="","",[1]source_data!M262))</f>
        <v/>
      </c>
    </row>
    <row r="261" spans="1:32" ht="15.75" x14ac:dyDescent="0.25">
      <c r="A261" s="8" t="str">
        <f>IF([1]source_data!G263="","",IF(AND([1]source_data!C263&lt;&gt;"",[1]tailored_settings!$B$10="Publish"),CONCATENATE([1]tailored_settings!$B$2&amp;[1]source_data!C263),IF(AND([1]source_data!C263&lt;&gt;"",[1]tailored_settings!$B$10="Do not publish"),CONCATENATE([1]tailored_settings!$B$2&amp;TEXT(ROW(A261)-1,"0000")&amp;"_"&amp;TEXT(F261,"yyyy-mm")),CONCATENATE([1]tailored_settings!$B$2&amp;TEXT(ROW(A261)-1,"0000")&amp;"_"&amp;TEXT(F261,"yyyy-mm")))))</f>
        <v>360G-BarnwoodTrust-0260_2022-08</v>
      </c>
      <c r="B261" s="8" t="str">
        <f>IF([1]source_data!G263="","",IF([1]source_data!E263&lt;&gt;"",[1]source_data!E263,CONCATENATE("Grant to "&amp;G261)))</f>
        <v>Grants for You</v>
      </c>
      <c r="C261" s="8" t="str">
        <f>IF([1]source_data!G263="","",IF([1]source_data!F263="","",[1]source_data!F263))</f>
        <v xml:space="preserve">Funding to help people with Autism, ADHD, Tourette's or a serious mental health condition access more opportunities.   </v>
      </c>
      <c r="D261" s="9">
        <f>IF([1]source_data!G263="","",IF([1]source_data!G263="","",[1]source_data!G263))</f>
        <v>1500</v>
      </c>
      <c r="E261" s="8" t="str">
        <f>IF([1]source_data!G263="","",[1]tailored_settings!$B$3)</f>
        <v>GBP</v>
      </c>
      <c r="F261" s="10">
        <f>IF([1]source_data!G263="","",IF([1]source_data!H263="","",[1]source_data!H263))</f>
        <v>44775.475751620397</v>
      </c>
      <c r="G261" s="8" t="str">
        <f>IF([1]source_data!G263="","",[1]tailored_settings!$B$5)</f>
        <v>Individual Recipient</v>
      </c>
      <c r="H261" s="8" t="str">
        <f>IF([1]source_data!G263="","",IF(AND([1]source_data!A263&lt;&gt;"",[1]tailored_settings!$B$11="Publish"),CONCATENATE([1]tailored_settings!$B$2&amp;[1]source_data!A263),IF(AND([1]source_data!A263&lt;&gt;"",[1]tailored_settings!$B$11="Do not publish"),CONCATENATE([1]tailored_settings!$B$4&amp;TEXT(ROW(A261)-1,"0000")&amp;"_"&amp;TEXT(F261,"yyyy-mm")),CONCATENATE([1]tailored_settings!$B$4&amp;TEXT(ROW(A261)-1,"0000")&amp;"_"&amp;TEXT(F261,"yyyy-mm")))))</f>
        <v>360G-BarnwoodTrust-IND-0260_2022-08</v>
      </c>
      <c r="I261" s="8" t="str">
        <f>IF([1]source_data!G263="","",[1]tailored_settings!$B$7)</f>
        <v>Barnwood Trust</v>
      </c>
      <c r="J261" s="8" t="str">
        <f>IF([1]source_data!G263="","",[1]tailored_settings!$B$6)</f>
        <v>GB-CHC-1162855</v>
      </c>
      <c r="K261" s="8" t="str">
        <f>IF([1]source_data!G263="","",IF([1]source_data!I263="","",VLOOKUP([1]source_data!I263,[1]codelists!A:C,2,FALSE)))</f>
        <v>GTIR040</v>
      </c>
      <c r="L261" s="8" t="str">
        <f>IF([1]source_data!G263="","",IF([1]source_data!J263="","",VLOOKUP([1]source_data!J263,[1]codelists!A:C,2,FALSE)))</f>
        <v/>
      </c>
      <c r="M261" s="8" t="str">
        <f>IF([1]source_data!G263="","",IF([1]source_data!K263="","",IF([1]source_data!M263&lt;&gt;"",CONCATENATE(VLOOKUP([1]source_data!K263,[1]codelists!A:C,2,FALSE)&amp;";"&amp;VLOOKUP([1]source_data!L263,[1]codelists!A:C,2,FALSE)&amp;";"&amp;VLOOKUP([1]source_data!M263,[1]codelists!A:C,2,FALSE)),IF([1]source_data!L263&lt;&gt;"",CONCATENATE(VLOOKUP([1]source_data!K263,[1]codelists!A:C,2,FALSE)&amp;";"&amp;VLOOKUP([1]source_data!L263,[1]codelists!A:C,2,FALSE)),IF([1]source_data!K263&lt;&gt;"",CONCATENATE(VLOOKUP([1]source_data!K263,[1]codelists!A:C,2,FALSE)))))))</f>
        <v>GTIP040</v>
      </c>
      <c r="N261" s="11" t="str">
        <f>IF([1]source_data!G263="","",IF([1]source_data!D263="","",VLOOKUP([1]source_data!D263,[1]geo_data!A:I,9,FALSE)))</f>
        <v>Kingsway</v>
      </c>
      <c r="O261" s="11" t="str">
        <f>IF([1]source_data!G263="","",IF([1]source_data!D263="","",VLOOKUP([1]source_data!D263,[1]geo_data!A:I,8,FALSE)))</f>
        <v>E05010959</v>
      </c>
      <c r="P261" s="11" t="str">
        <f>IF([1]source_data!G263="","",IF(LEFT(O261,3)="E05","WD",IF(LEFT(O261,3)="S13","WD",IF(LEFT(O261,3)="W05","WD",IF(LEFT(O261,3)="W06","UA",IF(LEFT(O261,3)="S12","CA",IF(LEFT(O261,3)="E06","UA",IF(LEFT(O261,3)="E07","NMD",IF(LEFT(O261,3)="E08","MD",IF(LEFT(O261,3)="E09","LONB"))))))))))</f>
        <v>WD</v>
      </c>
      <c r="Q261" s="11" t="str">
        <f>IF([1]source_data!G263="","",IF([1]source_data!D263="","",VLOOKUP([1]source_data!D263,[1]geo_data!A:I,7,FALSE)))</f>
        <v>Gloucester</v>
      </c>
      <c r="R261" s="11" t="str">
        <f>IF([1]source_data!G263="","",IF([1]source_data!D263="","",VLOOKUP([1]source_data!D263,[1]geo_data!A:I,6,FALSE)))</f>
        <v>E07000081</v>
      </c>
      <c r="S261" s="11" t="str">
        <f>IF([1]source_data!G263="","",IF(LEFT(R261,3)="E05","WD",IF(LEFT(R261,3)="S13","WD",IF(LEFT(R261,3)="W05","WD",IF(LEFT(R261,3)="W06","UA",IF(LEFT(R261,3)="S12","CA",IF(LEFT(R261,3)="E06","UA",IF(LEFT(R261,3)="E07","NMD",IF(LEFT(R261,3)="E08","MD",IF(LEFT(R261,3)="E09","LONB"))))))))))</f>
        <v>NMD</v>
      </c>
      <c r="T261" s="8" t="str">
        <f>IF([1]source_data!G263="","",IF([1]source_data!N263="","",[1]source_data!N263))</f>
        <v>Grants for You</v>
      </c>
      <c r="U261" s="12">
        <f ca="1">IF([1]source_data!G263="","",[1]tailored_settings!$B$8)</f>
        <v>45009</v>
      </c>
      <c r="V261" s="8" t="str">
        <f>IF([1]source_data!I263="","",[1]tailored_settings!$B$9)</f>
        <v>https://www.barnwoodtrust.org/</v>
      </c>
      <c r="W261" s="8" t="str">
        <f>IF([1]source_data!G263="","",IF([1]source_data!I263="","",[1]codelists!$A$1))</f>
        <v>Grant to Individuals Reason codelist</v>
      </c>
      <c r="X261" s="8" t="str">
        <f>IF([1]source_data!G263="","",IF([1]source_data!I263="","",[1]source_data!I263))</f>
        <v>Mental Health</v>
      </c>
      <c r="Y261" s="8" t="str">
        <f>IF([1]source_data!G263="","",IF([1]source_data!J263="","",[1]codelists!$A$1))</f>
        <v/>
      </c>
      <c r="Z261" s="8" t="str">
        <f>IF([1]source_data!G263="","",IF([1]source_data!J263="","",[1]source_data!J263))</f>
        <v/>
      </c>
      <c r="AA261" s="8" t="str">
        <f>IF([1]source_data!G263="","",IF([1]source_data!K263="","",[1]codelists!$A$16))</f>
        <v>Grant to Individuals Purpose codelist</v>
      </c>
      <c r="AB261" s="8" t="str">
        <f>IF([1]source_data!G263="","",IF([1]source_data!K263="","",[1]source_data!K263))</f>
        <v>Devices and digital access</v>
      </c>
      <c r="AC261" s="8" t="str">
        <f>IF([1]source_data!G263="","",IF([1]source_data!L263="","",[1]codelists!$A$16))</f>
        <v/>
      </c>
      <c r="AD261" s="8" t="str">
        <f>IF([1]source_data!G263="","",IF([1]source_data!L263="","",[1]source_data!L263))</f>
        <v/>
      </c>
      <c r="AE261" s="8" t="str">
        <f>IF([1]source_data!G263="","",IF([1]source_data!M263="","",[1]codelists!$A$16))</f>
        <v/>
      </c>
      <c r="AF261" s="8" t="str">
        <f>IF([1]source_data!G263="","",IF([1]source_data!M263="","",[1]source_data!M263))</f>
        <v/>
      </c>
    </row>
    <row r="262" spans="1:32" ht="15.75" x14ac:dyDescent="0.25">
      <c r="A262" s="8" t="str">
        <f>IF([1]source_data!G264="","",IF(AND([1]source_data!C264&lt;&gt;"",[1]tailored_settings!$B$10="Publish"),CONCATENATE([1]tailored_settings!$B$2&amp;[1]source_data!C264),IF(AND([1]source_data!C264&lt;&gt;"",[1]tailored_settings!$B$10="Do not publish"),CONCATENATE([1]tailored_settings!$B$2&amp;TEXT(ROW(A262)-1,"0000")&amp;"_"&amp;TEXT(F262,"yyyy-mm")),CONCATENATE([1]tailored_settings!$B$2&amp;TEXT(ROW(A262)-1,"0000")&amp;"_"&amp;TEXT(F262,"yyyy-mm")))))</f>
        <v>360G-BarnwoodTrust-0261_2022-08</v>
      </c>
      <c r="B262" s="8" t="str">
        <f>IF([1]source_data!G264="","",IF([1]source_data!E264&lt;&gt;"",[1]source_data!E264,CONCATENATE("Grant to "&amp;G262)))</f>
        <v>Grants for You</v>
      </c>
      <c r="C262" s="8" t="str">
        <f>IF([1]source_data!G264="","",IF([1]source_data!F264="","",[1]source_data!F264))</f>
        <v xml:space="preserve">Funding to help people with Autism, ADHD, Tourette's or a serious mental health condition access more opportunities.   </v>
      </c>
      <c r="D262" s="9">
        <f>IF([1]source_data!G264="","",IF([1]source_data!G264="","",[1]source_data!G264))</f>
        <v>4000</v>
      </c>
      <c r="E262" s="8" t="str">
        <f>IF([1]source_data!G264="","",[1]tailored_settings!$B$3)</f>
        <v>GBP</v>
      </c>
      <c r="F262" s="10">
        <f>IF([1]source_data!G264="","",IF([1]source_data!H264="","",[1]source_data!H264))</f>
        <v>44775.499570636603</v>
      </c>
      <c r="G262" s="8" t="str">
        <f>IF([1]source_data!G264="","",[1]tailored_settings!$B$5)</f>
        <v>Individual Recipient</v>
      </c>
      <c r="H262" s="8" t="str">
        <f>IF([1]source_data!G264="","",IF(AND([1]source_data!A264&lt;&gt;"",[1]tailored_settings!$B$11="Publish"),CONCATENATE([1]tailored_settings!$B$2&amp;[1]source_data!A264),IF(AND([1]source_data!A264&lt;&gt;"",[1]tailored_settings!$B$11="Do not publish"),CONCATENATE([1]tailored_settings!$B$4&amp;TEXT(ROW(A262)-1,"0000")&amp;"_"&amp;TEXT(F262,"yyyy-mm")),CONCATENATE([1]tailored_settings!$B$4&amp;TEXT(ROW(A262)-1,"0000")&amp;"_"&amp;TEXT(F262,"yyyy-mm")))))</f>
        <v>360G-BarnwoodTrust-IND-0261_2022-08</v>
      </c>
      <c r="I262" s="8" t="str">
        <f>IF([1]source_data!G264="","",[1]tailored_settings!$B$7)</f>
        <v>Barnwood Trust</v>
      </c>
      <c r="J262" s="8" t="str">
        <f>IF([1]source_data!G264="","",[1]tailored_settings!$B$6)</f>
        <v>GB-CHC-1162855</v>
      </c>
      <c r="K262" s="8" t="str">
        <f>IF([1]source_data!G264="","",IF([1]source_data!I264="","",VLOOKUP([1]source_data!I264,[1]codelists!A:C,2,FALSE)))</f>
        <v>GTIR040</v>
      </c>
      <c r="L262" s="8" t="str">
        <f>IF([1]source_data!G264="","",IF([1]source_data!J264="","",VLOOKUP([1]source_data!J264,[1]codelists!A:C,2,FALSE)))</f>
        <v/>
      </c>
      <c r="M262" s="8" t="str">
        <f>IF([1]source_data!G264="","",IF([1]source_data!K264="","",IF([1]source_data!M264&lt;&gt;"",CONCATENATE(VLOOKUP([1]source_data!K264,[1]codelists!A:C,2,FALSE)&amp;";"&amp;VLOOKUP([1]source_data!L264,[1]codelists!A:C,2,FALSE)&amp;";"&amp;VLOOKUP([1]source_data!M264,[1]codelists!A:C,2,FALSE)),IF([1]source_data!L264&lt;&gt;"",CONCATENATE(VLOOKUP([1]source_data!K264,[1]codelists!A:C,2,FALSE)&amp;";"&amp;VLOOKUP([1]source_data!L264,[1]codelists!A:C,2,FALSE)),IF([1]source_data!K264&lt;&gt;"",CONCATENATE(VLOOKUP([1]source_data!K264,[1]codelists!A:C,2,FALSE)))))))</f>
        <v>GTIP100</v>
      </c>
      <c r="N262" s="11" t="str">
        <f>IF([1]source_data!G264="","",IF([1]source_data!D264="","",VLOOKUP([1]source_data!D264,[1]geo_data!A:I,9,FALSE)))</f>
        <v>Stroud Valley</v>
      </c>
      <c r="O262" s="11" t="str">
        <f>IF([1]source_data!G264="","",IF([1]source_data!D264="","",VLOOKUP([1]source_data!D264,[1]geo_data!A:I,8,FALSE)))</f>
        <v>E05010991</v>
      </c>
      <c r="P262" s="11" t="str">
        <f>IF([1]source_data!G264="","",IF(LEFT(O262,3)="E05","WD",IF(LEFT(O262,3)="S13","WD",IF(LEFT(O262,3)="W05","WD",IF(LEFT(O262,3)="W06","UA",IF(LEFT(O262,3)="S12","CA",IF(LEFT(O262,3)="E06","UA",IF(LEFT(O262,3)="E07","NMD",IF(LEFT(O262,3)="E08","MD",IF(LEFT(O262,3)="E09","LONB"))))))))))</f>
        <v>WD</v>
      </c>
      <c r="Q262" s="11" t="str">
        <f>IF([1]source_data!G264="","",IF([1]source_data!D264="","",VLOOKUP([1]source_data!D264,[1]geo_data!A:I,7,FALSE)))</f>
        <v>Stroud</v>
      </c>
      <c r="R262" s="11" t="str">
        <f>IF([1]source_data!G264="","",IF([1]source_data!D264="","",VLOOKUP([1]source_data!D264,[1]geo_data!A:I,6,FALSE)))</f>
        <v>E07000082</v>
      </c>
      <c r="S262" s="11" t="str">
        <f>IF([1]source_data!G264="","",IF(LEFT(R262,3)="E05","WD",IF(LEFT(R262,3)="S13","WD",IF(LEFT(R262,3)="W05","WD",IF(LEFT(R262,3)="W06","UA",IF(LEFT(R262,3)="S12","CA",IF(LEFT(R262,3)="E06","UA",IF(LEFT(R262,3)="E07","NMD",IF(LEFT(R262,3)="E08","MD",IF(LEFT(R262,3)="E09","LONB"))))))))))</f>
        <v>NMD</v>
      </c>
      <c r="T262" s="8" t="str">
        <f>IF([1]source_data!G264="","",IF([1]source_data!N264="","",[1]source_data!N264))</f>
        <v>Grants for You</v>
      </c>
      <c r="U262" s="12">
        <f ca="1">IF([1]source_data!G264="","",[1]tailored_settings!$B$8)</f>
        <v>45009</v>
      </c>
      <c r="V262" s="8" t="str">
        <f>IF([1]source_data!I264="","",[1]tailored_settings!$B$9)</f>
        <v>https://www.barnwoodtrust.org/</v>
      </c>
      <c r="W262" s="8" t="str">
        <f>IF([1]source_data!G264="","",IF([1]source_data!I264="","",[1]codelists!$A$1))</f>
        <v>Grant to Individuals Reason codelist</v>
      </c>
      <c r="X262" s="8" t="str">
        <f>IF([1]source_data!G264="","",IF([1]source_data!I264="","",[1]source_data!I264))</f>
        <v>Mental Health</v>
      </c>
      <c r="Y262" s="8" t="str">
        <f>IF([1]source_data!G264="","",IF([1]source_data!J264="","",[1]codelists!$A$1))</f>
        <v/>
      </c>
      <c r="Z262" s="8" t="str">
        <f>IF([1]source_data!G264="","",IF([1]source_data!J264="","",[1]source_data!J264))</f>
        <v/>
      </c>
      <c r="AA262" s="8" t="str">
        <f>IF([1]source_data!G264="","",IF([1]source_data!K264="","",[1]codelists!$A$16))</f>
        <v>Grant to Individuals Purpose codelist</v>
      </c>
      <c r="AB262" s="8" t="str">
        <f>IF([1]source_data!G264="","",IF([1]source_data!K264="","",[1]source_data!K264))</f>
        <v>Travel and transport</v>
      </c>
      <c r="AC262" s="8" t="str">
        <f>IF([1]source_data!G264="","",IF([1]source_data!L264="","",[1]codelists!$A$16))</f>
        <v/>
      </c>
      <c r="AD262" s="8" t="str">
        <f>IF([1]source_data!G264="","",IF([1]source_data!L264="","",[1]source_data!L264))</f>
        <v/>
      </c>
      <c r="AE262" s="8" t="str">
        <f>IF([1]source_data!G264="","",IF([1]source_data!M264="","",[1]codelists!$A$16))</f>
        <v/>
      </c>
      <c r="AF262" s="8" t="str">
        <f>IF([1]source_data!G264="","",IF([1]source_data!M264="","",[1]source_data!M264))</f>
        <v/>
      </c>
    </row>
    <row r="263" spans="1:32" ht="15.75" x14ac:dyDescent="0.25">
      <c r="A263" s="8" t="str">
        <f>IF([1]source_data!G265="","",IF(AND([1]source_data!C265&lt;&gt;"",[1]tailored_settings!$B$10="Publish"),CONCATENATE([1]tailored_settings!$B$2&amp;[1]source_data!C265),IF(AND([1]source_data!C265&lt;&gt;"",[1]tailored_settings!$B$10="Do not publish"),CONCATENATE([1]tailored_settings!$B$2&amp;TEXT(ROW(A263)-1,"0000")&amp;"_"&amp;TEXT(F263,"yyyy-mm")),CONCATENATE([1]tailored_settings!$B$2&amp;TEXT(ROW(A263)-1,"0000")&amp;"_"&amp;TEXT(F263,"yyyy-mm")))))</f>
        <v>360G-BarnwoodTrust-0262_2022-08</v>
      </c>
      <c r="B263" s="8" t="str">
        <f>IF([1]source_data!G265="","",IF([1]source_data!E265&lt;&gt;"",[1]source_data!E265,CONCATENATE("Grant to "&amp;G263)))</f>
        <v>Grants for You</v>
      </c>
      <c r="C263" s="8" t="str">
        <f>IF([1]source_data!G265="","",IF([1]source_data!F265="","",[1]source_data!F265))</f>
        <v xml:space="preserve">Funding to help people with Autism, ADHD, Tourette's or a serious mental health condition access more opportunities.   </v>
      </c>
      <c r="D263" s="9">
        <f>IF([1]source_data!G265="","",IF([1]source_data!G265="","",[1]source_data!G265))</f>
        <v>465</v>
      </c>
      <c r="E263" s="8" t="str">
        <f>IF([1]source_data!G265="","",[1]tailored_settings!$B$3)</f>
        <v>GBP</v>
      </c>
      <c r="F263" s="10">
        <f>IF([1]source_data!G265="","",IF([1]source_data!H265="","",[1]source_data!H265))</f>
        <v>44775.536916319397</v>
      </c>
      <c r="G263" s="8" t="str">
        <f>IF([1]source_data!G265="","",[1]tailored_settings!$B$5)</f>
        <v>Individual Recipient</v>
      </c>
      <c r="H263" s="8" t="str">
        <f>IF([1]source_data!G265="","",IF(AND([1]source_data!A265&lt;&gt;"",[1]tailored_settings!$B$11="Publish"),CONCATENATE([1]tailored_settings!$B$2&amp;[1]source_data!A265),IF(AND([1]source_data!A265&lt;&gt;"",[1]tailored_settings!$B$11="Do not publish"),CONCATENATE([1]tailored_settings!$B$4&amp;TEXT(ROW(A263)-1,"0000")&amp;"_"&amp;TEXT(F263,"yyyy-mm")),CONCATENATE([1]tailored_settings!$B$4&amp;TEXT(ROW(A263)-1,"0000")&amp;"_"&amp;TEXT(F263,"yyyy-mm")))))</f>
        <v>360G-BarnwoodTrust-IND-0262_2022-08</v>
      </c>
      <c r="I263" s="8" t="str">
        <f>IF([1]source_data!G265="","",[1]tailored_settings!$B$7)</f>
        <v>Barnwood Trust</v>
      </c>
      <c r="J263" s="8" t="str">
        <f>IF([1]source_data!G265="","",[1]tailored_settings!$B$6)</f>
        <v>GB-CHC-1162855</v>
      </c>
      <c r="K263" s="8" t="str">
        <f>IF([1]source_data!G265="","",IF([1]source_data!I265="","",VLOOKUP([1]source_data!I265,[1]codelists!A:C,2,FALSE)))</f>
        <v>GTIR040</v>
      </c>
      <c r="L263" s="8" t="str">
        <f>IF([1]source_data!G265="","",IF([1]source_data!J265="","",VLOOKUP([1]source_data!J265,[1]codelists!A:C,2,FALSE)))</f>
        <v/>
      </c>
      <c r="M263" s="8" t="str">
        <f>IF([1]source_data!G265="","",IF([1]source_data!K265="","",IF([1]source_data!M265&lt;&gt;"",CONCATENATE(VLOOKUP([1]source_data!K265,[1]codelists!A:C,2,FALSE)&amp;";"&amp;VLOOKUP([1]source_data!L265,[1]codelists!A:C,2,FALSE)&amp;";"&amp;VLOOKUP([1]source_data!M265,[1]codelists!A:C,2,FALSE)),IF([1]source_data!L265&lt;&gt;"",CONCATENATE(VLOOKUP([1]source_data!K265,[1]codelists!A:C,2,FALSE)&amp;";"&amp;VLOOKUP([1]source_data!L265,[1]codelists!A:C,2,FALSE)),IF([1]source_data!K265&lt;&gt;"",CONCATENATE(VLOOKUP([1]source_data!K265,[1]codelists!A:C,2,FALSE)))))))</f>
        <v>GTIP040</v>
      </c>
      <c r="N263" s="11" t="str">
        <f>IF([1]source_data!G265="","",IF([1]source_data!D265="","",VLOOKUP([1]source_data!D265,[1]geo_data!A:I,9,FALSE)))</f>
        <v>Severn</v>
      </c>
      <c r="O263" s="11" t="str">
        <f>IF([1]source_data!G265="","",IF([1]source_data!D265="","",VLOOKUP([1]source_data!D265,[1]geo_data!A:I,8,FALSE)))</f>
        <v>E05013195</v>
      </c>
      <c r="P263" s="11" t="str">
        <f>IF([1]source_data!G265="","",IF(LEFT(O263,3)="E05","WD",IF(LEFT(O263,3)="S13","WD",IF(LEFT(O263,3)="W05","WD",IF(LEFT(O263,3)="W06","UA",IF(LEFT(O263,3)="S12","CA",IF(LEFT(O263,3)="E06","UA",IF(LEFT(O263,3)="E07","NMD",IF(LEFT(O263,3)="E08","MD",IF(LEFT(O263,3)="E09","LONB"))))))))))</f>
        <v>WD</v>
      </c>
      <c r="Q263" s="11" t="str">
        <f>IF([1]source_data!G265="","",IF([1]source_data!D265="","",VLOOKUP([1]source_data!D265,[1]geo_data!A:I,7,FALSE)))</f>
        <v>Stroud</v>
      </c>
      <c r="R263" s="11" t="str">
        <f>IF([1]source_data!G265="","",IF([1]source_data!D265="","",VLOOKUP([1]source_data!D265,[1]geo_data!A:I,6,FALSE)))</f>
        <v>E07000082</v>
      </c>
      <c r="S263" s="11" t="str">
        <f>IF([1]source_data!G265="","",IF(LEFT(R263,3)="E05","WD",IF(LEFT(R263,3)="S13","WD",IF(LEFT(R263,3)="W05","WD",IF(LEFT(R263,3)="W06","UA",IF(LEFT(R263,3)="S12","CA",IF(LEFT(R263,3)="E06","UA",IF(LEFT(R263,3)="E07","NMD",IF(LEFT(R263,3)="E08","MD",IF(LEFT(R263,3)="E09","LONB"))))))))))</f>
        <v>NMD</v>
      </c>
      <c r="T263" s="8" t="str">
        <f>IF([1]source_data!G265="","",IF([1]source_data!N265="","",[1]source_data!N265))</f>
        <v>Grants for You</v>
      </c>
      <c r="U263" s="12">
        <f ca="1">IF([1]source_data!G265="","",[1]tailored_settings!$B$8)</f>
        <v>45009</v>
      </c>
      <c r="V263" s="8" t="str">
        <f>IF([1]source_data!I265="","",[1]tailored_settings!$B$9)</f>
        <v>https://www.barnwoodtrust.org/</v>
      </c>
      <c r="W263" s="8" t="str">
        <f>IF([1]source_data!G265="","",IF([1]source_data!I265="","",[1]codelists!$A$1))</f>
        <v>Grant to Individuals Reason codelist</v>
      </c>
      <c r="X263" s="8" t="str">
        <f>IF([1]source_data!G265="","",IF([1]source_data!I265="","",[1]source_data!I265))</f>
        <v>Mental Health</v>
      </c>
      <c r="Y263" s="8" t="str">
        <f>IF([1]source_data!G265="","",IF([1]source_data!J265="","",[1]codelists!$A$1))</f>
        <v/>
      </c>
      <c r="Z263" s="8" t="str">
        <f>IF([1]source_data!G265="","",IF([1]source_data!J265="","",[1]source_data!J265))</f>
        <v/>
      </c>
      <c r="AA263" s="8" t="str">
        <f>IF([1]source_data!G265="","",IF([1]source_data!K265="","",[1]codelists!$A$16))</f>
        <v>Grant to Individuals Purpose codelist</v>
      </c>
      <c r="AB263" s="8" t="str">
        <f>IF([1]source_data!G265="","",IF([1]source_data!K265="","",[1]source_data!K265))</f>
        <v>Devices and digital access</v>
      </c>
      <c r="AC263" s="8" t="str">
        <f>IF([1]source_data!G265="","",IF([1]source_data!L265="","",[1]codelists!$A$16))</f>
        <v/>
      </c>
      <c r="AD263" s="8" t="str">
        <f>IF([1]source_data!G265="","",IF([1]source_data!L265="","",[1]source_data!L265))</f>
        <v/>
      </c>
      <c r="AE263" s="8" t="str">
        <f>IF([1]source_data!G265="","",IF([1]source_data!M265="","",[1]codelists!$A$16))</f>
        <v/>
      </c>
      <c r="AF263" s="8" t="str">
        <f>IF([1]source_data!G265="","",IF([1]source_data!M265="","",[1]source_data!M265))</f>
        <v/>
      </c>
    </row>
    <row r="264" spans="1:32" ht="15.75" x14ac:dyDescent="0.25">
      <c r="A264" s="8" t="str">
        <f>IF([1]source_data!G266="","",IF(AND([1]source_data!C266&lt;&gt;"",[1]tailored_settings!$B$10="Publish"),CONCATENATE([1]tailored_settings!$B$2&amp;[1]source_data!C266),IF(AND([1]source_data!C266&lt;&gt;"",[1]tailored_settings!$B$10="Do not publish"),CONCATENATE([1]tailored_settings!$B$2&amp;TEXT(ROW(A264)-1,"0000")&amp;"_"&amp;TEXT(F264,"yyyy-mm")),CONCATENATE([1]tailored_settings!$B$2&amp;TEXT(ROW(A264)-1,"0000")&amp;"_"&amp;TEXT(F264,"yyyy-mm")))))</f>
        <v>360G-BarnwoodTrust-0263_2022-08</v>
      </c>
      <c r="B264" s="8" t="str">
        <f>IF([1]source_data!G266="","",IF([1]source_data!E266&lt;&gt;"",[1]source_data!E266,CONCATENATE("Grant to "&amp;G264)))</f>
        <v>Grants for You</v>
      </c>
      <c r="C264" s="8" t="str">
        <f>IF([1]source_data!G266="","",IF([1]source_data!F266="","",[1]source_data!F266))</f>
        <v xml:space="preserve">Funding to help people with Autism, ADHD, Tourette's or a serious mental health condition access more opportunities.   </v>
      </c>
      <c r="D264" s="9">
        <f>IF([1]source_data!G266="","",IF([1]source_data!G266="","",[1]source_data!G266))</f>
        <v>800</v>
      </c>
      <c r="E264" s="8" t="str">
        <f>IF([1]source_data!G266="","",[1]tailored_settings!$B$3)</f>
        <v>GBP</v>
      </c>
      <c r="F264" s="10">
        <f>IF([1]source_data!G266="","",IF([1]source_data!H266="","",[1]source_data!H266))</f>
        <v>44775.543077118098</v>
      </c>
      <c r="G264" s="8" t="str">
        <f>IF([1]source_data!G266="","",[1]tailored_settings!$B$5)</f>
        <v>Individual Recipient</v>
      </c>
      <c r="H264" s="8" t="str">
        <f>IF([1]source_data!G266="","",IF(AND([1]source_data!A266&lt;&gt;"",[1]tailored_settings!$B$11="Publish"),CONCATENATE([1]tailored_settings!$B$2&amp;[1]source_data!A266),IF(AND([1]source_data!A266&lt;&gt;"",[1]tailored_settings!$B$11="Do not publish"),CONCATENATE([1]tailored_settings!$B$4&amp;TEXT(ROW(A264)-1,"0000")&amp;"_"&amp;TEXT(F264,"yyyy-mm")),CONCATENATE([1]tailored_settings!$B$4&amp;TEXT(ROW(A264)-1,"0000")&amp;"_"&amp;TEXT(F264,"yyyy-mm")))))</f>
        <v>360G-BarnwoodTrust-IND-0263_2022-08</v>
      </c>
      <c r="I264" s="8" t="str">
        <f>IF([1]source_data!G266="","",[1]tailored_settings!$B$7)</f>
        <v>Barnwood Trust</v>
      </c>
      <c r="J264" s="8" t="str">
        <f>IF([1]source_data!G266="","",[1]tailored_settings!$B$6)</f>
        <v>GB-CHC-1162855</v>
      </c>
      <c r="K264" s="8" t="str">
        <f>IF([1]source_data!G266="","",IF([1]source_data!I266="","",VLOOKUP([1]source_data!I266,[1]codelists!A:C,2,FALSE)))</f>
        <v>GTIR040</v>
      </c>
      <c r="L264" s="8" t="str">
        <f>IF([1]source_data!G266="","",IF([1]source_data!J266="","",VLOOKUP([1]source_data!J266,[1]codelists!A:C,2,FALSE)))</f>
        <v/>
      </c>
      <c r="M264" s="8" t="str">
        <f>IF([1]source_data!G266="","",IF([1]source_data!K266="","",IF([1]source_data!M266&lt;&gt;"",CONCATENATE(VLOOKUP([1]source_data!K266,[1]codelists!A:C,2,FALSE)&amp;";"&amp;VLOOKUP([1]source_data!L266,[1]codelists!A:C,2,FALSE)&amp;";"&amp;VLOOKUP([1]source_data!M266,[1]codelists!A:C,2,FALSE)),IF([1]source_data!L266&lt;&gt;"",CONCATENATE(VLOOKUP([1]source_data!K266,[1]codelists!A:C,2,FALSE)&amp;";"&amp;VLOOKUP([1]source_data!L266,[1]codelists!A:C,2,FALSE)),IF([1]source_data!K266&lt;&gt;"",CONCATENATE(VLOOKUP([1]source_data!K266,[1]codelists!A:C,2,FALSE)))))))</f>
        <v>GTIP040</v>
      </c>
      <c r="N264" s="11" t="str">
        <f>IF([1]source_data!G266="","",IF([1]source_data!D266="","",VLOOKUP([1]source_data!D266,[1]geo_data!A:I,9,FALSE)))</f>
        <v>Springbank</v>
      </c>
      <c r="O264" s="11" t="str">
        <f>IF([1]source_data!G266="","",IF([1]source_data!D266="","",VLOOKUP([1]source_data!D266,[1]geo_data!A:I,8,FALSE)))</f>
        <v>E05004304</v>
      </c>
      <c r="P264" s="11" t="str">
        <f>IF([1]source_data!G266="","",IF(LEFT(O264,3)="E05","WD",IF(LEFT(O264,3)="S13","WD",IF(LEFT(O264,3)="W05","WD",IF(LEFT(O264,3)="W06","UA",IF(LEFT(O264,3)="S12","CA",IF(LEFT(O264,3)="E06","UA",IF(LEFT(O264,3)="E07","NMD",IF(LEFT(O264,3)="E08","MD",IF(LEFT(O264,3)="E09","LONB"))))))))))</f>
        <v>WD</v>
      </c>
      <c r="Q264" s="11" t="str">
        <f>IF([1]source_data!G266="","",IF([1]source_data!D266="","",VLOOKUP([1]source_data!D266,[1]geo_data!A:I,7,FALSE)))</f>
        <v>Cheltenham</v>
      </c>
      <c r="R264" s="11" t="str">
        <f>IF([1]source_data!G266="","",IF([1]source_data!D266="","",VLOOKUP([1]source_data!D266,[1]geo_data!A:I,6,FALSE)))</f>
        <v>E07000078</v>
      </c>
      <c r="S264" s="11" t="str">
        <f>IF([1]source_data!G266="","",IF(LEFT(R264,3)="E05","WD",IF(LEFT(R264,3)="S13","WD",IF(LEFT(R264,3)="W05","WD",IF(LEFT(R264,3)="W06","UA",IF(LEFT(R264,3)="S12","CA",IF(LEFT(R264,3)="E06","UA",IF(LEFT(R264,3)="E07","NMD",IF(LEFT(R264,3)="E08","MD",IF(LEFT(R264,3)="E09","LONB"))))))))))</f>
        <v>NMD</v>
      </c>
      <c r="T264" s="8" t="str">
        <f>IF([1]source_data!G266="","",IF([1]source_data!N266="","",[1]source_data!N266))</f>
        <v>Grants for You</v>
      </c>
      <c r="U264" s="12">
        <f ca="1">IF([1]source_data!G266="","",[1]tailored_settings!$B$8)</f>
        <v>45009</v>
      </c>
      <c r="V264" s="8" t="str">
        <f>IF([1]source_data!I266="","",[1]tailored_settings!$B$9)</f>
        <v>https://www.barnwoodtrust.org/</v>
      </c>
      <c r="W264" s="8" t="str">
        <f>IF([1]source_data!G266="","",IF([1]source_data!I266="","",[1]codelists!$A$1))</f>
        <v>Grant to Individuals Reason codelist</v>
      </c>
      <c r="X264" s="8" t="str">
        <f>IF([1]source_data!G266="","",IF([1]source_data!I266="","",[1]source_data!I266))</f>
        <v>Mental Health</v>
      </c>
      <c r="Y264" s="8" t="str">
        <f>IF([1]source_data!G266="","",IF([1]source_data!J266="","",[1]codelists!$A$1))</f>
        <v/>
      </c>
      <c r="Z264" s="8" t="str">
        <f>IF([1]source_data!G266="","",IF([1]source_data!J266="","",[1]source_data!J266))</f>
        <v/>
      </c>
      <c r="AA264" s="8" t="str">
        <f>IF([1]source_data!G266="","",IF([1]source_data!K266="","",[1]codelists!$A$16))</f>
        <v>Grant to Individuals Purpose codelist</v>
      </c>
      <c r="AB264" s="8" t="str">
        <f>IF([1]source_data!G266="","",IF([1]source_data!K266="","",[1]source_data!K266))</f>
        <v>Devices and digital access</v>
      </c>
      <c r="AC264" s="8" t="str">
        <f>IF([1]source_data!G266="","",IF([1]source_data!L266="","",[1]codelists!$A$16))</f>
        <v/>
      </c>
      <c r="AD264" s="8" t="str">
        <f>IF([1]source_data!G266="","",IF([1]source_data!L266="","",[1]source_data!L266))</f>
        <v/>
      </c>
      <c r="AE264" s="8" t="str">
        <f>IF([1]source_data!G266="","",IF([1]source_data!M266="","",[1]codelists!$A$16))</f>
        <v/>
      </c>
      <c r="AF264" s="8" t="str">
        <f>IF([1]source_data!G266="","",IF([1]source_data!M266="","",[1]source_data!M266))</f>
        <v/>
      </c>
    </row>
    <row r="265" spans="1:32" ht="15.75" x14ac:dyDescent="0.25">
      <c r="A265" s="8" t="str">
        <f>IF([1]source_data!G267="","",IF(AND([1]source_data!C267&lt;&gt;"",[1]tailored_settings!$B$10="Publish"),CONCATENATE([1]tailored_settings!$B$2&amp;[1]source_data!C267),IF(AND([1]source_data!C267&lt;&gt;"",[1]tailored_settings!$B$10="Do not publish"),CONCATENATE([1]tailored_settings!$B$2&amp;TEXT(ROW(A265)-1,"0000")&amp;"_"&amp;TEXT(F265,"yyyy-mm")),CONCATENATE([1]tailored_settings!$B$2&amp;TEXT(ROW(A265)-1,"0000")&amp;"_"&amp;TEXT(F265,"yyyy-mm")))))</f>
        <v>360G-BarnwoodTrust-0264_2022-08</v>
      </c>
      <c r="B265" s="8" t="str">
        <f>IF([1]source_data!G267="","",IF([1]source_data!E267&lt;&gt;"",[1]source_data!E267,CONCATENATE("Grant to "&amp;G265)))</f>
        <v>Grants for You</v>
      </c>
      <c r="C265" s="8" t="str">
        <f>IF([1]source_data!G267="","",IF([1]source_data!F267="","",[1]source_data!F267))</f>
        <v xml:space="preserve">Funding to help people with Autism, ADHD, Tourette's or a serious mental health condition access more opportunities.   </v>
      </c>
      <c r="D265" s="9">
        <f>IF([1]source_data!G267="","",IF([1]source_data!G267="","",[1]source_data!G267))</f>
        <v>660</v>
      </c>
      <c r="E265" s="8" t="str">
        <f>IF([1]source_data!G267="","",[1]tailored_settings!$B$3)</f>
        <v>GBP</v>
      </c>
      <c r="F265" s="10">
        <f>IF([1]source_data!G267="","",IF([1]source_data!H267="","",[1]source_data!H267))</f>
        <v>44775.551954398099</v>
      </c>
      <c r="G265" s="8" t="str">
        <f>IF([1]source_data!G267="","",[1]tailored_settings!$B$5)</f>
        <v>Individual Recipient</v>
      </c>
      <c r="H265" s="8" t="str">
        <f>IF([1]source_data!G267="","",IF(AND([1]source_data!A267&lt;&gt;"",[1]tailored_settings!$B$11="Publish"),CONCATENATE([1]tailored_settings!$B$2&amp;[1]source_data!A267),IF(AND([1]source_data!A267&lt;&gt;"",[1]tailored_settings!$B$11="Do not publish"),CONCATENATE([1]tailored_settings!$B$4&amp;TEXT(ROW(A265)-1,"0000")&amp;"_"&amp;TEXT(F265,"yyyy-mm")),CONCATENATE([1]tailored_settings!$B$4&amp;TEXT(ROW(A265)-1,"0000")&amp;"_"&amp;TEXT(F265,"yyyy-mm")))))</f>
        <v>360G-BarnwoodTrust-IND-0264_2022-08</v>
      </c>
      <c r="I265" s="8" t="str">
        <f>IF([1]source_data!G267="","",[1]tailored_settings!$B$7)</f>
        <v>Barnwood Trust</v>
      </c>
      <c r="J265" s="8" t="str">
        <f>IF([1]source_data!G267="","",[1]tailored_settings!$B$6)</f>
        <v>GB-CHC-1162855</v>
      </c>
      <c r="K265" s="8" t="str">
        <f>IF([1]source_data!G267="","",IF([1]source_data!I267="","",VLOOKUP([1]source_data!I267,[1]codelists!A:C,2,FALSE)))</f>
        <v>GTIR040</v>
      </c>
      <c r="L265" s="8" t="str">
        <f>IF([1]source_data!G267="","",IF([1]source_data!J267="","",VLOOKUP([1]source_data!J267,[1]codelists!A:C,2,FALSE)))</f>
        <v/>
      </c>
      <c r="M265" s="8" t="str">
        <f>IF([1]source_data!G267="","",IF([1]source_data!K267="","",IF([1]source_data!M267&lt;&gt;"",CONCATENATE(VLOOKUP([1]source_data!K267,[1]codelists!A:C,2,FALSE)&amp;";"&amp;VLOOKUP([1]source_data!L267,[1]codelists!A:C,2,FALSE)&amp;";"&amp;VLOOKUP([1]source_data!M267,[1]codelists!A:C,2,FALSE)),IF([1]source_data!L267&lt;&gt;"",CONCATENATE(VLOOKUP([1]source_data!K267,[1]codelists!A:C,2,FALSE)&amp;";"&amp;VLOOKUP([1]source_data!L267,[1]codelists!A:C,2,FALSE)),IF([1]source_data!K267&lt;&gt;"",CONCATENATE(VLOOKUP([1]source_data!K267,[1]codelists!A:C,2,FALSE)))))))</f>
        <v>GTIP030</v>
      </c>
      <c r="N265" s="11" t="str">
        <f>IF([1]source_data!G267="","",IF([1]source_data!D267="","",VLOOKUP([1]source_data!D267,[1]geo_data!A:I,9,FALSE)))</f>
        <v>Stonehouse</v>
      </c>
      <c r="O265" s="11" t="str">
        <f>IF([1]source_data!G267="","",IF([1]source_data!D267="","",VLOOKUP([1]source_data!D267,[1]geo_data!A:I,8,FALSE)))</f>
        <v>E05013196</v>
      </c>
      <c r="P265" s="11" t="str">
        <f>IF([1]source_data!G267="","",IF(LEFT(O265,3)="E05","WD",IF(LEFT(O265,3)="S13","WD",IF(LEFT(O265,3)="W05","WD",IF(LEFT(O265,3)="W06","UA",IF(LEFT(O265,3)="S12","CA",IF(LEFT(O265,3)="E06","UA",IF(LEFT(O265,3)="E07","NMD",IF(LEFT(O265,3)="E08","MD",IF(LEFT(O265,3)="E09","LONB"))))))))))</f>
        <v>WD</v>
      </c>
      <c r="Q265" s="11" t="str">
        <f>IF([1]source_data!G267="","",IF([1]source_data!D267="","",VLOOKUP([1]source_data!D267,[1]geo_data!A:I,7,FALSE)))</f>
        <v>Stroud</v>
      </c>
      <c r="R265" s="11" t="str">
        <f>IF([1]source_data!G267="","",IF([1]source_data!D267="","",VLOOKUP([1]source_data!D267,[1]geo_data!A:I,6,FALSE)))</f>
        <v>E07000082</v>
      </c>
      <c r="S265" s="11" t="str">
        <f>IF([1]source_data!G267="","",IF(LEFT(R265,3)="E05","WD",IF(LEFT(R265,3)="S13","WD",IF(LEFT(R265,3)="W05","WD",IF(LEFT(R265,3)="W06","UA",IF(LEFT(R265,3)="S12","CA",IF(LEFT(R265,3)="E06","UA",IF(LEFT(R265,3)="E07","NMD",IF(LEFT(R265,3)="E08","MD",IF(LEFT(R265,3)="E09","LONB"))))))))))</f>
        <v>NMD</v>
      </c>
      <c r="T265" s="8" t="str">
        <f>IF([1]source_data!G267="","",IF([1]source_data!N267="","",[1]source_data!N267))</f>
        <v>Grants for You</v>
      </c>
      <c r="U265" s="12">
        <f ca="1">IF([1]source_data!G267="","",[1]tailored_settings!$B$8)</f>
        <v>45009</v>
      </c>
      <c r="V265" s="8" t="str">
        <f>IF([1]source_data!I267="","",[1]tailored_settings!$B$9)</f>
        <v>https://www.barnwoodtrust.org/</v>
      </c>
      <c r="W265" s="8" t="str">
        <f>IF([1]source_data!G267="","",IF([1]source_data!I267="","",[1]codelists!$A$1))</f>
        <v>Grant to Individuals Reason codelist</v>
      </c>
      <c r="X265" s="8" t="str">
        <f>IF([1]source_data!G267="","",IF([1]source_data!I267="","",[1]source_data!I267))</f>
        <v>Mental Health</v>
      </c>
      <c r="Y265" s="8" t="str">
        <f>IF([1]source_data!G267="","",IF([1]source_data!J267="","",[1]codelists!$A$1))</f>
        <v/>
      </c>
      <c r="Z265" s="8" t="str">
        <f>IF([1]source_data!G267="","",IF([1]source_data!J267="","",[1]source_data!J267))</f>
        <v/>
      </c>
      <c r="AA265" s="8" t="str">
        <f>IF([1]source_data!G267="","",IF([1]source_data!K267="","",[1]codelists!$A$16))</f>
        <v>Grant to Individuals Purpose codelist</v>
      </c>
      <c r="AB265" s="8" t="str">
        <f>IF([1]source_data!G267="","",IF([1]source_data!K267="","",[1]source_data!K267))</f>
        <v>Equipment and home adaptations</v>
      </c>
      <c r="AC265" s="8" t="str">
        <f>IF([1]source_data!G267="","",IF([1]source_data!L267="","",[1]codelists!$A$16))</f>
        <v/>
      </c>
      <c r="AD265" s="8" t="str">
        <f>IF([1]source_data!G267="","",IF([1]source_data!L267="","",[1]source_data!L267))</f>
        <v/>
      </c>
      <c r="AE265" s="8" t="str">
        <f>IF([1]source_data!G267="","",IF([1]source_data!M267="","",[1]codelists!$A$16))</f>
        <v/>
      </c>
      <c r="AF265" s="8" t="str">
        <f>IF([1]source_data!G267="","",IF([1]source_data!M267="","",[1]source_data!M267))</f>
        <v/>
      </c>
    </row>
    <row r="266" spans="1:32" ht="15.75" x14ac:dyDescent="0.25">
      <c r="A266" s="8" t="str">
        <f>IF([1]source_data!G268="","",IF(AND([1]source_data!C268&lt;&gt;"",[1]tailored_settings!$B$10="Publish"),CONCATENATE([1]tailored_settings!$B$2&amp;[1]source_data!C268),IF(AND([1]source_data!C268&lt;&gt;"",[1]tailored_settings!$B$10="Do not publish"),CONCATENATE([1]tailored_settings!$B$2&amp;TEXT(ROW(A266)-1,"0000")&amp;"_"&amp;TEXT(F266,"yyyy-mm")),CONCATENATE([1]tailored_settings!$B$2&amp;TEXT(ROW(A266)-1,"0000")&amp;"_"&amp;TEXT(F266,"yyyy-mm")))))</f>
        <v>360G-BarnwoodTrust-0265_2022-08</v>
      </c>
      <c r="B266" s="8" t="str">
        <f>IF([1]source_data!G268="","",IF([1]source_data!E268&lt;&gt;"",[1]source_data!E268,CONCATENATE("Grant to "&amp;G266)))</f>
        <v>Grants for You</v>
      </c>
      <c r="C266" s="8" t="str">
        <f>IF([1]source_data!G268="","",IF([1]source_data!F268="","",[1]source_data!F268))</f>
        <v xml:space="preserve">Funding to help people with Autism, ADHD, Tourette's or a serious mental health condition access more opportunities.   </v>
      </c>
      <c r="D266" s="9">
        <f>IF([1]source_data!G268="","",IF([1]source_data!G268="","",[1]source_data!G268))</f>
        <v>500</v>
      </c>
      <c r="E266" s="8" t="str">
        <f>IF([1]source_data!G268="","",[1]tailored_settings!$B$3)</f>
        <v>GBP</v>
      </c>
      <c r="F266" s="10">
        <f>IF([1]source_data!G268="","",IF([1]source_data!H268="","",[1]source_data!H268))</f>
        <v>44775.560079317103</v>
      </c>
      <c r="G266" s="8" t="str">
        <f>IF([1]source_data!G268="","",[1]tailored_settings!$B$5)</f>
        <v>Individual Recipient</v>
      </c>
      <c r="H266" s="8" t="str">
        <f>IF([1]source_data!G268="","",IF(AND([1]source_data!A268&lt;&gt;"",[1]tailored_settings!$B$11="Publish"),CONCATENATE([1]tailored_settings!$B$2&amp;[1]source_data!A268),IF(AND([1]source_data!A268&lt;&gt;"",[1]tailored_settings!$B$11="Do not publish"),CONCATENATE([1]tailored_settings!$B$4&amp;TEXT(ROW(A266)-1,"0000")&amp;"_"&amp;TEXT(F266,"yyyy-mm")),CONCATENATE([1]tailored_settings!$B$4&amp;TEXT(ROW(A266)-1,"0000")&amp;"_"&amp;TEXT(F266,"yyyy-mm")))))</f>
        <v>360G-BarnwoodTrust-IND-0265_2022-08</v>
      </c>
      <c r="I266" s="8" t="str">
        <f>IF([1]source_data!G268="","",[1]tailored_settings!$B$7)</f>
        <v>Barnwood Trust</v>
      </c>
      <c r="J266" s="8" t="str">
        <f>IF([1]source_data!G268="","",[1]tailored_settings!$B$6)</f>
        <v>GB-CHC-1162855</v>
      </c>
      <c r="K266" s="8" t="str">
        <f>IF([1]source_data!G268="","",IF([1]source_data!I268="","",VLOOKUP([1]source_data!I268,[1]codelists!A:C,2,FALSE)))</f>
        <v>GTIR040</v>
      </c>
      <c r="L266" s="8" t="str">
        <f>IF([1]source_data!G268="","",IF([1]source_data!J268="","",VLOOKUP([1]source_data!J268,[1]codelists!A:C,2,FALSE)))</f>
        <v/>
      </c>
      <c r="M266" s="8" t="str">
        <f>IF([1]source_data!G268="","",IF([1]source_data!K268="","",IF([1]source_data!M268&lt;&gt;"",CONCATENATE(VLOOKUP([1]source_data!K268,[1]codelists!A:C,2,FALSE)&amp;";"&amp;VLOOKUP([1]source_data!L268,[1]codelists!A:C,2,FALSE)&amp;";"&amp;VLOOKUP([1]source_data!M268,[1]codelists!A:C,2,FALSE)),IF([1]source_data!L268&lt;&gt;"",CONCATENATE(VLOOKUP([1]source_data!K268,[1]codelists!A:C,2,FALSE)&amp;";"&amp;VLOOKUP([1]source_data!L268,[1]codelists!A:C,2,FALSE)),IF([1]source_data!K268&lt;&gt;"",CONCATENATE(VLOOKUP([1]source_data!K268,[1]codelists!A:C,2,FALSE)))))))</f>
        <v>GTIP040</v>
      </c>
      <c r="N266" s="11" t="str">
        <f>IF([1]source_data!G268="","",IF([1]source_data!D268="","",VLOOKUP([1]source_data!D268,[1]geo_data!A:I,9,FALSE)))</f>
        <v>Park</v>
      </c>
      <c r="O266" s="11" t="str">
        <f>IF([1]source_data!G268="","",IF([1]source_data!D268="","",VLOOKUP([1]source_data!D268,[1]geo_data!A:I,8,FALSE)))</f>
        <v>E05004298</v>
      </c>
      <c r="P266" s="11" t="str">
        <f>IF([1]source_data!G268="","",IF(LEFT(O266,3)="E05","WD",IF(LEFT(O266,3)="S13","WD",IF(LEFT(O266,3)="W05","WD",IF(LEFT(O266,3)="W06","UA",IF(LEFT(O266,3)="S12","CA",IF(LEFT(O266,3)="E06","UA",IF(LEFT(O266,3)="E07","NMD",IF(LEFT(O266,3)="E08","MD",IF(LEFT(O266,3)="E09","LONB"))))))))))</f>
        <v>WD</v>
      </c>
      <c r="Q266" s="11" t="str">
        <f>IF([1]source_data!G268="","",IF([1]source_data!D268="","",VLOOKUP([1]source_data!D268,[1]geo_data!A:I,7,FALSE)))</f>
        <v>Cheltenham</v>
      </c>
      <c r="R266" s="11" t="str">
        <f>IF([1]source_data!G268="","",IF([1]source_data!D268="","",VLOOKUP([1]source_data!D268,[1]geo_data!A:I,6,FALSE)))</f>
        <v>E07000078</v>
      </c>
      <c r="S266" s="11" t="str">
        <f>IF([1]source_data!G268="","",IF(LEFT(R266,3)="E05","WD",IF(LEFT(R266,3)="S13","WD",IF(LEFT(R266,3)="W05","WD",IF(LEFT(R266,3)="W06","UA",IF(LEFT(R266,3)="S12","CA",IF(LEFT(R266,3)="E06","UA",IF(LEFT(R266,3)="E07","NMD",IF(LEFT(R266,3)="E08","MD",IF(LEFT(R266,3)="E09","LONB"))))))))))</f>
        <v>NMD</v>
      </c>
      <c r="T266" s="8" t="str">
        <f>IF([1]source_data!G268="","",IF([1]source_data!N268="","",[1]source_data!N268))</f>
        <v>Grants for You</v>
      </c>
      <c r="U266" s="12">
        <f ca="1">IF([1]source_data!G268="","",[1]tailored_settings!$B$8)</f>
        <v>45009</v>
      </c>
      <c r="V266" s="8" t="str">
        <f>IF([1]source_data!I268="","",[1]tailored_settings!$B$9)</f>
        <v>https://www.barnwoodtrust.org/</v>
      </c>
      <c r="W266" s="8" t="str">
        <f>IF([1]source_data!G268="","",IF([1]source_data!I268="","",[1]codelists!$A$1))</f>
        <v>Grant to Individuals Reason codelist</v>
      </c>
      <c r="X266" s="8" t="str">
        <f>IF([1]source_data!G268="","",IF([1]source_data!I268="","",[1]source_data!I268))</f>
        <v>Mental Health</v>
      </c>
      <c r="Y266" s="8" t="str">
        <f>IF([1]source_data!G268="","",IF([1]source_data!J268="","",[1]codelists!$A$1))</f>
        <v/>
      </c>
      <c r="Z266" s="8" t="str">
        <f>IF([1]source_data!G268="","",IF([1]source_data!J268="","",[1]source_data!J268))</f>
        <v/>
      </c>
      <c r="AA266" s="8" t="str">
        <f>IF([1]source_data!G268="","",IF([1]source_data!K268="","",[1]codelists!$A$16))</f>
        <v>Grant to Individuals Purpose codelist</v>
      </c>
      <c r="AB266" s="8" t="str">
        <f>IF([1]source_data!G268="","",IF([1]source_data!K268="","",[1]source_data!K268))</f>
        <v>Devices and digital access</v>
      </c>
      <c r="AC266" s="8" t="str">
        <f>IF([1]source_data!G268="","",IF([1]source_data!L268="","",[1]codelists!$A$16))</f>
        <v/>
      </c>
      <c r="AD266" s="8" t="str">
        <f>IF([1]source_data!G268="","",IF([1]source_data!L268="","",[1]source_data!L268))</f>
        <v/>
      </c>
      <c r="AE266" s="8" t="str">
        <f>IF([1]source_data!G268="","",IF([1]source_data!M268="","",[1]codelists!$A$16))</f>
        <v/>
      </c>
      <c r="AF266" s="8" t="str">
        <f>IF([1]source_data!G268="","",IF([1]source_data!M268="","",[1]source_data!M268))</f>
        <v/>
      </c>
    </row>
    <row r="267" spans="1:32" ht="15.75" x14ac:dyDescent="0.25">
      <c r="A267" s="8" t="str">
        <f>IF([1]source_data!G269="","",IF(AND([1]source_data!C269&lt;&gt;"",[1]tailored_settings!$B$10="Publish"),CONCATENATE([1]tailored_settings!$B$2&amp;[1]source_data!C269),IF(AND([1]source_data!C269&lt;&gt;"",[1]tailored_settings!$B$10="Do not publish"),CONCATENATE([1]tailored_settings!$B$2&amp;TEXT(ROW(A267)-1,"0000")&amp;"_"&amp;TEXT(F267,"yyyy-mm")),CONCATENATE([1]tailored_settings!$B$2&amp;TEXT(ROW(A267)-1,"0000")&amp;"_"&amp;TEXT(F267,"yyyy-mm")))))</f>
        <v>360G-BarnwoodTrust-0266_2022-08</v>
      </c>
      <c r="B267" s="8" t="str">
        <f>IF([1]source_data!G269="","",IF([1]source_data!E269&lt;&gt;"",[1]source_data!E269,CONCATENATE("Grant to "&amp;G267)))</f>
        <v>Grants for You</v>
      </c>
      <c r="C267" s="8" t="str">
        <f>IF([1]source_data!G269="","",IF([1]source_data!F269="","",[1]source_data!F269))</f>
        <v xml:space="preserve">Funding to help people with Autism, ADHD, Tourette's or a serious mental health condition access more opportunities.   </v>
      </c>
      <c r="D267" s="9">
        <f>IF([1]source_data!G269="","",IF([1]source_data!G269="","",[1]source_data!G269))</f>
        <v>420</v>
      </c>
      <c r="E267" s="8" t="str">
        <f>IF([1]source_data!G269="","",[1]tailored_settings!$B$3)</f>
        <v>GBP</v>
      </c>
      <c r="F267" s="10">
        <f>IF([1]source_data!G269="","",IF([1]source_data!H269="","",[1]source_data!H269))</f>
        <v>44775.567262928198</v>
      </c>
      <c r="G267" s="8" t="str">
        <f>IF([1]source_data!G269="","",[1]tailored_settings!$B$5)</f>
        <v>Individual Recipient</v>
      </c>
      <c r="H267" s="8" t="str">
        <f>IF([1]source_data!G269="","",IF(AND([1]source_data!A269&lt;&gt;"",[1]tailored_settings!$B$11="Publish"),CONCATENATE([1]tailored_settings!$B$2&amp;[1]source_data!A269),IF(AND([1]source_data!A269&lt;&gt;"",[1]tailored_settings!$B$11="Do not publish"),CONCATENATE([1]tailored_settings!$B$4&amp;TEXT(ROW(A267)-1,"0000")&amp;"_"&amp;TEXT(F267,"yyyy-mm")),CONCATENATE([1]tailored_settings!$B$4&amp;TEXT(ROW(A267)-1,"0000")&amp;"_"&amp;TEXT(F267,"yyyy-mm")))))</f>
        <v>360G-BarnwoodTrust-IND-0266_2022-08</v>
      </c>
      <c r="I267" s="8" t="str">
        <f>IF([1]source_data!G269="","",[1]tailored_settings!$B$7)</f>
        <v>Barnwood Trust</v>
      </c>
      <c r="J267" s="8" t="str">
        <f>IF([1]source_data!G269="","",[1]tailored_settings!$B$6)</f>
        <v>GB-CHC-1162855</v>
      </c>
      <c r="K267" s="8" t="str">
        <f>IF([1]source_data!G269="","",IF([1]source_data!I269="","",VLOOKUP([1]source_data!I269,[1]codelists!A:C,2,FALSE)))</f>
        <v>GTIR040</v>
      </c>
      <c r="L267" s="8" t="str">
        <f>IF([1]source_data!G269="","",IF([1]source_data!J269="","",VLOOKUP([1]source_data!J269,[1]codelists!A:C,2,FALSE)))</f>
        <v/>
      </c>
      <c r="M267" s="8" t="str">
        <f>IF([1]source_data!G269="","",IF([1]source_data!K269="","",IF([1]source_data!M269&lt;&gt;"",CONCATENATE(VLOOKUP([1]source_data!K269,[1]codelists!A:C,2,FALSE)&amp;";"&amp;VLOOKUP([1]source_data!L269,[1]codelists!A:C,2,FALSE)&amp;";"&amp;VLOOKUP([1]source_data!M269,[1]codelists!A:C,2,FALSE)),IF([1]source_data!L269&lt;&gt;"",CONCATENATE(VLOOKUP([1]source_data!K269,[1]codelists!A:C,2,FALSE)&amp;";"&amp;VLOOKUP([1]source_data!L269,[1]codelists!A:C,2,FALSE)),IF([1]source_data!K269&lt;&gt;"",CONCATENATE(VLOOKUP([1]source_data!K269,[1]codelists!A:C,2,FALSE)))))))</f>
        <v>GTIP040</v>
      </c>
      <c r="N267" s="11" t="str">
        <f>IF([1]source_data!G269="","",IF([1]source_data!D269="","",VLOOKUP([1]source_data!D269,[1]geo_data!A:I,9,FALSE)))</f>
        <v>St Paul's</v>
      </c>
      <c r="O267" s="11" t="str">
        <f>IF([1]source_data!G269="","",IF([1]source_data!D269="","",VLOOKUP([1]source_data!D269,[1]geo_data!A:I,8,FALSE)))</f>
        <v>E05004302</v>
      </c>
      <c r="P267" s="11" t="str">
        <f>IF([1]source_data!G269="","",IF(LEFT(O267,3)="E05","WD",IF(LEFT(O267,3)="S13","WD",IF(LEFT(O267,3)="W05","WD",IF(LEFT(O267,3)="W06","UA",IF(LEFT(O267,3)="S12","CA",IF(LEFT(O267,3)="E06","UA",IF(LEFT(O267,3)="E07","NMD",IF(LEFT(O267,3)="E08","MD",IF(LEFT(O267,3)="E09","LONB"))))))))))</f>
        <v>WD</v>
      </c>
      <c r="Q267" s="11" t="str">
        <f>IF([1]source_data!G269="","",IF([1]source_data!D269="","",VLOOKUP([1]source_data!D269,[1]geo_data!A:I,7,FALSE)))</f>
        <v>Cheltenham</v>
      </c>
      <c r="R267" s="11" t="str">
        <f>IF([1]source_data!G269="","",IF([1]source_data!D269="","",VLOOKUP([1]source_data!D269,[1]geo_data!A:I,6,FALSE)))</f>
        <v>E07000078</v>
      </c>
      <c r="S267" s="11" t="str">
        <f>IF([1]source_data!G269="","",IF(LEFT(R267,3)="E05","WD",IF(LEFT(R267,3)="S13","WD",IF(LEFT(R267,3)="W05","WD",IF(LEFT(R267,3)="W06","UA",IF(LEFT(R267,3)="S12","CA",IF(LEFT(R267,3)="E06","UA",IF(LEFT(R267,3)="E07","NMD",IF(LEFT(R267,3)="E08","MD",IF(LEFT(R267,3)="E09","LONB"))))))))))</f>
        <v>NMD</v>
      </c>
      <c r="T267" s="8" t="str">
        <f>IF([1]source_data!G269="","",IF([1]source_data!N269="","",[1]source_data!N269))</f>
        <v>Grants for You</v>
      </c>
      <c r="U267" s="12">
        <f ca="1">IF([1]source_data!G269="","",[1]tailored_settings!$B$8)</f>
        <v>45009</v>
      </c>
      <c r="V267" s="8" t="str">
        <f>IF([1]source_data!I269="","",[1]tailored_settings!$B$9)</f>
        <v>https://www.barnwoodtrust.org/</v>
      </c>
      <c r="W267" s="8" t="str">
        <f>IF([1]source_data!G269="","",IF([1]source_data!I269="","",[1]codelists!$A$1))</f>
        <v>Grant to Individuals Reason codelist</v>
      </c>
      <c r="X267" s="8" t="str">
        <f>IF([1]source_data!G269="","",IF([1]source_data!I269="","",[1]source_data!I269))</f>
        <v>Mental Health</v>
      </c>
      <c r="Y267" s="8" t="str">
        <f>IF([1]source_data!G269="","",IF([1]source_data!J269="","",[1]codelists!$A$1))</f>
        <v/>
      </c>
      <c r="Z267" s="8" t="str">
        <f>IF([1]source_data!G269="","",IF([1]source_data!J269="","",[1]source_data!J269))</f>
        <v/>
      </c>
      <c r="AA267" s="8" t="str">
        <f>IF([1]source_data!G269="","",IF([1]source_data!K269="","",[1]codelists!$A$16))</f>
        <v>Grant to Individuals Purpose codelist</v>
      </c>
      <c r="AB267" s="8" t="str">
        <f>IF([1]source_data!G269="","",IF([1]source_data!K269="","",[1]source_data!K269))</f>
        <v>Devices and digital access</v>
      </c>
      <c r="AC267" s="8" t="str">
        <f>IF([1]source_data!G269="","",IF([1]source_data!L269="","",[1]codelists!$A$16))</f>
        <v/>
      </c>
      <c r="AD267" s="8" t="str">
        <f>IF([1]source_data!G269="","",IF([1]source_data!L269="","",[1]source_data!L269))</f>
        <v/>
      </c>
      <c r="AE267" s="8" t="str">
        <f>IF([1]source_data!G269="","",IF([1]source_data!M269="","",[1]codelists!$A$16))</f>
        <v/>
      </c>
      <c r="AF267" s="8" t="str">
        <f>IF([1]source_data!G269="","",IF([1]source_data!M269="","",[1]source_data!M269))</f>
        <v/>
      </c>
    </row>
    <row r="268" spans="1:32" ht="15.75" x14ac:dyDescent="0.25">
      <c r="A268" s="8" t="str">
        <f>IF([1]source_data!G270="","",IF(AND([1]source_data!C270&lt;&gt;"",[1]tailored_settings!$B$10="Publish"),CONCATENATE([1]tailored_settings!$B$2&amp;[1]source_data!C270),IF(AND([1]source_data!C270&lt;&gt;"",[1]tailored_settings!$B$10="Do not publish"),CONCATENATE([1]tailored_settings!$B$2&amp;TEXT(ROW(A268)-1,"0000")&amp;"_"&amp;TEXT(F268,"yyyy-mm")),CONCATENATE([1]tailored_settings!$B$2&amp;TEXT(ROW(A268)-1,"0000")&amp;"_"&amp;TEXT(F268,"yyyy-mm")))))</f>
        <v>360G-BarnwoodTrust-0267_2022-08</v>
      </c>
      <c r="B268" s="8" t="str">
        <f>IF([1]source_data!G270="","",IF([1]source_data!E270&lt;&gt;"",[1]source_data!E270,CONCATENATE("Grant to "&amp;G268)))</f>
        <v>Grants for You</v>
      </c>
      <c r="C268" s="8" t="str">
        <f>IF([1]source_data!G270="","",IF([1]source_data!F270="","",[1]source_data!F270))</f>
        <v xml:space="preserve">Funding to help people with Autism, ADHD, Tourette's or a serious mental health condition access more opportunities.   </v>
      </c>
      <c r="D268" s="9">
        <f>IF([1]source_data!G270="","",IF([1]source_data!G270="","",[1]source_data!G270))</f>
        <v>899</v>
      </c>
      <c r="E268" s="8" t="str">
        <f>IF([1]source_data!G270="","",[1]tailored_settings!$B$3)</f>
        <v>GBP</v>
      </c>
      <c r="F268" s="10">
        <f>IF([1]source_data!G270="","",IF([1]source_data!H270="","",[1]source_data!H270))</f>
        <v>44775.571318750001</v>
      </c>
      <c r="G268" s="8" t="str">
        <f>IF([1]source_data!G270="","",[1]tailored_settings!$B$5)</f>
        <v>Individual Recipient</v>
      </c>
      <c r="H268" s="8" t="str">
        <f>IF([1]source_data!G270="","",IF(AND([1]source_data!A270&lt;&gt;"",[1]tailored_settings!$B$11="Publish"),CONCATENATE([1]tailored_settings!$B$2&amp;[1]source_data!A270),IF(AND([1]source_data!A270&lt;&gt;"",[1]tailored_settings!$B$11="Do not publish"),CONCATENATE([1]tailored_settings!$B$4&amp;TEXT(ROW(A268)-1,"0000")&amp;"_"&amp;TEXT(F268,"yyyy-mm")),CONCATENATE([1]tailored_settings!$B$4&amp;TEXT(ROW(A268)-1,"0000")&amp;"_"&amp;TEXT(F268,"yyyy-mm")))))</f>
        <v>360G-BarnwoodTrust-IND-0267_2022-08</v>
      </c>
      <c r="I268" s="8" t="str">
        <f>IF([1]source_data!G270="","",[1]tailored_settings!$B$7)</f>
        <v>Barnwood Trust</v>
      </c>
      <c r="J268" s="8" t="str">
        <f>IF([1]source_data!G270="","",[1]tailored_settings!$B$6)</f>
        <v>GB-CHC-1162855</v>
      </c>
      <c r="K268" s="8" t="str">
        <f>IF([1]source_data!G270="","",IF([1]source_data!I270="","",VLOOKUP([1]source_data!I270,[1]codelists!A:C,2,FALSE)))</f>
        <v>GTIR040</v>
      </c>
      <c r="L268" s="8" t="str">
        <f>IF([1]source_data!G270="","",IF([1]source_data!J270="","",VLOOKUP([1]source_data!J270,[1]codelists!A:C,2,FALSE)))</f>
        <v/>
      </c>
      <c r="M268" s="8" t="str">
        <f>IF([1]source_data!G270="","",IF([1]source_data!K270="","",IF([1]source_data!M270&lt;&gt;"",CONCATENATE(VLOOKUP([1]source_data!K270,[1]codelists!A:C,2,FALSE)&amp;";"&amp;VLOOKUP([1]source_data!L270,[1]codelists!A:C,2,FALSE)&amp;";"&amp;VLOOKUP([1]source_data!M270,[1]codelists!A:C,2,FALSE)),IF([1]source_data!L270&lt;&gt;"",CONCATENATE(VLOOKUP([1]source_data!K270,[1]codelists!A:C,2,FALSE)&amp;";"&amp;VLOOKUP([1]source_data!L270,[1]codelists!A:C,2,FALSE)),IF([1]source_data!K270&lt;&gt;"",CONCATENATE(VLOOKUP([1]source_data!K270,[1]codelists!A:C,2,FALSE)))))))</f>
        <v>GTIP100</v>
      </c>
      <c r="N268" s="11" t="str">
        <f>IF([1]source_data!G270="","",IF([1]source_data!D270="","",VLOOKUP([1]source_data!D270,[1]geo_data!A:I,9,FALSE)))</f>
        <v>St Mark's</v>
      </c>
      <c r="O268" s="11" t="str">
        <f>IF([1]source_data!G270="","",IF([1]source_data!D270="","",VLOOKUP([1]source_data!D270,[1]geo_data!A:I,8,FALSE)))</f>
        <v>E05004301</v>
      </c>
      <c r="P268" s="11" t="str">
        <f>IF([1]source_data!G270="","",IF(LEFT(O268,3)="E05","WD",IF(LEFT(O268,3)="S13","WD",IF(LEFT(O268,3)="W05","WD",IF(LEFT(O268,3)="W06","UA",IF(LEFT(O268,3)="S12","CA",IF(LEFT(O268,3)="E06","UA",IF(LEFT(O268,3)="E07","NMD",IF(LEFT(O268,3)="E08","MD",IF(LEFT(O268,3)="E09","LONB"))))))))))</f>
        <v>WD</v>
      </c>
      <c r="Q268" s="11" t="str">
        <f>IF([1]source_data!G270="","",IF([1]source_data!D270="","",VLOOKUP([1]source_data!D270,[1]geo_data!A:I,7,FALSE)))</f>
        <v>Cheltenham</v>
      </c>
      <c r="R268" s="11" t="str">
        <f>IF([1]source_data!G270="","",IF([1]source_data!D270="","",VLOOKUP([1]source_data!D270,[1]geo_data!A:I,6,FALSE)))</f>
        <v>E07000078</v>
      </c>
      <c r="S268" s="11" t="str">
        <f>IF([1]source_data!G270="","",IF(LEFT(R268,3)="E05","WD",IF(LEFT(R268,3)="S13","WD",IF(LEFT(R268,3)="W05","WD",IF(LEFT(R268,3)="W06","UA",IF(LEFT(R268,3)="S12","CA",IF(LEFT(R268,3)="E06","UA",IF(LEFT(R268,3)="E07","NMD",IF(LEFT(R268,3)="E08","MD",IF(LEFT(R268,3)="E09","LONB"))))))))))</f>
        <v>NMD</v>
      </c>
      <c r="T268" s="8" t="str">
        <f>IF([1]source_data!G270="","",IF([1]source_data!N270="","",[1]source_data!N270))</f>
        <v>Grants for You</v>
      </c>
      <c r="U268" s="12">
        <f ca="1">IF([1]source_data!G270="","",[1]tailored_settings!$B$8)</f>
        <v>45009</v>
      </c>
      <c r="V268" s="8" t="str">
        <f>IF([1]source_data!I270="","",[1]tailored_settings!$B$9)</f>
        <v>https://www.barnwoodtrust.org/</v>
      </c>
      <c r="W268" s="8" t="str">
        <f>IF([1]source_data!G270="","",IF([1]source_data!I270="","",[1]codelists!$A$1))</f>
        <v>Grant to Individuals Reason codelist</v>
      </c>
      <c r="X268" s="8" t="str">
        <f>IF([1]source_data!G270="","",IF([1]source_data!I270="","",[1]source_data!I270))</f>
        <v>Mental Health</v>
      </c>
      <c r="Y268" s="8" t="str">
        <f>IF([1]source_data!G270="","",IF([1]source_data!J270="","",[1]codelists!$A$1))</f>
        <v/>
      </c>
      <c r="Z268" s="8" t="str">
        <f>IF([1]source_data!G270="","",IF([1]source_data!J270="","",[1]source_data!J270))</f>
        <v/>
      </c>
      <c r="AA268" s="8" t="str">
        <f>IF([1]source_data!G270="","",IF([1]source_data!K270="","",[1]codelists!$A$16))</f>
        <v>Grant to Individuals Purpose codelist</v>
      </c>
      <c r="AB268" s="8" t="str">
        <f>IF([1]source_data!G270="","",IF([1]source_data!K270="","",[1]source_data!K270))</f>
        <v>Travel and transport</v>
      </c>
      <c r="AC268" s="8" t="str">
        <f>IF([1]source_data!G270="","",IF([1]source_data!L270="","",[1]codelists!$A$16))</f>
        <v/>
      </c>
      <c r="AD268" s="8" t="str">
        <f>IF([1]source_data!G270="","",IF([1]source_data!L270="","",[1]source_data!L270))</f>
        <v/>
      </c>
      <c r="AE268" s="8" t="str">
        <f>IF([1]source_data!G270="","",IF([1]source_data!M270="","",[1]codelists!$A$16))</f>
        <v/>
      </c>
      <c r="AF268" s="8" t="str">
        <f>IF([1]source_data!G270="","",IF([1]source_data!M270="","",[1]source_data!M270))</f>
        <v/>
      </c>
    </row>
    <row r="269" spans="1:32" ht="15.75" x14ac:dyDescent="0.25">
      <c r="A269" s="8" t="str">
        <f>IF([1]source_data!G271="","",IF(AND([1]source_data!C271&lt;&gt;"",[1]tailored_settings!$B$10="Publish"),CONCATENATE([1]tailored_settings!$B$2&amp;[1]source_data!C271),IF(AND([1]source_data!C271&lt;&gt;"",[1]tailored_settings!$B$10="Do not publish"),CONCATENATE([1]tailored_settings!$B$2&amp;TEXT(ROW(A269)-1,"0000")&amp;"_"&amp;TEXT(F269,"yyyy-mm")),CONCATENATE([1]tailored_settings!$B$2&amp;TEXT(ROW(A269)-1,"0000")&amp;"_"&amp;TEXT(F269,"yyyy-mm")))))</f>
        <v>360G-BarnwoodTrust-0268_2022-08</v>
      </c>
      <c r="B269" s="8" t="str">
        <f>IF([1]source_data!G271="","",IF([1]source_data!E271&lt;&gt;"",[1]source_data!E271,CONCATENATE("Grant to "&amp;G269)))</f>
        <v>Grants for You</v>
      </c>
      <c r="C269" s="8" t="str">
        <f>IF([1]source_data!G271="","",IF([1]source_data!F271="","",[1]source_data!F271))</f>
        <v xml:space="preserve">Funding to help people with Autism, ADHD, Tourette's or a serious mental health condition access more opportunities.   </v>
      </c>
      <c r="D269" s="9">
        <f>IF([1]source_data!G271="","",IF([1]source_data!G271="","",[1]source_data!G271))</f>
        <v>330</v>
      </c>
      <c r="E269" s="8" t="str">
        <f>IF([1]source_data!G271="","",[1]tailored_settings!$B$3)</f>
        <v>GBP</v>
      </c>
      <c r="F269" s="10">
        <f>IF([1]source_data!G271="","",IF([1]source_data!H271="","",[1]source_data!H271))</f>
        <v>44775.574091550901</v>
      </c>
      <c r="G269" s="8" t="str">
        <f>IF([1]source_data!G271="","",[1]tailored_settings!$B$5)</f>
        <v>Individual Recipient</v>
      </c>
      <c r="H269" s="8" t="str">
        <f>IF([1]source_data!G271="","",IF(AND([1]source_data!A271&lt;&gt;"",[1]tailored_settings!$B$11="Publish"),CONCATENATE([1]tailored_settings!$B$2&amp;[1]source_data!A271),IF(AND([1]source_data!A271&lt;&gt;"",[1]tailored_settings!$B$11="Do not publish"),CONCATENATE([1]tailored_settings!$B$4&amp;TEXT(ROW(A269)-1,"0000")&amp;"_"&amp;TEXT(F269,"yyyy-mm")),CONCATENATE([1]tailored_settings!$B$4&amp;TEXT(ROW(A269)-1,"0000")&amp;"_"&amp;TEXT(F269,"yyyy-mm")))))</f>
        <v>360G-BarnwoodTrust-IND-0268_2022-08</v>
      </c>
      <c r="I269" s="8" t="str">
        <f>IF([1]source_data!G271="","",[1]tailored_settings!$B$7)</f>
        <v>Barnwood Trust</v>
      </c>
      <c r="J269" s="8" t="str">
        <f>IF([1]source_data!G271="","",[1]tailored_settings!$B$6)</f>
        <v>GB-CHC-1162855</v>
      </c>
      <c r="K269" s="8" t="str">
        <f>IF([1]source_data!G271="","",IF([1]source_data!I271="","",VLOOKUP([1]source_data!I271,[1]codelists!A:C,2,FALSE)))</f>
        <v>GTIR040</v>
      </c>
      <c r="L269" s="8" t="str">
        <f>IF([1]source_data!G271="","",IF([1]source_data!J271="","",VLOOKUP([1]source_data!J271,[1]codelists!A:C,2,FALSE)))</f>
        <v/>
      </c>
      <c r="M269" s="8" t="str">
        <f>IF([1]source_data!G271="","",IF([1]source_data!K271="","",IF([1]source_data!M271&lt;&gt;"",CONCATENATE(VLOOKUP([1]source_data!K271,[1]codelists!A:C,2,FALSE)&amp;";"&amp;VLOOKUP([1]source_data!L271,[1]codelists!A:C,2,FALSE)&amp;";"&amp;VLOOKUP([1]source_data!M271,[1]codelists!A:C,2,FALSE)),IF([1]source_data!L271&lt;&gt;"",CONCATENATE(VLOOKUP([1]source_data!K271,[1]codelists!A:C,2,FALSE)&amp;";"&amp;VLOOKUP([1]source_data!L271,[1]codelists!A:C,2,FALSE)),IF([1]source_data!K271&lt;&gt;"",CONCATENATE(VLOOKUP([1]source_data!K271,[1]codelists!A:C,2,FALSE)))))))</f>
        <v>GTIP040</v>
      </c>
      <c r="N269" s="11" t="str">
        <f>IF([1]source_data!G271="","",IF([1]source_data!D271="","",VLOOKUP([1]source_data!D271,[1]geo_data!A:I,9,FALSE)))</f>
        <v>Stonehouse</v>
      </c>
      <c r="O269" s="11" t="str">
        <f>IF([1]source_data!G271="","",IF([1]source_data!D271="","",VLOOKUP([1]source_data!D271,[1]geo_data!A:I,8,FALSE)))</f>
        <v>E05013196</v>
      </c>
      <c r="P269" s="11" t="str">
        <f>IF([1]source_data!G271="","",IF(LEFT(O269,3)="E05","WD",IF(LEFT(O269,3)="S13","WD",IF(LEFT(O269,3)="W05","WD",IF(LEFT(O269,3)="W06","UA",IF(LEFT(O269,3)="S12","CA",IF(LEFT(O269,3)="E06","UA",IF(LEFT(O269,3)="E07","NMD",IF(LEFT(O269,3)="E08","MD",IF(LEFT(O269,3)="E09","LONB"))))))))))</f>
        <v>WD</v>
      </c>
      <c r="Q269" s="11" t="str">
        <f>IF([1]source_data!G271="","",IF([1]source_data!D271="","",VLOOKUP([1]source_data!D271,[1]geo_data!A:I,7,FALSE)))</f>
        <v>Stroud</v>
      </c>
      <c r="R269" s="11" t="str">
        <f>IF([1]source_data!G271="","",IF([1]source_data!D271="","",VLOOKUP([1]source_data!D271,[1]geo_data!A:I,6,FALSE)))</f>
        <v>E07000082</v>
      </c>
      <c r="S269" s="11" t="str">
        <f>IF([1]source_data!G271="","",IF(LEFT(R269,3)="E05","WD",IF(LEFT(R269,3)="S13","WD",IF(LEFT(R269,3)="W05","WD",IF(LEFT(R269,3)="W06","UA",IF(LEFT(R269,3)="S12","CA",IF(LEFT(R269,3)="E06","UA",IF(LEFT(R269,3)="E07","NMD",IF(LEFT(R269,3)="E08","MD",IF(LEFT(R269,3)="E09","LONB"))))))))))</f>
        <v>NMD</v>
      </c>
      <c r="T269" s="8" t="str">
        <f>IF([1]source_data!G271="","",IF([1]source_data!N271="","",[1]source_data!N271))</f>
        <v>Grants for You</v>
      </c>
      <c r="U269" s="12">
        <f ca="1">IF([1]source_data!G271="","",[1]tailored_settings!$B$8)</f>
        <v>45009</v>
      </c>
      <c r="V269" s="8" t="str">
        <f>IF([1]source_data!I271="","",[1]tailored_settings!$B$9)</f>
        <v>https://www.barnwoodtrust.org/</v>
      </c>
      <c r="W269" s="8" t="str">
        <f>IF([1]source_data!G271="","",IF([1]source_data!I271="","",[1]codelists!$A$1))</f>
        <v>Grant to Individuals Reason codelist</v>
      </c>
      <c r="X269" s="8" t="str">
        <f>IF([1]source_data!G271="","",IF([1]source_data!I271="","",[1]source_data!I271))</f>
        <v>Mental Health</v>
      </c>
      <c r="Y269" s="8" t="str">
        <f>IF([1]source_data!G271="","",IF([1]source_data!J271="","",[1]codelists!$A$1))</f>
        <v/>
      </c>
      <c r="Z269" s="8" t="str">
        <f>IF([1]source_data!G271="","",IF([1]source_data!J271="","",[1]source_data!J271))</f>
        <v/>
      </c>
      <c r="AA269" s="8" t="str">
        <f>IF([1]source_data!G271="","",IF([1]source_data!K271="","",[1]codelists!$A$16))</f>
        <v>Grant to Individuals Purpose codelist</v>
      </c>
      <c r="AB269" s="8" t="str">
        <f>IF([1]source_data!G271="","",IF([1]source_data!K271="","",[1]source_data!K271))</f>
        <v>Devices and digital access</v>
      </c>
      <c r="AC269" s="8" t="str">
        <f>IF([1]source_data!G271="","",IF([1]source_data!L271="","",[1]codelists!$A$16))</f>
        <v/>
      </c>
      <c r="AD269" s="8" t="str">
        <f>IF([1]source_data!G271="","",IF([1]source_data!L271="","",[1]source_data!L271))</f>
        <v/>
      </c>
      <c r="AE269" s="8" t="str">
        <f>IF([1]source_data!G271="","",IF([1]source_data!M271="","",[1]codelists!$A$16))</f>
        <v/>
      </c>
      <c r="AF269" s="8" t="str">
        <f>IF([1]source_data!G271="","",IF([1]source_data!M271="","",[1]source_data!M271))</f>
        <v/>
      </c>
    </row>
    <row r="270" spans="1:32" ht="15.75" x14ac:dyDescent="0.25">
      <c r="A270" s="8" t="str">
        <f>IF([1]source_data!G272="","",IF(AND([1]source_data!C272&lt;&gt;"",[1]tailored_settings!$B$10="Publish"),CONCATENATE([1]tailored_settings!$B$2&amp;[1]source_data!C272),IF(AND([1]source_data!C272&lt;&gt;"",[1]tailored_settings!$B$10="Do not publish"),CONCATENATE([1]tailored_settings!$B$2&amp;TEXT(ROW(A270)-1,"0000")&amp;"_"&amp;TEXT(F270,"yyyy-mm")),CONCATENATE([1]tailored_settings!$B$2&amp;TEXT(ROW(A270)-1,"0000")&amp;"_"&amp;TEXT(F270,"yyyy-mm")))))</f>
        <v>360G-BarnwoodTrust-0269_2022-08</v>
      </c>
      <c r="B270" s="8" t="str">
        <f>IF([1]source_data!G272="","",IF([1]source_data!E272&lt;&gt;"",[1]source_data!E272,CONCATENATE("Grant to "&amp;G270)))</f>
        <v>Grants for You</v>
      </c>
      <c r="C270" s="8" t="str">
        <f>IF([1]source_data!G272="","",IF([1]source_data!F272="","",[1]source_data!F272))</f>
        <v xml:space="preserve">Funding to help people with Autism, ADHD, Tourette's or a serious mental health condition access more opportunities.   </v>
      </c>
      <c r="D270" s="9">
        <f>IF([1]source_data!G272="","",IF([1]source_data!G272="","",[1]source_data!G272))</f>
        <v>2517</v>
      </c>
      <c r="E270" s="8" t="str">
        <f>IF([1]source_data!G272="","",[1]tailored_settings!$B$3)</f>
        <v>GBP</v>
      </c>
      <c r="F270" s="10">
        <f>IF([1]source_data!G272="","",IF([1]source_data!H272="","",[1]source_data!H272))</f>
        <v>44775.598898148099</v>
      </c>
      <c r="G270" s="8" t="str">
        <f>IF([1]source_data!G272="","",[1]tailored_settings!$B$5)</f>
        <v>Individual Recipient</v>
      </c>
      <c r="H270" s="8" t="str">
        <f>IF([1]source_data!G272="","",IF(AND([1]source_data!A272&lt;&gt;"",[1]tailored_settings!$B$11="Publish"),CONCATENATE([1]tailored_settings!$B$2&amp;[1]source_data!A272),IF(AND([1]source_data!A272&lt;&gt;"",[1]tailored_settings!$B$11="Do not publish"),CONCATENATE([1]tailored_settings!$B$4&amp;TEXT(ROW(A270)-1,"0000")&amp;"_"&amp;TEXT(F270,"yyyy-mm")),CONCATENATE([1]tailored_settings!$B$4&amp;TEXT(ROW(A270)-1,"0000")&amp;"_"&amp;TEXT(F270,"yyyy-mm")))))</f>
        <v>360G-BarnwoodTrust-IND-0269_2022-08</v>
      </c>
      <c r="I270" s="8" t="str">
        <f>IF([1]source_data!G272="","",[1]tailored_settings!$B$7)</f>
        <v>Barnwood Trust</v>
      </c>
      <c r="J270" s="8" t="str">
        <f>IF([1]source_data!G272="","",[1]tailored_settings!$B$6)</f>
        <v>GB-CHC-1162855</v>
      </c>
      <c r="K270" s="8" t="str">
        <f>IF([1]source_data!G272="","",IF([1]source_data!I272="","",VLOOKUP([1]source_data!I272,[1]codelists!A:C,2,FALSE)))</f>
        <v>GTIR040</v>
      </c>
      <c r="L270" s="8" t="str">
        <f>IF([1]source_data!G272="","",IF([1]source_data!J272="","",VLOOKUP([1]source_data!J272,[1]codelists!A:C,2,FALSE)))</f>
        <v/>
      </c>
      <c r="M270" s="8" t="str">
        <f>IF([1]source_data!G272="","",IF([1]source_data!K272="","",IF([1]source_data!M272&lt;&gt;"",CONCATENATE(VLOOKUP([1]source_data!K272,[1]codelists!A:C,2,FALSE)&amp;";"&amp;VLOOKUP([1]source_data!L272,[1]codelists!A:C,2,FALSE)&amp;";"&amp;VLOOKUP([1]source_data!M272,[1]codelists!A:C,2,FALSE)),IF([1]source_data!L272&lt;&gt;"",CONCATENATE(VLOOKUP([1]source_data!K272,[1]codelists!A:C,2,FALSE)&amp;";"&amp;VLOOKUP([1]source_data!L272,[1]codelists!A:C,2,FALSE)),IF([1]source_data!K272&lt;&gt;"",CONCATENATE(VLOOKUP([1]source_data!K272,[1]codelists!A:C,2,FALSE)))))))</f>
        <v>GTIP100</v>
      </c>
      <c r="N270" s="11" t="str">
        <f>IF([1]source_data!G272="","",IF([1]source_data!D272="","",VLOOKUP([1]source_data!D272,[1]geo_data!A:I,9,FALSE)))</f>
        <v>Nailsworth</v>
      </c>
      <c r="O270" s="11" t="str">
        <f>IF([1]source_data!G272="","",IF([1]source_data!D272="","",VLOOKUP([1]source_data!D272,[1]geo_data!A:I,8,FALSE)))</f>
        <v>E05013193</v>
      </c>
      <c r="P270" s="11" t="str">
        <f>IF([1]source_data!G272="","",IF(LEFT(O270,3)="E05","WD",IF(LEFT(O270,3)="S13","WD",IF(LEFT(O270,3)="W05","WD",IF(LEFT(O270,3)="W06","UA",IF(LEFT(O270,3)="S12","CA",IF(LEFT(O270,3)="E06","UA",IF(LEFT(O270,3)="E07","NMD",IF(LEFT(O270,3)="E08","MD",IF(LEFT(O270,3)="E09","LONB"))))))))))</f>
        <v>WD</v>
      </c>
      <c r="Q270" s="11" t="str">
        <f>IF([1]source_data!G272="","",IF([1]source_data!D272="","",VLOOKUP([1]source_data!D272,[1]geo_data!A:I,7,FALSE)))</f>
        <v>Stroud</v>
      </c>
      <c r="R270" s="11" t="str">
        <f>IF([1]source_data!G272="","",IF([1]source_data!D272="","",VLOOKUP([1]source_data!D272,[1]geo_data!A:I,6,FALSE)))</f>
        <v>E07000082</v>
      </c>
      <c r="S270" s="11" t="str">
        <f>IF([1]source_data!G272="","",IF(LEFT(R270,3)="E05","WD",IF(LEFT(R270,3)="S13","WD",IF(LEFT(R270,3)="W05","WD",IF(LEFT(R270,3)="W06","UA",IF(LEFT(R270,3)="S12","CA",IF(LEFT(R270,3)="E06","UA",IF(LEFT(R270,3)="E07","NMD",IF(LEFT(R270,3)="E08","MD",IF(LEFT(R270,3)="E09","LONB"))))))))))</f>
        <v>NMD</v>
      </c>
      <c r="T270" s="8" t="str">
        <f>IF([1]source_data!G272="","",IF([1]source_data!N272="","",[1]source_data!N272))</f>
        <v>Grants for You</v>
      </c>
      <c r="U270" s="12">
        <f ca="1">IF([1]source_data!G272="","",[1]tailored_settings!$B$8)</f>
        <v>45009</v>
      </c>
      <c r="V270" s="8" t="str">
        <f>IF([1]source_data!I272="","",[1]tailored_settings!$B$9)</f>
        <v>https://www.barnwoodtrust.org/</v>
      </c>
      <c r="W270" s="8" t="str">
        <f>IF([1]source_data!G272="","",IF([1]source_data!I272="","",[1]codelists!$A$1))</f>
        <v>Grant to Individuals Reason codelist</v>
      </c>
      <c r="X270" s="8" t="str">
        <f>IF([1]source_data!G272="","",IF([1]source_data!I272="","",[1]source_data!I272))</f>
        <v>Mental Health</v>
      </c>
      <c r="Y270" s="8" t="str">
        <f>IF([1]source_data!G272="","",IF([1]source_data!J272="","",[1]codelists!$A$1))</f>
        <v/>
      </c>
      <c r="Z270" s="8" t="str">
        <f>IF([1]source_data!G272="","",IF([1]source_data!J272="","",[1]source_data!J272))</f>
        <v/>
      </c>
      <c r="AA270" s="8" t="str">
        <f>IF([1]source_data!G272="","",IF([1]source_data!K272="","",[1]codelists!$A$16))</f>
        <v>Grant to Individuals Purpose codelist</v>
      </c>
      <c r="AB270" s="8" t="str">
        <f>IF([1]source_data!G272="","",IF([1]source_data!K272="","",[1]source_data!K272))</f>
        <v>Travel and transport</v>
      </c>
      <c r="AC270" s="8" t="str">
        <f>IF([1]source_data!G272="","",IF([1]source_data!L272="","",[1]codelists!$A$16))</f>
        <v/>
      </c>
      <c r="AD270" s="8" t="str">
        <f>IF([1]source_data!G272="","",IF([1]source_data!L272="","",[1]source_data!L272))</f>
        <v/>
      </c>
      <c r="AE270" s="8" t="str">
        <f>IF([1]source_data!G272="","",IF([1]source_data!M272="","",[1]codelists!$A$16))</f>
        <v/>
      </c>
      <c r="AF270" s="8" t="str">
        <f>IF([1]source_data!G272="","",IF([1]source_data!M272="","",[1]source_data!M272))</f>
        <v/>
      </c>
    </row>
    <row r="271" spans="1:32" ht="15.75" x14ac:dyDescent="0.25">
      <c r="A271" s="8" t="str">
        <f>IF([1]source_data!G273="","",IF(AND([1]source_data!C273&lt;&gt;"",[1]tailored_settings!$B$10="Publish"),CONCATENATE([1]tailored_settings!$B$2&amp;[1]source_data!C273),IF(AND([1]source_data!C273&lt;&gt;"",[1]tailored_settings!$B$10="Do not publish"),CONCATENATE([1]tailored_settings!$B$2&amp;TEXT(ROW(A271)-1,"0000")&amp;"_"&amp;TEXT(F271,"yyyy-mm")),CONCATENATE([1]tailored_settings!$B$2&amp;TEXT(ROW(A271)-1,"0000")&amp;"_"&amp;TEXT(F271,"yyyy-mm")))))</f>
        <v>360G-BarnwoodTrust-0270_2022-08</v>
      </c>
      <c r="B271" s="8" t="str">
        <f>IF([1]source_data!G273="","",IF([1]source_data!E273&lt;&gt;"",[1]source_data!E273,CONCATENATE("Grant to "&amp;G271)))</f>
        <v>Grants for You</v>
      </c>
      <c r="C271" s="8" t="str">
        <f>IF([1]source_data!G273="","",IF([1]source_data!F273="","",[1]source_data!F273))</f>
        <v xml:space="preserve">Funding to help people with Autism, ADHD, Tourette's or a serious mental health condition access more opportunities.   </v>
      </c>
      <c r="D271" s="9">
        <f>IF([1]source_data!G273="","",IF([1]source_data!G273="","",[1]source_data!G273))</f>
        <v>400</v>
      </c>
      <c r="E271" s="8" t="str">
        <f>IF([1]source_data!G273="","",[1]tailored_settings!$B$3)</f>
        <v>GBP</v>
      </c>
      <c r="F271" s="10">
        <f>IF([1]source_data!G273="","",IF([1]source_data!H273="","",[1]source_data!H273))</f>
        <v>44775.629174039299</v>
      </c>
      <c r="G271" s="8" t="str">
        <f>IF([1]source_data!G273="","",[1]tailored_settings!$B$5)</f>
        <v>Individual Recipient</v>
      </c>
      <c r="H271" s="8" t="str">
        <f>IF([1]source_data!G273="","",IF(AND([1]source_data!A273&lt;&gt;"",[1]tailored_settings!$B$11="Publish"),CONCATENATE([1]tailored_settings!$B$2&amp;[1]source_data!A273),IF(AND([1]source_data!A273&lt;&gt;"",[1]tailored_settings!$B$11="Do not publish"),CONCATENATE([1]tailored_settings!$B$4&amp;TEXT(ROW(A271)-1,"0000")&amp;"_"&amp;TEXT(F271,"yyyy-mm")),CONCATENATE([1]tailored_settings!$B$4&amp;TEXT(ROW(A271)-1,"0000")&amp;"_"&amp;TEXT(F271,"yyyy-mm")))))</f>
        <v>360G-BarnwoodTrust-IND-0270_2022-08</v>
      </c>
      <c r="I271" s="8" t="str">
        <f>IF([1]source_data!G273="","",[1]tailored_settings!$B$7)</f>
        <v>Barnwood Trust</v>
      </c>
      <c r="J271" s="8" t="str">
        <f>IF([1]source_data!G273="","",[1]tailored_settings!$B$6)</f>
        <v>GB-CHC-1162855</v>
      </c>
      <c r="K271" s="8" t="str">
        <f>IF([1]source_data!G273="","",IF([1]source_data!I273="","",VLOOKUP([1]source_data!I273,[1]codelists!A:C,2,FALSE)))</f>
        <v>GTIR040</v>
      </c>
      <c r="L271" s="8" t="str">
        <f>IF([1]source_data!G273="","",IF([1]source_data!J273="","",VLOOKUP([1]source_data!J273,[1]codelists!A:C,2,FALSE)))</f>
        <v/>
      </c>
      <c r="M271" s="8" t="str">
        <f>IF([1]source_data!G273="","",IF([1]source_data!K273="","",IF([1]source_data!M273&lt;&gt;"",CONCATENATE(VLOOKUP([1]source_data!K273,[1]codelists!A:C,2,FALSE)&amp;";"&amp;VLOOKUP([1]source_data!L273,[1]codelists!A:C,2,FALSE)&amp;";"&amp;VLOOKUP([1]source_data!M273,[1]codelists!A:C,2,FALSE)),IF([1]source_data!L273&lt;&gt;"",CONCATENATE(VLOOKUP([1]source_data!K273,[1]codelists!A:C,2,FALSE)&amp;";"&amp;VLOOKUP([1]source_data!L273,[1]codelists!A:C,2,FALSE)),IF([1]source_data!K273&lt;&gt;"",CONCATENATE(VLOOKUP([1]source_data!K273,[1]codelists!A:C,2,FALSE)))))))</f>
        <v>GTIP040</v>
      </c>
      <c r="N271" s="11" t="str">
        <f>IF([1]source_data!G273="","",IF([1]source_data!D273="","",VLOOKUP([1]source_data!D273,[1]geo_data!A:I,9,FALSE)))</f>
        <v>St Peter's</v>
      </c>
      <c r="O271" s="11" t="str">
        <f>IF([1]source_data!G273="","",IF([1]source_data!D273="","",VLOOKUP([1]source_data!D273,[1]geo_data!A:I,8,FALSE)))</f>
        <v>E05004303</v>
      </c>
      <c r="P271" s="11" t="str">
        <f>IF([1]source_data!G273="","",IF(LEFT(O271,3)="E05","WD",IF(LEFT(O271,3)="S13","WD",IF(LEFT(O271,3)="W05","WD",IF(LEFT(O271,3)="W06","UA",IF(LEFT(O271,3)="S12","CA",IF(LEFT(O271,3)="E06","UA",IF(LEFT(O271,3)="E07","NMD",IF(LEFT(O271,3)="E08","MD",IF(LEFT(O271,3)="E09","LONB"))))))))))</f>
        <v>WD</v>
      </c>
      <c r="Q271" s="11" t="str">
        <f>IF([1]source_data!G273="","",IF([1]source_data!D273="","",VLOOKUP([1]source_data!D273,[1]geo_data!A:I,7,FALSE)))</f>
        <v>Cheltenham</v>
      </c>
      <c r="R271" s="11" t="str">
        <f>IF([1]source_data!G273="","",IF([1]source_data!D273="","",VLOOKUP([1]source_data!D273,[1]geo_data!A:I,6,FALSE)))</f>
        <v>E07000078</v>
      </c>
      <c r="S271" s="11" t="str">
        <f>IF([1]source_data!G273="","",IF(LEFT(R271,3)="E05","WD",IF(LEFT(R271,3)="S13","WD",IF(LEFT(R271,3)="W05","WD",IF(LEFT(R271,3)="W06","UA",IF(LEFT(R271,3)="S12","CA",IF(LEFT(R271,3)="E06","UA",IF(LEFT(R271,3)="E07","NMD",IF(LEFT(R271,3)="E08","MD",IF(LEFT(R271,3)="E09","LONB"))))))))))</f>
        <v>NMD</v>
      </c>
      <c r="T271" s="8" t="str">
        <f>IF([1]source_data!G273="","",IF([1]source_data!N273="","",[1]source_data!N273))</f>
        <v>Grants for You</v>
      </c>
      <c r="U271" s="12">
        <f ca="1">IF([1]source_data!G273="","",[1]tailored_settings!$B$8)</f>
        <v>45009</v>
      </c>
      <c r="V271" s="8" t="str">
        <f>IF([1]source_data!I273="","",[1]tailored_settings!$B$9)</f>
        <v>https://www.barnwoodtrust.org/</v>
      </c>
      <c r="W271" s="8" t="str">
        <f>IF([1]source_data!G273="","",IF([1]source_data!I273="","",[1]codelists!$A$1))</f>
        <v>Grant to Individuals Reason codelist</v>
      </c>
      <c r="X271" s="8" t="str">
        <f>IF([1]source_data!G273="","",IF([1]source_data!I273="","",[1]source_data!I273))</f>
        <v>Mental Health</v>
      </c>
      <c r="Y271" s="8" t="str">
        <f>IF([1]source_data!G273="","",IF([1]source_data!J273="","",[1]codelists!$A$1))</f>
        <v/>
      </c>
      <c r="Z271" s="8" t="str">
        <f>IF([1]source_data!G273="","",IF([1]source_data!J273="","",[1]source_data!J273))</f>
        <v/>
      </c>
      <c r="AA271" s="8" t="str">
        <f>IF([1]source_data!G273="","",IF([1]source_data!K273="","",[1]codelists!$A$16))</f>
        <v>Grant to Individuals Purpose codelist</v>
      </c>
      <c r="AB271" s="8" t="str">
        <f>IF([1]source_data!G273="","",IF([1]source_data!K273="","",[1]source_data!K273))</f>
        <v>Devices and digital access</v>
      </c>
      <c r="AC271" s="8" t="str">
        <f>IF([1]source_data!G273="","",IF([1]source_data!L273="","",[1]codelists!$A$16))</f>
        <v/>
      </c>
      <c r="AD271" s="8" t="str">
        <f>IF([1]source_data!G273="","",IF([1]source_data!L273="","",[1]source_data!L273))</f>
        <v/>
      </c>
      <c r="AE271" s="8" t="str">
        <f>IF([1]source_data!G273="","",IF([1]source_data!M273="","",[1]codelists!$A$16))</f>
        <v/>
      </c>
      <c r="AF271" s="8" t="str">
        <f>IF([1]source_data!G273="","",IF([1]source_data!M273="","",[1]source_data!M273))</f>
        <v/>
      </c>
    </row>
    <row r="272" spans="1:32" ht="15.75" x14ac:dyDescent="0.25">
      <c r="A272" s="8" t="str">
        <f>IF([1]source_data!G274="","",IF(AND([1]source_data!C274&lt;&gt;"",[1]tailored_settings!$B$10="Publish"),CONCATENATE([1]tailored_settings!$B$2&amp;[1]source_data!C274),IF(AND([1]source_data!C274&lt;&gt;"",[1]tailored_settings!$B$10="Do not publish"),CONCATENATE([1]tailored_settings!$B$2&amp;TEXT(ROW(A272)-1,"0000")&amp;"_"&amp;TEXT(F272,"yyyy-mm")),CONCATENATE([1]tailored_settings!$B$2&amp;TEXT(ROW(A272)-1,"0000")&amp;"_"&amp;TEXT(F272,"yyyy-mm")))))</f>
        <v>360G-BarnwoodTrust-0271_2022-08</v>
      </c>
      <c r="B272" s="8" t="str">
        <f>IF([1]source_data!G274="","",IF([1]source_data!E274&lt;&gt;"",[1]source_data!E274,CONCATENATE("Grant to "&amp;G272)))</f>
        <v>Grants for You</v>
      </c>
      <c r="C272" s="8" t="str">
        <f>IF([1]source_data!G274="","",IF([1]source_data!F274="","",[1]source_data!F274))</f>
        <v xml:space="preserve">Funding to help people with Autism, ADHD, Tourette's or a serious mental health condition access more opportunities.   </v>
      </c>
      <c r="D272" s="9">
        <f>IF([1]source_data!G274="","",IF([1]source_data!G274="","",[1]source_data!G274))</f>
        <v>1100</v>
      </c>
      <c r="E272" s="8" t="str">
        <f>IF([1]source_data!G274="","",[1]tailored_settings!$B$3)</f>
        <v>GBP</v>
      </c>
      <c r="F272" s="10">
        <f>IF([1]source_data!G274="","",IF([1]source_data!H274="","",[1]source_data!H274))</f>
        <v>44775.647717280102</v>
      </c>
      <c r="G272" s="8" t="str">
        <f>IF([1]source_data!G274="","",[1]tailored_settings!$B$5)</f>
        <v>Individual Recipient</v>
      </c>
      <c r="H272" s="8" t="str">
        <f>IF([1]source_data!G274="","",IF(AND([1]source_data!A274&lt;&gt;"",[1]tailored_settings!$B$11="Publish"),CONCATENATE([1]tailored_settings!$B$2&amp;[1]source_data!A274),IF(AND([1]source_data!A274&lt;&gt;"",[1]tailored_settings!$B$11="Do not publish"),CONCATENATE([1]tailored_settings!$B$4&amp;TEXT(ROW(A272)-1,"0000")&amp;"_"&amp;TEXT(F272,"yyyy-mm")),CONCATENATE([1]tailored_settings!$B$4&amp;TEXT(ROW(A272)-1,"0000")&amp;"_"&amp;TEXT(F272,"yyyy-mm")))))</f>
        <v>360G-BarnwoodTrust-IND-0271_2022-08</v>
      </c>
      <c r="I272" s="8" t="str">
        <f>IF([1]source_data!G274="","",[1]tailored_settings!$B$7)</f>
        <v>Barnwood Trust</v>
      </c>
      <c r="J272" s="8" t="str">
        <f>IF([1]source_data!G274="","",[1]tailored_settings!$B$6)</f>
        <v>GB-CHC-1162855</v>
      </c>
      <c r="K272" s="8" t="str">
        <f>IF([1]source_data!G274="","",IF([1]source_data!I274="","",VLOOKUP([1]source_data!I274,[1]codelists!A:C,2,FALSE)))</f>
        <v>GTIR040</v>
      </c>
      <c r="L272" s="8" t="str">
        <f>IF([1]source_data!G274="","",IF([1]source_data!J274="","",VLOOKUP([1]source_data!J274,[1]codelists!A:C,2,FALSE)))</f>
        <v/>
      </c>
      <c r="M272" s="8" t="str">
        <f>IF([1]source_data!G274="","",IF([1]source_data!K274="","",IF([1]source_data!M274&lt;&gt;"",CONCATENATE(VLOOKUP([1]source_data!K274,[1]codelists!A:C,2,FALSE)&amp;";"&amp;VLOOKUP([1]source_data!L274,[1]codelists!A:C,2,FALSE)&amp;";"&amp;VLOOKUP([1]source_data!M274,[1]codelists!A:C,2,FALSE)),IF([1]source_data!L274&lt;&gt;"",CONCATENATE(VLOOKUP([1]source_data!K274,[1]codelists!A:C,2,FALSE)&amp;";"&amp;VLOOKUP([1]source_data!L274,[1]codelists!A:C,2,FALSE)),IF([1]source_data!K274&lt;&gt;"",CONCATENATE(VLOOKUP([1]source_data!K274,[1]codelists!A:C,2,FALSE)))))))</f>
        <v>GTIP040</v>
      </c>
      <c r="N272" s="11" t="str">
        <f>IF([1]source_data!G274="","",IF([1]source_data!D274="","",VLOOKUP([1]source_data!D274,[1]geo_data!A:I,9,FALSE)))</f>
        <v>Stroud Slade</v>
      </c>
      <c r="O272" s="11" t="str">
        <f>IF([1]source_data!G274="","",IF([1]source_data!D274="","",VLOOKUP([1]source_data!D274,[1]geo_data!A:I,8,FALSE)))</f>
        <v>E05010988</v>
      </c>
      <c r="P272" s="11" t="str">
        <f>IF([1]source_data!G274="","",IF(LEFT(O272,3)="E05","WD",IF(LEFT(O272,3)="S13","WD",IF(LEFT(O272,3)="W05","WD",IF(LEFT(O272,3)="W06","UA",IF(LEFT(O272,3)="S12","CA",IF(LEFT(O272,3)="E06","UA",IF(LEFT(O272,3)="E07","NMD",IF(LEFT(O272,3)="E08","MD",IF(LEFT(O272,3)="E09","LONB"))))))))))</f>
        <v>WD</v>
      </c>
      <c r="Q272" s="11" t="str">
        <f>IF([1]source_data!G274="","",IF([1]source_data!D274="","",VLOOKUP([1]source_data!D274,[1]geo_data!A:I,7,FALSE)))</f>
        <v>Stroud</v>
      </c>
      <c r="R272" s="11" t="str">
        <f>IF([1]source_data!G274="","",IF([1]source_data!D274="","",VLOOKUP([1]source_data!D274,[1]geo_data!A:I,6,FALSE)))</f>
        <v>E07000082</v>
      </c>
      <c r="S272" s="11" t="str">
        <f>IF([1]source_data!G274="","",IF(LEFT(R272,3)="E05","WD",IF(LEFT(R272,3)="S13","WD",IF(LEFT(R272,3)="W05","WD",IF(LEFT(R272,3)="W06","UA",IF(LEFT(R272,3)="S12","CA",IF(LEFT(R272,3)="E06","UA",IF(LEFT(R272,3)="E07","NMD",IF(LEFT(R272,3)="E08","MD",IF(LEFT(R272,3)="E09","LONB"))))))))))</f>
        <v>NMD</v>
      </c>
      <c r="T272" s="8" t="str">
        <f>IF([1]source_data!G274="","",IF([1]source_data!N274="","",[1]source_data!N274))</f>
        <v>Grants for You</v>
      </c>
      <c r="U272" s="12">
        <f ca="1">IF([1]source_data!G274="","",[1]tailored_settings!$B$8)</f>
        <v>45009</v>
      </c>
      <c r="V272" s="8" t="str">
        <f>IF([1]source_data!I274="","",[1]tailored_settings!$B$9)</f>
        <v>https://www.barnwoodtrust.org/</v>
      </c>
      <c r="W272" s="8" t="str">
        <f>IF([1]source_data!G274="","",IF([1]source_data!I274="","",[1]codelists!$A$1))</f>
        <v>Grant to Individuals Reason codelist</v>
      </c>
      <c r="X272" s="8" t="str">
        <f>IF([1]source_data!G274="","",IF([1]source_data!I274="","",[1]source_data!I274))</f>
        <v>Mental Health</v>
      </c>
      <c r="Y272" s="8" t="str">
        <f>IF([1]source_data!G274="","",IF([1]source_data!J274="","",[1]codelists!$A$1))</f>
        <v/>
      </c>
      <c r="Z272" s="8" t="str">
        <f>IF([1]source_data!G274="","",IF([1]source_data!J274="","",[1]source_data!J274))</f>
        <v/>
      </c>
      <c r="AA272" s="8" t="str">
        <f>IF([1]source_data!G274="","",IF([1]source_data!K274="","",[1]codelists!$A$16))</f>
        <v>Grant to Individuals Purpose codelist</v>
      </c>
      <c r="AB272" s="8" t="str">
        <f>IF([1]source_data!G274="","",IF([1]source_data!K274="","",[1]source_data!K274))</f>
        <v>Devices and digital access</v>
      </c>
      <c r="AC272" s="8" t="str">
        <f>IF([1]source_data!G274="","",IF([1]source_data!L274="","",[1]codelists!$A$16))</f>
        <v/>
      </c>
      <c r="AD272" s="8" t="str">
        <f>IF([1]source_data!G274="","",IF([1]source_data!L274="","",[1]source_data!L274))</f>
        <v/>
      </c>
      <c r="AE272" s="8" t="str">
        <f>IF([1]source_data!G274="","",IF([1]source_data!M274="","",[1]codelists!$A$16))</f>
        <v/>
      </c>
      <c r="AF272" s="8" t="str">
        <f>IF([1]source_data!G274="","",IF([1]source_data!M274="","",[1]source_data!M274))</f>
        <v/>
      </c>
    </row>
    <row r="273" spans="1:32" ht="15.75" x14ac:dyDescent="0.25">
      <c r="A273" s="8" t="str">
        <f>IF([1]source_data!G275="","",IF(AND([1]source_data!C275&lt;&gt;"",[1]tailored_settings!$B$10="Publish"),CONCATENATE([1]tailored_settings!$B$2&amp;[1]source_data!C275),IF(AND([1]source_data!C275&lt;&gt;"",[1]tailored_settings!$B$10="Do not publish"),CONCATENATE([1]tailored_settings!$B$2&amp;TEXT(ROW(A273)-1,"0000")&amp;"_"&amp;TEXT(F273,"yyyy-mm")),CONCATENATE([1]tailored_settings!$B$2&amp;TEXT(ROW(A273)-1,"0000")&amp;"_"&amp;TEXT(F273,"yyyy-mm")))))</f>
        <v>360G-BarnwoodTrust-0272_2022-08</v>
      </c>
      <c r="B273" s="8" t="str">
        <f>IF([1]source_data!G275="","",IF([1]source_data!E275&lt;&gt;"",[1]source_data!E275,CONCATENATE("Grant to "&amp;G273)))</f>
        <v>Grants for Your Home</v>
      </c>
      <c r="C273" s="8" t="str">
        <f>IF([1]source_data!G275="","",IF([1]source_data!F275="","",[1]source_data!F275))</f>
        <v>Funding to help disabled people and people with mental health conditions living on a low-income with their housing needs</v>
      </c>
      <c r="D273" s="9">
        <f>IF([1]source_data!G275="","",IF([1]source_data!G275="","",[1]source_data!G275))</f>
        <v>1700</v>
      </c>
      <c r="E273" s="8" t="str">
        <f>IF([1]source_data!G275="","",[1]tailored_settings!$B$3)</f>
        <v>GBP</v>
      </c>
      <c r="F273" s="10">
        <f>IF([1]source_data!G275="","",IF([1]source_data!H275="","",[1]source_data!H275))</f>
        <v>44776.308222916698</v>
      </c>
      <c r="G273" s="8" t="str">
        <f>IF([1]source_data!G275="","",[1]tailored_settings!$B$5)</f>
        <v>Individual Recipient</v>
      </c>
      <c r="H273" s="8" t="str">
        <f>IF([1]source_data!G275="","",IF(AND([1]source_data!A275&lt;&gt;"",[1]tailored_settings!$B$11="Publish"),CONCATENATE([1]tailored_settings!$B$2&amp;[1]source_data!A275),IF(AND([1]source_data!A275&lt;&gt;"",[1]tailored_settings!$B$11="Do not publish"),CONCATENATE([1]tailored_settings!$B$4&amp;TEXT(ROW(A273)-1,"0000")&amp;"_"&amp;TEXT(F273,"yyyy-mm")),CONCATENATE([1]tailored_settings!$B$4&amp;TEXT(ROW(A273)-1,"0000")&amp;"_"&amp;TEXT(F273,"yyyy-mm")))))</f>
        <v>360G-BarnwoodTrust-IND-0272_2022-08</v>
      </c>
      <c r="I273" s="8" t="str">
        <f>IF([1]source_data!G275="","",[1]tailored_settings!$B$7)</f>
        <v>Barnwood Trust</v>
      </c>
      <c r="J273" s="8" t="str">
        <f>IF([1]source_data!G275="","",[1]tailored_settings!$B$6)</f>
        <v>GB-CHC-1162855</v>
      </c>
      <c r="K273" s="8" t="str">
        <f>IF([1]source_data!G275="","",IF([1]source_data!I275="","",VLOOKUP([1]source_data!I275,[1]codelists!A:C,2,FALSE)))</f>
        <v>GTIR010</v>
      </c>
      <c r="L273" s="8" t="str">
        <f>IF([1]source_data!G275="","",IF([1]source_data!J275="","",VLOOKUP([1]source_data!J275,[1]codelists!A:C,2,FALSE)))</f>
        <v>GTIR020</v>
      </c>
      <c r="M273" s="8" t="str">
        <f>IF([1]source_data!G275="","",IF([1]source_data!K275="","",IF([1]source_data!M275&lt;&gt;"",CONCATENATE(VLOOKUP([1]source_data!K275,[1]codelists!A:C,2,FALSE)&amp;";"&amp;VLOOKUP([1]source_data!L275,[1]codelists!A:C,2,FALSE)&amp;";"&amp;VLOOKUP([1]source_data!M275,[1]codelists!A:C,2,FALSE)),IF([1]source_data!L275&lt;&gt;"",CONCATENATE(VLOOKUP([1]source_data!K275,[1]codelists!A:C,2,FALSE)&amp;";"&amp;VLOOKUP([1]source_data!L275,[1]codelists!A:C,2,FALSE)),IF([1]source_data!K275&lt;&gt;"",CONCATENATE(VLOOKUP([1]source_data!K275,[1]codelists!A:C,2,FALSE)))))))</f>
        <v>GTIP020</v>
      </c>
      <c r="N273" s="11" t="str">
        <f>IF([1]source_data!G275="","",IF([1]source_data!D275="","",VLOOKUP([1]source_data!D275,[1]geo_data!A:I,9,FALSE)))</f>
        <v>Coleford</v>
      </c>
      <c r="O273" s="11" t="str">
        <f>IF([1]source_data!G275="","",IF([1]source_data!D275="","",VLOOKUP([1]source_data!D275,[1]geo_data!A:I,8,FALSE)))</f>
        <v>E05012160</v>
      </c>
      <c r="P273" s="11" t="str">
        <f>IF([1]source_data!G275="","",IF(LEFT(O273,3)="E05","WD",IF(LEFT(O273,3)="S13","WD",IF(LEFT(O273,3)="W05","WD",IF(LEFT(O273,3)="W06","UA",IF(LEFT(O273,3)="S12","CA",IF(LEFT(O273,3)="E06","UA",IF(LEFT(O273,3)="E07","NMD",IF(LEFT(O273,3)="E08","MD",IF(LEFT(O273,3)="E09","LONB"))))))))))</f>
        <v>WD</v>
      </c>
      <c r="Q273" s="11" t="str">
        <f>IF([1]source_data!G275="","",IF([1]source_data!D275="","",VLOOKUP([1]source_data!D275,[1]geo_data!A:I,7,FALSE)))</f>
        <v>Forest of Dean</v>
      </c>
      <c r="R273" s="11" t="str">
        <f>IF([1]source_data!G275="","",IF([1]source_data!D275="","",VLOOKUP([1]source_data!D275,[1]geo_data!A:I,6,FALSE)))</f>
        <v>E07000080</v>
      </c>
      <c r="S273" s="11" t="str">
        <f>IF([1]source_data!G275="","",IF(LEFT(R273,3)="E05","WD",IF(LEFT(R273,3)="S13","WD",IF(LEFT(R273,3)="W05","WD",IF(LEFT(R273,3)="W06","UA",IF(LEFT(R273,3)="S12","CA",IF(LEFT(R273,3)="E06","UA",IF(LEFT(R273,3)="E07","NMD",IF(LEFT(R273,3)="E08","MD",IF(LEFT(R273,3)="E09","LONB"))))))))))</f>
        <v>NMD</v>
      </c>
      <c r="T273" s="8" t="str">
        <f>IF([1]source_data!G275="","",IF([1]source_data!N275="","",[1]source_data!N275))</f>
        <v>Grants for Your Home</v>
      </c>
      <c r="U273" s="12">
        <f ca="1">IF([1]source_data!G275="","",[1]tailored_settings!$B$8)</f>
        <v>45009</v>
      </c>
      <c r="V273" s="8" t="str">
        <f>IF([1]source_data!I275="","",[1]tailored_settings!$B$9)</f>
        <v>https://www.barnwoodtrust.org/</v>
      </c>
      <c r="W273" s="8" t="str">
        <f>IF([1]source_data!G275="","",IF([1]source_data!I275="","",[1]codelists!$A$1))</f>
        <v>Grant to Individuals Reason codelist</v>
      </c>
      <c r="X273" s="8" t="str">
        <f>IF([1]source_data!G275="","",IF([1]source_data!I275="","",[1]source_data!I275))</f>
        <v>Financial Hardship</v>
      </c>
      <c r="Y273" s="8" t="str">
        <f>IF([1]source_data!G275="","",IF([1]source_data!J275="","",[1]codelists!$A$1))</f>
        <v>Grant to Individuals Reason codelist</v>
      </c>
      <c r="Z273" s="8" t="str">
        <f>IF([1]source_data!G275="","",IF([1]source_data!J275="","",[1]source_data!J275))</f>
        <v>Disability</v>
      </c>
      <c r="AA273" s="8" t="str">
        <f>IF([1]source_data!G275="","",IF([1]source_data!K275="","",[1]codelists!$A$16))</f>
        <v>Grant to Individuals Purpose codelist</v>
      </c>
      <c r="AB273" s="8" t="str">
        <f>IF([1]source_data!G275="","",IF([1]source_data!K275="","",[1]source_data!K275))</f>
        <v>Furniture and appliances</v>
      </c>
      <c r="AC273" s="8" t="str">
        <f>IF([1]source_data!G275="","",IF([1]source_data!L275="","",[1]codelists!$A$16))</f>
        <v/>
      </c>
      <c r="AD273" s="8" t="str">
        <f>IF([1]source_data!G275="","",IF([1]source_data!L275="","",[1]source_data!L275))</f>
        <v/>
      </c>
      <c r="AE273" s="8" t="str">
        <f>IF([1]source_data!G275="","",IF([1]source_data!M275="","",[1]codelists!$A$16))</f>
        <v/>
      </c>
      <c r="AF273" s="8" t="str">
        <f>IF([1]source_data!G275="","",IF([1]source_data!M275="","",[1]source_data!M275))</f>
        <v/>
      </c>
    </row>
    <row r="274" spans="1:32" ht="15.75" x14ac:dyDescent="0.25">
      <c r="A274" s="8" t="str">
        <f>IF([1]source_data!G276="","",IF(AND([1]source_data!C276&lt;&gt;"",[1]tailored_settings!$B$10="Publish"),CONCATENATE([1]tailored_settings!$B$2&amp;[1]source_data!C276),IF(AND([1]source_data!C276&lt;&gt;"",[1]tailored_settings!$B$10="Do not publish"),CONCATENATE([1]tailored_settings!$B$2&amp;TEXT(ROW(A274)-1,"0000")&amp;"_"&amp;TEXT(F274,"yyyy-mm")),CONCATENATE([1]tailored_settings!$B$2&amp;TEXT(ROW(A274)-1,"0000")&amp;"_"&amp;TEXT(F274,"yyyy-mm")))))</f>
        <v>360G-BarnwoodTrust-0273_2022-08</v>
      </c>
      <c r="B274" s="8" t="str">
        <f>IF([1]source_data!G276="","",IF([1]source_data!E276&lt;&gt;"",[1]source_data!E276,CONCATENATE("Grant to "&amp;G274)))</f>
        <v>Grants for You</v>
      </c>
      <c r="C274" s="8" t="str">
        <f>IF([1]source_data!G276="","",IF([1]source_data!F276="","",[1]source_data!F276))</f>
        <v xml:space="preserve">Funding to help people with Autism, ADHD, Tourette's or a serious mental health condition access more opportunities.   </v>
      </c>
      <c r="D274" s="9">
        <f>IF([1]source_data!G276="","",IF([1]source_data!G276="","",[1]source_data!G276))</f>
        <v>600</v>
      </c>
      <c r="E274" s="8" t="str">
        <f>IF([1]source_data!G276="","",[1]tailored_settings!$B$3)</f>
        <v>GBP</v>
      </c>
      <c r="F274" s="10">
        <f>IF([1]source_data!G276="","",IF([1]source_data!H276="","",[1]source_data!H276))</f>
        <v>44776.341488773098</v>
      </c>
      <c r="G274" s="8" t="str">
        <f>IF([1]source_data!G276="","",[1]tailored_settings!$B$5)</f>
        <v>Individual Recipient</v>
      </c>
      <c r="H274" s="8" t="str">
        <f>IF([1]source_data!G276="","",IF(AND([1]source_data!A276&lt;&gt;"",[1]tailored_settings!$B$11="Publish"),CONCATENATE([1]tailored_settings!$B$2&amp;[1]source_data!A276),IF(AND([1]source_data!A276&lt;&gt;"",[1]tailored_settings!$B$11="Do not publish"),CONCATENATE([1]tailored_settings!$B$4&amp;TEXT(ROW(A274)-1,"0000")&amp;"_"&amp;TEXT(F274,"yyyy-mm")),CONCATENATE([1]tailored_settings!$B$4&amp;TEXT(ROW(A274)-1,"0000")&amp;"_"&amp;TEXT(F274,"yyyy-mm")))))</f>
        <v>360G-BarnwoodTrust-IND-0273_2022-08</v>
      </c>
      <c r="I274" s="8" t="str">
        <f>IF([1]source_data!G276="","",[1]tailored_settings!$B$7)</f>
        <v>Barnwood Trust</v>
      </c>
      <c r="J274" s="8" t="str">
        <f>IF([1]source_data!G276="","",[1]tailored_settings!$B$6)</f>
        <v>GB-CHC-1162855</v>
      </c>
      <c r="K274" s="8" t="str">
        <f>IF([1]source_data!G276="","",IF([1]source_data!I276="","",VLOOKUP([1]source_data!I276,[1]codelists!A:C,2,FALSE)))</f>
        <v>GTIR040</v>
      </c>
      <c r="L274" s="8" t="str">
        <f>IF([1]source_data!G276="","",IF([1]source_data!J276="","",VLOOKUP([1]source_data!J276,[1]codelists!A:C,2,FALSE)))</f>
        <v/>
      </c>
      <c r="M274" s="8" t="str">
        <f>IF([1]source_data!G276="","",IF([1]source_data!K276="","",IF([1]source_data!M276&lt;&gt;"",CONCATENATE(VLOOKUP([1]source_data!K276,[1]codelists!A:C,2,FALSE)&amp;";"&amp;VLOOKUP([1]source_data!L276,[1]codelists!A:C,2,FALSE)&amp;";"&amp;VLOOKUP([1]source_data!M276,[1]codelists!A:C,2,FALSE)),IF([1]source_data!L276&lt;&gt;"",CONCATENATE(VLOOKUP([1]source_data!K276,[1]codelists!A:C,2,FALSE)&amp;";"&amp;VLOOKUP([1]source_data!L276,[1]codelists!A:C,2,FALSE)),IF([1]source_data!K276&lt;&gt;"",CONCATENATE(VLOOKUP([1]source_data!K276,[1]codelists!A:C,2,FALSE)))))))</f>
        <v>GTIP040</v>
      </c>
      <c r="N274" s="11" t="str">
        <f>IF([1]source_data!G276="","",IF([1]source_data!D276="","",VLOOKUP([1]source_data!D276,[1]geo_data!A:I,9,FALSE)))</f>
        <v>Quedgeley Fieldcourt</v>
      </c>
      <c r="O274" s="11" t="str">
        <f>IF([1]source_data!G276="","",IF([1]source_data!D276="","",VLOOKUP([1]source_data!D276,[1]geo_data!A:I,8,FALSE)))</f>
        <v>E05010964</v>
      </c>
      <c r="P274" s="11" t="str">
        <f>IF([1]source_data!G276="","",IF(LEFT(O274,3)="E05","WD",IF(LEFT(O274,3)="S13","WD",IF(LEFT(O274,3)="W05","WD",IF(LEFT(O274,3)="W06","UA",IF(LEFT(O274,3)="S12","CA",IF(LEFT(O274,3)="E06","UA",IF(LEFT(O274,3)="E07","NMD",IF(LEFT(O274,3)="E08","MD",IF(LEFT(O274,3)="E09","LONB"))))))))))</f>
        <v>WD</v>
      </c>
      <c r="Q274" s="11" t="str">
        <f>IF([1]source_data!G276="","",IF([1]source_data!D276="","",VLOOKUP([1]source_data!D276,[1]geo_data!A:I,7,FALSE)))</f>
        <v>Gloucester</v>
      </c>
      <c r="R274" s="11" t="str">
        <f>IF([1]source_data!G276="","",IF([1]source_data!D276="","",VLOOKUP([1]source_data!D276,[1]geo_data!A:I,6,FALSE)))</f>
        <v>E07000081</v>
      </c>
      <c r="S274" s="11" t="str">
        <f>IF([1]source_data!G276="","",IF(LEFT(R274,3)="E05","WD",IF(LEFT(R274,3)="S13","WD",IF(LEFT(R274,3)="W05","WD",IF(LEFT(R274,3)="W06","UA",IF(LEFT(R274,3)="S12","CA",IF(LEFT(R274,3)="E06","UA",IF(LEFT(R274,3)="E07","NMD",IF(LEFT(R274,3)="E08","MD",IF(LEFT(R274,3)="E09","LONB"))))))))))</f>
        <v>NMD</v>
      </c>
      <c r="T274" s="8" t="str">
        <f>IF([1]source_data!G276="","",IF([1]source_data!N276="","",[1]source_data!N276))</f>
        <v>Grants for You</v>
      </c>
      <c r="U274" s="12">
        <f ca="1">IF([1]source_data!G276="","",[1]tailored_settings!$B$8)</f>
        <v>45009</v>
      </c>
      <c r="V274" s="8" t="str">
        <f>IF([1]source_data!I276="","",[1]tailored_settings!$B$9)</f>
        <v>https://www.barnwoodtrust.org/</v>
      </c>
      <c r="W274" s="8" t="str">
        <f>IF([1]source_data!G276="","",IF([1]source_data!I276="","",[1]codelists!$A$1))</f>
        <v>Grant to Individuals Reason codelist</v>
      </c>
      <c r="X274" s="8" t="str">
        <f>IF([1]source_data!G276="","",IF([1]source_data!I276="","",[1]source_data!I276))</f>
        <v>Mental Health</v>
      </c>
      <c r="Y274" s="8" t="str">
        <f>IF([1]source_data!G276="","",IF([1]source_data!J276="","",[1]codelists!$A$1))</f>
        <v/>
      </c>
      <c r="Z274" s="8" t="str">
        <f>IF([1]source_data!G276="","",IF([1]source_data!J276="","",[1]source_data!J276))</f>
        <v/>
      </c>
      <c r="AA274" s="8" t="str">
        <f>IF([1]source_data!G276="","",IF([1]source_data!K276="","",[1]codelists!$A$16))</f>
        <v>Grant to Individuals Purpose codelist</v>
      </c>
      <c r="AB274" s="8" t="str">
        <f>IF([1]source_data!G276="","",IF([1]source_data!K276="","",[1]source_data!K276))</f>
        <v>Devices and digital access</v>
      </c>
      <c r="AC274" s="8" t="str">
        <f>IF([1]source_data!G276="","",IF([1]source_data!L276="","",[1]codelists!$A$16))</f>
        <v/>
      </c>
      <c r="AD274" s="8" t="str">
        <f>IF([1]source_data!G276="","",IF([1]source_data!L276="","",[1]source_data!L276))</f>
        <v/>
      </c>
      <c r="AE274" s="8" t="str">
        <f>IF([1]source_data!G276="","",IF([1]source_data!M276="","",[1]codelists!$A$16))</f>
        <v/>
      </c>
      <c r="AF274" s="8" t="str">
        <f>IF([1]source_data!G276="","",IF([1]source_data!M276="","",[1]source_data!M276))</f>
        <v/>
      </c>
    </row>
    <row r="275" spans="1:32" ht="15.75" x14ac:dyDescent="0.25">
      <c r="A275" s="8" t="str">
        <f>IF([1]source_data!G277="","",IF(AND([1]source_data!C277&lt;&gt;"",[1]tailored_settings!$B$10="Publish"),CONCATENATE([1]tailored_settings!$B$2&amp;[1]source_data!C277),IF(AND([1]source_data!C277&lt;&gt;"",[1]tailored_settings!$B$10="Do not publish"),CONCATENATE([1]tailored_settings!$B$2&amp;TEXT(ROW(A275)-1,"0000")&amp;"_"&amp;TEXT(F275,"yyyy-mm")),CONCATENATE([1]tailored_settings!$B$2&amp;TEXT(ROW(A275)-1,"0000")&amp;"_"&amp;TEXT(F275,"yyyy-mm")))))</f>
        <v>360G-BarnwoodTrust-0274_2022-08</v>
      </c>
      <c r="B275" s="8" t="str">
        <f>IF([1]source_data!G277="","",IF([1]source_data!E277&lt;&gt;"",[1]source_data!E277,CONCATENATE("Grant to "&amp;G275)))</f>
        <v>Grants for You</v>
      </c>
      <c r="C275" s="8" t="str">
        <f>IF([1]source_data!G277="","",IF([1]source_data!F277="","",[1]source_data!F277))</f>
        <v xml:space="preserve">Funding to help people with Autism, ADHD, Tourette's or a serious mental health condition access more opportunities.   </v>
      </c>
      <c r="D275" s="9">
        <f>IF([1]source_data!G277="","",IF([1]source_data!G277="","",[1]source_data!G277))</f>
        <v>800</v>
      </c>
      <c r="E275" s="8" t="str">
        <f>IF([1]source_data!G277="","",[1]tailored_settings!$B$3)</f>
        <v>GBP</v>
      </c>
      <c r="F275" s="10">
        <f>IF([1]source_data!G277="","",IF([1]source_data!H277="","",[1]source_data!H277))</f>
        <v>44776.357923726799</v>
      </c>
      <c r="G275" s="8" t="str">
        <f>IF([1]source_data!G277="","",[1]tailored_settings!$B$5)</f>
        <v>Individual Recipient</v>
      </c>
      <c r="H275" s="8" t="str">
        <f>IF([1]source_data!G277="","",IF(AND([1]source_data!A277&lt;&gt;"",[1]tailored_settings!$B$11="Publish"),CONCATENATE([1]tailored_settings!$B$2&amp;[1]source_data!A277),IF(AND([1]source_data!A277&lt;&gt;"",[1]tailored_settings!$B$11="Do not publish"),CONCATENATE([1]tailored_settings!$B$4&amp;TEXT(ROW(A275)-1,"0000")&amp;"_"&amp;TEXT(F275,"yyyy-mm")),CONCATENATE([1]tailored_settings!$B$4&amp;TEXT(ROW(A275)-1,"0000")&amp;"_"&amp;TEXT(F275,"yyyy-mm")))))</f>
        <v>360G-BarnwoodTrust-IND-0274_2022-08</v>
      </c>
      <c r="I275" s="8" t="str">
        <f>IF([1]source_data!G277="","",[1]tailored_settings!$B$7)</f>
        <v>Barnwood Trust</v>
      </c>
      <c r="J275" s="8" t="str">
        <f>IF([1]source_data!G277="","",[1]tailored_settings!$B$6)</f>
        <v>GB-CHC-1162855</v>
      </c>
      <c r="K275" s="8" t="str">
        <f>IF([1]source_data!G277="","",IF([1]source_data!I277="","",VLOOKUP([1]source_data!I277,[1]codelists!A:C,2,FALSE)))</f>
        <v>GTIR040</v>
      </c>
      <c r="L275" s="8" t="str">
        <f>IF([1]source_data!G277="","",IF([1]source_data!J277="","",VLOOKUP([1]source_data!J277,[1]codelists!A:C,2,FALSE)))</f>
        <v/>
      </c>
      <c r="M275" s="8" t="str">
        <f>IF([1]source_data!G277="","",IF([1]source_data!K277="","",IF([1]source_data!M277&lt;&gt;"",CONCATENATE(VLOOKUP([1]source_data!K277,[1]codelists!A:C,2,FALSE)&amp;";"&amp;VLOOKUP([1]source_data!L277,[1]codelists!A:C,2,FALSE)&amp;";"&amp;VLOOKUP([1]source_data!M277,[1]codelists!A:C,2,FALSE)),IF([1]source_data!L277&lt;&gt;"",CONCATENATE(VLOOKUP([1]source_data!K277,[1]codelists!A:C,2,FALSE)&amp;";"&amp;VLOOKUP([1]source_data!L277,[1]codelists!A:C,2,FALSE)),IF([1]source_data!K277&lt;&gt;"",CONCATENATE(VLOOKUP([1]source_data!K277,[1]codelists!A:C,2,FALSE)))))))</f>
        <v>GTIP040</v>
      </c>
      <c r="N275" s="11" t="str">
        <f>IF([1]source_data!G277="","",IF([1]source_data!D277="","",VLOOKUP([1]source_data!D277,[1]geo_data!A:I,9,FALSE)))</f>
        <v>Tetbury East &amp; Rural</v>
      </c>
      <c r="O275" s="11" t="str">
        <f>IF([1]source_data!G277="","",IF([1]source_data!D277="","",VLOOKUP([1]source_data!D277,[1]geo_data!A:I,8,FALSE)))</f>
        <v>E05010721</v>
      </c>
      <c r="P275" s="11" t="str">
        <f>IF([1]source_data!G277="","",IF(LEFT(O275,3)="E05","WD",IF(LEFT(O275,3)="S13","WD",IF(LEFT(O275,3)="W05","WD",IF(LEFT(O275,3)="W06","UA",IF(LEFT(O275,3)="S12","CA",IF(LEFT(O275,3)="E06","UA",IF(LEFT(O275,3)="E07","NMD",IF(LEFT(O275,3)="E08","MD",IF(LEFT(O275,3)="E09","LONB"))))))))))</f>
        <v>WD</v>
      </c>
      <c r="Q275" s="11" t="str">
        <f>IF([1]source_data!G277="","",IF([1]source_data!D277="","",VLOOKUP([1]source_data!D277,[1]geo_data!A:I,7,FALSE)))</f>
        <v>Cotswold</v>
      </c>
      <c r="R275" s="11" t="str">
        <f>IF([1]source_data!G277="","",IF([1]source_data!D277="","",VLOOKUP([1]source_data!D277,[1]geo_data!A:I,6,FALSE)))</f>
        <v>E07000079</v>
      </c>
      <c r="S275" s="11" t="str">
        <f>IF([1]source_data!G277="","",IF(LEFT(R275,3)="E05","WD",IF(LEFT(R275,3)="S13","WD",IF(LEFT(R275,3)="W05","WD",IF(LEFT(R275,3)="W06","UA",IF(LEFT(R275,3)="S12","CA",IF(LEFT(R275,3)="E06","UA",IF(LEFT(R275,3)="E07","NMD",IF(LEFT(R275,3)="E08","MD",IF(LEFT(R275,3)="E09","LONB"))))))))))</f>
        <v>NMD</v>
      </c>
      <c r="T275" s="8" t="str">
        <f>IF([1]source_data!G277="","",IF([1]source_data!N277="","",[1]source_data!N277))</f>
        <v>Grants for You</v>
      </c>
      <c r="U275" s="12">
        <f ca="1">IF([1]source_data!G277="","",[1]tailored_settings!$B$8)</f>
        <v>45009</v>
      </c>
      <c r="V275" s="8" t="str">
        <f>IF([1]source_data!I277="","",[1]tailored_settings!$B$9)</f>
        <v>https://www.barnwoodtrust.org/</v>
      </c>
      <c r="W275" s="8" t="str">
        <f>IF([1]source_data!G277="","",IF([1]source_data!I277="","",[1]codelists!$A$1))</f>
        <v>Grant to Individuals Reason codelist</v>
      </c>
      <c r="X275" s="8" t="str">
        <f>IF([1]source_data!G277="","",IF([1]source_data!I277="","",[1]source_data!I277))</f>
        <v>Mental Health</v>
      </c>
      <c r="Y275" s="8" t="str">
        <f>IF([1]source_data!G277="","",IF([1]source_data!J277="","",[1]codelists!$A$1))</f>
        <v/>
      </c>
      <c r="Z275" s="8" t="str">
        <f>IF([1]source_data!G277="","",IF([1]source_data!J277="","",[1]source_data!J277))</f>
        <v/>
      </c>
      <c r="AA275" s="8" t="str">
        <f>IF([1]source_data!G277="","",IF([1]source_data!K277="","",[1]codelists!$A$16))</f>
        <v>Grant to Individuals Purpose codelist</v>
      </c>
      <c r="AB275" s="8" t="str">
        <f>IF([1]source_data!G277="","",IF([1]source_data!K277="","",[1]source_data!K277))</f>
        <v>Devices and digital access</v>
      </c>
      <c r="AC275" s="8" t="str">
        <f>IF([1]source_data!G277="","",IF([1]source_data!L277="","",[1]codelists!$A$16))</f>
        <v/>
      </c>
      <c r="AD275" s="8" t="str">
        <f>IF([1]source_data!G277="","",IF([1]source_data!L277="","",[1]source_data!L277))</f>
        <v/>
      </c>
      <c r="AE275" s="8" t="str">
        <f>IF([1]source_data!G277="","",IF([1]source_data!M277="","",[1]codelists!$A$16))</f>
        <v/>
      </c>
      <c r="AF275" s="8" t="str">
        <f>IF([1]source_data!G277="","",IF([1]source_data!M277="","",[1]source_data!M277))</f>
        <v/>
      </c>
    </row>
    <row r="276" spans="1:32" ht="15.75" x14ac:dyDescent="0.25">
      <c r="A276" s="8" t="str">
        <f>IF([1]source_data!G278="","",IF(AND([1]source_data!C278&lt;&gt;"",[1]tailored_settings!$B$10="Publish"),CONCATENATE([1]tailored_settings!$B$2&amp;[1]source_data!C278),IF(AND([1]source_data!C278&lt;&gt;"",[1]tailored_settings!$B$10="Do not publish"),CONCATENATE([1]tailored_settings!$B$2&amp;TEXT(ROW(A276)-1,"0000")&amp;"_"&amp;TEXT(F276,"yyyy-mm")),CONCATENATE([1]tailored_settings!$B$2&amp;TEXT(ROW(A276)-1,"0000")&amp;"_"&amp;TEXT(F276,"yyyy-mm")))))</f>
        <v>360G-BarnwoodTrust-0275_2022-08</v>
      </c>
      <c r="B276" s="8" t="str">
        <f>IF([1]source_data!G278="","",IF([1]source_data!E278&lt;&gt;"",[1]source_data!E278,CONCATENATE("Grant to "&amp;G276)))</f>
        <v>Grants for You</v>
      </c>
      <c r="C276" s="8" t="str">
        <f>IF([1]source_data!G278="","",IF([1]source_data!F278="","",[1]source_data!F278))</f>
        <v xml:space="preserve">Funding to help people with Autism, ADHD, Tourette's or a serious mental health condition access more opportunities.   </v>
      </c>
      <c r="D276" s="9">
        <f>IF([1]source_data!G278="","",IF([1]source_data!G278="","",[1]source_data!G278))</f>
        <v>850</v>
      </c>
      <c r="E276" s="8" t="str">
        <f>IF([1]source_data!G278="","",[1]tailored_settings!$B$3)</f>
        <v>GBP</v>
      </c>
      <c r="F276" s="10">
        <f>IF([1]source_data!G278="","",IF([1]source_data!H278="","",[1]source_data!H278))</f>
        <v>44776.382950694402</v>
      </c>
      <c r="G276" s="8" t="str">
        <f>IF([1]source_data!G278="","",[1]tailored_settings!$B$5)</f>
        <v>Individual Recipient</v>
      </c>
      <c r="H276" s="8" t="str">
        <f>IF([1]source_data!G278="","",IF(AND([1]source_data!A278&lt;&gt;"",[1]tailored_settings!$B$11="Publish"),CONCATENATE([1]tailored_settings!$B$2&amp;[1]source_data!A278),IF(AND([1]source_data!A278&lt;&gt;"",[1]tailored_settings!$B$11="Do not publish"),CONCATENATE([1]tailored_settings!$B$4&amp;TEXT(ROW(A276)-1,"0000")&amp;"_"&amp;TEXT(F276,"yyyy-mm")),CONCATENATE([1]tailored_settings!$B$4&amp;TEXT(ROW(A276)-1,"0000")&amp;"_"&amp;TEXT(F276,"yyyy-mm")))))</f>
        <v>360G-BarnwoodTrust-IND-0275_2022-08</v>
      </c>
      <c r="I276" s="8" t="str">
        <f>IF([1]source_data!G278="","",[1]tailored_settings!$B$7)</f>
        <v>Barnwood Trust</v>
      </c>
      <c r="J276" s="8" t="str">
        <f>IF([1]source_data!G278="","",[1]tailored_settings!$B$6)</f>
        <v>GB-CHC-1162855</v>
      </c>
      <c r="K276" s="8" t="str">
        <f>IF([1]source_data!G278="","",IF([1]source_data!I278="","",VLOOKUP([1]source_data!I278,[1]codelists!A:C,2,FALSE)))</f>
        <v>GTIR040</v>
      </c>
      <c r="L276" s="8" t="str">
        <f>IF([1]source_data!G278="","",IF([1]source_data!J278="","",VLOOKUP([1]source_data!J278,[1]codelists!A:C,2,FALSE)))</f>
        <v/>
      </c>
      <c r="M276" s="8" t="str">
        <f>IF([1]source_data!G278="","",IF([1]source_data!K278="","",IF([1]source_data!M278&lt;&gt;"",CONCATENATE(VLOOKUP([1]source_data!K278,[1]codelists!A:C,2,FALSE)&amp;";"&amp;VLOOKUP([1]source_data!L278,[1]codelists!A:C,2,FALSE)&amp;";"&amp;VLOOKUP([1]source_data!M278,[1]codelists!A:C,2,FALSE)),IF([1]source_data!L278&lt;&gt;"",CONCATENATE(VLOOKUP([1]source_data!K278,[1]codelists!A:C,2,FALSE)&amp;";"&amp;VLOOKUP([1]source_data!L278,[1]codelists!A:C,2,FALSE)),IF([1]source_data!K278&lt;&gt;"",CONCATENATE(VLOOKUP([1]source_data!K278,[1]codelists!A:C,2,FALSE)))))))</f>
        <v>GTIP100</v>
      </c>
      <c r="N276" s="11" t="str">
        <f>IF([1]source_data!G278="","",IF([1]source_data!D278="","",VLOOKUP([1]source_data!D278,[1]geo_data!A:I,9,FALSE)))</f>
        <v>Brockworth West</v>
      </c>
      <c r="O276" s="11" t="str">
        <f>IF([1]source_data!G278="","",IF([1]source_data!D278="","",VLOOKUP([1]source_data!D278,[1]geo_data!A:I,8,FALSE)))</f>
        <v>E05012066</v>
      </c>
      <c r="P276" s="11" t="str">
        <f>IF([1]source_data!G278="","",IF(LEFT(O276,3)="E05","WD",IF(LEFT(O276,3)="S13","WD",IF(LEFT(O276,3)="W05","WD",IF(LEFT(O276,3)="W06","UA",IF(LEFT(O276,3)="S12","CA",IF(LEFT(O276,3)="E06","UA",IF(LEFT(O276,3)="E07","NMD",IF(LEFT(O276,3)="E08","MD",IF(LEFT(O276,3)="E09","LONB"))))))))))</f>
        <v>WD</v>
      </c>
      <c r="Q276" s="11" t="str">
        <f>IF([1]source_data!G278="","",IF([1]source_data!D278="","",VLOOKUP([1]source_data!D278,[1]geo_data!A:I,7,FALSE)))</f>
        <v>Tewkesbury</v>
      </c>
      <c r="R276" s="11" t="str">
        <f>IF([1]source_data!G278="","",IF([1]source_data!D278="","",VLOOKUP([1]source_data!D278,[1]geo_data!A:I,6,FALSE)))</f>
        <v>E07000083</v>
      </c>
      <c r="S276" s="11" t="str">
        <f>IF([1]source_data!G278="","",IF(LEFT(R276,3)="E05","WD",IF(LEFT(R276,3)="S13","WD",IF(LEFT(R276,3)="W05","WD",IF(LEFT(R276,3)="W06","UA",IF(LEFT(R276,3)="S12","CA",IF(LEFT(R276,3)="E06","UA",IF(LEFT(R276,3)="E07","NMD",IF(LEFT(R276,3)="E08","MD",IF(LEFT(R276,3)="E09","LONB"))))))))))</f>
        <v>NMD</v>
      </c>
      <c r="T276" s="8" t="str">
        <f>IF([1]source_data!G278="","",IF([1]source_data!N278="","",[1]source_data!N278))</f>
        <v>Grants for You</v>
      </c>
      <c r="U276" s="12">
        <f ca="1">IF([1]source_data!G278="","",[1]tailored_settings!$B$8)</f>
        <v>45009</v>
      </c>
      <c r="V276" s="8" t="str">
        <f>IF([1]source_data!I278="","",[1]tailored_settings!$B$9)</f>
        <v>https://www.barnwoodtrust.org/</v>
      </c>
      <c r="W276" s="8" t="str">
        <f>IF([1]source_data!G278="","",IF([1]source_data!I278="","",[1]codelists!$A$1))</f>
        <v>Grant to Individuals Reason codelist</v>
      </c>
      <c r="X276" s="8" t="str">
        <f>IF([1]source_data!G278="","",IF([1]source_data!I278="","",[1]source_data!I278))</f>
        <v>Mental Health</v>
      </c>
      <c r="Y276" s="8" t="str">
        <f>IF([1]source_data!G278="","",IF([1]source_data!J278="","",[1]codelists!$A$1))</f>
        <v/>
      </c>
      <c r="Z276" s="8" t="str">
        <f>IF([1]source_data!G278="","",IF([1]source_data!J278="","",[1]source_data!J278))</f>
        <v/>
      </c>
      <c r="AA276" s="8" t="str">
        <f>IF([1]source_data!G278="","",IF([1]source_data!K278="","",[1]codelists!$A$16))</f>
        <v>Grant to Individuals Purpose codelist</v>
      </c>
      <c r="AB276" s="8" t="str">
        <f>IF([1]source_data!G278="","",IF([1]source_data!K278="","",[1]source_data!K278))</f>
        <v>Travel and transport</v>
      </c>
      <c r="AC276" s="8" t="str">
        <f>IF([1]source_data!G278="","",IF([1]source_data!L278="","",[1]codelists!$A$16))</f>
        <v/>
      </c>
      <c r="AD276" s="8" t="str">
        <f>IF([1]source_data!G278="","",IF([1]source_data!L278="","",[1]source_data!L278))</f>
        <v/>
      </c>
      <c r="AE276" s="8" t="str">
        <f>IF([1]source_data!G278="","",IF([1]source_data!M278="","",[1]codelists!$A$16))</f>
        <v/>
      </c>
      <c r="AF276" s="8" t="str">
        <f>IF([1]source_data!G278="","",IF([1]source_data!M278="","",[1]source_data!M278))</f>
        <v/>
      </c>
    </row>
    <row r="277" spans="1:32" ht="15.75" x14ac:dyDescent="0.25">
      <c r="A277" s="8" t="str">
        <f>IF([1]source_data!G279="","",IF(AND([1]source_data!C279&lt;&gt;"",[1]tailored_settings!$B$10="Publish"),CONCATENATE([1]tailored_settings!$B$2&amp;[1]source_data!C279),IF(AND([1]source_data!C279&lt;&gt;"",[1]tailored_settings!$B$10="Do not publish"),CONCATENATE([1]tailored_settings!$B$2&amp;TEXT(ROW(A277)-1,"0000")&amp;"_"&amp;TEXT(F277,"yyyy-mm")),CONCATENATE([1]tailored_settings!$B$2&amp;TEXT(ROW(A277)-1,"0000")&amp;"_"&amp;TEXT(F277,"yyyy-mm")))))</f>
        <v>360G-BarnwoodTrust-0276_2022-08</v>
      </c>
      <c r="B277" s="8" t="str">
        <f>IF([1]source_data!G279="","",IF([1]source_data!E279&lt;&gt;"",[1]source_data!E279,CONCATENATE("Grant to "&amp;G277)))</f>
        <v>Grants for You</v>
      </c>
      <c r="C277" s="8" t="str">
        <f>IF([1]source_data!G279="","",IF([1]source_data!F279="","",[1]source_data!F279))</f>
        <v xml:space="preserve">Funding to help people with Autism, ADHD, Tourette's or a serious mental health condition access more opportunities.   </v>
      </c>
      <c r="D277" s="9">
        <f>IF([1]source_data!G279="","",IF([1]source_data!G279="","",[1]source_data!G279))</f>
        <v>800</v>
      </c>
      <c r="E277" s="8" t="str">
        <f>IF([1]source_data!G279="","",[1]tailored_settings!$B$3)</f>
        <v>GBP</v>
      </c>
      <c r="F277" s="10">
        <f>IF([1]source_data!G279="","",IF([1]source_data!H279="","",[1]source_data!H279))</f>
        <v>44776.392989965301</v>
      </c>
      <c r="G277" s="8" t="str">
        <f>IF([1]source_data!G279="","",[1]tailored_settings!$B$5)</f>
        <v>Individual Recipient</v>
      </c>
      <c r="H277" s="8" t="str">
        <f>IF([1]source_data!G279="","",IF(AND([1]source_data!A279&lt;&gt;"",[1]tailored_settings!$B$11="Publish"),CONCATENATE([1]tailored_settings!$B$2&amp;[1]source_data!A279),IF(AND([1]source_data!A279&lt;&gt;"",[1]tailored_settings!$B$11="Do not publish"),CONCATENATE([1]tailored_settings!$B$4&amp;TEXT(ROW(A277)-1,"0000")&amp;"_"&amp;TEXT(F277,"yyyy-mm")),CONCATENATE([1]tailored_settings!$B$4&amp;TEXT(ROW(A277)-1,"0000")&amp;"_"&amp;TEXT(F277,"yyyy-mm")))))</f>
        <v>360G-BarnwoodTrust-IND-0276_2022-08</v>
      </c>
      <c r="I277" s="8" t="str">
        <f>IF([1]source_data!G279="","",[1]tailored_settings!$B$7)</f>
        <v>Barnwood Trust</v>
      </c>
      <c r="J277" s="8" t="str">
        <f>IF([1]source_data!G279="","",[1]tailored_settings!$B$6)</f>
        <v>GB-CHC-1162855</v>
      </c>
      <c r="K277" s="8" t="str">
        <f>IF([1]source_data!G279="","",IF([1]source_data!I279="","",VLOOKUP([1]source_data!I279,[1]codelists!A:C,2,FALSE)))</f>
        <v>GTIR040</v>
      </c>
      <c r="L277" s="8" t="str">
        <f>IF([1]source_data!G279="","",IF([1]source_data!J279="","",VLOOKUP([1]source_data!J279,[1]codelists!A:C,2,FALSE)))</f>
        <v/>
      </c>
      <c r="M277" s="8" t="str">
        <f>IF([1]source_data!G279="","",IF([1]source_data!K279="","",IF([1]source_data!M279&lt;&gt;"",CONCATENATE(VLOOKUP([1]source_data!K279,[1]codelists!A:C,2,FALSE)&amp;";"&amp;VLOOKUP([1]source_data!L279,[1]codelists!A:C,2,FALSE)&amp;";"&amp;VLOOKUP([1]source_data!M279,[1]codelists!A:C,2,FALSE)),IF([1]source_data!L279&lt;&gt;"",CONCATENATE(VLOOKUP([1]source_data!K279,[1]codelists!A:C,2,FALSE)&amp;";"&amp;VLOOKUP([1]source_data!L279,[1]codelists!A:C,2,FALSE)),IF([1]source_data!K279&lt;&gt;"",CONCATENATE(VLOOKUP([1]source_data!K279,[1]codelists!A:C,2,FALSE)))))))</f>
        <v>GTIP040</v>
      </c>
      <c r="N277" s="11" t="str">
        <f>IF([1]source_data!G279="","",IF([1]source_data!D279="","",VLOOKUP([1]source_data!D279,[1]geo_data!A:I,9,FALSE)))</f>
        <v>St Michael's</v>
      </c>
      <c r="O277" s="11" t="str">
        <f>IF([1]source_data!G279="","",IF([1]source_data!D279="","",VLOOKUP([1]source_data!D279,[1]geo_data!A:I,8,FALSE)))</f>
        <v>E05010715</v>
      </c>
      <c r="P277" s="11" t="str">
        <f>IF([1]source_data!G279="","",IF(LEFT(O277,3)="E05","WD",IF(LEFT(O277,3)="S13","WD",IF(LEFT(O277,3)="W05","WD",IF(LEFT(O277,3)="W06","UA",IF(LEFT(O277,3)="S12","CA",IF(LEFT(O277,3)="E06","UA",IF(LEFT(O277,3)="E07","NMD",IF(LEFT(O277,3)="E08","MD",IF(LEFT(O277,3)="E09","LONB"))))))))))</f>
        <v>WD</v>
      </c>
      <c r="Q277" s="11" t="str">
        <f>IF([1]source_data!G279="","",IF([1]source_data!D279="","",VLOOKUP([1]source_data!D279,[1]geo_data!A:I,7,FALSE)))</f>
        <v>Cotswold</v>
      </c>
      <c r="R277" s="11" t="str">
        <f>IF([1]source_data!G279="","",IF([1]source_data!D279="","",VLOOKUP([1]source_data!D279,[1]geo_data!A:I,6,FALSE)))</f>
        <v>E07000079</v>
      </c>
      <c r="S277" s="11" t="str">
        <f>IF([1]source_data!G279="","",IF(LEFT(R277,3)="E05","WD",IF(LEFT(R277,3)="S13","WD",IF(LEFT(R277,3)="W05","WD",IF(LEFT(R277,3)="W06","UA",IF(LEFT(R277,3)="S12","CA",IF(LEFT(R277,3)="E06","UA",IF(LEFT(R277,3)="E07","NMD",IF(LEFT(R277,3)="E08","MD",IF(LEFT(R277,3)="E09","LONB"))))))))))</f>
        <v>NMD</v>
      </c>
      <c r="T277" s="8" t="str">
        <f>IF([1]source_data!G279="","",IF([1]source_data!N279="","",[1]source_data!N279))</f>
        <v>Grants for You</v>
      </c>
      <c r="U277" s="12">
        <f ca="1">IF([1]source_data!G279="","",[1]tailored_settings!$B$8)</f>
        <v>45009</v>
      </c>
      <c r="V277" s="8" t="str">
        <f>IF([1]source_data!I279="","",[1]tailored_settings!$B$9)</f>
        <v>https://www.barnwoodtrust.org/</v>
      </c>
      <c r="W277" s="8" t="str">
        <f>IF([1]source_data!G279="","",IF([1]source_data!I279="","",[1]codelists!$A$1))</f>
        <v>Grant to Individuals Reason codelist</v>
      </c>
      <c r="X277" s="8" t="str">
        <f>IF([1]source_data!G279="","",IF([1]source_data!I279="","",[1]source_data!I279))</f>
        <v>Mental Health</v>
      </c>
      <c r="Y277" s="8" t="str">
        <f>IF([1]source_data!G279="","",IF([1]source_data!J279="","",[1]codelists!$A$1))</f>
        <v/>
      </c>
      <c r="Z277" s="8" t="str">
        <f>IF([1]source_data!G279="","",IF([1]source_data!J279="","",[1]source_data!J279))</f>
        <v/>
      </c>
      <c r="AA277" s="8" t="str">
        <f>IF([1]source_data!G279="","",IF([1]source_data!K279="","",[1]codelists!$A$16))</f>
        <v>Grant to Individuals Purpose codelist</v>
      </c>
      <c r="AB277" s="8" t="str">
        <f>IF([1]source_data!G279="","",IF([1]source_data!K279="","",[1]source_data!K279))</f>
        <v>Devices and digital access</v>
      </c>
      <c r="AC277" s="8" t="str">
        <f>IF([1]source_data!G279="","",IF([1]source_data!L279="","",[1]codelists!$A$16))</f>
        <v/>
      </c>
      <c r="AD277" s="8" t="str">
        <f>IF([1]source_data!G279="","",IF([1]source_data!L279="","",[1]source_data!L279))</f>
        <v/>
      </c>
      <c r="AE277" s="8" t="str">
        <f>IF([1]source_data!G279="","",IF([1]source_data!M279="","",[1]codelists!$A$16))</f>
        <v/>
      </c>
      <c r="AF277" s="8" t="str">
        <f>IF([1]source_data!G279="","",IF([1]source_data!M279="","",[1]source_data!M279))</f>
        <v/>
      </c>
    </row>
    <row r="278" spans="1:32" ht="15.75" x14ac:dyDescent="0.25">
      <c r="A278" s="8" t="str">
        <f>IF([1]source_data!G280="","",IF(AND([1]source_data!C280&lt;&gt;"",[1]tailored_settings!$B$10="Publish"),CONCATENATE([1]tailored_settings!$B$2&amp;[1]source_data!C280),IF(AND([1]source_data!C280&lt;&gt;"",[1]tailored_settings!$B$10="Do not publish"),CONCATENATE([1]tailored_settings!$B$2&amp;TEXT(ROW(A278)-1,"0000")&amp;"_"&amp;TEXT(F278,"yyyy-mm")),CONCATENATE([1]tailored_settings!$B$2&amp;TEXT(ROW(A278)-1,"0000")&amp;"_"&amp;TEXT(F278,"yyyy-mm")))))</f>
        <v>360G-BarnwoodTrust-0277_2022-08</v>
      </c>
      <c r="B278" s="8" t="str">
        <f>IF([1]source_data!G280="","",IF([1]source_data!E280&lt;&gt;"",[1]source_data!E280,CONCATENATE("Grant to "&amp;G278)))</f>
        <v>Grants for You</v>
      </c>
      <c r="C278" s="8" t="str">
        <f>IF([1]source_data!G280="","",IF([1]source_data!F280="","",[1]source_data!F280))</f>
        <v xml:space="preserve">Funding to help people with Autism, ADHD, Tourette's or a serious mental health condition access more opportunities.   </v>
      </c>
      <c r="D278" s="9">
        <f>IF([1]source_data!G280="","",IF([1]source_data!G280="","",[1]source_data!G280))</f>
        <v>1549</v>
      </c>
      <c r="E278" s="8" t="str">
        <f>IF([1]source_data!G280="","",[1]tailored_settings!$B$3)</f>
        <v>GBP</v>
      </c>
      <c r="F278" s="10">
        <f>IF([1]source_data!G280="","",IF([1]source_data!H280="","",[1]source_data!H280))</f>
        <v>44776.424821990702</v>
      </c>
      <c r="G278" s="8" t="str">
        <f>IF([1]source_data!G280="","",[1]tailored_settings!$B$5)</f>
        <v>Individual Recipient</v>
      </c>
      <c r="H278" s="8" t="str">
        <f>IF([1]source_data!G280="","",IF(AND([1]source_data!A280&lt;&gt;"",[1]tailored_settings!$B$11="Publish"),CONCATENATE([1]tailored_settings!$B$2&amp;[1]source_data!A280),IF(AND([1]source_data!A280&lt;&gt;"",[1]tailored_settings!$B$11="Do not publish"),CONCATENATE([1]tailored_settings!$B$4&amp;TEXT(ROW(A278)-1,"0000")&amp;"_"&amp;TEXT(F278,"yyyy-mm")),CONCATENATE([1]tailored_settings!$B$4&amp;TEXT(ROW(A278)-1,"0000")&amp;"_"&amp;TEXT(F278,"yyyy-mm")))))</f>
        <v>360G-BarnwoodTrust-IND-0277_2022-08</v>
      </c>
      <c r="I278" s="8" t="str">
        <f>IF([1]source_data!G280="","",[1]tailored_settings!$B$7)</f>
        <v>Barnwood Trust</v>
      </c>
      <c r="J278" s="8" t="str">
        <f>IF([1]source_data!G280="","",[1]tailored_settings!$B$6)</f>
        <v>GB-CHC-1162855</v>
      </c>
      <c r="K278" s="8" t="str">
        <f>IF([1]source_data!G280="","",IF([1]source_data!I280="","",VLOOKUP([1]source_data!I280,[1]codelists!A:C,2,FALSE)))</f>
        <v>GTIR040</v>
      </c>
      <c r="L278" s="8" t="str">
        <f>IF([1]source_data!G280="","",IF([1]source_data!J280="","",VLOOKUP([1]source_data!J280,[1]codelists!A:C,2,FALSE)))</f>
        <v/>
      </c>
      <c r="M278" s="8" t="str">
        <f>IF([1]source_data!G280="","",IF([1]source_data!K280="","",IF([1]source_data!M280&lt;&gt;"",CONCATENATE(VLOOKUP([1]source_data!K280,[1]codelists!A:C,2,FALSE)&amp;";"&amp;VLOOKUP([1]source_data!L280,[1]codelists!A:C,2,FALSE)&amp;";"&amp;VLOOKUP([1]source_data!M280,[1]codelists!A:C,2,FALSE)),IF([1]source_data!L280&lt;&gt;"",CONCATENATE(VLOOKUP([1]source_data!K280,[1]codelists!A:C,2,FALSE)&amp;";"&amp;VLOOKUP([1]source_data!L280,[1]codelists!A:C,2,FALSE)),IF([1]source_data!K280&lt;&gt;"",CONCATENATE(VLOOKUP([1]source_data!K280,[1]codelists!A:C,2,FALSE)))))))</f>
        <v>GTIP100</v>
      </c>
      <c r="N278" s="11" t="str">
        <f>IF([1]source_data!G280="","",IF([1]source_data!D280="","",VLOOKUP([1]source_data!D280,[1]geo_data!A:I,9,FALSE)))</f>
        <v>Swindon Village</v>
      </c>
      <c r="O278" s="11" t="str">
        <f>IF([1]source_data!G280="","",IF([1]source_data!D280="","",VLOOKUP([1]source_data!D280,[1]geo_data!A:I,8,FALSE)))</f>
        <v>E05004305</v>
      </c>
      <c r="P278" s="11" t="str">
        <f>IF([1]source_data!G280="","",IF(LEFT(O278,3)="E05","WD",IF(LEFT(O278,3)="S13","WD",IF(LEFT(O278,3)="W05","WD",IF(LEFT(O278,3)="W06","UA",IF(LEFT(O278,3)="S12","CA",IF(LEFT(O278,3)="E06","UA",IF(LEFT(O278,3)="E07","NMD",IF(LEFT(O278,3)="E08","MD",IF(LEFT(O278,3)="E09","LONB"))))))))))</f>
        <v>WD</v>
      </c>
      <c r="Q278" s="11" t="str">
        <f>IF([1]source_data!G280="","",IF([1]source_data!D280="","",VLOOKUP([1]source_data!D280,[1]geo_data!A:I,7,FALSE)))</f>
        <v>Cheltenham</v>
      </c>
      <c r="R278" s="11" t="str">
        <f>IF([1]source_data!G280="","",IF([1]source_data!D280="","",VLOOKUP([1]source_data!D280,[1]geo_data!A:I,6,FALSE)))</f>
        <v>E07000078</v>
      </c>
      <c r="S278" s="11" t="str">
        <f>IF([1]source_data!G280="","",IF(LEFT(R278,3)="E05","WD",IF(LEFT(R278,3)="S13","WD",IF(LEFT(R278,3)="W05","WD",IF(LEFT(R278,3)="W06","UA",IF(LEFT(R278,3)="S12","CA",IF(LEFT(R278,3)="E06","UA",IF(LEFT(R278,3)="E07","NMD",IF(LEFT(R278,3)="E08","MD",IF(LEFT(R278,3)="E09","LONB"))))))))))</f>
        <v>NMD</v>
      </c>
      <c r="T278" s="8" t="str">
        <f>IF([1]source_data!G280="","",IF([1]source_data!N280="","",[1]source_data!N280))</f>
        <v>Grants for You</v>
      </c>
      <c r="U278" s="12">
        <f ca="1">IF([1]source_data!G280="","",[1]tailored_settings!$B$8)</f>
        <v>45009</v>
      </c>
      <c r="V278" s="8" t="str">
        <f>IF([1]source_data!I280="","",[1]tailored_settings!$B$9)</f>
        <v>https://www.barnwoodtrust.org/</v>
      </c>
      <c r="W278" s="8" t="str">
        <f>IF([1]source_data!G280="","",IF([1]source_data!I280="","",[1]codelists!$A$1))</f>
        <v>Grant to Individuals Reason codelist</v>
      </c>
      <c r="X278" s="8" t="str">
        <f>IF([1]source_data!G280="","",IF([1]source_data!I280="","",[1]source_data!I280))</f>
        <v>Mental Health</v>
      </c>
      <c r="Y278" s="8" t="str">
        <f>IF([1]source_data!G280="","",IF([1]source_data!J280="","",[1]codelists!$A$1))</f>
        <v/>
      </c>
      <c r="Z278" s="8" t="str">
        <f>IF([1]source_data!G280="","",IF([1]source_data!J280="","",[1]source_data!J280))</f>
        <v/>
      </c>
      <c r="AA278" s="8" t="str">
        <f>IF([1]source_data!G280="","",IF([1]source_data!K280="","",[1]codelists!$A$16))</f>
        <v>Grant to Individuals Purpose codelist</v>
      </c>
      <c r="AB278" s="8" t="str">
        <f>IF([1]source_data!G280="","",IF([1]source_data!K280="","",[1]source_data!K280))</f>
        <v>Travel and transport</v>
      </c>
      <c r="AC278" s="8" t="str">
        <f>IF([1]source_data!G280="","",IF([1]source_data!L280="","",[1]codelists!$A$16))</f>
        <v/>
      </c>
      <c r="AD278" s="8" t="str">
        <f>IF([1]source_data!G280="","",IF([1]source_data!L280="","",[1]source_data!L280))</f>
        <v/>
      </c>
      <c r="AE278" s="8" t="str">
        <f>IF([1]source_data!G280="","",IF([1]source_data!M280="","",[1]codelists!$A$16))</f>
        <v/>
      </c>
      <c r="AF278" s="8" t="str">
        <f>IF([1]source_data!G280="","",IF([1]source_data!M280="","",[1]source_data!M280))</f>
        <v/>
      </c>
    </row>
    <row r="279" spans="1:32" ht="15.75" x14ac:dyDescent="0.25">
      <c r="A279" s="8" t="str">
        <f>IF([1]source_data!G281="","",IF(AND([1]source_data!C281&lt;&gt;"",[1]tailored_settings!$B$10="Publish"),CONCATENATE([1]tailored_settings!$B$2&amp;[1]source_data!C281),IF(AND([1]source_data!C281&lt;&gt;"",[1]tailored_settings!$B$10="Do not publish"),CONCATENATE([1]tailored_settings!$B$2&amp;TEXT(ROW(A279)-1,"0000")&amp;"_"&amp;TEXT(F279,"yyyy-mm")),CONCATENATE([1]tailored_settings!$B$2&amp;TEXT(ROW(A279)-1,"0000")&amp;"_"&amp;TEXT(F279,"yyyy-mm")))))</f>
        <v>360G-BarnwoodTrust-0278_2022-08</v>
      </c>
      <c r="B279" s="8" t="str">
        <f>IF([1]source_data!G281="","",IF([1]source_data!E281&lt;&gt;"",[1]source_data!E281,CONCATENATE("Grant to "&amp;G279)))</f>
        <v>Grants for You</v>
      </c>
      <c r="C279" s="8" t="str">
        <f>IF([1]source_data!G281="","",IF([1]source_data!F281="","",[1]source_data!F281))</f>
        <v xml:space="preserve">Funding to help people with Autism, ADHD, Tourette's or a serious mental health condition access more opportunities.   </v>
      </c>
      <c r="D279" s="9">
        <f>IF([1]source_data!G281="","",IF([1]source_data!G281="","",[1]source_data!G281))</f>
        <v>1499.99</v>
      </c>
      <c r="E279" s="8" t="str">
        <f>IF([1]source_data!G281="","",[1]tailored_settings!$B$3)</f>
        <v>GBP</v>
      </c>
      <c r="F279" s="10">
        <f>IF([1]source_data!G281="","",IF([1]source_data!H281="","",[1]source_data!H281))</f>
        <v>44776.425376655097</v>
      </c>
      <c r="G279" s="8" t="str">
        <f>IF([1]source_data!G281="","",[1]tailored_settings!$B$5)</f>
        <v>Individual Recipient</v>
      </c>
      <c r="H279" s="8" t="str">
        <f>IF([1]source_data!G281="","",IF(AND([1]source_data!A281&lt;&gt;"",[1]tailored_settings!$B$11="Publish"),CONCATENATE([1]tailored_settings!$B$2&amp;[1]source_data!A281),IF(AND([1]source_data!A281&lt;&gt;"",[1]tailored_settings!$B$11="Do not publish"),CONCATENATE([1]tailored_settings!$B$4&amp;TEXT(ROW(A279)-1,"0000")&amp;"_"&amp;TEXT(F279,"yyyy-mm")),CONCATENATE([1]tailored_settings!$B$4&amp;TEXT(ROW(A279)-1,"0000")&amp;"_"&amp;TEXT(F279,"yyyy-mm")))))</f>
        <v>360G-BarnwoodTrust-IND-0278_2022-08</v>
      </c>
      <c r="I279" s="8" t="str">
        <f>IF([1]source_data!G281="","",[1]tailored_settings!$B$7)</f>
        <v>Barnwood Trust</v>
      </c>
      <c r="J279" s="8" t="str">
        <f>IF([1]source_data!G281="","",[1]tailored_settings!$B$6)</f>
        <v>GB-CHC-1162855</v>
      </c>
      <c r="K279" s="8" t="str">
        <f>IF([1]source_data!G281="","",IF([1]source_data!I281="","",VLOOKUP([1]source_data!I281,[1]codelists!A:C,2,FALSE)))</f>
        <v>GTIR040</v>
      </c>
      <c r="L279" s="8" t="str">
        <f>IF([1]source_data!G281="","",IF([1]source_data!J281="","",VLOOKUP([1]source_data!J281,[1]codelists!A:C,2,FALSE)))</f>
        <v/>
      </c>
      <c r="M279" s="8" t="str">
        <f>IF([1]source_data!G281="","",IF([1]source_data!K281="","",IF([1]source_data!M281&lt;&gt;"",CONCATENATE(VLOOKUP([1]source_data!K281,[1]codelists!A:C,2,FALSE)&amp;";"&amp;VLOOKUP([1]source_data!L281,[1]codelists!A:C,2,FALSE)&amp;";"&amp;VLOOKUP([1]source_data!M281,[1]codelists!A:C,2,FALSE)),IF([1]source_data!L281&lt;&gt;"",CONCATENATE(VLOOKUP([1]source_data!K281,[1]codelists!A:C,2,FALSE)&amp;";"&amp;VLOOKUP([1]source_data!L281,[1]codelists!A:C,2,FALSE)),IF([1]source_data!K281&lt;&gt;"",CONCATENATE(VLOOKUP([1]source_data!K281,[1]codelists!A:C,2,FALSE)))))))</f>
        <v>GTIP100</v>
      </c>
      <c r="N279" s="11" t="str">
        <f>IF([1]source_data!G281="","",IF([1]source_data!D281="","",VLOOKUP([1]source_data!D281,[1]geo_data!A:I,9,FALSE)))</f>
        <v>Oakley</v>
      </c>
      <c r="O279" s="11" t="str">
        <f>IF([1]source_data!G281="","",IF([1]source_data!D281="","",VLOOKUP([1]source_data!D281,[1]geo_data!A:I,8,FALSE)))</f>
        <v>E05004297</v>
      </c>
      <c r="P279" s="11" t="str">
        <f>IF([1]source_data!G281="","",IF(LEFT(O279,3)="E05","WD",IF(LEFT(O279,3)="S13","WD",IF(LEFT(O279,3)="W05","WD",IF(LEFT(O279,3)="W06","UA",IF(LEFT(O279,3)="S12","CA",IF(LEFT(O279,3)="E06","UA",IF(LEFT(O279,3)="E07","NMD",IF(LEFT(O279,3)="E08","MD",IF(LEFT(O279,3)="E09","LONB"))))))))))</f>
        <v>WD</v>
      </c>
      <c r="Q279" s="11" t="str">
        <f>IF([1]source_data!G281="","",IF([1]source_data!D281="","",VLOOKUP([1]source_data!D281,[1]geo_data!A:I,7,FALSE)))</f>
        <v>Cheltenham</v>
      </c>
      <c r="R279" s="11" t="str">
        <f>IF([1]source_data!G281="","",IF([1]source_data!D281="","",VLOOKUP([1]source_data!D281,[1]geo_data!A:I,6,FALSE)))</f>
        <v>E07000078</v>
      </c>
      <c r="S279" s="11" t="str">
        <f>IF([1]source_data!G281="","",IF(LEFT(R279,3)="E05","WD",IF(LEFT(R279,3)="S13","WD",IF(LEFT(R279,3)="W05","WD",IF(LEFT(R279,3)="W06","UA",IF(LEFT(R279,3)="S12","CA",IF(LEFT(R279,3)="E06","UA",IF(LEFT(R279,3)="E07","NMD",IF(LEFT(R279,3)="E08","MD",IF(LEFT(R279,3)="E09","LONB"))))))))))</f>
        <v>NMD</v>
      </c>
      <c r="T279" s="8" t="str">
        <f>IF([1]source_data!G281="","",IF([1]source_data!N281="","",[1]source_data!N281))</f>
        <v>Grants for You</v>
      </c>
      <c r="U279" s="12">
        <f ca="1">IF([1]source_data!G281="","",[1]tailored_settings!$B$8)</f>
        <v>45009</v>
      </c>
      <c r="V279" s="8" t="str">
        <f>IF([1]source_data!I281="","",[1]tailored_settings!$B$9)</f>
        <v>https://www.barnwoodtrust.org/</v>
      </c>
      <c r="W279" s="8" t="str">
        <f>IF([1]source_data!G281="","",IF([1]source_data!I281="","",[1]codelists!$A$1))</f>
        <v>Grant to Individuals Reason codelist</v>
      </c>
      <c r="X279" s="8" t="str">
        <f>IF([1]source_data!G281="","",IF([1]source_data!I281="","",[1]source_data!I281))</f>
        <v>Mental Health</v>
      </c>
      <c r="Y279" s="8" t="str">
        <f>IF([1]source_data!G281="","",IF([1]source_data!J281="","",[1]codelists!$A$1))</f>
        <v/>
      </c>
      <c r="Z279" s="8" t="str">
        <f>IF([1]source_data!G281="","",IF([1]source_data!J281="","",[1]source_data!J281))</f>
        <v/>
      </c>
      <c r="AA279" s="8" t="str">
        <f>IF([1]source_data!G281="","",IF([1]source_data!K281="","",[1]codelists!$A$16))</f>
        <v>Grant to Individuals Purpose codelist</v>
      </c>
      <c r="AB279" s="8" t="str">
        <f>IF([1]source_data!G281="","",IF([1]source_data!K281="","",[1]source_data!K281))</f>
        <v>Travel and transport</v>
      </c>
      <c r="AC279" s="8" t="str">
        <f>IF([1]source_data!G281="","",IF([1]source_data!L281="","",[1]codelists!$A$16))</f>
        <v/>
      </c>
      <c r="AD279" s="8" t="str">
        <f>IF([1]source_data!G281="","",IF([1]source_data!L281="","",[1]source_data!L281))</f>
        <v/>
      </c>
      <c r="AE279" s="8" t="str">
        <f>IF([1]source_data!G281="","",IF([1]source_data!M281="","",[1]codelists!$A$16))</f>
        <v/>
      </c>
      <c r="AF279" s="8" t="str">
        <f>IF([1]source_data!G281="","",IF([1]source_data!M281="","",[1]source_data!M281))</f>
        <v/>
      </c>
    </row>
    <row r="280" spans="1:32" ht="15.75" x14ac:dyDescent="0.25">
      <c r="A280" s="8" t="str">
        <f>IF([1]source_data!G282="","",IF(AND([1]source_data!C282&lt;&gt;"",[1]tailored_settings!$B$10="Publish"),CONCATENATE([1]tailored_settings!$B$2&amp;[1]source_data!C282),IF(AND([1]source_data!C282&lt;&gt;"",[1]tailored_settings!$B$10="Do not publish"),CONCATENATE([1]tailored_settings!$B$2&amp;TEXT(ROW(A280)-1,"0000")&amp;"_"&amp;TEXT(F280,"yyyy-mm")),CONCATENATE([1]tailored_settings!$B$2&amp;TEXT(ROW(A280)-1,"0000")&amp;"_"&amp;TEXT(F280,"yyyy-mm")))))</f>
        <v>360G-BarnwoodTrust-0279_2022-08</v>
      </c>
      <c r="B280" s="8" t="str">
        <f>IF([1]source_data!G282="","",IF([1]source_data!E282&lt;&gt;"",[1]source_data!E282,CONCATENATE("Grant to "&amp;G280)))</f>
        <v>Grants for Your Home</v>
      </c>
      <c r="C280" s="8" t="str">
        <f>IF([1]source_data!G282="","",IF([1]source_data!F282="","",[1]source_data!F282))</f>
        <v>Funding to help disabled people and people with mental health conditions living on a low-income with their housing needs</v>
      </c>
      <c r="D280" s="9">
        <f>IF([1]source_data!G282="","",IF([1]source_data!G282="","",[1]source_data!G282))</f>
        <v>1815</v>
      </c>
      <c r="E280" s="8" t="str">
        <f>IF([1]source_data!G282="","",[1]tailored_settings!$B$3)</f>
        <v>GBP</v>
      </c>
      <c r="F280" s="10">
        <f>IF([1]source_data!G282="","",IF([1]source_data!H282="","",[1]source_data!H282))</f>
        <v>44776.429485879598</v>
      </c>
      <c r="G280" s="8" t="str">
        <f>IF([1]source_data!G282="","",[1]tailored_settings!$B$5)</f>
        <v>Individual Recipient</v>
      </c>
      <c r="H280" s="8" t="str">
        <f>IF([1]source_data!G282="","",IF(AND([1]source_data!A282&lt;&gt;"",[1]tailored_settings!$B$11="Publish"),CONCATENATE([1]tailored_settings!$B$2&amp;[1]source_data!A282),IF(AND([1]source_data!A282&lt;&gt;"",[1]tailored_settings!$B$11="Do not publish"),CONCATENATE([1]tailored_settings!$B$4&amp;TEXT(ROW(A280)-1,"0000")&amp;"_"&amp;TEXT(F280,"yyyy-mm")),CONCATENATE([1]tailored_settings!$B$4&amp;TEXT(ROW(A280)-1,"0000")&amp;"_"&amp;TEXT(F280,"yyyy-mm")))))</f>
        <v>360G-BarnwoodTrust-IND-0279_2022-08</v>
      </c>
      <c r="I280" s="8" t="str">
        <f>IF([1]source_data!G282="","",[1]tailored_settings!$B$7)</f>
        <v>Barnwood Trust</v>
      </c>
      <c r="J280" s="8" t="str">
        <f>IF([1]source_data!G282="","",[1]tailored_settings!$B$6)</f>
        <v>GB-CHC-1162855</v>
      </c>
      <c r="K280" s="8" t="str">
        <f>IF([1]source_data!G282="","",IF([1]source_data!I282="","",VLOOKUP([1]source_data!I282,[1]codelists!A:C,2,FALSE)))</f>
        <v>GTIR010</v>
      </c>
      <c r="L280" s="8" t="str">
        <f>IF([1]source_data!G282="","",IF([1]source_data!J282="","",VLOOKUP([1]source_data!J282,[1]codelists!A:C,2,FALSE)))</f>
        <v>GTIR020</v>
      </c>
      <c r="M280" s="8" t="str">
        <f>IF([1]source_data!G282="","",IF([1]source_data!K282="","",IF([1]source_data!M282&lt;&gt;"",CONCATENATE(VLOOKUP([1]source_data!K282,[1]codelists!A:C,2,FALSE)&amp;";"&amp;VLOOKUP([1]source_data!L282,[1]codelists!A:C,2,FALSE)&amp;";"&amp;VLOOKUP([1]source_data!M282,[1]codelists!A:C,2,FALSE)),IF([1]source_data!L282&lt;&gt;"",CONCATENATE(VLOOKUP([1]source_data!K282,[1]codelists!A:C,2,FALSE)&amp;";"&amp;VLOOKUP([1]source_data!L282,[1]codelists!A:C,2,FALSE)),IF([1]source_data!K282&lt;&gt;"",CONCATENATE(VLOOKUP([1]source_data!K282,[1]codelists!A:C,2,FALSE)))))))</f>
        <v>GTIP020</v>
      </c>
      <c r="N280" s="11" t="str">
        <f>IF([1]source_data!G282="","",IF([1]source_data!D282="","",VLOOKUP([1]source_data!D282,[1]geo_data!A:I,9,FALSE)))</f>
        <v>Springbank</v>
      </c>
      <c r="O280" s="11" t="str">
        <f>IF([1]source_data!G282="","",IF([1]source_data!D282="","",VLOOKUP([1]source_data!D282,[1]geo_data!A:I,8,FALSE)))</f>
        <v>E05004304</v>
      </c>
      <c r="P280" s="11" t="str">
        <f>IF([1]source_data!G282="","",IF(LEFT(O280,3)="E05","WD",IF(LEFT(O280,3)="S13","WD",IF(LEFT(O280,3)="W05","WD",IF(LEFT(O280,3)="W06","UA",IF(LEFT(O280,3)="S12","CA",IF(LEFT(O280,3)="E06","UA",IF(LEFT(O280,3)="E07","NMD",IF(LEFT(O280,3)="E08","MD",IF(LEFT(O280,3)="E09","LONB"))))))))))</f>
        <v>WD</v>
      </c>
      <c r="Q280" s="11" t="str">
        <f>IF([1]source_data!G282="","",IF([1]source_data!D282="","",VLOOKUP([1]source_data!D282,[1]geo_data!A:I,7,FALSE)))</f>
        <v>Cheltenham</v>
      </c>
      <c r="R280" s="11" t="str">
        <f>IF([1]source_data!G282="","",IF([1]source_data!D282="","",VLOOKUP([1]source_data!D282,[1]geo_data!A:I,6,FALSE)))</f>
        <v>E07000078</v>
      </c>
      <c r="S280" s="11" t="str">
        <f>IF([1]source_data!G282="","",IF(LEFT(R280,3)="E05","WD",IF(LEFT(R280,3)="S13","WD",IF(LEFT(R280,3)="W05","WD",IF(LEFT(R280,3)="W06","UA",IF(LEFT(R280,3)="S12","CA",IF(LEFT(R280,3)="E06","UA",IF(LEFT(R280,3)="E07","NMD",IF(LEFT(R280,3)="E08","MD",IF(LEFT(R280,3)="E09","LONB"))))))))))</f>
        <v>NMD</v>
      </c>
      <c r="T280" s="8" t="str">
        <f>IF([1]source_data!G282="","",IF([1]source_data!N282="","",[1]source_data!N282))</f>
        <v>Grants for Your Home</v>
      </c>
      <c r="U280" s="12">
        <f ca="1">IF([1]source_data!G282="","",[1]tailored_settings!$B$8)</f>
        <v>45009</v>
      </c>
      <c r="V280" s="8" t="str">
        <f>IF([1]source_data!I282="","",[1]tailored_settings!$B$9)</f>
        <v>https://www.barnwoodtrust.org/</v>
      </c>
      <c r="W280" s="8" t="str">
        <f>IF([1]source_data!G282="","",IF([1]source_data!I282="","",[1]codelists!$A$1))</f>
        <v>Grant to Individuals Reason codelist</v>
      </c>
      <c r="X280" s="8" t="str">
        <f>IF([1]source_data!G282="","",IF([1]source_data!I282="","",[1]source_data!I282))</f>
        <v>Financial Hardship</v>
      </c>
      <c r="Y280" s="8" t="str">
        <f>IF([1]source_data!G282="","",IF([1]source_data!J282="","",[1]codelists!$A$1))</f>
        <v>Grant to Individuals Reason codelist</v>
      </c>
      <c r="Z280" s="8" t="str">
        <f>IF([1]source_data!G282="","",IF([1]source_data!J282="","",[1]source_data!J282))</f>
        <v>Disability</v>
      </c>
      <c r="AA280" s="8" t="str">
        <f>IF([1]source_data!G282="","",IF([1]source_data!K282="","",[1]codelists!$A$16))</f>
        <v>Grant to Individuals Purpose codelist</v>
      </c>
      <c r="AB280" s="8" t="str">
        <f>IF([1]source_data!G282="","",IF([1]source_data!K282="","",[1]source_data!K282))</f>
        <v>Furniture and appliances</v>
      </c>
      <c r="AC280" s="8" t="str">
        <f>IF([1]source_data!G282="","",IF([1]source_data!L282="","",[1]codelists!$A$16))</f>
        <v/>
      </c>
      <c r="AD280" s="8" t="str">
        <f>IF([1]source_data!G282="","",IF([1]source_data!L282="","",[1]source_data!L282))</f>
        <v/>
      </c>
      <c r="AE280" s="8" t="str">
        <f>IF([1]source_data!G282="","",IF([1]source_data!M282="","",[1]codelists!$A$16))</f>
        <v/>
      </c>
      <c r="AF280" s="8" t="str">
        <f>IF([1]source_data!G282="","",IF([1]source_data!M282="","",[1]source_data!M282))</f>
        <v/>
      </c>
    </row>
    <row r="281" spans="1:32" ht="15.75" x14ac:dyDescent="0.25">
      <c r="A281" s="8" t="str">
        <f>IF([1]source_data!G283="","",IF(AND([1]source_data!C283&lt;&gt;"",[1]tailored_settings!$B$10="Publish"),CONCATENATE([1]tailored_settings!$B$2&amp;[1]source_data!C283),IF(AND([1]source_data!C283&lt;&gt;"",[1]tailored_settings!$B$10="Do not publish"),CONCATENATE([1]tailored_settings!$B$2&amp;TEXT(ROW(A281)-1,"0000")&amp;"_"&amp;TEXT(F281,"yyyy-mm")),CONCATENATE([1]tailored_settings!$B$2&amp;TEXT(ROW(A281)-1,"0000")&amp;"_"&amp;TEXT(F281,"yyyy-mm")))))</f>
        <v>360G-BarnwoodTrust-0280_2022-08</v>
      </c>
      <c r="B281" s="8" t="str">
        <f>IF([1]source_data!G283="","",IF([1]source_data!E283&lt;&gt;"",[1]source_data!E283,CONCATENATE("Grant to "&amp;G281)))</f>
        <v>Grants for You</v>
      </c>
      <c r="C281" s="8" t="str">
        <f>IF([1]source_data!G283="","",IF([1]source_data!F283="","",[1]source_data!F283))</f>
        <v xml:space="preserve">Funding to help people with Autism, ADHD, Tourette's or a serious mental health condition access more opportunities.   </v>
      </c>
      <c r="D281" s="9">
        <f>IF([1]source_data!G283="","",IF([1]source_data!G283="","",[1]source_data!G283))</f>
        <v>500</v>
      </c>
      <c r="E281" s="8" t="str">
        <f>IF([1]source_data!G283="","",[1]tailored_settings!$B$3)</f>
        <v>GBP</v>
      </c>
      <c r="F281" s="10">
        <f>IF([1]source_data!G283="","",IF([1]source_data!H283="","",[1]source_data!H283))</f>
        <v>44776.436453506903</v>
      </c>
      <c r="G281" s="8" t="str">
        <f>IF([1]source_data!G283="","",[1]tailored_settings!$B$5)</f>
        <v>Individual Recipient</v>
      </c>
      <c r="H281" s="8" t="str">
        <f>IF([1]source_data!G283="","",IF(AND([1]source_data!A283&lt;&gt;"",[1]tailored_settings!$B$11="Publish"),CONCATENATE([1]tailored_settings!$B$2&amp;[1]source_data!A283),IF(AND([1]source_data!A283&lt;&gt;"",[1]tailored_settings!$B$11="Do not publish"),CONCATENATE([1]tailored_settings!$B$4&amp;TEXT(ROW(A281)-1,"0000")&amp;"_"&amp;TEXT(F281,"yyyy-mm")),CONCATENATE([1]tailored_settings!$B$4&amp;TEXT(ROW(A281)-1,"0000")&amp;"_"&amp;TEXT(F281,"yyyy-mm")))))</f>
        <v>360G-BarnwoodTrust-IND-0280_2022-08</v>
      </c>
      <c r="I281" s="8" t="str">
        <f>IF([1]source_data!G283="","",[1]tailored_settings!$B$7)</f>
        <v>Barnwood Trust</v>
      </c>
      <c r="J281" s="8" t="str">
        <f>IF([1]source_data!G283="","",[1]tailored_settings!$B$6)</f>
        <v>GB-CHC-1162855</v>
      </c>
      <c r="K281" s="8" t="str">
        <f>IF([1]source_data!G283="","",IF([1]source_data!I283="","",VLOOKUP([1]source_data!I283,[1]codelists!A:C,2,FALSE)))</f>
        <v>GTIR040</v>
      </c>
      <c r="L281" s="8" t="str">
        <f>IF([1]source_data!G283="","",IF([1]source_data!J283="","",VLOOKUP([1]source_data!J283,[1]codelists!A:C,2,FALSE)))</f>
        <v/>
      </c>
      <c r="M281" s="8" t="str">
        <f>IF([1]source_data!G283="","",IF([1]source_data!K283="","",IF([1]source_data!M283&lt;&gt;"",CONCATENATE(VLOOKUP([1]source_data!K283,[1]codelists!A:C,2,FALSE)&amp;";"&amp;VLOOKUP([1]source_data!L283,[1]codelists!A:C,2,FALSE)&amp;";"&amp;VLOOKUP([1]source_data!M283,[1]codelists!A:C,2,FALSE)),IF([1]source_data!L283&lt;&gt;"",CONCATENATE(VLOOKUP([1]source_data!K283,[1]codelists!A:C,2,FALSE)&amp;";"&amp;VLOOKUP([1]source_data!L283,[1]codelists!A:C,2,FALSE)),IF([1]source_data!K283&lt;&gt;"",CONCATENATE(VLOOKUP([1]source_data!K283,[1]codelists!A:C,2,FALSE)))))))</f>
        <v>GTIP040</v>
      </c>
      <c r="N281" s="11" t="str">
        <f>IF([1]source_data!G283="","",IF([1]source_data!D283="","",VLOOKUP([1]source_data!D283,[1]geo_data!A:I,9,FALSE)))</f>
        <v>Westgate</v>
      </c>
      <c r="O281" s="11" t="str">
        <f>IF([1]source_data!G283="","",IF([1]source_data!D283="","",VLOOKUP([1]source_data!D283,[1]geo_data!A:I,8,FALSE)))</f>
        <v>E05010967</v>
      </c>
      <c r="P281" s="11" t="str">
        <f>IF([1]source_data!G283="","",IF(LEFT(O281,3)="E05","WD",IF(LEFT(O281,3)="S13","WD",IF(LEFT(O281,3)="W05","WD",IF(LEFT(O281,3)="W06","UA",IF(LEFT(O281,3)="S12","CA",IF(LEFT(O281,3)="E06","UA",IF(LEFT(O281,3)="E07","NMD",IF(LEFT(O281,3)="E08","MD",IF(LEFT(O281,3)="E09","LONB"))))))))))</f>
        <v>WD</v>
      </c>
      <c r="Q281" s="11" t="str">
        <f>IF([1]source_data!G283="","",IF([1]source_data!D283="","",VLOOKUP([1]source_data!D283,[1]geo_data!A:I,7,FALSE)))</f>
        <v>Gloucester</v>
      </c>
      <c r="R281" s="11" t="str">
        <f>IF([1]source_data!G283="","",IF([1]source_data!D283="","",VLOOKUP([1]source_data!D283,[1]geo_data!A:I,6,FALSE)))</f>
        <v>E07000081</v>
      </c>
      <c r="S281" s="11" t="str">
        <f>IF([1]source_data!G283="","",IF(LEFT(R281,3)="E05","WD",IF(LEFT(R281,3)="S13","WD",IF(LEFT(R281,3)="W05","WD",IF(LEFT(R281,3)="W06","UA",IF(LEFT(R281,3)="S12","CA",IF(LEFT(R281,3)="E06","UA",IF(LEFT(R281,3)="E07","NMD",IF(LEFT(R281,3)="E08","MD",IF(LEFT(R281,3)="E09","LONB"))))))))))</f>
        <v>NMD</v>
      </c>
      <c r="T281" s="8" t="str">
        <f>IF([1]source_data!G283="","",IF([1]source_data!N283="","",[1]source_data!N283))</f>
        <v>Grants for You</v>
      </c>
      <c r="U281" s="12">
        <f ca="1">IF([1]source_data!G283="","",[1]tailored_settings!$B$8)</f>
        <v>45009</v>
      </c>
      <c r="V281" s="8" t="str">
        <f>IF([1]source_data!I283="","",[1]tailored_settings!$B$9)</f>
        <v>https://www.barnwoodtrust.org/</v>
      </c>
      <c r="W281" s="8" t="str">
        <f>IF([1]source_data!G283="","",IF([1]source_data!I283="","",[1]codelists!$A$1))</f>
        <v>Grant to Individuals Reason codelist</v>
      </c>
      <c r="X281" s="8" t="str">
        <f>IF([1]source_data!G283="","",IF([1]source_data!I283="","",[1]source_data!I283))</f>
        <v>Mental Health</v>
      </c>
      <c r="Y281" s="8" t="str">
        <f>IF([1]source_data!G283="","",IF([1]source_data!J283="","",[1]codelists!$A$1))</f>
        <v/>
      </c>
      <c r="Z281" s="8" t="str">
        <f>IF([1]source_data!G283="","",IF([1]source_data!J283="","",[1]source_data!J283))</f>
        <v/>
      </c>
      <c r="AA281" s="8" t="str">
        <f>IF([1]source_data!G283="","",IF([1]source_data!K283="","",[1]codelists!$A$16))</f>
        <v>Grant to Individuals Purpose codelist</v>
      </c>
      <c r="AB281" s="8" t="str">
        <f>IF([1]source_data!G283="","",IF([1]source_data!K283="","",[1]source_data!K283))</f>
        <v>Devices and digital access</v>
      </c>
      <c r="AC281" s="8" t="str">
        <f>IF([1]source_data!G283="","",IF([1]source_data!L283="","",[1]codelists!$A$16))</f>
        <v/>
      </c>
      <c r="AD281" s="8" t="str">
        <f>IF([1]source_data!G283="","",IF([1]source_data!L283="","",[1]source_data!L283))</f>
        <v/>
      </c>
      <c r="AE281" s="8" t="str">
        <f>IF([1]source_data!G283="","",IF([1]source_data!M283="","",[1]codelists!$A$16))</f>
        <v/>
      </c>
      <c r="AF281" s="8" t="str">
        <f>IF([1]source_data!G283="","",IF([1]source_data!M283="","",[1]source_data!M283))</f>
        <v/>
      </c>
    </row>
    <row r="282" spans="1:32" ht="15.75" x14ac:dyDescent="0.25">
      <c r="A282" s="8" t="str">
        <f>IF([1]source_data!G284="","",IF(AND([1]source_data!C284&lt;&gt;"",[1]tailored_settings!$B$10="Publish"),CONCATENATE([1]tailored_settings!$B$2&amp;[1]source_data!C284),IF(AND([1]source_data!C284&lt;&gt;"",[1]tailored_settings!$B$10="Do not publish"),CONCATENATE([1]tailored_settings!$B$2&amp;TEXT(ROW(A282)-1,"0000")&amp;"_"&amp;TEXT(F282,"yyyy-mm")),CONCATENATE([1]tailored_settings!$B$2&amp;TEXT(ROW(A282)-1,"0000")&amp;"_"&amp;TEXT(F282,"yyyy-mm")))))</f>
        <v>360G-BarnwoodTrust-0281_2022-08</v>
      </c>
      <c r="B282" s="8" t="str">
        <f>IF([1]source_data!G284="","",IF([1]source_data!E284&lt;&gt;"",[1]source_data!E284,CONCATENATE("Grant to "&amp;G282)))</f>
        <v>Grants for You</v>
      </c>
      <c r="C282" s="8" t="str">
        <f>IF([1]source_data!G284="","",IF([1]source_data!F284="","",[1]source_data!F284))</f>
        <v xml:space="preserve">Funding to help people with Autism, ADHD, Tourette's or a serious mental health condition access more opportunities.   </v>
      </c>
      <c r="D282" s="9">
        <f>IF([1]source_data!G284="","",IF([1]source_data!G284="","",[1]source_data!G284))</f>
        <v>500</v>
      </c>
      <c r="E282" s="8" t="str">
        <f>IF([1]source_data!G284="","",[1]tailored_settings!$B$3)</f>
        <v>GBP</v>
      </c>
      <c r="F282" s="10">
        <f>IF([1]source_data!G284="","",IF([1]source_data!H284="","",[1]source_data!H284))</f>
        <v>44776.441018252299</v>
      </c>
      <c r="G282" s="8" t="str">
        <f>IF([1]source_data!G284="","",[1]tailored_settings!$B$5)</f>
        <v>Individual Recipient</v>
      </c>
      <c r="H282" s="8" t="str">
        <f>IF([1]source_data!G284="","",IF(AND([1]source_data!A284&lt;&gt;"",[1]tailored_settings!$B$11="Publish"),CONCATENATE([1]tailored_settings!$B$2&amp;[1]source_data!A284),IF(AND([1]source_data!A284&lt;&gt;"",[1]tailored_settings!$B$11="Do not publish"),CONCATENATE([1]tailored_settings!$B$4&amp;TEXT(ROW(A282)-1,"0000")&amp;"_"&amp;TEXT(F282,"yyyy-mm")),CONCATENATE([1]tailored_settings!$B$4&amp;TEXT(ROW(A282)-1,"0000")&amp;"_"&amp;TEXT(F282,"yyyy-mm")))))</f>
        <v>360G-BarnwoodTrust-IND-0281_2022-08</v>
      </c>
      <c r="I282" s="8" t="str">
        <f>IF([1]source_data!G284="","",[1]tailored_settings!$B$7)</f>
        <v>Barnwood Trust</v>
      </c>
      <c r="J282" s="8" t="str">
        <f>IF([1]source_data!G284="","",[1]tailored_settings!$B$6)</f>
        <v>GB-CHC-1162855</v>
      </c>
      <c r="K282" s="8" t="str">
        <f>IF([1]source_data!G284="","",IF([1]source_data!I284="","",VLOOKUP([1]source_data!I284,[1]codelists!A:C,2,FALSE)))</f>
        <v>GTIR040</v>
      </c>
      <c r="L282" s="8" t="str">
        <f>IF([1]source_data!G284="","",IF([1]source_data!J284="","",VLOOKUP([1]source_data!J284,[1]codelists!A:C,2,FALSE)))</f>
        <v/>
      </c>
      <c r="M282" s="8" t="str">
        <f>IF([1]source_data!G284="","",IF([1]source_data!K284="","",IF([1]source_data!M284&lt;&gt;"",CONCATENATE(VLOOKUP([1]source_data!K284,[1]codelists!A:C,2,FALSE)&amp;";"&amp;VLOOKUP([1]source_data!L284,[1]codelists!A:C,2,FALSE)&amp;";"&amp;VLOOKUP([1]source_data!M284,[1]codelists!A:C,2,FALSE)),IF([1]source_data!L284&lt;&gt;"",CONCATENATE(VLOOKUP([1]source_data!K284,[1]codelists!A:C,2,FALSE)&amp;";"&amp;VLOOKUP([1]source_data!L284,[1]codelists!A:C,2,FALSE)),IF([1]source_data!K284&lt;&gt;"",CONCATENATE(VLOOKUP([1]source_data!K284,[1]codelists!A:C,2,FALSE)))))))</f>
        <v>GTIP040</v>
      </c>
      <c r="N282" s="11" t="str">
        <f>IF([1]source_data!G284="","",IF([1]source_data!D284="","",VLOOKUP([1]source_data!D284,[1]geo_data!A:I,9,FALSE)))</f>
        <v>Cainscross</v>
      </c>
      <c r="O282" s="11" t="str">
        <f>IF([1]source_data!G284="","",IF([1]source_data!D284="","",VLOOKUP([1]source_data!D284,[1]geo_data!A:I,8,FALSE)))</f>
        <v>E05013212</v>
      </c>
      <c r="P282" s="11" t="str">
        <f>IF([1]source_data!G284="","",IF(LEFT(O282,3)="E05","WD",IF(LEFT(O282,3)="S13","WD",IF(LEFT(O282,3)="W05","WD",IF(LEFT(O282,3)="W06","UA",IF(LEFT(O282,3)="S12","CA",IF(LEFT(O282,3)="E06","UA",IF(LEFT(O282,3)="E07","NMD",IF(LEFT(O282,3)="E08","MD",IF(LEFT(O282,3)="E09","LONB"))))))))))</f>
        <v>WD</v>
      </c>
      <c r="Q282" s="11" t="str">
        <f>IF([1]source_data!G284="","",IF([1]source_data!D284="","",VLOOKUP([1]source_data!D284,[1]geo_data!A:I,7,FALSE)))</f>
        <v>Stroud</v>
      </c>
      <c r="R282" s="11" t="str">
        <f>IF([1]source_data!G284="","",IF([1]source_data!D284="","",VLOOKUP([1]source_data!D284,[1]geo_data!A:I,6,FALSE)))</f>
        <v>E07000082</v>
      </c>
      <c r="S282" s="11" t="str">
        <f>IF([1]source_data!G284="","",IF(LEFT(R282,3)="E05","WD",IF(LEFT(R282,3)="S13","WD",IF(LEFT(R282,3)="W05","WD",IF(LEFT(R282,3)="W06","UA",IF(LEFT(R282,3)="S12","CA",IF(LEFT(R282,3)="E06","UA",IF(LEFT(R282,3)="E07","NMD",IF(LEFT(R282,3)="E08","MD",IF(LEFT(R282,3)="E09","LONB"))))))))))</f>
        <v>NMD</v>
      </c>
      <c r="T282" s="8" t="str">
        <f>IF([1]source_data!G284="","",IF([1]source_data!N284="","",[1]source_data!N284))</f>
        <v>Grants for You</v>
      </c>
      <c r="U282" s="12">
        <f ca="1">IF([1]source_data!G284="","",[1]tailored_settings!$B$8)</f>
        <v>45009</v>
      </c>
      <c r="V282" s="8" t="str">
        <f>IF([1]source_data!I284="","",[1]tailored_settings!$B$9)</f>
        <v>https://www.barnwoodtrust.org/</v>
      </c>
      <c r="W282" s="8" t="str">
        <f>IF([1]source_data!G284="","",IF([1]source_data!I284="","",[1]codelists!$A$1))</f>
        <v>Grant to Individuals Reason codelist</v>
      </c>
      <c r="X282" s="8" t="str">
        <f>IF([1]source_data!G284="","",IF([1]source_data!I284="","",[1]source_data!I284))</f>
        <v>Mental Health</v>
      </c>
      <c r="Y282" s="8" t="str">
        <f>IF([1]source_data!G284="","",IF([1]source_data!J284="","",[1]codelists!$A$1))</f>
        <v/>
      </c>
      <c r="Z282" s="8" t="str">
        <f>IF([1]source_data!G284="","",IF([1]source_data!J284="","",[1]source_data!J284))</f>
        <v/>
      </c>
      <c r="AA282" s="8" t="str">
        <f>IF([1]source_data!G284="","",IF([1]source_data!K284="","",[1]codelists!$A$16))</f>
        <v>Grant to Individuals Purpose codelist</v>
      </c>
      <c r="AB282" s="8" t="str">
        <f>IF([1]source_data!G284="","",IF([1]source_data!K284="","",[1]source_data!K284))</f>
        <v>Devices and digital access</v>
      </c>
      <c r="AC282" s="8" t="str">
        <f>IF([1]source_data!G284="","",IF([1]source_data!L284="","",[1]codelists!$A$16))</f>
        <v/>
      </c>
      <c r="AD282" s="8" t="str">
        <f>IF([1]source_data!G284="","",IF([1]source_data!L284="","",[1]source_data!L284))</f>
        <v/>
      </c>
      <c r="AE282" s="8" t="str">
        <f>IF([1]source_data!G284="","",IF([1]source_data!M284="","",[1]codelists!$A$16))</f>
        <v/>
      </c>
      <c r="AF282" s="8" t="str">
        <f>IF([1]source_data!G284="","",IF([1]source_data!M284="","",[1]source_data!M284))</f>
        <v/>
      </c>
    </row>
    <row r="283" spans="1:32" ht="15.75" x14ac:dyDescent="0.25">
      <c r="A283" s="8" t="str">
        <f>IF([1]source_data!G285="","",IF(AND([1]source_data!C285&lt;&gt;"",[1]tailored_settings!$B$10="Publish"),CONCATENATE([1]tailored_settings!$B$2&amp;[1]source_data!C285),IF(AND([1]source_data!C285&lt;&gt;"",[1]tailored_settings!$B$10="Do not publish"),CONCATENATE([1]tailored_settings!$B$2&amp;TEXT(ROW(A283)-1,"0000")&amp;"_"&amp;TEXT(F283,"yyyy-mm")),CONCATENATE([1]tailored_settings!$B$2&amp;TEXT(ROW(A283)-1,"0000")&amp;"_"&amp;TEXT(F283,"yyyy-mm")))))</f>
        <v>360G-BarnwoodTrust-0282_2022-08</v>
      </c>
      <c r="B283" s="8" t="str">
        <f>IF([1]source_data!G285="","",IF([1]source_data!E285&lt;&gt;"",[1]source_data!E285,CONCATENATE("Grant to "&amp;G283)))</f>
        <v>Grants for You</v>
      </c>
      <c r="C283" s="8" t="str">
        <f>IF([1]source_data!G285="","",IF([1]source_data!F285="","",[1]source_data!F285))</f>
        <v xml:space="preserve">Funding to help people with Autism, ADHD, Tourette's or a serious mental health condition access more opportunities.   </v>
      </c>
      <c r="D283" s="9">
        <f>IF([1]source_data!G285="","",IF([1]source_data!G285="","",[1]source_data!G285))</f>
        <v>400</v>
      </c>
      <c r="E283" s="8" t="str">
        <f>IF([1]source_data!G285="","",[1]tailored_settings!$B$3)</f>
        <v>GBP</v>
      </c>
      <c r="F283" s="10">
        <f>IF([1]source_data!G285="","",IF([1]source_data!H285="","",[1]source_data!H285))</f>
        <v>44776.449442094898</v>
      </c>
      <c r="G283" s="8" t="str">
        <f>IF([1]source_data!G285="","",[1]tailored_settings!$B$5)</f>
        <v>Individual Recipient</v>
      </c>
      <c r="H283" s="8" t="str">
        <f>IF([1]source_data!G285="","",IF(AND([1]source_data!A285&lt;&gt;"",[1]tailored_settings!$B$11="Publish"),CONCATENATE([1]tailored_settings!$B$2&amp;[1]source_data!A285),IF(AND([1]source_data!A285&lt;&gt;"",[1]tailored_settings!$B$11="Do not publish"),CONCATENATE([1]tailored_settings!$B$4&amp;TEXT(ROW(A283)-1,"0000")&amp;"_"&amp;TEXT(F283,"yyyy-mm")),CONCATENATE([1]tailored_settings!$B$4&amp;TEXT(ROW(A283)-1,"0000")&amp;"_"&amp;TEXT(F283,"yyyy-mm")))))</f>
        <v>360G-BarnwoodTrust-IND-0282_2022-08</v>
      </c>
      <c r="I283" s="8" t="str">
        <f>IF([1]source_data!G285="","",[1]tailored_settings!$B$7)</f>
        <v>Barnwood Trust</v>
      </c>
      <c r="J283" s="8" t="str">
        <f>IF([1]source_data!G285="","",[1]tailored_settings!$B$6)</f>
        <v>GB-CHC-1162855</v>
      </c>
      <c r="K283" s="8" t="str">
        <f>IF([1]source_data!G285="","",IF([1]source_data!I285="","",VLOOKUP([1]source_data!I285,[1]codelists!A:C,2,FALSE)))</f>
        <v>GTIR040</v>
      </c>
      <c r="L283" s="8" t="str">
        <f>IF([1]source_data!G285="","",IF([1]source_data!J285="","",VLOOKUP([1]source_data!J285,[1]codelists!A:C,2,FALSE)))</f>
        <v/>
      </c>
      <c r="M283" s="8" t="str">
        <f>IF([1]source_data!G285="","",IF([1]source_data!K285="","",IF([1]source_data!M285&lt;&gt;"",CONCATENATE(VLOOKUP([1]source_data!K285,[1]codelists!A:C,2,FALSE)&amp;";"&amp;VLOOKUP([1]source_data!L285,[1]codelists!A:C,2,FALSE)&amp;";"&amp;VLOOKUP([1]source_data!M285,[1]codelists!A:C,2,FALSE)),IF([1]source_data!L285&lt;&gt;"",CONCATENATE(VLOOKUP([1]source_data!K285,[1]codelists!A:C,2,FALSE)&amp;";"&amp;VLOOKUP([1]source_data!L285,[1]codelists!A:C,2,FALSE)),IF([1]source_data!K285&lt;&gt;"",CONCATENATE(VLOOKUP([1]source_data!K285,[1]codelists!A:C,2,FALSE)))))))</f>
        <v>GTIP040</v>
      </c>
      <c r="N283" s="11" t="str">
        <f>IF([1]source_data!G285="","",IF([1]source_data!D285="","",VLOOKUP([1]source_data!D285,[1]geo_data!A:I,9,FALSE)))</f>
        <v>Cleeve West</v>
      </c>
      <c r="O283" s="11" t="str">
        <f>IF([1]source_data!G285="","",IF([1]source_data!D285="","",VLOOKUP([1]source_data!D285,[1]geo_data!A:I,8,FALSE)))</f>
        <v>E05012072</v>
      </c>
      <c r="P283" s="11" t="str">
        <f>IF([1]source_data!G285="","",IF(LEFT(O283,3)="E05","WD",IF(LEFT(O283,3)="S13","WD",IF(LEFT(O283,3)="W05","WD",IF(LEFT(O283,3)="W06","UA",IF(LEFT(O283,3)="S12","CA",IF(LEFT(O283,3)="E06","UA",IF(LEFT(O283,3)="E07","NMD",IF(LEFT(O283,3)="E08","MD",IF(LEFT(O283,3)="E09","LONB"))))))))))</f>
        <v>WD</v>
      </c>
      <c r="Q283" s="11" t="str">
        <f>IF([1]source_data!G285="","",IF([1]source_data!D285="","",VLOOKUP([1]source_data!D285,[1]geo_data!A:I,7,FALSE)))</f>
        <v>Tewkesbury</v>
      </c>
      <c r="R283" s="11" t="str">
        <f>IF([1]source_data!G285="","",IF([1]source_data!D285="","",VLOOKUP([1]source_data!D285,[1]geo_data!A:I,6,FALSE)))</f>
        <v>E07000083</v>
      </c>
      <c r="S283" s="11" t="str">
        <f>IF([1]source_data!G285="","",IF(LEFT(R283,3)="E05","WD",IF(LEFT(R283,3)="S13","WD",IF(LEFT(R283,3)="W05","WD",IF(LEFT(R283,3)="W06","UA",IF(LEFT(R283,3)="S12","CA",IF(LEFT(R283,3)="E06","UA",IF(LEFT(R283,3)="E07","NMD",IF(LEFT(R283,3)="E08","MD",IF(LEFT(R283,3)="E09","LONB"))))))))))</f>
        <v>NMD</v>
      </c>
      <c r="T283" s="8" t="str">
        <f>IF([1]source_data!G285="","",IF([1]source_data!N285="","",[1]source_data!N285))</f>
        <v>Grants for You</v>
      </c>
      <c r="U283" s="12">
        <f ca="1">IF([1]source_data!G285="","",[1]tailored_settings!$B$8)</f>
        <v>45009</v>
      </c>
      <c r="V283" s="8" t="str">
        <f>IF([1]source_data!I285="","",[1]tailored_settings!$B$9)</f>
        <v>https://www.barnwoodtrust.org/</v>
      </c>
      <c r="W283" s="8" t="str">
        <f>IF([1]source_data!G285="","",IF([1]source_data!I285="","",[1]codelists!$A$1))</f>
        <v>Grant to Individuals Reason codelist</v>
      </c>
      <c r="X283" s="8" t="str">
        <f>IF([1]source_data!G285="","",IF([1]source_data!I285="","",[1]source_data!I285))</f>
        <v>Mental Health</v>
      </c>
      <c r="Y283" s="8" t="str">
        <f>IF([1]source_data!G285="","",IF([1]source_data!J285="","",[1]codelists!$A$1))</f>
        <v/>
      </c>
      <c r="Z283" s="8" t="str">
        <f>IF([1]source_data!G285="","",IF([1]source_data!J285="","",[1]source_data!J285))</f>
        <v/>
      </c>
      <c r="AA283" s="8" t="str">
        <f>IF([1]source_data!G285="","",IF([1]source_data!K285="","",[1]codelists!$A$16))</f>
        <v>Grant to Individuals Purpose codelist</v>
      </c>
      <c r="AB283" s="8" t="str">
        <f>IF([1]source_data!G285="","",IF([1]source_data!K285="","",[1]source_data!K285))</f>
        <v>Devices and digital access</v>
      </c>
      <c r="AC283" s="8" t="str">
        <f>IF([1]source_data!G285="","",IF([1]source_data!L285="","",[1]codelists!$A$16))</f>
        <v/>
      </c>
      <c r="AD283" s="8" t="str">
        <f>IF([1]source_data!G285="","",IF([1]source_data!L285="","",[1]source_data!L285))</f>
        <v/>
      </c>
      <c r="AE283" s="8" t="str">
        <f>IF([1]source_data!G285="","",IF([1]source_data!M285="","",[1]codelists!$A$16))</f>
        <v/>
      </c>
      <c r="AF283" s="8" t="str">
        <f>IF([1]source_data!G285="","",IF([1]source_data!M285="","",[1]source_data!M285))</f>
        <v/>
      </c>
    </row>
    <row r="284" spans="1:32" ht="15.75" x14ac:dyDescent="0.25">
      <c r="A284" s="8" t="str">
        <f>IF([1]source_data!G286="","",IF(AND([1]source_data!C286&lt;&gt;"",[1]tailored_settings!$B$10="Publish"),CONCATENATE([1]tailored_settings!$B$2&amp;[1]source_data!C286),IF(AND([1]source_data!C286&lt;&gt;"",[1]tailored_settings!$B$10="Do not publish"),CONCATENATE([1]tailored_settings!$B$2&amp;TEXT(ROW(A284)-1,"0000")&amp;"_"&amp;TEXT(F284,"yyyy-mm")),CONCATENATE([1]tailored_settings!$B$2&amp;TEXT(ROW(A284)-1,"0000")&amp;"_"&amp;TEXT(F284,"yyyy-mm")))))</f>
        <v>360G-BarnwoodTrust-0283_2022-08</v>
      </c>
      <c r="B284" s="8" t="str">
        <f>IF([1]source_data!G286="","",IF([1]source_data!E286&lt;&gt;"",[1]source_data!E286,CONCATENATE("Grant to "&amp;G284)))</f>
        <v>Grants for You</v>
      </c>
      <c r="C284" s="8" t="str">
        <f>IF([1]source_data!G286="","",IF([1]source_data!F286="","",[1]source_data!F286))</f>
        <v xml:space="preserve">Funding to help people with Autism, ADHD, Tourette's or a serious mental health condition access more opportunities.   </v>
      </c>
      <c r="D284" s="9">
        <f>IF([1]source_data!G286="","",IF([1]source_data!G286="","",[1]source_data!G286))</f>
        <v>400</v>
      </c>
      <c r="E284" s="8" t="str">
        <f>IF([1]source_data!G286="","",[1]tailored_settings!$B$3)</f>
        <v>GBP</v>
      </c>
      <c r="F284" s="10">
        <f>IF([1]source_data!G286="","",IF([1]source_data!H286="","",[1]source_data!H286))</f>
        <v>44776.503999502303</v>
      </c>
      <c r="G284" s="8" t="str">
        <f>IF([1]source_data!G286="","",[1]tailored_settings!$B$5)</f>
        <v>Individual Recipient</v>
      </c>
      <c r="H284" s="8" t="str">
        <f>IF([1]source_data!G286="","",IF(AND([1]source_data!A286&lt;&gt;"",[1]tailored_settings!$B$11="Publish"),CONCATENATE([1]tailored_settings!$B$2&amp;[1]source_data!A286),IF(AND([1]source_data!A286&lt;&gt;"",[1]tailored_settings!$B$11="Do not publish"),CONCATENATE([1]tailored_settings!$B$4&amp;TEXT(ROW(A284)-1,"0000")&amp;"_"&amp;TEXT(F284,"yyyy-mm")),CONCATENATE([1]tailored_settings!$B$4&amp;TEXT(ROW(A284)-1,"0000")&amp;"_"&amp;TEXT(F284,"yyyy-mm")))))</f>
        <v>360G-BarnwoodTrust-IND-0283_2022-08</v>
      </c>
      <c r="I284" s="8" t="str">
        <f>IF([1]source_data!G286="","",[1]tailored_settings!$B$7)</f>
        <v>Barnwood Trust</v>
      </c>
      <c r="J284" s="8" t="str">
        <f>IF([1]source_data!G286="","",[1]tailored_settings!$B$6)</f>
        <v>GB-CHC-1162855</v>
      </c>
      <c r="K284" s="8" t="str">
        <f>IF([1]source_data!G286="","",IF([1]source_data!I286="","",VLOOKUP([1]source_data!I286,[1]codelists!A:C,2,FALSE)))</f>
        <v>GTIR040</v>
      </c>
      <c r="L284" s="8" t="str">
        <f>IF([1]source_data!G286="","",IF([1]source_data!J286="","",VLOOKUP([1]source_data!J286,[1]codelists!A:C,2,FALSE)))</f>
        <v/>
      </c>
      <c r="M284" s="8" t="str">
        <f>IF([1]source_data!G286="","",IF([1]source_data!K286="","",IF([1]source_data!M286&lt;&gt;"",CONCATENATE(VLOOKUP([1]source_data!K286,[1]codelists!A:C,2,FALSE)&amp;";"&amp;VLOOKUP([1]source_data!L286,[1]codelists!A:C,2,FALSE)&amp;";"&amp;VLOOKUP([1]source_data!M286,[1]codelists!A:C,2,FALSE)),IF([1]source_data!L286&lt;&gt;"",CONCATENATE(VLOOKUP([1]source_data!K286,[1]codelists!A:C,2,FALSE)&amp;";"&amp;VLOOKUP([1]source_data!L286,[1]codelists!A:C,2,FALSE)),IF([1]source_data!K286&lt;&gt;"",CONCATENATE(VLOOKUP([1]source_data!K286,[1]codelists!A:C,2,FALSE)))))))</f>
        <v>GTIP040</v>
      </c>
      <c r="N284" s="11" t="str">
        <f>IF([1]source_data!G286="","",IF([1]source_data!D286="","",VLOOKUP([1]source_data!D286,[1]geo_data!A:I,9,FALSE)))</f>
        <v>Tuffley</v>
      </c>
      <c r="O284" s="11" t="str">
        <f>IF([1]source_data!G286="","",IF([1]source_data!D286="","",VLOOKUP([1]source_data!D286,[1]geo_data!A:I,8,FALSE)))</f>
        <v>E05010966</v>
      </c>
      <c r="P284" s="11" t="str">
        <f>IF([1]source_data!G286="","",IF(LEFT(O284,3)="E05","WD",IF(LEFT(O284,3)="S13","WD",IF(LEFT(O284,3)="W05","WD",IF(LEFT(O284,3)="W06","UA",IF(LEFT(O284,3)="S12","CA",IF(LEFT(O284,3)="E06","UA",IF(LEFT(O284,3)="E07","NMD",IF(LEFT(O284,3)="E08","MD",IF(LEFT(O284,3)="E09","LONB"))))))))))</f>
        <v>WD</v>
      </c>
      <c r="Q284" s="11" t="str">
        <f>IF([1]source_data!G286="","",IF([1]source_data!D286="","",VLOOKUP([1]source_data!D286,[1]geo_data!A:I,7,FALSE)))</f>
        <v>Gloucester</v>
      </c>
      <c r="R284" s="11" t="str">
        <f>IF([1]source_data!G286="","",IF([1]source_data!D286="","",VLOOKUP([1]source_data!D286,[1]geo_data!A:I,6,FALSE)))</f>
        <v>E07000081</v>
      </c>
      <c r="S284" s="11" t="str">
        <f>IF([1]source_data!G286="","",IF(LEFT(R284,3)="E05","WD",IF(LEFT(R284,3)="S13","WD",IF(LEFT(R284,3)="W05","WD",IF(LEFT(R284,3)="W06","UA",IF(LEFT(R284,3)="S12","CA",IF(LEFT(R284,3)="E06","UA",IF(LEFT(R284,3)="E07","NMD",IF(LEFT(R284,3)="E08","MD",IF(LEFT(R284,3)="E09","LONB"))))))))))</f>
        <v>NMD</v>
      </c>
      <c r="T284" s="8" t="str">
        <f>IF([1]source_data!G286="","",IF([1]source_data!N286="","",[1]source_data!N286))</f>
        <v>Grants for You</v>
      </c>
      <c r="U284" s="12">
        <f ca="1">IF([1]source_data!G286="","",[1]tailored_settings!$B$8)</f>
        <v>45009</v>
      </c>
      <c r="V284" s="8" t="str">
        <f>IF([1]source_data!I286="","",[1]tailored_settings!$B$9)</f>
        <v>https://www.barnwoodtrust.org/</v>
      </c>
      <c r="W284" s="8" t="str">
        <f>IF([1]source_data!G286="","",IF([1]source_data!I286="","",[1]codelists!$A$1))</f>
        <v>Grant to Individuals Reason codelist</v>
      </c>
      <c r="X284" s="8" t="str">
        <f>IF([1]source_data!G286="","",IF([1]source_data!I286="","",[1]source_data!I286))</f>
        <v>Mental Health</v>
      </c>
      <c r="Y284" s="8" t="str">
        <f>IF([1]source_data!G286="","",IF([1]source_data!J286="","",[1]codelists!$A$1))</f>
        <v/>
      </c>
      <c r="Z284" s="8" t="str">
        <f>IF([1]source_data!G286="","",IF([1]source_data!J286="","",[1]source_data!J286))</f>
        <v/>
      </c>
      <c r="AA284" s="8" t="str">
        <f>IF([1]source_data!G286="","",IF([1]source_data!K286="","",[1]codelists!$A$16))</f>
        <v>Grant to Individuals Purpose codelist</v>
      </c>
      <c r="AB284" s="8" t="str">
        <f>IF([1]source_data!G286="","",IF([1]source_data!K286="","",[1]source_data!K286))</f>
        <v>Devices and digital access</v>
      </c>
      <c r="AC284" s="8" t="str">
        <f>IF([1]source_data!G286="","",IF([1]source_data!L286="","",[1]codelists!$A$16))</f>
        <v/>
      </c>
      <c r="AD284" s="8" t="str">
        <f>IF([1]source_data!G286="","",IF([1]source_data!L286="","",[1]source_data!L286))</f>
        <v/>
      </c>
      <c r="AE284" s="8" t="str">
        <f>IF([1]source_data!G286="","",IF([1]source_data!M286="","",[1]codelists!$A$16))</f>
        <v/>
      </c>
      <c r="AF284" s="8" t="str">
        <f>IF([1]source_data!G286="","",IF([1]source_data!M286="","",[1]source_data!M286))</f>
        <v/>
      </c>
    </row>
    <row r="285" spans="1:32" ht="15.75" x14ac:dyDescent="0.25">
      <c r="A285" s="8" t="str">
        <f>IF([1]source_data!G287="","",IF(AND([1]source_data!C287&lt;&gt;"",[1]tailored_settings!$B$10="Publish"),CONCATENATE([1]tailored_settings!$B$2&amp;[1]source_data!C287),IF(AND([1]source_data!C287&lt;&gt;"",[1]tailored_settings!$B$10="Do not publish"),CONCATENATE([1]tailored_settings!$B$2&amp;TEXT(ROW(A285)-1,"0000")&amp;"_"&amp;TEXT(F285,"yyyy-mm")),CONCATENATE([1]tailored_settings!$B$2&amp;TEXT(ROW(A285)-1,"0000")&amp;"_"&amp;TEXT(F285,"yyyy-mm")))))</f>
        <v>360G-BarnwoodTrust-0284_2022-08</v>
      </c>
      <c r="B285" s="8" t="str">
        <f>IF([1]source_data!G287="","",IF([1]source_data!E287&lt;&gt;"",[1]source_data!E287,CONCATENATE("Grant to "&amp;G285)))</f>
        <v>Grants for You</v>
      </c>
      <c r="C285" s="8" t="str">
        <f>IF([1]source_data!G287="","",IF([1]source_data!F287="","",[1]source_data!F287))</f>
        <v xml:space="preserve">Funding to help people with Autism, ADHD, Tourette's or a serious mental health condition access more opportunities.   </v>
      </c>
      <c r="D285" s="9">
        <f>IF([1]source_data!G287="","",IF([1]source_data!G287="","",[1]source_data!G287))</f>
        <v>1500</v>
      </c>
      <c r="E285" s="8" t="str">
        <f>IF([1]source_data!G287="","",[1]tailored_settings!$B$3)</f>
        <v>GBP</v>
      </c>
      <c r="F285" s="10">
        <f>IF([1]source_data!G287="","",IF([1]source_data!H287="","",[1]source_data!H287))</f>
        <v>44776.539558877303</v>
      </c>
      <c r="G285" s="8" t="str">
        <f>IF([1]source_data!G287="","",[1]tailored_settings!$B$5)</f>
        <v>Individual Recipient</v>
      </c>
      <c r="H285" s="8" t="str">
        <f>IF([1]source_data!G287="","",IF(AND([1]source_data!A287&lt;&gt;"",[1]tailored_settings!$B$11="Publish"),CONCATENATE([1]tailored_settings!$B$2&amp;[1]source_data!A287),IF(AND([1]source_data!A287&lt;&gt;"",[1]tailored_settings!$B$11="Do not publish"),CONCATENATE([1]tailored_settings!$B$4&amp;TEXT(ROW(A285)-1,"0000")&amp;"_"&amp;TEXT(F285,"yyyy-mm")),CONCATENATE([1]tailored_settings!$B$4&amp;TEXT(ROW(A285)-1,"0000")&amp;"_"&amp;TEXT(F285,"yyyy-mm")))))</f>
        <v>360G-BarnwoodTrust-IND-0284_2022-08</v>
      </c>
      <c r="I285" s="8" t="str">
        <f>IF([1]source_data!G287="","",[1]tailored_settings!$B$7)</f>
        <v>Barnwood Trust</v>
      </c>
      <c r="J285" s="8" t="str">
        <f>IF([1]source_data!G287="","",[1]tailored_settings!$B$6)</f>
        <v>GB-CHC-1162855</v>
      </c>
      <c r="K285" s="8" t="str">
        <f>IF([1]source_data!G287="","",IF([1]source_data!I287="","",VLOOKUP([1]source_data!I287,[1]codelists!A:C,2,FALSE)))</f>
        <v>GTIR040</v>
      </c>
      <c r="L285" s="8" t="str">
        <f>IF([1]source_data!G287="","",IF([1]source_data!J287="","",VLOOKUP([1]source_data!J287,[1]codelists!A:C,2,FALSE)))</f>
        <v/>
      </c>
      <c r="M285" s="8" t="str">
        <f>IF([1]source_data!G287="","",IF([1]source_data!K287="","",IF([1]source_data!M287&lt;&gt;"",CONCATENATE(VLOOKUP([1]source_data!K287,[1]codelists!A:C,2,FALSE)&amp;";"&amp;VLOOKUP([1]source_data!L287,[1]codelists!A:C,2,FALSE)&amp;";"&amp;VLOOKUP([1]source_data!M287,[1]codelists!A:C,2,FALSE)),IF([1]source_data!L287&lt;&gt;"",CONCATENATE(VLOOKUP([1]source_data!K287,[1]codelists!A:C,2,FALSE)&amp;";"&amp;VLOOKUP([1]source_data!L287,[1]codelists!A:C,2,FALSE)),IF([1]source_data!K287&lt;&gt;"",CONCATENATE(VLOOKUP([1]source_data!K287,[1]codelists!A:C,2,FALSE)))))))</f>
        <v>GTIP040</v>
      </c>
      <c r="N285" s="11" t="str">
        <f>IF([1]source_data!G287="","",IF([1]source_data!D287="","",VLOOKUP([1]source_data!D287,[1]geo_data!A:I,9,FALSE)))</f>
        <v>Innsworth</v>
      </c>
      <c r="O285" s="11" t="str">
        <f>IF([1]source_data!G287="","",IF([1]source_data!D287="","",VLOOKUP([1]source_data!D287,[1]geo_data!A:I,8,FALSE)))</f>
        <v>E05012074</v>
      </c>
      <c r="P285" s="11" t="str">
        <f>IF([1]source_data!G287="","",IF(LEFT(O285,3)="E05","WD",IF(LEFT(O285,3)="S13","WD",IF(LEFT(O285,3)="W05","WD",IF(LEFT(O285,3)="W06","UA",IF(LEFT(O285,3)="S12","CA",IF(LEFT(O285,3)="E06","UA",IF(LEFT(O285,3)="E07","NMD",IF(LEFT(O285,3)="E08","MD",IF(LEFT(O285,3)="E09","LONB"))))))))))</f>
        <v>WD</v>
      </c>
      <c r="Q285" s="11" t="str">
        <f>IF([1]source_data!G287="","",IF([1]source_data!D287="","",VLOOKUP([1]source_data!D287,[1]geo_data!A:I,7,FALSE)))</f>
        <v>Tewkesbury</v>
      </c>
      <c r="R285" s="11" t="str">
        <f>IF([1]source_data!G287="","",IF([1]source_data!D287="","",VLOOKUP([1]source_data!D287,[1]geo_data!A:I,6,FALSE)))</f>
        <v>E07000083</v>
      </c>
      <c r="S285" s="11" t="str">
        <f>IF([1]source_data!G287="","",IF(LEFT(R285,3)="E05","WD",IF(LEFT(R285,3)="S13","WD",IF(LEFT(R285,3)="W05","WD",IF(LEFT(R285,3)="W06","UA",IF(LEFT(R285,3)="S12","CA",IF(LEFT(R285,3)="E06","UA",IF(LEFT(R285,3)="E07","NMD",IF(LEFT(R285,3)="E08","MD",IF(LEFT(R285,3)="E09","LONB"))))))))))</f>
        <v>NMD</v>
      </c>
      <c r="T285" s="8" t="str">
        <f>IF([1]source_data!G287="","",IF([1]source_data!N287="","",[1]source_data!N287))</f>
        <v>Grants for You</v>
      </c>
      <c r="U285" s="12">
        <f ca="1">IF([1]source_data!G287="","",[1]tailored_settings!$B$8)</f>
        <v>45009</v>
      </c>
      <c r="V285" s="8" t="str">
        <f>IF([1]source_data!I287="","",[1]tailored_settings!$B$9)</f>
        <v>https://www.barnwoodtrust.org/</v>
      </c>
      <c r="W285" s="8" t="str">
        <f>IF([1]source_data!G287="","",IF([1]source_data!I287="","",[1]codelists!$A$1))</f>
        <v>Grant to Individuals Reason codelist</v>
      </c>
      <c r="X285" s="8" t="str">
        <f>IF([1]source_data!G287="","",IF([1]source_data!I287="","",[1]source_data!I287))</f>
        <v>Mental Health</v>
      </c>
      <c r="Y285" s="8" t="str">
        <f>IF([1]source_data!G287="","",IF([1]source_data!J287="","",[1]codelists!$A$1))</f>
        <v/>
      </c>
      <c r="Z285" s="8" t="str">
        <f>IF([1]source_data!G287="","",IF([1]source_data!J287="","",[1]source_data!J287))</f>
        <v/>
      </c>
      <c r="AA285" s="8" t="str">
        <f>IF([1]source_data!G287="","",IF([1]source_data!K287="","",[1]codelists!$A$16))</f>
        <v>Grant to Individuals Purpose codelist</v>
      </c>
      <c r="AB285" s="8" t="str">
        <f>IF([1]source_data!G287="","",IF([1]source_data!K287="","",[1]source_data!K287))</f>
        <v>Devices and digital access</v>
      </c>
      <c r="AC285" s="8" t="str">
        <f>IF([1]source_data!G287="","",IF([1]source_data!L287="","",[1]codelists!$A$16))</f>
        <v/>
      </c>
      <c r="AD285" s="8" t="str">
        <f>IF([1]source_data!G287="","",IF([1]source_data!L287="","",[1]source_data!L287))</f>
        <v/>
      </c>
      <c r="AE285" s="8" t="str">
        <f>IF([1]source_data!G287="","",IF([1]source_data!M287="","",[1]codelists!$A$16))</f>
        <v/>
      </c>
      <c r="AF285" s="8" t="str">
        <f>IF([1]source_data!G287="","",IF([1]source_data!M287="","",[1]source_data!M287))</f>
        <v/>
      </c>
    </row>
    <row r="286" spans="1:32" ht="15.75" x14ac:dyDescent="0.25">
      <c r="A286" s="8" t="str">
        <f>IF([1]source_data!G288="","",IF(AND([1]source_data!C288&lt;&gt;"",[1]tailored_settings!$B$10="Publish"),CONCATENATE([1]tailored_settings!$B$2&amp;[1]source_data!C288),IF(AND([1]source_data!C288&lt;&gt;"",[1]tailored_settings!$B$10="Do not publish"),CONCATENATE([1]tailored_settings!$B$2&amp;TEXT(ROW(A286)-1,"0000")&amp;"_"&amp;TEXT(F286,"yyyy-mm")),CONCATENATE([1]tailored_settings!$B$2&amp;TEXT(ROW(A286)-1,"0000")&amp;"_"&amp;TEXT(F286,"yyyy-mm")))))</f>
        <v>360G-BarnwoodTrust-0285_2022-08</v>
      </c>
      <c r="B286" s="8" t="str">
        <f>IF([1]source_data!G288="","",IF([1]source_data!E288&lt;&gt;"",[1]source_data!E288,CONCATENATE("Grant to "&amp;G286)))</f>
        <v>Grants for You</v>
      </c>
      <c r="C286" s="8" t="str">
        <f>IF([1]source_data!G288="","",IF([1]source_data!F288="","",[1]source_data!F288))</f>
        <v xml:space="preserve">Funding to help people with Autism, ADHD, Tourette's or a serious mental health condition access more opportunities.   </v>
      </c>
      <c r="D286" s="9">
        <f>IF([1]source_data!G288="","",IF([1]source_data!G288="","",[1]source_data!G288))</f>
        <v>1000</v>
      </c>
      <c r="E286" s="8" t="str">
        <f>IF([1]source_data!G288="","",[1]tailored_settings!$B$3)</f>
        <v>GBP</v>
      </c>
      <c r="F286" s="10">
        <f>IF([1]source_data!G288="","",IF([1]source_data!H288="","",[1]source_data!H288))</f>
        <v>44776.547072916699</v>
      </c>
      <c r="G286" s="8" t="str">
        <f>IF([1]source_data!G288="","",[1]tailored_settings!$B$5)</f>
        <v>Individual Recipient</v>
      </c>
      <c r="H286" s="8" t="str">
        <f>IF([1]source_data!G288="","",IF(AND([1]source_data!A288&lt;&gt;"",[1]tailored_settings!$B$11="Publish"),CONCATENATE([1]tailored_settings!$B$2&amp;[1]source_data!A288),IF(AND([1]source_data!A288&lt;&gt;"",[1]tailored_settings!$B$11="Do not publish"),CONCATENATE([1]tailored_settings!$B$4&amp;TEXT(ROW(A286)-1,"0000")&amp;"_"&amp;TEXT(F286,"yyyy-mm")),CONCATENATE([1]tailored_settings!$B$4&amp;TEXT(ROW(A286)-1,"0000")&amp;"_"&amp;TEXT(F286,"yyyy-mm")))))</f>
        <v>360G-BarnwoodTrust-IND-0285_2022-08</v>
      </c>
      <c r="I286" s="8" t="str">
        <f>IF([1]source_data!G288="","",[1]tailored_settings!$B$7)</f>
        <v>Barnwood Trust</v>
      </c>
      <c r="J286" s="8" t="str">
        <f>IF([1]source_data!G288="","",[1]tailored_settings!$B$6)</f>
        <v>GB-CHC-1162855</v>
      </c>
      <c r="K286" s="8" t="str">
        <f>IF([1]source_data!G288="","",IF([1]source_data!I288="","",VLOOKUP([1]source_data!I288,[1]codelists!A:C,2,FALSE)))</f>
        <v>GTIR040</v>
      </c>
      <c r="L286" s="8" t="str">
        <f>IF([1]source_data!G288="","",IF([1]source_data!J288="","",VLOOKUP([1]source_data!J288,[1]codelists!A:C,2,FALSE)))</f>
        <v/>
      </c>
      <c r="M286" s="8" t="str">
        <f>IF([1]source_data!G288="","",IF([1]source_data!K288="","",IF([1]source_data!M288&lt;&gt;"",CONCATENATE(VLOOKUP([1]source_data!K288,[1]codelists!A:C,2,FALSE)&amp;";"&amp;VLOOKUP([1]source_data!L288,[1]codelists!A:C,2,FALSE)&amp;";"&amp;VLOOKUP([1]source_data!M288,[1]codelists!A:C,2,FALSE)),IF([1]source_data!L288&lt;&gt;"",CONCATENATE(VLOOKUP([1]source_data!K288,[1]codelists!A:C,2,FALSE)&amp;";"&amp;VLOOKUP([1]source_data!L288,[1]codelists!A:C,2,FALSE)),IF([1]source_data!K288&lt;&gt;"",CONCATENATE(VLOOKUP([1]source_data!K288,[1]codelists!A:C,2,FALSE)))))))</f>
        <v>GTIP100</v>
      </c>
      <c r="N286" s="11" t="str">
        <f>IF([1]source_data!G288="","",IF([1]source_data!D288="","",VLOOKUP([1]source_data!D288,[1]geo_data!A:I,9,FALSE)))</f>
        <v>Dursley</v>
      </c>
      <c r="O286" s="11" t="str">
        <f>IF([1]source_data!G288="","",IF([1]source_data!D288="","",VLOOKUP([1]source_data!D288,[1]geo_data!A:I,8,FALSE)))</f>
        <v>E05010976</v>
      </c>
      <c r="P286" s="11" t="str">
        <f>IF([1]source_data!G288="","",IF(LEFT(O286,3)="E05","WD",IF(LEFT(O286,3)="S13","WD",IF(LEFT(O286,3)="W05","WD",IF(LEFT(O286,3)="W06","UA",IF(LEFT(O286,3)="S12","CA",IF(LEFT(O286,3)="E06","UA",IF(LEFT(O286,3)="E07","NMD",IF(LEFT(O286,3)="E08","MD",IF(LEFT(O286,3)="E09","LONB"))))))))))</f>
        <v>WD</v>
      </c>
      <c r="Q286" s="11" t="str">
        <f>IF([1]source_data!G288="","",IF([1]source_data!D288="","",VLOOKUP([1]source_data!D288,[1]geo_data!A:I,7,FALSE)))</f>
        <v>Stroud</v>
      </c>
      <c r="R286" s="11" t="str">
        <f>IF([1]source_data!G288="","",IF([1]source_data!D288="","",VLOOKUP([1]source_data!D288,[1]geo_data!A:I,6,FALSE)))</f>
        <v>E07000082</v>
      </c>
      <c r="S286" s="11" t="str">
        <f>IF([1]source_data!G288="","",IF(LEFT(R286,3)="E05","WD",IF(LEFT(R286,3)="S13","WD",IF(LEFT(R286,3)="W05","WD",IF(LEFT(R286,3)="W06","UA",IF(LEFT(R286,3)="S12","CA",IF(LEFT(R286,3)="E06","UA",IF(LEFT(R286,3)="E07","NMD",IF(LEFT(R286,3)="E08","MD",IF(LEFT(R286,3)="E09","LONB"))))))))))</f>
        <v>NMD</v>
      </c>
      <c r="T286" s="8" t="str">
        <f>IF([1]source_data!G288="","",IF([1]source_data!N288="","",[1]source_data!N288))</f>
        <v>Grants for You</v>
      </c>
      <c r="U286" s="12">
        <f ca="1">IF([1]source_data!G288="","",[1]tailored_settings!$B$8)</f>
        <v>45009</v>
      </c>
      <c r="V286" s="8" t="str">
        <f>IF([1]source_data!I288="","",[1]tailored_settings!$B$9)</f>
        <v>https://www.barnwoodtrust.org/</v>
      </c>
      <c r="W286" s="8" t="str">
        <f>IF([1]source_data!G288="","",IF([1]source_data!I288="","",[1]codelists!$A$1))</f>
        <v>Grant to Individuals Reason codelist</v>
      </c>
      <c r="X286" s="8" t="str">
        <f>IF([1]source_data!G288="","",IF([1]source_data!I288="","",[1]source_data!I288))</f>
        <v>Mental Health</v>
      </c>
      <c r="Y286" s="8" t="str">
        <f>IF([1]source_data!G288="","",IF([1]source_data!J288="","",[1]codelists!$A$1))</f>
        <v/>
      </c>
      <c r="Z286" s="8" t="str">
        <f>IF([1]source_data!G288="","",IF([1]source_data!J288="","",[1]source_data!J288))</f>
        <v/>
      </c>
      <c r="AA286" s="8" t="str">
        <f>IF([1]source_data!G288="","",IF([1]source_data!K288="","",[1]codelists!$A$16))</f>
        <v>Grant to Individuals Purpose codelist</v>
      </c>
      <c r="AB286" s="8" t="str">
        <f>IF([1]source_data!G288="","",IF([1]source_data!K288="","",[1]source_data!K288))</f>
        <v>Travel and transport</v>
      </c>
      <c r="AC286" s="8" t="str">
        <f>IF([1]source_data!G288="","",IF([1]source_data!L288="","",[1]codelists!$A$16))</f>
        <v/>
      </c>
      <c r="AD286" s="8" t="str">
        <f>IF([1]source_data!G288="","",IF([1]source_data!L288="","",[1]source_data!L288))</f>
        <v/>
      </c>
      <c r="AE286" s="8" t="str">
        <f>IF([1]source_data!G288="","",IF([1]source_data!M288="","",[1]codelists!$A$16))</f>
        <v/>
      </c>
      <c r="AF286" s="8" t="str">
        <f>IF([1]source_data!G288="","",IF([1]source_data!M288="","",[1]source_data!M288))</f>
        <v/>
      </c>
    </row>
    <row r="287" spans="1:32" ht="15.75" x14ac:dyDescent="0.25">
      <c r="A287" s="8" t="str">
        <f>IF([1]source_data!G289="","",IF(AND([1]source_data!C289&lt;&gt;"",[1]tailored_settings!$B$10="Publish"),CONCATENATE([1]tailored_settings!$B$2&amp;[1]source_data!C289),IF(AND([1]source_data!C289&lt;&gt;"",[1]tailored_settings!$B$10="Do not publish"),CONCATENATE([1]tailored_settings!$B$2&amp;TEXT(ROW(A287)-1,"0000")&amp;"_"&amp;TEXT(F287,"yyyy-mm")),CONCATENATE([1]tailored_settings!$B$2&amp;TEXT(ROW(A287)-1,"0000")&amp;"_"&amp;TEXT(F287,"yyyy-mm")))))</f>
        <v>360G-BarnwoodTrust-0286_2022-08</v>
      </c>
      <c r="B287" s="8" t="str">
        <f>IF([1]source_data!G289="","",IF([1]source_data!E289&lt;&gt;"",[1]source_data!E289,CONCATENATE("Grant to "&amp;G287)))</f>
        <v>Grants for You</v>
      </c>
      <c r="C287" s="8" t="str">
        <f>IF([1]source_data!G289="","",IF([1]source_data!F289="","",[1]source_data!F289))</f>
        <v xml:space="preserve">Funding to help people with Autism, ADHD, Tourette's or a serious mental health condition access more opportunities.   </v>
      </c>
      <c r="D287" s="9">
        <f>IF([1]source_data!G289="","",IF([1]source_data!G289="","",[1]source_data!G289))</f>
        <v>1000</v>
      </c>
      <c r="E287" s="8" t="str">
        <f>IF([1]source_data!G289="","",[1]tailored_settings!$B$3)</f>
        <v>GBP</v>
      </c>
      <c r="F287" s="10">
        <f>IF([1]source_data!G289="","",IF([1]source_data!H289="","",[1]source_data!H289))</f>
        <v>44776.552470520801</v>
      </c>
      <c r="G287" s="8" t="str">
        <f>IF([1]source_data!G289="","",[1]tailored_settings!$B$5)</f>
        <v>Individual Recipient</v>
      </c>
      <c r="H287" s="8" t="str">
        <f>IF([1]source_data!G289="","",IF(AND([1]source_data!A289&lt;&gt;"",[1]tailored_settings!$B$11="Publish"),CONCATENATE([1]tailored_settings!$B$2&amp;[1]source_data!A289),IF(AND([1]source_data!A289&lt;&gt;"",[1]tailored_settings!$B$11="Do not publish"),CONCATENATE([1]tailored_settings!$B$4&amp;TEXT(ROW(A287)-1,"0000")&amp;"_"&amp;TEXT(F287,"yyyy-mm")),CONCATENATE([1]tailored_settings!$B$4&amp;TEXT(ROW(A287)-1,"0000")&amp;"_"&amp;TEXT(F287,"yyyy-mm")))))</f>
        <v>360G-BarnwoodTrust-IND-0286_2022-08</v>
      </c>
      <c r="I287" s="8" t="str">
        <f>IF([1]source_data!G289="","",[1]tailored_settings!$B$7)</f>
        <v>Barnwood Trust</v>
      </c>
      <c r="J287" s="8" t="str">
        <f>IF([1]source_data!G289="","",[1]tailored_settings!$B$6)</f>
        <v>GB-CHC-1162855</v>
      </c>
      <c r="K287" s="8" t="str">
        <f>IF([1]source_data!G289="","",IF([1]source_data!I289="","",VLOOKUP([1]source_data!I289,[1]codelists!A:C,2,FALSE)))</f>
        <v>GTIR040</v>
      </c>
      <c r="L287" s="8" t="str">
        <f>IF([1]source_data!G289="","",IF([1]source_data!J289="","",VLOOKUP([1]source_data!J289,[1]codelists!A:C,2,FALSE)))</f>
        <v/>
      </c>
      <c r="M287" s="8" t="str">
        <f>IF([1]source_data!G289="","",IF([1]source_data!K289="","",IF([1]source_data!M289&lt;&gt;"",CONCATENATE(VLOOKUP([1]source_data!K289,[1]codelists!A:C,2,FALSE)&amp;";"&amp;VLOOKUP([1]source_data!L289,[1]codelists!A:C,2,FALSE)&amp;";"&amp;VLOOKUP([1]source_data!M289,[1]codelists!A:C,2,FALSE)),IF([1]source_data!L289&lt;&gt;"",CONCATENATE(VLOOKUP([1]source_data!K289,[1]codelists!A:C,2,FALSE)&amp;";"&amp;VLOOKUP([1]source_data!L289,[1]codelists!A:C,2,FALSE)),IF([1]source_data!K289&lt;&gt;"",CONCATENATE(VLOOKUP([1]source_data!K289,[1]codelists!A:C,2,FALSE)))))))</f>
        <v>GTIP110</v>
      </c>
      <c r="N287" s="11" t="str">
        <f>IF([1]source_data!G289="","",IF([1]source_data!D289="","",VLOOKUP([1]source_data!D289,[1]geo_data!A:I,9,FALSE)))</f>
        <v>Stroud Farmhill and Paganhill</v>
      </c>
      <c r="O287" s="11" t="str">
        <f>IF([1]source_data!G289="","",IF([1]source_data!D289="","",VLOOKUP([1]source_data!D289,[1]geo_data!A:I,8,FALSE)))</f>
        <v>E05010987</v>
      </c>
      <c r="P287" s="11" t="str">
        <f>IF([1]source_data!G289="","",IF(LEFT(O287,3)="E05","WD",IF(LEFT(O287,3)="S13","WD",IF(LEFT(O287,3)="W05","WD",IF(LEFT(O287,3)="W06","UA",IF(LEFT(O287,3)="S12","CA",IF(LEFT(O287,3)="E06","UA",IF(LEFT(O287,3)="E07","NMD",IF(LEFT(O287,3)="E08","MD",IF(LEFT(O287,3)="E09","LONB"))))))))))</f>
        <v>WD</v>
      </c>
      <c r="Q287" s="11" t="str">
        <f>IF([1]source_data!G289="","",IF([1]source_data!D289="","",VLOOKUP([1]source_data!D289,[1]geo_data!A:I,7,FALSE)))</f>
        <v>Stroud</v>
      </c>
      <c r="R287" s="11" t="str">
        <f>IF([1]source_data!G289="","",IF([1]source_data!D289="","",VLOOKUP([1]source_data!D289,[1]geo_data!A:I,6,FALSE)))</f>
        <v>E07000082</v>
      </c>
      <c r="S287" s="11" t="str">
        <f>IF([1]source_data!G289="","",IF(LEFT(R287,3)="E05","WD",IF(LEFT(R287,3)="S13","WD",IF(LEFT(R287,3)="W05","WD",IF(LEFT(R287,3)="W06","UA",IF(LEFT(R287,3)="S12","CA",IF(LEFT(R287,3)="E06","UA",IF(LEFT(R287,3)="E07","NMD",IF(LEFT(R287,3)="E08","MD",IF(LEFT(R287,3)="E09","LONB"))))))))))</f>
        <v>NMD</v>
      </c>
      <c r="T287" s="8" t="str">
        <f>IF([1]source_data!G289="","",IF([1]source_data!N289="","",[1]source_data!N289))</f>
        <v>Grants for You</v>
      </c>
      <c r="U287" s="12">
        <f ca="1">IF([1]source_data!G289="","",[1]tailored_settings!$B$8)</f>
        <v>45009</v>
      </c>
      <c r="V287" s="8" t="str">
        <f>IF([1]source_data!I289="","",[1]tailored_settings!$B$9)</f>
        <v>https://www.barnwoodtrust.org/</v>
      </c>
      <c r="W287" s="8" t="str">
        <f>IF([1]source_data!G289="","",IF([1]source_data!I289="","",[1]codelists!$A$1))</f>
        <v>Grant to Individuals Reason codelist</v>
      </c>
      <c r="X287" s="8" t="str">
        <f>IF([1]source_data!G289="","",IF([1]source_data!I289="","",[1]source_data!I289))</f>
        <v>Mental Health</v>
      </c>
      <c r="Y287" s="8" t="str">
        <f>IF([1]source_data!G289="","",IF([1]source_data!J289="","",[1]codelists!$A$1))</f>
        <v/>
      </c>
      <c r="Z287" s="8" t="str">
        <f>IF([1]source_data!G289="","",IF([1]source_data!J289="","",[1]source_data!J289))</f>
        <v/>
      </c>
      <c r="AA287" s="8" t="str">
        <f>IF([1]source_data!G289="","",IF([1]source_data!K289="","",[1]codelists!$A$16))</f>
        <v>Grant to Individuals Purpose codelist</v>
      </c>
      <c r="AB287" s="8" t="str">
        <f>IF([1]source_data!G289="","",IF([1]source_data!K289="","",[1]source_data!K289))</f>
        <v>Holiday and activity costs</v>
      </c>
      <c r="AC287" s="8" t="str">
        <f>IF([1]source_data!G289="","",IF([1]source_data!L289="","",[1]codelists!$A$16))</f>
        <v/>
      </c>
      <c r="AD287" s="8" t="str">
        <f>IF([1]source_data!G289="","",IF([1]source_data!L289="","",[1]source_data!L289))</f>
        <v/>
      </c>
      <c r="AE287" s="8" t="str">
        <f>IF([1]source_data!G289="","",IF([1]source_data!M289="","",[1]codelists!$A$16))</f>
        <v/>
      </c>
      <c r="AF287" s="8" t="str">
        <f>IF([1]source_data!G289="","",IF([1]source_data!M289="","",[1]source_data!M289))</f>
        <v/>
      </c>
    </row>
    <row r="288" spans="1:32" ht="15.75" x14ac:dyDescent="0.25">
      <c r="A288" s="8" t="str">
        <f>IF([1]source_data!G290="","",IF(AND([1]source_data!C290&lt;&gt;"",[1]tailored_settings!$B$10="Publish"),CONCATENATE([1]tailored_settings!$B$2&amp;[1]source_data!C290),IF(AND([1]source_data!C290&lt;&gt;"",[1]tailored_settings!$B$10="Do not publish"),CONCATENATE([1]tailored_settings!$B$2&amp;TEXT(ROW(A288)-1,"0000")&amp;"_"&amp;TEXT(F288,"yyyy-mm")),CONCATENATE([1]tailored_settings!$B$2&amp;TEXT(ROW(A288)-1,"0000")&amp;"_"&amp;TEXT(F288,"yyyy-mm")))))</f>
        <v>360G-BarnwoodTrust-0287_2022-08</v>
      </c>
      <c r="B288" s="8" t="str">
        <f>IF([1]source_data!G290="","",IF([1]source_data!E290&lt;&gt;"",[1]source_data!E290,CONCATENATE("Grant to "&amp;G288)))</f>
        <v>Grants for You</v>
      </c>
      <c r="C288" s="8" t="str">
        <f>IF([1]source_data!G290="","",IF([1]source_data!F290="","",[1]source_data!F290))</f>
        <v xml:space="preserve">Funding to help people with Autism, ADHD, Tourette's or a serious mental health condition access more opportunities.   </v>
      </c>
      <c r="D288" s="9">
        <f>IF([1]source_data!G290="","",IF([1]source_data!G290="","",[1]source_data!G290))</f>
        <v>500</v>
      </c>
      <c r="E288" s="8" t="str">
        <f>IF([1]source_data!G290="","",[1]tailored_settings!$B$3)</f>
        <v>GBP</v>
      </c>
      <c r="F288" s="10">
        <f>IF([1]source_data!G290="","",IF([1]source_data!H290="","",[1]source_data!H290))</f>
        <v>44776.567127627299</v>
      </c>
      <c r="G288" s="8" t="str">
        <f>IF([1]source_data!G290="","",[1]tailored_settings!$B$5)</f>
        <v>Individual Recipient</v>
      </c>
      <c r="H288" s="8" t="str">
        <f>IF([1]source_data!G290="","",IF(AND([1]source_data!A290&lt;&gt;"",[1]tailored_settings!$B$11="Publish"),CONCATENATE([1]tailored_settings!$B$2&amp;[1]source_data!A290),IF(AND([1]source_data!A290&lt;&gt;"",[1]tailored_settings!$B$11="Do not publish"),CONCATENATE([1]tailored_settings!$B$4&amp;TEXT(ROW(A288)-1,"0000")&amp;"_"&amp;TEXT(F288,"yyyy-mm")),CONCATENATE([1]tailored_settings!$B$4&amp;TEXT(ROW(A288)-1,"0000")&amp;"_"&amp;TEXT(F288,"yyyy-mm")))))</f>
        <v>360G-BarnwoodTrust-IND-0287_2022-08</v>
      </c>
      <c r="I288" s="8" t="str">
        <f>IF([1]source_data!G290="","",[1]tailored_settings!$B$7)</f>
        <v>Barnwood Trust</v>
      </c>
      <c r="J288" s="8" t="str">
        <f>IF([1]source_data!G290="","",[1]tailored_settings!$B$6)</f>
        <v>GB-CHC-1162855</v>
      </c>
      <c r="K288" s="8" t="str">
        <f>IF([1]source_data!G290="","",IF([1]source_data!I290="","",VLOOKUP([1]source_data!I290,[1]codelists!A:C,2,FALSE)))</f>
        <v>GTIR040</v>
      </c>
      <c r="L288" s="8" t="str">
        <f>IF([1]source_data!G290="","",IF([1]source_data!J290="","",VLOOKUP([1]source_data!J290,[1]codelists!A:C,2,FALSE)))</f>
        <v/>
      </c>
      <c r="M288" s="8" t="str">
        <f>IF([1]source_data!G290="","",IF([1]source_data!K290="","",IF([1]source_data!M290&lt;&gt;"",CONCATENATE(VLOOKUP([1]source_data!K290,[1]codelists!A:C,2,FALSE)&amp;";"&amp;VLOOKUP([1]source_data!L290,[1]codelists!A:C,2,FALSE)&amp;";"&amp;VLOOKUP([1]source_data!M290,[1]codelists!A:C,2,FALSE)),IF([1]source_data!L290&lt;&gt;"",CONCATENATE(VLOOKUP([1]source_data!K290,[1]codelists!A:C,2,FALSE)&amp;";"&amp;VLOOKUP([1]source_data!L290,[1]codelists!A:C,2,FALSE)),IF([1]source_data!K290&lt;&gt;"",CONCATENATE(VLOOKUP([1]source_data!K290,[1]codelists!A:C,2,FALSE)))))))</f>
        <v>GTIP040</v>
      </c>
      <c r="N288" s="11" t="str">
        <f>IF([1]source_data!G290="","",IF([1]source_data!D290="","",VLOOKUP([1]source_data!D290,[1]geo_data!A:I,9,FALSE)))</f>
        <v>Springbank</v>
      </c>
      <c r="O288" s="11" t="str">
        <f>IF([1]source_data!G290="","",IF([1]source_data!D290="","",VLOOKUP([1]source_data!D290,[1]geo_data!A:I,8,FALSE)))</f>
        <v>E05004304</v>
      </c>
      <c r="P288" s="11" t="str">
        <f>IF([1]source_data!G290="","",IF(LEFT(O288,3)="E05","WD",IF(LEFT(O288,3)="S13","WD",IF(LEFT(O288,3)="W05","WD",IF(LEFT(O288,3)="W06","UA",IF(LEFT(O288,3)="S12","CA",IF(LEFT(O288,3)="E06","UA",IF(LEFT(O288,3)="E07","NMD",IF(LEFT(O288,3)="E08","MD",IF(LEFT(O288,3)="E09","LONB"))))))))))</f>
        <v>WD</v>
      </c>
      <c r="Q288" s="11" t="str">
        <f>IF([1]source_data!G290="","",IF([1]source_data!D290="","",VLOOKUP([1]source_data!D290,[1]geo_data!A:I,7,FALSE)))</f>
        <v>Cheltenham</v>
      </c>
      <c r="R288" s="11" t="str">
        <f>IF([1]source_data!G290="","",IF([1]source_data!D290="","",VLOOKUP([1]source_data!D290,[1]geo_data!A:I,6,FALSE)))</f>
        <v>E07000078</v>
      </c>
      <c r="S288" s="11" t="str">
        <f>IF([1]source_data!G290="","",IF(LEFT(R288,3)="E05","WD",IF(LEFT(R288,3)="S13","WD",IF(LEFT(R288,3)="W05","WD",IF(LEFT(R288,3)="W06","UA",IF(LEFT(R288,3)="S12","CA",IF(LEFT(R288,3)="E06","UA",IF(LEFT(R288,3)="E07","NMD",IF(LEFT(R288,3)="E08","MD",IF(LEFT(R288,3)="E09","LONB"))))))))))</f>
        <v>NMD</v>
      </c>
      <c r="T288" s="8" t="str">
        <f>IF([1]source_data!G290="","",IF([1]source_data!N290="","",[1]source_data!N290))</f>
        <v>Grants for You</v>
      </c>
      <c r="U288" s="12">
        <f ca="1">IF([1]source_data!G290="","",[1]tailored_settings!$B$8)</f>
        <v>45009</v>
      </c>
      <c r="V288" s="8" t="str">
        <f>IF([1]source_data!I290="","",[1]tailored_settings!$B$9)</f>
        <v>https://www.barnwoodtrust.org/</v>
      </c>
      <c r="W288" s="8" t="str">
        <f>IF([1]source_data!G290="","",IF([1]source_data!I290="","",[1]codelists!$A$1))</f>
        <v>Grant to Individuals Reason codelist</v>
      </c>
      <c r="X288" s="8" t="str">
        <f>IF([1]source_data!G290="","",IF([1]source_data!I290="","",[1]source_data!I290))</f>
        <v>Mental Health</v>
      </c>
      <c r="Y288" s="8" t="str">
        <f>IF([1]source_data!G290="","",IF([1]source_data!J290="","",[1]codelists!$A$1))</f>
        <v/>
      </c>
      <c r="Z288" s="8" t="str">
        <f>IF([1]source_data!G290="","",IF([1]source_data!J290="","",[1]source_data!J290))</f>
        <v/>
      </c>
      <c r="AA288" s="8" t="str">
        <f>IF([1]source_data!G290="","",IF([1]source_data!K290="","",[1]codelists!$A$16))</f>
        <v>Grant to Individuals Purpose codelist</v>
      </c>
      <c r="AB288" s="8" t="str">
        <f>IF([1]source_data!G290="","",IF([1]source_data!K290="","",[1]source_data!K290))</f>
        <v>Devices and digital access</v>
      </c>
      <c r="AC288" s="8" t="str">
        <f>IF([1]source_data!G290="","",IF([1]source_data!L290="","",[1]codelists!$A$16))</f>
        <v/>
      </c>
      <c r="AD288" s="8" t="str">
        <f>IF([1]source_data!G290="","",IF([1]source_data!L290="","",[1]source_data!L290))</f>
        <v/>
      </c>
      <c r="AE288" s="8" t="str">
        <f>IF([1]source_data!G290="","",IF([1]source_data!M290="","",[1]codelists!$A$16))</f>
        <v/>
      </c>
      <c r="AF288" s="8" t="str">
        <f>IF([1]source_data!G290="","",IF([1]source_data!M290="","",[1]source_data!M290))</f>
        <v/>
      </c>
    </row>
    <row r="289" spans="1:32" ht="15.75" x14ac:dyDescent="0.25">
      <c r="A289" s="8" t="str">
        <f>IF([1]source_data!G291="","",IF(AND([1]source_data!C291&lt;&gt;"",[1]tailored_settings!$B$10="Publish"),CONCATENATE([1]tailored_settings!$B$2&amp;[1]source_data!C291),IF(AND([1]source_data!C291&lt;&gt;"",[1]tailored_settings!$B$10="Do not publish"),CONCATENATE([1]tailored_settings!$B$2&amp;TEXT(ROW(A289)-1,"0000")&amp;"_"&amp;TEXT(F289,"yyyy-mm")),CONCATENATE([1]tailored_settings!$B$2&amp;TEXT(ROW(A289)-1,"0000")&amp;"_"&amp;TEXT(F289,"yyyy-mm")))))</f>
        <v>360G-BarnwoodTrust-0288_2022-08</v>
      </c>
      <c r="B289" s="8" t="str">
        <f>IF([1]source_data!G291="","",IF([1]source_data!E291&lt;&gt;"",[1]source_data!E291,CONCATENATE("Grant to "&amp;G289)))</f>
        <v>Grants for You</v>
      </c>
      <c r="C289" s="8" t="str">
        <f>IF([1]source_data!G291="","",IF([1]source_data!F291="","",[1]source_data!F291))</f>
        <v xml:space="preserve">Funding to help people with Autism, ADHD, Tourette's or a serious mental health condition access more opportunities.   </v>
      </c>
      <c r="D289" s="9">
        <f>IF([1]source_data!G291="","",IF([1]source_data!G291="","",[1]source_data!G291))</f>
        <v>650</v>
      </c>
      <c r="E289" s="8" t="str">
        <f>IF([1]source_data!G291="","",[1]tailored_settings!$B$3)</f>
        <v>GBP</v>
      </c>
      <c r="F289" s="10">
        <f>IF([1]source_data!G291="","",IF([1]source_data!H291="","",[1]source_data!H291))</f>
        <v>44776.579975578701</v>
      </c>
      <c r="G289" s="8" t="str">
        <f>IF([1]source_data!G291="","",[1]tailored_settings!$B$5)</f>
        <v>Individual Recipient</v>
      </c>
      <c r="H289" s="8" t="str">
        <f>IF([1]source_data!G291="","",IF(AND([1]source_data!A291&lt;&gt;"",[1]tailored_settings!$B$11="Publish"),CONCATENATE([1]tailored_settings!$B$2&amp;[1]source_data!A291),IF(AND([1]source_data!A291&lt;&gt;"",[1]tailored_settings!$B$11="Do not publish"),CONCATENATE([1]tailored_settings!$B$4&amp;TEXT(ROW(A289)-1,"0000")&amp;"_"&amp;TEXT(F289,"yyyy-mm")),CONCATENATE([1]tailored_settings!$B$4&amp;TEXT(ROW(A289)-1,"0000")&amp;"_"&amp;TEXT(F289,"yyyy-mm")))))</f>
        <v>360G-BarnwoodTrust-IND-0288_2022-08</v>
      </c>
      <c r="I289" s="8" t="str">
        <f>IF([1]source_data!G291="","",[1]tailored_settings!$B$7)</f>
        <v>Barnwood Trust</v>
      </c>
      <c r="J289" s="8" t="str">
        <f>IF([1]source_data!G291="","",[1]tailored_settings!$B$6)</f>
        <v>GB-CHC-1162855</v>
      </c>
      <c r="K289" s="8" t="str">
        <f>IF([1]source_data!G291="","",IF([1]source_data!I291="","",VLOOKUP([1]source_data!I291,[1]codelists!A:C,2,FALSE)))</f>
        <v>GTIR040</v>
      </c>
      <c r="L289" s="8" t="str">
        <f>IF([1]source_data!G291="","",IF([1]source_data!J291="","",VLOOKUP([1]source_data!J291,[1]codelists!A:C,2,FALSE)))</f>
        <v/>
      </c>
      <c r="M289" s="8" t="str">
        <f>IF([1]source_data!G291="","",IF([1]source_data!K291="","",IF([1]source_data!M291&lt;&gt;"",CONCATENATE(VLOOKUP([1]source_data!K291,[1]codelists!A:C,2,FALSE)&amp;";"&amp;VLOOKUP([1]source_data!L291,[1]codelists!A:C,2,FALSE)&amp;";"&amp;VLOOKUP([1]source_data!M291,[1]codelists!A:C,2,FALSE)),IF([1]source_data!L291&lt;&gt;"",CONCATENATE(VLOOKUP([1]source_data!K291,[1]codelists!A:C,2,FALSE)&amp;";"&amp;VLOOKUP([1]source_data!L291,[1]codelists!A:C,2,FALSE)),IF([1]source_data!K291&lt;&gt;"",CONCATENATE(VLOOKUP([1]source_data!K291,[1]codelists!A:C,2,FALSE)))))))</f>
        <v>GTIP040</v>
      </c>
      <c r="N289" s="11" t="str">
        <f>IF([1]source_data!G291="","",IF([1]source_data!D291="","",VLOOKUP([1]source_data!D291,[1]geo_data!A:I,9,FALSE)))</f>
        <v>Dursley</v>
      </c>
      <c r="O289" s="11" t="str">
        <f>IF([1]source_data!G291="","",IF([1]source_data!D291="","",VLOOKUP([1]source_data!D291,[1]geo_data!A:I,8,FALSE)))</f>
        <v>E05010976</v>
      </c>
      <c r="P289" s="11" t="str">
        <f>IF([1]source_data!G291="","",IF(LEFT(O289,3)="E05","WD",IF(LEFT(O289,3)="S13","WD",IF(LEFT(O289,3)="W05","WD",IF(LEFT(O289,3)="W06","UA",IF(LEFT(O289,3)="S12","CA",IF(LEFT(O289,3)="E06","UA",IF(LEFT(O289,3)="E07","NMD",IF(LEFT(O289,3)="E08","MD",IF(LEFT(O289,3)="E09","LONB"))))))))))</f>
        <v>WD</v>
      </c>
      <c r="Q289" s="11" t="str">
        <f>IF([1]source_data!G291="","",IF([1]source_data!D291="","",VLOOKUP([1]source_data!D291,[1]geo_data!A:I,7,FALSE)))</f>
        <v>Stroud</v>
      </c>
      <c r="R289" s="11" t="str">
        <f>IF([1]source_data!G291="","",IF([1]source_data!D291="","",VLOOKUP([1]source_data!D291,[1]geo_data!A:I,6,FALSE)))</f>
        <v>E07000082</v>
      </c>
      <c r="S289" s="11" t="str">
        <f>IF([1]source_data!G291="","",IF(LEFT(R289,3)="E05","WD",IF(LEFT(R289,3)="S13","WD",IF(LEFT(R289,3)="W05","WD",IF(LEFT(R289,3)="W06","UA",IF(LEFT(R289,3)="S12","CA",IF(LEFT(R289,3)="E06","UA",IF(LEFT(R289,3)="E07","NMD",IF(LEFT(R289,3)="E08","MD",IF(LEFT(R289,3)="E09","LONB"))))))))))</f>
        <v>NMD</v>
      </c>
      <c r="T289" s="8" t="str">
        <f>IF([1]source_data!G291="","",IF([1]source_data!N291="","",[1]source_data!N291))</f>
        <v>Grants for You</v>
      </c>
      <c r="U289" s="12">
        <f ca="1">IF([1]source_data!G291="","",[1]tailored_settings!$B$8)</f>
        <v>45009</v>
      </c>
      <c r="V289" s="8" t="str">
        <f>IF([1]source_data!I291="","",[1]tailored_settings!$B$9)</f>
        <v>https://www.barnwoodtrust.org/</v>
      </c>
      <c r="W289" s="8" t="str">
        <f>IF([1]source_data!G291="","",IF([1]source_data!I291="","",[1]codelists!$A$1))</f>
        <v>Grant to Individuals Reason codelist</v>
      </c>
      <c r="X289" s="8" t="str">
        <f>IF([1]source_data!G291="","",IF([1]source_data!I291="","",[1]source_data!I291))</f>
        <v>Mental Health</v>
      </c>
      <c r="Y289" s="8" t="str">
        <f>IF([1]source_data!G291="","",IF([1]source_data!J291="","",[1]codelists!$A$1))</f>
        <v/>
      </c>
      <c r="Z289" s="8" t="str">
        <f>IF([1]source_data!G291="","",IF([1]source_data!J291="","",[1]source_data!J291))</f>
        <v/>
      </c>
      <c r="AA289" s="8" t="str">
        <f>IF([1]source_data!G291="","",IF([1]source_data!K291="","",[1]codelists!$A$16))</f>
        <v>Grant to Individuals Purpose codelist</v>
      </c>
      <c r="AB289" s="8" t="str">
        <f>IF([1]source_data!G291="","",IF([1]source_data!K291="","",[1]source_data!K291))</f>
        <v>Devices and digital access</v>
      </c>
      <c r="AC289" s="8" t="str">
        <f>IF([1]source_data!G291="","",IF([1]source_data!L291="","",[1]codelists!$A$16))</f>
        <v/>
      </c>
      <c r="AD289" s="8" t="str">
        <f>IF([1]source_data!G291="","",IF([1]source_data!L291="","",[1]source_data!L291))</f>
        <v/>
      </c>
      <c r="AE289" s="8" t="str">
        <f>IF([1]source_data!G291="","",IF([1]source_data!M291="","",[1]codelists!$A$16))</f>
        <v/>
      </c>
      <c r="AF289" s="8" t="str">
        <f>IF([1]source_data!G291="","",IF([1]source_data!M291="","",[1]source_data!M291))</f>
        <v/>
      </c>
    </row>
    <row r="290" spans="1:32" ht="15.75" x14ac:dyDescent="0.25">
      <c r="A290" s="8" t="str">
        <f>IF([1]source_data!G292="","",IF(AND([1]source_data!C292&lt;&gt;"",[1]tailored_settings!$B$10="Publish"),CONCATENATE([1]tailored_settings!$B$2&amp;[1]source_data!C292),IF(AND([1]source_data!C292&lt;&gt;"",[1]tailored_settings!$B$10="Do not publish"),CONCATENATE([1]tailored_settings!$B$2&amp;TEXT(ROW(A290)-1,"0000")&amp;"_"&amp;TEXT(F290,"yyyy-mm")),CONCATENATE([1]tailored_settings!$B$2&amp;TEXT(ROW(A290)-1,"0000")&amp;"_"&amp;TEXT(F290,"yyyy-mm")))))</f>
        <v>360G-BarnwoodTrust-0289_2022-08</v>
      </c>
      <c r="B290" s="8" t="str">
        <f>IF([1]source_data!G292="","",IF([1]source_data!E292&lt;&gt;"",[1]source_data!E292,CONCATENATE("Grant to "&amp;G290)))</f>
        <v>Grants for You</v>
      </c>
      <c r="C290" s="8" t="str">
        <f>IF([1]source_data!G292="","",IF([1]source_data!F292="","",[1]source_data!F292))</f>
        <v xml:space="preserve">Funding to help people with Autism, ADHD, Tourette's or a serious mental health condition access more opportunities.   </v>
      </c>
      <c r="D290" s="9">
        <f>IF([1]source_data!G292="","",IF([1]source_data!G292="","",[1]source_data!G292))</f>
        <v>1200</v>
      </c>
      <c r="E290" s="8" t="str">
        <f>IF([1]source_data!G292="","",[1]tailored_settings!$B$3)</f>
        <v>GBP</v>
      </c>
      <c r="F290" s="10">
        <f>IF([1]source_data!G292="","",IF([1]source_data!H292="","",[1]source_data!H292))</f>
        <v>44776.591937766199</v>
      </c>
      <c r="G290" s="8" t="str">
        <f>IF([1]source_data!G292="","",[1]tailored_settings!$B$5)</f>
        <v>Individual Recipient</v>
      </c>
      <c r="H290" s="8" t="str">
        <f>IF([1]source_data!G292="","",IF(AND([1]source_data!A292&lt;&gt;"",[1]tailored_settings!$B$11="Publish"),CONCATENATE([1]tailored_settings!$B$2&amp;[1]source_data!A292),IF(AND([1]source_data!A292&lt;&gt;"",[1]tailored_settings!$B$11="Do not publish"),CONCATENATE([1]tailored_settings!$B$4&amp;TEXT(ROW(A290)-1,"0000")&amp;"_"&amp;TEXT(F290,"yyyy-mm")),CONCATENATE([1]tailored_settings!$B$4&amp;TEXT(ROW(A290)-1,"0000")&amp;"_"&amp;TEXT(F290,"yyyy-mm")))))</f>
        <v>360G-BarnwoodTrust-IND-0289_2022-08</v>
      </c>
      <c r="I290" s="8" t="str">
        <f>IF([1]source_data!G292="","",[1]tailored_settings!$B$7)</f>
        <v>Barnwood Trust</v>
      </c>
      <c r="J290" s="8" t="str">
        <f>IF([1]source_data!G292="","",[1]tailored_settings!$B$6)</f>
        <v>GB-CHC-1162855</v>
      </c>
      <c r="K290" s="8" t="str">
        <f>IF([1]source_data!G292="","",IF([1]source_data!I292="","",VLOOKUP([1]source_data!I292,[1]codelists!A:C,2,FALSE)))</f>
        <v>GTIR040</v>
      </c>
      <c r="L290" s="8" t="str">
        <f>IF([1]source_data!G292="","",IF([1]source_data!J292="","",VLOOKUP([1]source_data!J292,[1]codelists!A:C,2,FALSE)))</f>
        <v/>
      </c>
      <c r="M290" s="8" t="str">
        <f>IF([1]source_data!G292="","",IF([1]source_data!K292="","",IF([1]source_data!M292&lt;&gt;"",CONCATENATE(VLOOKUP([1]source_data!K292,[1]codelists!A:C,2,FALSE)&amp;";"&amp;VLOOKUP([1]source_data!L292,[1]codelists!A:C,2,FALSE)&amp;";"&amp;VLOOKUP([1]source_data!M292,[1]codelists!A:C,2,FALSE)),IF([1]source_data!L292&lt;&gt;"",CONCATENATE(VLOOKUP([1]source_data!K292,[1]codelists!A:C,2,FALSE)&amp;";"&amp;VLOOKUP([1]source_data!L292,[1]codelists!A:C,2,FALSE)),IF([1]source_data!K292&lt;&gt;"",CONCATENATE(VLOOKUP([1]source_data!K292,[1]codelists!A:C,2,FALSE)))))))</f>
        <v>GTIP150</v>
      </c>
      <c r="N290" s="11" t="str">
        <f>IF([1]source_data!G292="","",IF([1]source_data!D292="","",VLOOKUP([1]source_data!D292,[1]geo_data!A:I,9,FALSE)))</f>
        <v>Hesters Way</v>
      </c>
      <c r="O290" s="11" t="str">
        <f>IF([1]source_data!G292="","",IF([1]source_data!D292="","",VLOOKUP([1]source_data!D292,[1]geo_data!A:I,8,FALSE)))</f>
        <v>E05004294</v>
      </c>
      <c r="P290" s="11" t="str">
        <f>IF([1]source_data!G292="","",IF(LEFT(O290,3)="E05","WD",IF(LEFT(O290,3)="S13","WD",IF(LEFT(O290,3)="W05","WD",IF(LEFT(O290,3)="W06","UA",IF(LEFT(O290,3)="S12","CA",IF(LEFT(O290,3)="E06","UA",IF(LEFT(O290,3)="E07","NMD",IF(LEFT(O290,3)="E08","MD",IF(LEFT(O290,3)="E09","LONB"))))))))))</f>
        <v>WD</v>
      </c>
      <c r="Q290" s="11" t="str">
        <f>IF([1]source_data!G292="","",IF([1]source_data!D292="","",VLOOKUP([1]source_data!D292,[1]geo_data!A:I,7,FALSE)))</f>
        <v>Cheltenham</v>
      </c>
      <c r="R290" s="11" t="str">
        <f>IF([1]source_data!G292="","",IF([1]source_data!D292="","",VLOOKUP([1]source_data!D292,[1]geo_data!A:I,6,FALSE)))</f>
        <v>E07000078</v>
      </c>
      <c r="S290" s="11" t="str">
        <f>IF([1]source_data!G292="","",IF(LEFT(R290,3)="E05","WD",IF(LEFT(R290,3)="S13","WD",IF(LEFT(R290,3)="W05","WD",IF(LEFT(R290,3)="W06","UA",IF(LEFT(R290,3)="S12","CA",IF(LEFT(R290,3)="E06","UA",IF(LEFT(R290,3)="E07","NMD",IF(LEFT(R290,3)="E08","MD",IF(LEFT(R290,3)="E09","LONB"))))))))))</f>
        <v>NMD</v>
      </c>
      <c r="T290" s="8" t="str">
        <f>IF([1]source_data!G292="","",IF([1]source_data!N292="","",[1]source_data!N292))</f>
        <v>Grants for You</v>
      </c>
      <c r="U290" s="12">
        <f ca="1">IF([1]source_data!G292="","",[1]tailored_settings!$B$8)</f>
        <v>45009</v>
      </c>
      <c r="V290" s="8" t="str">
        <f>IF([1]source_data!I292="","",[1]tailored_settings!$B$9)</f>
        <v>https://www.barnwoodtrust.org/</v>
      </c>
      <c r="W290" s="8" t="str">
        <f>IF([1]source_data!G292="","",IF([1]source_data!I292="","",[1]codelists!$A$1))</f>
        <v>Grant to Individuals Reason codelist</v>
      </c>
      <c r="X290" s="8" t="str">
        <f>IF([1]source_data!G292="","",IF([1]source_data!I292="","",[1]source_data!I292))</f>
        <v>Mental Health</v>
      </c>
      <c r="Y290" s="8" t="str">
        <f>IF([1]source_data!G292="","",IF([1]source_data!J292="","",[1]codelists!$A$1))</f>
        <v/>
      </c>
      <c r="Z290" s="8" t="str">
        <f>IF([1]source_data!G292="","",IF([1]source_data!J292="","",[1]source_data!J292))</f>
        <v/>
      </c>
      <c r="AA290" s="8" t="str">
        <f>IF([1]source_data!G292="","",IF([1]source_data!K292="","",[1]codelists!$A$16))</f>
        <v>Grant to Individuals Purpose codelist</v>
      </c>
      <c r="AB290" s="8" t="str">
        <f>IF([1]source_data!G292="","",IF([1]source_data!K292="","",[1]source_data!K292))</f>
        <v>Creative activities</v>
      </c>
      <c r="AC290" s="8" t="str">
        <f>IF([1]source_data!G292="","",IF([1]source_data!L292="","",[1]codelists!$A$16))</f>
        <v/>
      </c>
      <c r="AD290" s="8" t="str">
        <f>IF([1]source_data!G292="","",IF([1]source_data!L292="","",[1]source_data!L292))</f>
        <v/>
      </c>
      <c r="AE290" s="8" t="str">
        <f>IF([1]source_data!G292="","",IF([1]source_data!M292="","",[1]codelists!$A$16))</f>
        <v/>
      </c>
      <c r="AF290" s="8" t="str">
        <f>IF([1]source_data!G292="","",IF([1]source_data!M292="","",[1]source_data!M292))</f>
        <v/>
      </c>
    </row>
    <row r="291" spans="1:32" ht="15.75" x14ac:dyDescent="0.25">
      <c r="A291" s="8" t="str">
        <f>IF([1]source_data!G293="","",IF(AND([1]source_data!C293&lt;&gt;"",[1]tailored_settings!$B$10="Publish"),CONCATENATE([1]tailored_settings!$B$2&amp;[1]source_data!C293),IF(AND([1]source_data!C293&lt;&gt;"",[1]tailored_settings!$B$10="Do not publish"),CONCATENATE([1]tailored_settings!$B$2&amp;TEXT(ROW(A291)-1,"0000")&amp;"_"&amp;TEXT(F291,"yyyy-mm")),CONCATENATE([1]tailored_settings!$B$2&amp;TEXT(ROW(A291)-1,"0000")&amp;"_"&amp;TEXT(F291,"yyyy-mm")))))</f>
        <v>360G-BarnwoodTrust-0290_2022-08</v>
      </c>
      <c r="B291" s="8" t="str">
        <f>IF([1]source_data!G293="","",IF([1]source_data!E293&lt;&gt;"",[1]source_data!E293,CONCATENATE("Grant to "&amp;G291)))</f>
        <v>Grants for You</v>
      </c>
      <c r="C291" s="8" t="str">
        <f>IF([1]source_data!G293="","",IF([1]source_data!F293="","",[1]source_data!F293))</f>
        <v xml:space="preserve">Funding to help people with Autism, ADHD, Tourette's or a serious mental health condition access more opportunities.   </v>
      </c>
      <c r="D291" s="9">
        <f>IF([1]source_data!G293="","",IF([1]source_data!G293="","",[1]source_data!G293))</f>
        <v>1000</v>
      </c>
      <c r="E291" s="8" t="str">
        <f>IF([1]source_data!G293="","",[1]tailored_settings!$B$3)</f>
        <v>GBP</v>
      </c>
      <c r="F291" s="10">
        <f>IF([1]source_data!G293="","",IF([1]source_data!H293="","",[1]source_data!H293))</f>
        <v>44776.601125578702</v>
      </c>
      <c r="G291" s="8" t="str">
        <f>IF([1]source_data!G293="","",[1]tailored_settings!$B$5)</f>
        <v>Individual Recipient</v>
      </c>
      <c r="H291" s="8" t="str">
        <f>IF([1]source_data!G293="","",IF(AND([1]source_data!A293&lt;&gt;"",[1]tailored_settings!$B$11="Publish"),CONCATENATE([1]tailored_settings!$B$2&amp;[1]source_data!A293),IF(AND([1]source_data!A293&lt;&gt;"",[1]tailored_settings!$B$11="Do not publish"),CONCATENATE([1]tailored_settings!$B$4&amp;TEXT(ROW(A291)-1,"0000")&amp;"_"&amp;TEXT(F291,"yyyy-mm")),CONCATENATE([1]tailored_settings!$B$4&amp;TEXT(ROW(A291)-1,"0000")&amp;"_"&amp;TEXT(F291,"yyyy-mm")))))</f>
        <v>360G-BarnwoodTrust-IND-0290_2022-08</v>
      </c>
      <c r="I291" s="8" t="str">
        <f>IF([1]source_data!G293="","",[1]tailored_settings!$B$7)</f>
        <v>Barnwood Trust</v>
      </c>
      <c r="J291" s="8" t="str">
        <f>IF([1]source_data!G293="","",[1]tailored_settings!$B$6)</f>
        <v>GB-CHC-1162855</v>
      </c>
      <c r="K291" s="8" t="str">
        <f>IF([1]source_data!G293="","",IF([1]source_data!I293="","",VLOOKUP([1]source_data!I293,[1]codelists!A:C,2,FALSE)))</f>
        <v>GTIR040</v>
      </c>
      <c r="L291" s="8" t="str">
        <f>IF([1]source_data!G293="","",IF([1]source_data!J293="","",VLOOKUP([1]source_data!J293,[1]codelists!A:C,2,FALSE)))</f>
        <v/>
      </c>
      <c r="M291" s="8" t="str">
        <f>IF([1]source_data!G293="","",IF([1]source_data!K293="","",IF([1]source_data!M293&lt;&gt;"",CONCATENATE(VLOOKUP([1]source_data!K293,[1]codelists!A:C,2,FALSE)&amp;";"&amp;VLOOKUP([1]source_data!L293,[1]codelists!A:C,2,FALSE)&amp;";"&amp;VLOOKUP([1]source_data!M293,[1]codelists!A:C,2,FALSE)),IF([1]source_data!L293&lt;&gt;"",CONCATENATE(VLOOKUP([1]source_data!K293,[1]codelists!A:C,2,FALSE)&amp;";"&amp;VLOOKUP([1]source_data!L293,[1]codelists!A:C,2,FALSE)),IF([1]source_data!K293&lt;&gt;"",CONCATENATE(VLOOKUP([1]source_data!K293,[1]codelists!A:C,2,FALSE)))))))</f>
        <v>GTIP110</v>
      </c>
      <c r="N291" s="11" t="str">
        <f>IF([1]source_data!G293="","",IF([1]source_data!D293="","",VLOOKUP([1]source_data!D293,[1]geo_data!A:I,9,FALSE)))</f>
        <v>Coaley and Uley</v>
      </c>
      <c r="O291" s="11" t="str">
        <f>IF([1]source_data!G293="","",IF([1]source_data!D293="","",VLOOKUP([1]source_data!D293,[1]geo_data!A:I,8,FALSE)))</f>
        <v>E05010975</v>
      </c>
      <c r="P291" s="11" t="str">
        <f>IF([1]source_data!G293="","",IF(LEFT(O291,3)="E05","WD",IF(LEFT(O291,3)="S13","WD",IF(LEFT(O291,3)="W05","WD",IF(LEFT(O291,3)="W06","UA",IF(LEFT(O291,3)="S12","CA",IF(LEFT(O291,3)="E06","UA",IF(LEFT(O291,3)="E07","NMD",IF(LEFT(O291,3)="E08","MD",IF(LEFT(O291,3)="E09","LONB"))))))))))</f>
        <v>WD</v>
      </c>
      <c r="Q291" s="11" t="str">
        <f>IF([1]source_data!G293="","",IF([1]source_data!D293="","",VLOOKUP([1]source_data!D293,[1]geo_data!A:I,7,FALSE)))</f>
        <v>Stroud</v>
      </c>
      <c r="R291" s="11" t="str">
        <f>IF([1]source_data!G293="","",IF([1]source_data!D293="","",VLOOKUP([1]source_data!D293,[1]geo_data!A:I,6,FALSE)))</f>
        <v>E07000082</v>
      </c>
      <c r="S291" s="11" t="str">
        <f>IF([1]source_data!G293="","",IF(LEFT(R291,3)="E05","WD",IF(LEFT(R291,3)="S13","WD",IF(LEFT(R291,3)="W05","WD",IF(LEFT(R291,3)="W06","UA",IF(LEFT(R291,3)="S12","CA",IF(LEFT(R291,3)="E06","UA",IF(LEFT(R291,3)="E07","NMD",IF(LEFT(R291,3)="E08","MD",IF(LEFT(R291,3)="E09","LONB"))))))))))</f>
        <v>NMD</v>
      </c>
      <c r="T291" s="8" t="str">
        <f>IF([1]source_data!G293="","",IF([1]source_data!N293="","",[1]source_data!N293))</f>
        <v>Grants for You</v>
      </c>
      <c r="U291" s="12">
        <f ca="1">IF([1]source_data!G293="","",[1]tailored_settings!$B$8)</f>
        <v>45009</v>
      </c>
      <c r="V291" s="8" t="str">
        <f>IF([1]source_data!I293="","",[1]tailored_settings!$B$9)</f>
        <v>https://www.barnwoodtrust.org/</v>
      </c>
      <c r="W291" s="8" t="str">
        <f>IF([1]source_data!G293="","",IF([1]source_data!I293="","",[1]codelists!$A$1))</f>
        <v>Grant to Individuals Reason codelist</v>
      </c>
      <c r="X291" s="8" t="str">
        <f>IF([1]source_data!G293="","",IF([1]source_data!I293="","",[1]source_data!I293))</f>
        <v>Mental Health</v>
      </c>
      <c r="Y291" s="8" t="str">
        <f>IF([1]source_data!G293="","",IF([1]source_data!J293="","",[1]codelists!$A$1))</f>
        <v/>
      </c>
      <c r="Z291" s="8" t="str">
        <f>IF([1]source_data!G293="","",IF([1]source_data!J293="","",[1]source_data!J293))</f>
        <v/>
      </c>
      <c r="AA291" s="8" t="str">
        <f>IF([1]source_data!G293="","",IF([1]source_data!K293="","",[1]codelists!$A$16))</f>
        <v>Grant to Individuals Purpose codelist</v>
      </c>
      <c r="AB291" s="8" t="str">
        <f>IF([1]source_data!G293="","",IF([1]source_data!K293="","",[1]source_data!K293))</f>
        <v>Holiday and activity costs</v>
      </c>
      <c r="AC291" s="8" t="str">
        <f>IF([1]source_data!G293="","",IF([1]source_data!L293="","",[1]codelists!$A$16))</f>
        <v/>
      </c>
      <c r="AD291" s="8" t="str">
        <f>IF([1]source_data!G293="","",IF([1]source_data!L293="","",[1]source_data!L293))</f>
        <v/>
      </c>
      <c r="AE291" s="8" t="str">
        <f>IF([1]source_data!G293="","",IF([1]source_data!M293="","",[1]codelists!$A$16))</f>
        <v/>
      </c>
      <c r="AF291" s="8" t="str">
        <f>IF([1]source_data!G293="","",IF([1]source_data!M293="","",[1]source_data!M293))</f>
        <v/>
      </c>
    </row>
    <row r="292" spans="1:32" ht="15.75" x14ac:dyDescent="0.25">
      <c r="A292" s="8" t="str">
        <f>IF([1]source_data!G294="","",IF(AND([1]source_data!C294&lt;&gt;"",[1]tailored_settings!$B$10="Publish"),CONCATENATE([1]tailored_settings!$B$2&amp;[1]source_data!C294),IF(AND([1]source_data!C294&lt;&gt;"",[1]tailored_settings!$B$10="Do not publish"),CONCATENATE([1]tailored_settings!$B$2&amp;TEXT(ROW(A292)-1,"0000")&amp;"_"&amp;TEXT(F292,"yyyy-mm")),CONCATENATE([1]tailored_settings!$B$2&amp;TEXT(ROW(A292)-1,"0000")&amp;"_"&amp;TEXT(F292,"yyyy-mm")))))</f>
        <v>360G-BarnwoodTrust-0291_2022-08</v>
      </c>
      <c r="B292" s="8" t="str">
        <f>IF([1]source_data!G294="","",IF([1]source_data!E294&lt;&gt;"",[1]source_data!E294,CONCATENATE("Grant to "&amp;G292)))</f>
        <v>Grants for You</v>
      </c>
      <c r="C292" s="8" t="str">
        <f>IF([1]source_data!G294="","",IF([1]source_data!F294="","",[1]source_data!F294))</f>
        <v xml:space="preserve">Funding to help people with Autism, ADHD, Tourette's or a serious mental health condition access more opportunities.   </v>
      </c>
      <c r="D292" s="9">
        <f>IF([1]source_data!G294="","",IF([1]source_data!G294="","",[1]source_data!G294))</f>
        <v>4000</v>
      </c>
      <c r="E292" s="8" t="str">
        <f>IF([1]source_data!G294="","",[1]tailored_settings!$B$3)</f>
        <v>GBP</v>
      </c>
      <c r="F292" s="10">
        <f>IF([1]source_data!G294="","",IF([1]source_data!H294="","",[1]source_data!H294))</f>
        <v>44776.606696064802</v>
      </c>
      <c r="G292" s="8" t="str">
        <f>IF([1]source_data!G294="","",[1]tailored_settings!$B$5)</f>
        <v>Individual Recipient</v>
      </c>
      <c r="H292" s="8" t="str">
        <f>IF([1]source_data!G294="","",IF(AND([1]source_data!A294&lt;&gt;"",[1]tailored_settings!$B$11="Publish"),CONCATENATE([1]tailored_settings!$B$2&amp;[1]source_data!A294),IF(AND([1]source_data!A294&lt;&gt;"",[1]tailored_settings!$B$11="Do not publish"),CONCATENATE([1]tailored_settings!$B$4&amp;TEXT(ROW(A292)-1,"0000")&amp;"_"&amp;TEXT(F292,"yyyy-mm")),CONCATENATE([1]tailored_settings!$B$4&amp;TEXT(ROW(A292)-1,"0000")&amp;"_"&amp;TEXT(F292,"yyyy-mm")))))</f>
        <v>360G-BarnwoodTrust-IND-0291_2022-08</v>
      </c>
      <c r="I292" s="8" t="str">
        <f>IF([1]source_data!G294="","",[1]tailored_settings!$B$7)</f>
        <v>Barnwood Trust</v>
      </c>
      <c r="J292" s="8" t="str">
        <f>IF([1]source_data!G294="","",[1]tailored_settings!$B$6)</f>
        <v>GB-CHC-1162855</v>
      </c>
      <c r="K292" s="8" t="str">
        <f>IF([1]source_data!G294="","",IF([1]source_data!I294="","",VLOOKUP([1]source_data!I294,[1]codelists!A:C,2,FALSE)))</f>
        <v>GTIR040</v>
      </c>
      <c r="L292" s="8" t="str">
        <f>IF([1]source_data!G294="","",IF([1]source_data!J294="","",VLOOKUP([1]source_data!J294,[1]codelists!A:C,2,FALSE)))</f>
        <v/>
      </c>
      <c r="M292" s="8" t="str">
        <f>IF([1]source_data!G294="","",IF([1]source_data!K294="","",IF([1]source_data!M294&lt;&gt;"",CONCATENATE(VLOOKUP([1]source_data!K294,[1]codelists!A:C,2,FALSE)&amp;";"&amp;VLOOKUP([1]source_data!L294,[1]codelists!A:C,2,FALSE)&amp;";"&amp;VLOOKUP([1]source_data!M294,[1]codelists!A:C,2,FALSE)),IF([1]source_data!L294&lt;&gt;"",CONCATENATE(VLOOKUP([1]source_data!K294,[1]codelists!A:C,2,FALSE)&amp;";"&amp;VLOOKUP([1]source_data!L294,[1]codelists!A:C,2,FALSE)),IF([1]source_data!K294&lt;&gt;"",CONCATENATE(VLOOKUP([1]source_data!K294,[1]codelists!A:C,2,FALSE)))))))</f>
        <v>GTIP150</v>
      </c>
      <c r="N292" s="11" t="str">
        <f>IF([1]source_data!G294="","",IF([1]source_data!D294="","",VLOOKUP([1]source_data!D294,[1]geo_data!A:I,9,FALSE)))</f>
        <v>Barton and Tredworth</v>
      </c>
      <c r="O292" s="11" t="str">
        <f>IF([1]source_data!G294="","",IF([1]source_data!D294="","",VLOOKUP([1]source_data!D294,[1]geo_data!A:I,8,FALSE)))</f>
        <v>E05010953</v>
      </c>
      <c r="P292" s="11" t="str">
        <f>IF([1]source_data!G294="","",IF(LEFT(O292,3)="E05","WD",IF(LEFT(O292,3)="S13","WD",IF(LEFT(O292,3)="W05","WD",IF(LEFT(O292,3)="W06","UA",IF(LEFT(O292,3)="S12","CA",IF(LEFT(O292,3)="E06","UA",IF(LEFT(O292,3)="E07","NMD",IF(LEFT(O292,3)="E08","MD",IF(LEFT(O292,3)="E09","LONB"))))))))))</f>
        <v>WD</v>
      </c>
      <c r="Q292" s="11" t="str">
        <f>IF([1]source_data!G294="","",IF([1]source_data!D294="","",VLOOKUP([1]source_data!D294,[1]geo_data!A:I,7,FALSE)))</f>
        <v>Gloucester</v>
      </c>
      <c r="R292" s="11" t="str">
        <f>IF([1]source_data!G294="","",IF([1]source_data!D294="","",VLOOKUP([1]source_data!D294,[1]geo_data!A:I,6,FALSE)))</f>
        <v>E07000081</v>
      </c>
      <c r="S292" s="11" t="str">
        <f>IF([1]source_data!G294="","",IF(LEFT(R292,3)="E05","WD",IF(LEFT(R292,3)="S13","WD",IF(LEFT(R292,3)="W05","WD",IF(LEFT(R292,3)="W06","UA",IF(LEFT(R292,3)="S12","CA",IF(LEFT(R292,3)="E06","UA",IF(LEFT(R292,3)="E07","NMD",IF(LEFT(R292,3)="E08","MD",IF(LEFT(R292,3)="E09","LONB"))))))))))</f>
        <v>NMD</v>
      </c>
      <c r="T292" s="8" t="str">
        <f>IF([1]source_data!G294="","",IF([1]source_data!N294="","",[1]source_data!N294))</f>
        <v>Grants for You</v>
      </c>
      <c r="U292" s="12">
        <f ca="1">IF([1]source_data!G294="","",[1]tailored_settings!$B$8)</f>
        <v>45009</v>
      </c>
      <c r="V292" s="8" t="str">
        <f>IF([1]source_data!I294="","",[1]tailored_settings!$B$9)</f>
        <v>https://www.barnwoodtrust.org/</v>
      </c>
      <c r="W292" s="8" t="str">
        <f>IF([1]source_data!G294="","",IF([1]source_data!I294="","",[1]codelists!$A$1))</f>
        <v>Grant to Individuals Reason codelist</v>
      </c>
      <c r="X292" s="8" t="str">
        <f>IF([1]source_data!G294="","",IF([1]source_data!I294="","",[1]source_data!I294))</f>
        <v>Mental Health</v>
      </c>
      <c r="Y292" s="8" t="str">
        <f>IF([1]source_data!G294="","",IF([1]source_data!J294="","",[1]codelists!$A$1))</f>
        <v/>
      </c>
      <c r="Z292" s="8" t="str">
        <f>IF([1]source_data!G294="","",IF([1]source_data!J294="","",[1]source_data!J294))</f>
        <v/>
      </c>
      <c r="AA292" s="8" t="str">
        <f>IF([1]source_data!G294="","",IF([1]source_data!K294="","",[1]codelists!$A$16))</f>
        <v>Grant to Individuals Purpose codelist</v>
      </c>
      <c r="AB292" s="8" t="str">
        <f>IF([1]source_data!G294="","",IF([1]source_data!K294="","",[1]source_data!K294))</f>
        <v>Creative activities</v>
      </c>
      <c r="AC292" s="8" t="str">
        <f>IF([1]source_data!G294="","",IF([1]source_data!L294="","",[1]codelists!$A$16))</f>
        <v/>
      </c>
      <c r="AD292" s="8" t="str">
        <f>IF([1]source_data!G294="","",IF([1]source_data!L294="","",[1]source_data!L294))</f>
        <v/>
      </c>
      <c r="AE292" s="8" t="str">
        <f>IF([1]source_data!G294="","",IF([1]source_data!M294="","",[1]codelists!$A$16))</f>
        <v/>
      </c>
      <c r="AF292" s="8" t="str">
        <f>IF([1]source_data!G294="","",IF([1]source_data!M294="","",[1]source_data!M294))</f>
        <v/>
      </c>
    </row>
    <row r="293" spans="1:32" ht="15.75" x14ac:dyDescent="0.25">
      <c r="A293" s="8" t="str">
        <f>IF([1]source_data!G295="","",IF(AND([1]source_data!C295&lt;&gt;"",[1]tailored_settings!$B$10="Publish"),CONCATENATE([1]tailored_settings!$B$2&amp;[1]source_data!C295),IF(AND([1]source_data!C295&lt;&gt;"",[1]tailored_settings!$B$10="Do not publish"),CONCATENATE([1]tailored_settings!$B$2&amp;TEXT(ROW(A293)-1,"0000")&amp;"_"&amp;TEXT(F293,"yyyy-mm")),CONCATENATE([1]tailored_settings!$B$2&amp;TEXT(ROW(A293)-1,"0000")&amp;"_"&amp;TEXT(F293,"yyyy-mm")))))</f>
        <v>360G-BarnwoodTrust-0292_2022-08</v>
      </c>
      <c r="B293" s="8" t="str">
        <f>IF([1]source_data!G295="","",IF([1]source_data!E295&lt;&gt;"",[1]source_data!E295,CONCATENATE("Grant to "&amp;G293)))</f>
        <v>Grants for You</v>
      </c>
      <c r="C293" s="8" t="str">
        <f>IF([1]source_data!G295="","",IF([1]source_data!F295="","",[1]source_data!F295))</f>
        <v xml:space="preserve">Funding to help people with Autism, ADHD, Tourette's or a serious mental health condition access more opportunities.   </v>
      </c>
      <c r="D293" s="9">
        <f>IF([1]source_data!G295="","",IF([1]source_data!G295="","",[1]source_data!G295))</f>
        <v>450</v>
      </c>
      <c r="E293" s="8" t="str">
        <f>IF([1]source_data!G295="","",[1]tailored_settings!$B$3)</f>
        <v>GBP</v>
      </c>
      <c r="F293" s="10">
        <f>IF([1]source_data!G295="","",IF([1]source_data!H295="","",[1]source_data!H295))</f>
        <v>44776.628349386599</v>
      </c>
      <c r="G293" s="8" t="str">
        <f>IF([1]source_data!G295="","",[1]tailored_settings!$B$5)</f>
        <v>Individual Recipient</v>
      </c>
      <c r="H293" s="8" t="str">
        <f>IF([1]source_data!G295="","",IF(AND([1]source_data!A295&lt;&gt;"",[1]tailored_settings!$B$11="Publish"),CONCATENATE([1]tailored_settings!$B$2&amp;[1]source_data!A295),IF(AND([1]source_data!A295&lt;&gt;"",[1]tailored_settings!$B$11="Do not publish"),CONCATENATE([1]tailored_settings!$B$4&amp;TEXT(ROW(A293)-1,"0000")&amp;"_"&amp;TEXT(F293,"yyyy-mm")),CONCATENATE([1]tailored_settings!$B$4&amp;TEXT(ROW(A293)-1,"0000")&amp;"_"&amp;TEXT(F293,"yyyy-mm")))))</f>
        <v>360G-BarnwoodTrust-IND-0292_2022-08</v>
      </c>
      <c r="I293" s="8" t="str">
        <f>IF([1]source_data!G295="","",[1]tailored_settings!$B$7)</f>
        <v>Barnwood Trust</v>
      </c>
      <c r="J293" s="8" t="str">
        <f>IF([1]source_data!G295="","",[1]tailored_settings!$B$6)</f>
        <v>GB-CHC-1162855</v>
      </c>
      <c r="K293" s="8" t="str">
        <f>IF([1]source_data!G295="","",IF([1]source_data!I295="","",VLOOKUP([1]source_data!I295,[1]codelists!A:C,2,FALSE)))</f>
        <v>GTIR040</v>
      </c>
      <c r="L293" s="8" t="str">
        <f>IF([1]source_data!G295="","",IF([1]source_data!J295="","",VLOOKUP([1]source_data!J295,[1]codelists!A:C,2,FALSE)))</f>
        <v/>
      </c>
      <c r="M293" s="8" t="str">
        <f>IF([1]source_data!G295="","",IF([1]source_data!K295="","",IF([1]source_data!M295&lt;&gt;"",CONCATENATE(VLOOKUP([1]source_data!K295,[1]codelists!A:C,2,FALSE)&amp;";"&amp;VLOOKUP([1]source_data!L295,[1]codelists!A:C,2,FALSE)&amp;";"&amp;VLOOKUP([1]source_data!M295,[1]codelists!A:C,2,FALSE)),IF([1]source_data!L295&lt;&gt;"",CONCATENATE(VLOOKUP([1]source_data!K295,[1]codelists!A:C,2,FALSE)&amp;";"&amp;VLOOKUP([1]source_data!L295,[1]codelists!A:C,2,FALSE)),IF([1]source_data!K295&lt;&gt;"",CONCATENATE(VLOOKUP([1]source_data!K295,[1]codelists!A:C,2,FALSE)))))))</f>
        <v>GTIP040</v>
      </c>
      <c r="N293" s="11" t="str">
        <f>IF([1]source_data!G295="","",IF([1]source_data!D295="","",VLOOKUP([1]source_data!D295,[1]geo_data!A:I,9,FALSE)))</f>
        <v>Painswick and Upton</v>
      </c>
      <c r="O293" s="11" t="str">
        <f>IF([1]source_data!G295="","",IF([1]source_data!D295="","",VLOOKUP([1]source_data!D295,[1]geo_data!A:I,8,FALSE)))</f>
        <v>E05010981</v>
      </c>
      <c r="P293" s="11" t="str">
        <f>IF([1]source_data!G295="","",IF(LEFT(O293,3)="E05","WD",IF(LEFT(O293,3)="S13","WD",IF(LEFT(O293,3)="W05","WD",IF(LEFT(O293,3)="W06","UA",IF(LEFT(O293,3)="S12","CA",IF(LEFT(O293,3)="E06","UA",IF(LEFT(O293,3)="E07","NMD",IF(LEFT(O293,3)="E08","MD",IF(LEFT(O293,3)="E09","LONB"))))))))))</f>
        <v>WD</v>
      </c>
      <c r="Q293" s="11" t="str">
        <f>IF([1]source_data!G295="","",IF([1]source_data!D295="","",VLOOKUP([1]source_data!D295,[1]geo_data!A:I,7,FALSE)))</f>
        <v>Stroud</v>
      </c>
      <c r="R293" s="11" t="str">
        <f>IF([1]source_data!G295="","",IF([1]source_data!D295="","",VLOOKUP([1]source_data!D295,[1]geo_data!A:I,6,FALSE)))</f>
        <v>E07000082</v>
      </c>
      <c r="S293" s="11" t="str">
        <f>IF([1]source_data!G295="","",IF(LEFT(R293,3)="E05","WD",IF(LEFT(R293,3)="S13","WD",IF(LEFT(R293,3)="W05","WD",IF(LEFT(R293,3)="W06","UA",IF(LEFT(R293,3)="S12","CA",IF(LEFT(R293,3)="E06","UA",IF(LEFT(R293,3)="E07","NMD",IF(LEFT(R293,3)="E08","MD",IF(LEFT(R293,3)="E09","LONB"))))))))))</f>
        <v>NMD</v>
      </c>
      <c r="T293" s="8" t="str">
        <f>IF([1]source_data!G295="","",IF([1]source_data!N295="","",[1]source_data!N295))</f>
        <v>Grants for You</v>
      </c>
      <c r="U293" s="12">
        <f ca="1">IF([1]source_data!G295="","",[1]tailored_settings!$B$8)</f>
        <v>45009</v>
      </c>
      <c r="V293" s="8" t="str">
        <f>IF([1]source_data!I295="","",[1]tailored_settings!$B$9)</f>
        <v>https://www.barnwoodtrust.org/</v>
      </c>
      <c r="W293" s="8" t="str">
        <f>IF([1]source_data!G295="","",IF([1]source_data!I295="","",[1]codelists!$A$1))</f>
        <v>Grant to Individuals Reason codelist</v>
      </c>
      <c r="X293" s="8" t="str">
        <f>IF([1]source_data!G295="","",IF([1]source_data!I295="","",[1]source_data!I295))</f>
        <v>Mental Health</v>
      </c>
      <c r="Y293" s="8" t="str">
        <f>IF([1]source_data!G295="","",IF([1]source_data!J295="","",[1]codelists!$A$1))</f>
        <v/>
      </c>
      <c r="Z293" s="8" t="str">
        <f>IF([1]source_data!G295="","",IF([1]source_data!J295="","",[1]source_data!J295))</f>
        <v/>
      </c>
      <c r="AA293" s="8" t="str">
        <f>IF([1]source_data!G295="","",IF([1]source_data!K295="","",[1]codelists!$A$16))</f>
        <v>Grant to Individuals Purpose codelist</v>
      </c>
      <c r="AB293" s="8" t="str">
        <f>IF([1]source_data!G295="","",IF([1]source_data!K295="","",[1]source_data!K295))</f>
        <v>Devices and digital access</v>
      </c>
      <c r="AC293" s="8" t="str">
        <f>IF([1]source_data!G295="","",IF([1]source_data!L295="","",[1]codelists!$A$16))</f>
        <v/>
      </c>
      <c r="AD293" s="8" t="str">
        <f>IF([1]source_data!G295="","",IF([1]source_data!L295="","",[1]source_data!L295))</f>
        <v/>
      </c>
      <c r="AE293" s="8" t="str">
        <f>IF([1]source_data!G295="","",IF([1]source_data!M295="","",[1]codelists!$A$16))</f>
        <v/>
      </c>
      <c r="AF293" s="8" t="str">
        <f>IF([1]source_data!G295="","",IF([1]source_data!M295="","",[1]source_data!M295))</f>
        <v/>
      </c>
    </row>
    <row r="294" spans="1:32" ht="15.75" x14ac:dyDescent="0.25">
      <c r="A294" s="8" t="str">
        <f>IF([1]source_data!G296="","",IF(AND([1]source_data!C296&lt;&gt;"",[1]tailored_settings!$B$10="Publish"),CONCATENATE([1]tailored_settings!$B$2&amp;[1]source_data!C296),IF(AND([1]source_data!C296&lt;&gt;"",[1]tailored_settings!$B$10="Do not publish"),CONCATENATE([1]tailored_settings!$B$2&amp;TEXT(ROW(A294)-1,"0000")&amp;"_"&amp;TEXT(F294,"yyyy-mm")),CONCATENATE([1]tailored_settings!$B$2&amp;TEXT(ROW(A294)-1,"0000")&amp;"_"&amp;TEXT(F294,"yyyy-mm")))))</f>
        <v>360G-BarnwoodTrust-0293_2022-08</v>
      </c>
      <c r="B294" s="8" t="str">
        <f>IF([1]source_data!G296="","",IF([1]source_data!E296&lt;&gt;"",[1]source_data!E296,CONCATENATE("Grant to "&amp;G294)))</f>
        <v>Grants for You</v>
      </c>
      <c r="C294" s="8" t="str">
        <f>IF([1]source_data!G296="","",IF([1]source_data!F296="","",[1]source_data!F296))</f>
        <v xml:space="preserve">Funding to help people with Autism, ADHD, Tourette's or a serious mental health condition access more opportunities.   </v>
      </c>
      <c r="D294" s="9">
        <f>IF([1]source_data!G296="","",IF([1]source_data!G296="","",[1]source_data!G296))</f>
        <v>450</v>
      </c>
      <c r="E294" s="8" t="str">
        <f>IF([1]source_data!G296="","",[1]tailored_settings!$B$3)</f>
        <v>GBP</v>
      </c>
      <c r="F294" s="10">
        <f>IF([1]source_data!G296="","",IF([1]source_data!H296="","",[1]source_data!H296))</f>
        <v>44776.629640393498</v>
      </c>
      <c r="G294" s="8" t="str">
        <f>IF([1]source_data!G296="","",[1]tailored_settings!$B$5)</f>
        <v>Individual Recipient</v>
      </c>
      <c r="H294" s="8" t="str">
        <f>IF([1]source_data!G296="","",IF(AND([1]source_data!A296&lt;&gt;"",[1]tailored_settings!$B$11="Publish"),CONCATENATE([1]tailored_settings!$B$2&amp;[1]source_data!A296),IF(AND([1]source_data!A296&lt;&gt;"",[1]tailored_settings!$B$11="Do not publish"),CONCATENATE([1]tailored_settings!$B$4&amp;TEXT(ROW(A294)-1,"0000")&amp;"_"&amp;TEXT(F294,"yyyy-mm")),CONCATENATE([1]tailored_settings!$B$4&amp;TEXT(ROW(A294)-1,"0000")&amp;"_"&amp;TEXT(F294,"yyyy-mm")))))</f>
        <v>360G-BarnwoodTrust-IND-0293_2022-08</v>
      </c>
      <c r="I294" s="8" t="str">
        <f>IF([1]source_data!G296="","",[1]tailored_settings!$B$7)</f>
        <v>Barnwood Trust</v>
      </c>
      <c r="J294" s="8" t="str">
        <f>IF([1]source_data!G296="","",[1]tailored_settings!$B$6)</f>
        <v>GB-CHC-1162855</v>
      </c>
      <c r="K294" s="8" t="str">
        <f>IF([1]source_data!G296="","",IF([1]source_data!I296="","",VLOOKUP([1]source_data!I296,[1]codelists!A:C,2,FALSE)))</f>
        <v>GTIR040</v>
      </c>
      <c r="L294" s="8" t="str">
        <f>IF([1]source_data!G296="","",IF([1]source_data!J296="","",VLOOKUP([1]source_data!J296,[1]codelists!A:C,2,FALSE)))</f>
        <v/>
      </c>
      <c r="M294" s="8" t="str">
        <f>IF([1]source_data!G296="","",IF([1]source_data!K296="","",IF([1]source_data!M296&lt;&gt;"",CONCATENATE(VLOOKUP([1]source_data!K296,[1]codelists!A:C,2,FALSE)&amp;";"&amp;VLOOKUP([1]source_data!L296,[1]codelists!A:C,2,FALSE)&amp;";"&amp;VLOOKUP([1]source_data!M296,[1]codelists!A:C,2,FALSE)),IF([1]source_data!L296&lt;&gt;"",CONCATENATE(VLOOKUP([1]source_data!K296,[1]codelists!A:C,2,FALSE)&amp;";"&amp;VLOOKUP([1]source_data!L296,[1]codelists!A:C,2,FALSE)),IF([1]source_data!K296&lt;&gt;"",CONCATENATE(VLOOKUP([1]source_data!K296,[1]codelists!A:C,2,FALSE)))))))</f>
        <v>GTIP040</v>
      </c>
      <c r="N294" s="11" t="str">
        <f>IF([1]source_data!G296="","",IF([1]source_data!D296="","",VLOOKUP([1]source_data!D296,[1]geo_data!A:I,9,FALSE)))</f>
        <v>Cam East</v>
      </c>
      <c r="O294" s="11" t="str">
        <f>IF([1]source_data!G296="","",IF([1]source_data!D296="","",VLOOKUP([1]source_data!D296,[1]geo_data!A:I,8,FALSE)))</f>
        <v>E05010972</v>
      </c>
      <c r="P294" s="11" t="str">
        <f>IF([1]source_data!G296="","",IF(LEFT(O294,3)="E05","WD",IF(LEFT(O294,3)="S13","WD",IF(LEFT(O294,3)="W05","WD",IF(LEFT(O294,3)="W06","UA",IF(LEFT(O294,3)="S12","CA",IF(LEFT(O294,3)="E06","UA",IF(LEFT(O294,3)="E07","NMD",IF(LEFT(O294,3)="E08","MD",IF(LEFT(O294,3)="E09","LONB"))))))))))</f>
        <v>WD</v>
      </c>
      <c r="Q294" s="11" t="str">
        <f>IF([1]source_data!G296="","",IF([1]source_data!D296="","",VLOOKUP([1]source_data!D296,[1]geo_data!A:I,7,FALSE)))</f>
        <v>Stroud</v>
      </c>
      <c r="R294" s="11" t="str">
        <f>IF([1]source_data!G296="","",IF([1]source_data!D296="","",VLOOKUP([1]source_data!D296,[1]geo_data!A:I,6,FALSE)))</f>
        <v>E07000082</v>
      </c>
      <c r="S294" s="11" t="str">
        <f>IF([1]source_data!G296="","",IF(LEFT(R294,3)="E05","WD",IF(LEFT(R294,3)="S13","WD",IF(LEFT(R294,3)="W05","WD",IF(LEFT(R294,3)="W06","UA",IF(LEFT(R294,3)="S12","CA",IF(LEFT(R294,3)="E06","UA",IF(LEFT(R294,3)="E07","NMD",IF(LEFT(R294,3)="E08","MD",IF(LEFT(R294,3)="E09","LONB"))))))))))</f>
        <v>NMD</v>
      </c>
      <c r="T294" s="8" t="str">
        <f>IF([1]source_data!G296="","",IF([1]source_data!N296="","",[1]source_data!N296))</f>
        <v>Grants for You</v>
      </c>
      <c r="U294" s="12">
        <f ca="1">IF([1]source_data!G296="","",[1]tailored_settings!$B$8)</f>
        <v>45009</v>
      </c>
      <c r="V294" s="8" t="str">
        <f>IF([1]source_data!I296="","",[1]tailored_settings!$B$9)</f>
        <v>https://www.barnwoodtrust.org/</v>
      </c>
      <c r="W294" s="8" t="str">
        <f>IF([1]source_data!G296="","",IF([1]source_data!I296="","",[1]codelists!$A$1))</f>
        <v>Grant to Individuals Reason codelist</v>
      </c>
      <c r="X294" s="8" t="str">
        <f>IF([1]source_data!G296="","",IF([1]source_data!I296="","",[1]source_data!I296))</f>
        <v>Mental Health</v>
      </c>
      <c r="Y294" s="8" t="str">
        <f>IF([1]source_data!G296="","",IF([1]source_data!J296="","",[1]codelists!$A$1))</f>
        <v/>
      </c>
      <c r="Z294" s="8" t="str">
        <f>IF([1]source_data!G296="","",IF([1]source_data!J296="","",[1]source_data!J296))</f>
        <v/>
      </c>
      <c r="AA294" s="8" t="str">
        <f>IF([1]source_data!G296="","",IF([1]source_data!K296="","",[1]codelists!$A$16))</f>
        <v>Grant to Individuals Purpose codelist</v>
      </c>
      <c r="AB294" s="8" t="str">
        <f>IF([1]source_data!G296="","",IF([1]source_data!K296="","",[1]source_data!K296))</f>
        <v>Devices and digital access</v>
      </c>
      <c r="AC294" s="8" t="str">
        <f>IF([1]source_data!G296="","",IF([1]source_data!L296="","",[1]codelists!$A$16))</f>
        <v/>
      </c>
      <c r="AD294" s="8" t="str">
        <f>IF([1]source_data!G296="","",IF([1]source_data!L296="","",[1]source_data!L296))</f>
        <v/>
      </c>
      <c r="AE294" s="8" t="str">
        <f>IF([1]source_data!G296="","",IF([1]source_data!M296="","",[1]codelists!$A$16))</f>
        <v/>
      </c>
      <c r="AF294" s="8" t="str">
        <f>IF([1]source_data!G296="","",IF([1]source_data!M296="","",[1]source_data!M296))</f>
        <v/>
      </c>
    </row>
    <row r="295" spans="1:32" ht="15.75" x14ac:dyDescent="0.25">
      <c r="A295" s="8" t="str">
        <f>IF([1]source_data!G297="","",IF(AND([1]source_data!C297&lt;&gt;"",[1]tailored_settings!$B$10="Publish"),CONCATENATE([1]tailored_settings!$B$2&amp;[1]source_data!C297),IF(AND([1]source_data!C297&lt;&gt;"",[1]tailored_settings!$B$10="Do not publish"),CONCATENATE([1]tailored_settings!$B$2&amp;TEXT(ROW(A295)-1,"0000")&amp;"_"&amp;TEXT(F295,"yyyy-mm")),CONCATENATE([1]tailored_settings!$B$2&amp;TEXT(ROW(A295)-1,"0000")&amp;"_"&amp;TEXT(F295,"yyyy-mm")))))</f>
        <v>360G-BarnwoodTrust-0294_2022-08</v>
      </c>
      <c r="B295" s="8" t="str">
        <f>IF([1]source_data!G297="","",IF([1]source_data!E297&lt;&gt;"",[1]source_data!E297,CONCATENATE("Grant to "&amp;G295)))</f>
        <v>Grants for You</v>
      </c>
      <c r="C295" s="8" t="str">
        <f>IF([1]source_data!G297="","",IF([1]source_data!F297="","",[1]source_data!F297))</f>
        <v xml:space="preserve">Funding to help people with Autism, ADHD, Tourette's or a serious mental health condition access more opportunities.   </v>
      </c>
      <c r="D295" s="9">
        <f>IF([1]source_data!G297="","",IF([1]source_data!G297="","",[1]source_data!G297))</f>
        <v>4000</v>
      </c>
      <c r="E295" s="8" t="str">
        <f>IF([1]source_data!G297="","",[1]tailored_settings!$B$3)</f>
        <v>GBP</v>
      </c>
      <c r="F295" s="10">
        <f>IF([1]source_data!G297="","",IF([1]source_data!H297="","",[1]source_data!H297))</f>
        <v>44776.640627627297</v>
      </c>
      <c r="G295" s="8" t="str">
        <f>IF([1]source_data!G297="","",[1]tailored_settings!$B$5)</f>
        <v>Individual Recipient</v>
      </c>
      <c r="H295" s="8" t="str">
        <f>IF([1]source_data!G297="","",IF(AND([1]source_data!A297&lt;&gt;"",[1]tailored_settings!$B$11="Publish"),CONCATENATE([1]tailored_settings!$B$2&amp;[1]source_data!A297),IF(AND([1]source_data!A297&lt;&gt;"",[1]tailored_settings!$B$11="Do not publish"),CONCATENATE([1]tailored_settings!$B$4&amp;TEXT(ROW(A295)-1,"0000")&amp;"_"&amp;TEXT(F295,"yyyy-mm")),CONCATENATE([1]tailored_settings!$B$4&amp;TEXT(ROW(A295)-1,"0000")&amp;"_"&amp;TEXT(F295,"yyyy-mm")))))</f>
        <v>360G-BarnwoodTrust-IND-0294_2022-08</v>
      </c>
      <c r="I295" s="8" t="str">
        <f>IF([1]source_data!G297="","",[1]tailored_settings!$B$7)</f>
        <v>Barnwood Trust</v>
      </c>
      <c r="J295" s="8" t="str">
        <f>IF([1]source_data!G297="","",[1]tailored_settings!$B$6)</f>
        <v>GB-CHC-1162855</v>
      </c>
      <c r="K295" s="8" t="str">
        <f>IF([1]source_data!G297="","",IF([1]source_data!I297="","",VLOOKUP([1]source_data!I297,[1]codelists!A:C,2,FALSE)))</f>
        <v>GTIR040</v>
      </c>
      <c r="L295" s="8" t="str">
        <f>IF([1]source_data!G297="","",IF([1]source_data!J297="","",VLOOKUP([1]source_data!J297,[1]codelists!A:C,2,FALSE)))</f>
        <v/>
      </c>
      <c r="M295" s="8" t="str">
        <f>IF([1]source_data!G297="","",IF([1]source_data!K297="","",IF([1]source_data!M297&lt;&gt;"",CONCATENATE(VLOOKUP([1]source_data!K297,[1]codelists!A:C,2,FALSE)&amp;";"&amp;VLOOKUP([1]source_data!L297,[1]codelists!A:C,2,FALSE)&amp;";"&amp;VLOOKUP([1]source_data!M297,[1]codelists!A:C,2,FALSE)),IF([1]source_data!L297&lt;&gt;"",CONCATENATE(VLOOKUP([1]source_data!K297,[1]codelists!A:C,2,FALSE)&amp;";"&amp;VLOOKUP([1]source_data!L297,[1]codelists!A:C,2,FALSE)),IF([1]source_data!K297&lt;&gt;"",CONCATENATE(VLOOKUP([1]source_data!K297,[1]codelists!A:C,2,FALSE)))))))</f>
        <v>GTIP100</v>
      </c>
      <c r="N295" s="11" t="str">
        <f>IF([1]source_data!G297="","",IF([1]source_data!D297="","",VLOOKUP([1]source_data!D297,[1]geo_data!A:I,9,FALSE)))</f>
        <v>Charlton Kings</v>
      </c>
      <c r="O295" s="11" t="str">
        <f>IF([1]source_data!G297="","",IF([1]source_data!D297="","",VLOOKUP([1]source_data!D297,[1]geo_data!A:I,8,FALSE)))</f>
        <v>E05004291</v>
      </c>
      <c r="P295" s="11" t="str">
        <f>IF([1]source_data!G297="","",IF(LEFT(O295,3)="E05","WD",IF(LEFT(O295,3)="S13","WD",IF(LEFT(O295,3)="W05","WD",IF(LEFT(O295,3)="W06","UA",IF(LEFT(O295,3)="S12","CA",IF(LEFT(O295,3)="E06","UA",IF(LEFT(O295,3)="E07","NMD",IF(LEFT(O295,3)="E08","MD",IF(LEFT(O295,3)="E09","LONB"))))))))))</f>
        <v>WD</v>
      </c>
      <c r="Q295" s="11" t="str">
        <f>IF([1]source_data!G297="","",IF([1]source_data!D297="","",VLOOKUP([1]source_data!D297,[1]geo_data!A:I,7,FALSE)))</f>
        <v>Cheltenham</v>
      </c>
      <c r="R295" s="11" t="str">
        <f>IF([1]source_data!G297="","",IF([1]source_data!D297="","",VLOOKUP([1]source_data!D297,[1]geo_data!A:I,6,FALSE)))</f>
        <v>E07000078</v>
      </c>
      <c r="S295" s="11" t="str">
        <f>IF([1]source_data!G297="","",IF(LEFT(R295,3)="E05","WD",IF(LEFT(R295,3)="S13","WD",IF(LEFT(R295,3)="W05","WD",IF(LEFT(R295,3)="W06","UA",IF(LEFT(R295,3)="S12","CA",IF(LEFT(R295,3)="E06","UA",IF(LEFT(R295,3)="E07","NMD",IF(LEFT(R295,3)="E08","MD",IF(LEFT(R295,3)="E09","LONB"))))))))))</f>
        <v>NMD</v>
      </c>
      <c r="T295" s="8" t="str">
        <f>IF([1]source_data!G297="","",IF([1]source_data!N297="","",[1]source_data!N297))</f>
        <v>Grants for You</v>
      </c>
      <c r="U295" s="12">
        <f ca="1">IF([1]source_data!G297="","",[1]tailored_settings!$B$8)</f>
        <v>45009</v>
      </c>
      <c r="V295" s="8" t="str">
        <f>IF([1]source_data!I297="","",[1]tailored_settings!$B$9)</f>
        <v>https://www.barnwoodtrust.org/</v>
      </c>
      <c r="W295" s="8" t="str">
        <f>IF([1]source_data!G297="","",IF([1]source_data!I297="","",[1]codelists!$A$1))</f>
        <v>Grant to Individuals Reason codelist</v>
      </c>
      <c r="X295" s="8" t="str">
        <f>IF([1]source_data!G297="","",IF([1]source_data!I297="","",[1]source_data!I297))</f>
        <v>Mental Health</v>
      </c>
      <c r="Y295" s="8" t="str">
        <f>IF([1]source_data!G297="","",IF([1]source_data!J297="","",[1]codelists!$A$1))</f>
        <v/>
      </c>
      <c r="Z295" s="8" t="str">
        <f>IF([1]source_data!G297="","",IF([1]source_data!J297="","",[1]source_data!J297))</f>
        <v/>
      </c>
      <c r="AA295" s="8" t="str">
        <f>IF([1]source_data!G297="","",IF([1]source_data!K297="","",[1]codelists!$A$16))</f>
        <v>Grant to Individuals Purpose codelist</v>
      </c>
      <c r="AB295" s="8" t="str">
        <f>IF([1]source_data!G297="","",IF([1]source_data!K297="","",[1]source_data!K297))</f>
        <v>Travel and transport</v>
      </c>
      <c r="AC295" s="8" t="str">
        <f>IF([1]source_data!G297="","",IF([1]source_data!L297="","",[1]codelists!$A$16))</f>
        <v/>
      </c>
      <c r="AD295" s="8" t="str">
        <f>IF([1]source_data!G297="","",IF([1]source_data!L297="","",[1]source_data!L297))</f>
        <v/>
      </c>
      <c r="AE295" s="8" t="str">
        <f>IF([1]source_data!G297="","",IF([1]source_data!M297="","",[1]codelists!$A$16))</f>
        <v/>
      </c>
      <c r="AF295" s="8" t="str">
        <f>IF([1]source_data!G297="","",IF([1]source_data!M297="","",[1]source_data!M297))</f>
        <v/>
      </c>
    </row>
    <row r="296" spans="1:32" ht="15.75" x14ac:dyDescent="0.25">
      <c r="A296" s="8" t="str">
        <f>IF([1]source_data!G298="","",IF(AND([1]source_data!C298&lt;&gt;"",[1]tailored_settings!$B$10="Publish"),CONCATENATE([1]tailored_settings!$B$2&amp;[1]source_data!C298),IF(AND([1]source_data!C298&lt;&gt;"",[1]tailored_settings!$B$10="Do not publish"),CONCATENATE([1]tailored_settings!$B$2&amp;TEXT(ROW(A296)-1,"0000")&amp;"_"&amp;TEXT(F296,"yyyy-mm")),CONCATENATE([1]tailored_settings!$B$2&amp;TEXT(ROW(A296)-1,"0000")&amp;"_"&amp;TEXT(F296,"yyyy-mm")))))</f>
        <v>360G-BarnwoodTrust-0295_2022-08</v>
      </c>
      <c r="B296" s="8" t="str">
        <f>IF([1]source_data!G298="","",IF([1]source_data!E298&lt;&gt;"",[1]source_data!E298,CONCATENATE("Grant to "&amp;G296)))</f>
        <v>Grants for You</v>
      </c>
      <c r="C296" s="8" t="str">
        <f>IF([1]source_data!G298="","",IF([1]source_data!F298="","",[1]source_data!F298))</f>
        <v xml:space="preserve">Funding to help people with Autism, ADHD, Tourette's or a serious mental health condition access more opportunities.   </v>
      </c>
      <c r="D296" s="9">
        <f>IF([1]source_data!G298="","",IF([1]source_data!G298="","",[1]source_data!G298))</f>
        <v>250</v>
      </c>
      <c r="E296" s="8" t="str">
        <f>IF([1]source_data!G298="","",[1]tailored_settings!$B$3)</f>
        <v>GBP</v>
      </c>
      <c r="F296" s="10">
        <f>IF([1]source_data!G298="","",IF([1]source_data!H298="","",[1]source_data!H298))</f>
        <v>44777.331034374998</v>
      </c>
      <c r="G296" s="8" t="str">
        <f>IF([1]source_data!G298="","",[1]tailored_settings!$B$5)</f>
        <v>Individual Recipient</v>
      </c>
      <c r="H296" s="8" t="str">
        <f>IF([1]source_data!G298="","",IF(AND([1]source_data!A298&lt;&gt;"",[1]tailored_settings!$B$11="Publish"),CONCATENATE([1]tailored_settings!$B$2&amp;[1]source_data!A298),IF(AND([1]source_data!A298&lt;&gt;"",[1]tailored_settings!$B$11="Do not publish"),CONCATENATE([1]tailored_settings!$B$4&amp;TEXT(ROW(A296)-1,"0000")&amp;"_"&amp;TEXT(F296,"yyyy-mm")),CONCATENATE([1]tailored_settings!$B$4&amp;TEXT(ROW(A296)-1,"0000")&amp;"_"&amp;TEXT(F296,"yyyy-mm")))))</f>
        <v>360G-BarnwoodTrust-IND-0295_2022-08</v>
      </c>
      <c r="I296" s="8" t="str">
        <f>IF([1]source_data!G298="","",[1]tailored_settings!$B$7)</f>
        <v>Barnwood Trust</v>
      </c>
      <c r="J296" s="8" t="str">
        <f>IF([1]source_data!G298="","",[1]tailored_settings!$B$6)</f>
        <v>GB-CHC-1162855</v>
      </c>
      <c r="K296" s="8" t="str">
        <f>IF([1]source_data!G298="","",IF([1]source_data!I298="","",VLOOKUP([1]source_data!I298,[1]codelists!A:C,2,FALSE)))</f>
        <v>GTIR040</v>
      </c>
      <c r="L296" s="8" t="str">
        <f>IF([1]source_data!G298="","",IF([1]source_data!J298="","",VLOOKUP([1]source_data!J298,[1]codelists!A:C,2,FALSE)))</f>
        <v/>
      </c>
      <c r="M296" s="8" t="str">
        <f>IF([1]source_data!G298="","",IF([1]source_data!K298="","",IF([1]source_data!M298&lt;&gt;"",CONCATENATE(VLOOKUP([1]source_data!K298,[1]codelists!A:C,2,FALSE)&amp;";"&amp;VLOOKUP([1]source_data!L298,[1]codelists!A:C,2,FALSE)&amp;";"&amp;VLOOKUP([1]source_data!M298,[1]codelists!A:C,2,FALSE)),IF([1]source_data!L298&lt;&gt;"",CONCATENATE(VLOOKUP([1]source_data!K298,[1]codelists!A:C,2,FALSE)&amp;";"&amp;VLOOKUP([1]source_data!L298,[1]codelists!A:C,2,FALSE)),IF([1]source_data!K298&lt;&gt;"",CONCATENATE(VLOOKUP([1]source_data!K298,[1]codelists!A:C,2,FALSE)))))))</f>
        <v>GTIP020</v>
      </c>
      <c r="N296" s="11" t="str">
        <f>IF([1]source_data!G298="","",IF([1]source_data!D298="","",VLOOKUP([1]source_data!D298,[1]geo_data!A:I,9,FALSE)))</f>
        <v>St Peter's</v>
      </c>
      <c r="O296" s="11" t="str">
        <f>IF([1]source_data!G298="","",IF([1]source_data!D298="","",VLOOKUP([1]source_data!D298,[1]geo_data!A:I,8,FALSE)))</f>
        <v>E05004303</v>
      </c>
      <c r="P296" s="11" t="str">
        <f>IF([1]source_data!G298="","",IF(LEFT(O296,3)="E05","WD",IF(LEFT(O296,3)="S13","WD",IF(LEFT(O296,3)="W05","WD",IF(LEFT(O296,3)="W06","UA",IF(LEFT(O296,3)="S12","CA",IF(LEFT(O296,3)="E06","UA",IF(LEFT(O296,3)="E07","NMD",IF(LEFT(O296,3)="E08","MD",IF(LEFT(O296,3)="E09","LONB"))))))))))</f>
        <v>WD</v>
      </c>
      <c r="Q296" s="11" t="str">
        <f>IF([1]source_data!G298="","",IF([1]source_data!D298="","",VLOOKUP([1]source_data!D298,[1]geo_data!A:I,7,FALSE)))</f>
        <v>Cheltenham</v>
      </c>
      <c r="R296" s="11" t="str">
        <f>IF([1]source_data!G298="","",IF([1]source_data!D298="","",VLOOKUP([1]source_data!D298,[1]geo_data!A:I,6,FALSE)))</f>
        <v>E07000078</v>
      </c>
      <c r="S296" s="11" t="str">
        <f>IF([1]source_data!G298="","",IF(LEFT(R296,3)="E05","WD",IF(LEFT(R296,3)="S13","WD",IF(LEFT(R296,3)="W05","WD",IF(LEFT(R296,3)="W06","UA",IF(LEFT(R296,3)="S12","CA",IF(LEFT(R296,3)="E06","UA",IF(LEFT(R296,3)="E07","NMD",IF(LEFT(R296,3)="E08","MD",IF(LEFT(R296,3)="E09","LONB"))))))))))</f>
        <v>NMD</v>
      </c>
      <c r="T296" s="8" t="str">
        <f>IF([1]source_data!G298="","",IF([1]source_data!N298="","",[1]source_data!N298))</f>
        <v>Grants for You</v>
      </c>
      <c r="U296" s="12">
        <f ca="1">IF([1]source_data!G298="","",[1]tailored_settings!$B$8)</f>
        <v>45009</v>
      </c>
      <c r="V296" s="8" t="str">
        <f>IF([1]source_data!I298="","",[1]tailored_settings!$B$9)</f>
        <v>https://www.barnwoodtrust.org/</v>
      </c>
      <c r="W296" s="8" t="str">
        <f>IF([1]source_data!G298="","",IF([1]source_data!I298="","",[1]codelists!$A$1))</f>
        <v>Grant to Individuals Reason codelist</v>
      </c>
      <c r="X296" s="8" t="str">
        <f>IF([1]source_data!G298="","",IF([1]source_data!I298="","",[1]source_data!I298))</f>
        <v>Mental Health</v>
      </c>
      <c r="Y296" s="8" t="str">
        <f>IF([1]source_data!G298="","",IF([1]source_data!J298="","",[1]codelists!$A$1))</f>
        <v/>
      </c>
      <c r="Z296" s="8" t="str">
        <f>IF([1]source_data!G298="","",IF([1]source_data!J298="","",[1]source_data!J298))</f>
        <v/>
      </c>
      <c r="AA296" s="8" t="str">
        <f>IF([1]source_data!G298="","",IF([1]source_data!K298="","",[1]codelists!$A$16))</f>
        <v>Grant to Individuals Purpose codelist</v>
      </c>
      <c r="AB296" s="8" t="str">
        <f>IF([1]source_data!G298="","",IF([1]source_data!K298="","",[1]source_data!K298))</f>
        <v>Furniture and appliances</v>
      </c>
      <c r="AC296" s="8" t="str">
        <f>IF([1]source_data!G298="","",IF([1]source_data!L298="","",[1]codelists!$A$16))</f>
        <v/>
      </c>
      <c r="AD296" s="8" t="str">
        <f>IF([1]source_data!G298="","",IF([1]source_data!L298="","",[1]source_data!L298))</f>
        <v/>
      </c>
      <c r="AE296" s="8" t="str">
        <f>IF([1]source_data!G298="","",IF([1]source_data!M298="","",[1]codelists!$A$16))</f>
        <v/>
      </c>
      <c r="AF296" s="8" t="str">
        <f>IF([1]source_data!G298="","",IF([1]source_data!M298="","",[1]source_data!M298))</f>
        <v/>
      </c>
    </row>
    <row r="297" spans="1:32" ht="15.75" x14ac:dyDescent="0.25">
      <c r="A297" s="8" t="str">
        <f>IF([1]source_data!G299="","",IF(AND([1]source_data!C299&lt;&gt;"",[1]tailored_settings!$B$10="Publish"),CONCATENATE([1]tailored_settings!$B$2&amp;[1]source_data!C299),IF(AND([1]source_data!C299&lt;&gt;"",[1]tailored_settings!$B$10="Do not publish"),CONCATENATE([1]tailored_settings!$B$2&amp;TEXT(ROW(A297)-1,"0000")&amp;"_"&amp;TEXT(F297,"yyyy-mm")),CONCATENATE([1]tailored_settings!$B$2&amp;TEXT(ROW(A297)-1,"0000")&amp;"_"&amp;TEXT(F297,"yyyy-mm")))))</f>
        <v>360G-BarnwoodTrust-0296_2022-08</v>
      </c>
      <c r="B297" s="8" t="str">
        <f>IF([1]source_data!G299="","",IF([1]source_data!E299&lt;&gt;"",[1]source_data!E299,CONCATENATE("Grant to "&amp;G297)))</f>
        <v>Grants for You</v>
      </c>
      <c r="C297" s="8" t="str">
        <f>IF([1]source_data!G299="","",IF([1]source_data!F299="","",[1]source_data!F299))</f>
        <v xml:space="preserve">Funding to help people with Autism, ADHD, Tourette's or a serious mental health condition access more opportunities.   </v>
      </c>
      <c r="D297" s="9">
        <f>IF([1]source_data!G299="","",IF([1]source_data!G299="","",[1]source_data!G299))</f>
        <v>300</v>
      </c>
      <c r="E297" s="8" t="str">
        <f>IF([1]source_data!G299="","",[1]tailored_settings!$B$3)</f>
        <v>GBP</v>
      </c>
      <c r="F297" s="10">
        <f>IF([1]source_data!G299="","",IF([1]source_data!H299="","",[1]source_data!H299))</f>
        <v>44777.341861608802</v>
      </c>
      <c r="G297" s="8" t="str">
        <f>IF([1]source_data!G299="","",[1]tailored_settings!$B$5)</f>
        <v>Individual Recipient</v>
      </c>
      <c r="H297" s="8" t="str">
        <f>IF([1]source_data!G299="","",IF(AND([1]source_data!A299&lt;&gt;"",[1]tailored_settings!$B$11="Publish"),CONCATENATE([1]tailored_settings!$B$2&amp;[1]source_data!A299),IF(AND([1]source_data!A299&lt;&gt;"",[1]tailored_settings!$B$11="Do not publish"),CONCATENATE([1]tailored_settings!$B$4&amp;TEXT(ROW(A297)-1,"0000")&amp;"_"&amp;TEXT(F297,"yyyy-mm")),CONCATENATE([1]tailored_settings!$B$4&amp;TEXT(ROW(A297)-1,"0000")&amp;"_"&amp;TEXT(F297,"yyyy-mm")))))</f>
        <v>360G-BarnwoodTrust-IND-0296_2022-08</v>
      </c>
      <c r="I297" s="8" t="str">
        <f>IF([1]source_data!G299="","",[1]tailored_settings!$B$7)</f>
        <v>Barnwood Trust</v>
      </c>
      <c r="J297" s="8" t="str">
        <f>IF([1]source_data!G299="","",[1]tailored_settings!$B$6)</f>
        <v>GB-CHC-1162855</v>
      </c>
      <c r="K297" s="8" t="str">
        <f>IF([1]source_data!G299="","",IF([1]source_data!I299="","",VLOOKUP([1]source_data!I299,[1]codelists!A:C,2,FALSE)))</f>
        <v>GTIR040</v>
      </c>
      <c r="L297" s="8" t="str">
        <f>IF([1]source_data!G299="","",IF([1]source_data!J299="","",VLOOKUP([1]source_data!J299,[1]codelists!A:C,2,FALSE)))</f>
        <v/>
      </c>
      <c r="M297" s="8" t="str">
        <f>IF([1]source_data!G299="","",IF([1]source_data!K299="","",IF([1]source_data!M299&lt;&gt;"",CONCATENATE(VLOOKUP([1]source_data!K299,[1]codelists!A:C,2,FALSE)&amp;";"&amp;VLOOKUP([1]source_data!L299,[1]codelists!A:C,2,FALSE)&amp;";"&amp;VLOOKUP([1]source_data!M299,[1]codelists!A:C,2,FALSE)),IF([1]source_data!L299&lt;&gt;"",CONCATENATE(VLOOKUP([1]source_data!K299,[1]codelists!A:C,2,FALSE)&amp;";"&amp;VLOOKUP([1]source_data!L299,[1]codelists!A:C,2,FALSE)),IF([1]source_data!K299&lt;&gt;"",CONCATENATE(VLOOKUP([1]source_data!K299,[1]codelists!A:C,2,FALSE)))))))</f>
        <v>GTIP020</v>
      </c>
      <c r="N297" s="11" t="str">
        <f>IF([1]source_data!G299="","",IF([1]source_data!D299="","",VLOOKUP([1]source_data!D299,[1]geo_data!A:I,9,FALSE)))</f>
        <v>Cainscross</v>
      </c>
      <c r="O297" s="11" t="str">
        <f>IF([1]source_data!G299="","",IF([1]source_data!D299="","",VLOOKUP([1]source_data!D299,[1]geo_data!A:I,8,FALSE)))</f>
        <v>E05013212</v>
      </c>
      <c r="P297" s="11" t="str">
        <f>IF([1]source_data!G299="","",IF(LEFT(O297,3)="E05","WD",IF(LEFT(O297,3)="S13","WD",IF(LEFT(O297,3)="W05","WD",IF(LEFT(O297,3)="W06","UA",IF(LEFT(O297,3)="S12","CA",IF(LEFT(O297,3)="E06","UA",IF(LEFT(O297,3)="E07","NMD",IF(LEFT(O297,3)="E08","MD",IF(LEFT(O297,3)="E09","LONB"))))))))))</f>
        <v>WD</v>
      </c>
      <c r="Q297" s="11" t="str">
        <f>IF([1]source_data!G299="","",IF([1]source_data!D299="","",VLOOKUP([1]source_data!D299,[1]geo_data!A:I,7,FALSE)))</f>
        <v>Stroud</v>
      </c>
      <c r="R297" s="11" t="str">
        <f>IF([1]source_data!G299="","",IF([1]source_data!D299="","",VLOOKUP([1]source_data!D299,[1]geo_data!A:I,6,FALSE)))</f>
        <v>E07000082</v>
      </c>
      <c r="S297" s="11" t="str">
        <f>IF([1]source_data!G299="","",IF(LEFT(R297,3)="E05","WD",IF(LEFT(R297,3)="S13","WD",IF(LEFT(R297,3)="W05","WD",IF(LEFT(R297,3)="W06","UA",IF(LEFT(R297,3)="S12","CA",IF(LEFT(R297,3)="E06","UA",IF(LEFT(R297,3)="E07","NMD",IF(LEFT(R297,3)="E08","MD",IF(LEFT(R297,3)="E09","LONB"))))))))))</f>
        <v>NMD</v>
      </c>
      <c r="T297" s="8" t="str">
        <f>IF([1]source_data!G299="","",IF([1]source_data!N299="","",[1]source_data!N299))</f>
        <v>Grants for You</v>
      </c>
      <c r="U297" s="12">
        <f ca="1">IF([1]source_data!G299="","",[1]tailored_settings!$B$8)</f>
        <v>45009</v>
      </c>
      <c r="V297" s="8" t="str">
        <f>IF([1]source_data!I299="","",[1]tailored_settings!$B$9)</f>
        <v>https://www.barnwoodtrust.org/</v>
      </c>
      <c r="W297" s="8" t="str">
        <f>IF([1]source_data!G299="","",IF([1]source_data!I299="","",[1]codelists!$A$1))</f>
        <v>Grant to Individuals Reason codelist</v>
      </c>
      <c r="X297" s="8" t="str">
        <f>IF([1]source_data!G299="","",IF([1]source_data!I299="","",[1]source_data!I299))</f>
        <v>Mental Health</v>
      </c>
      <c r="Y297" s="8" t="str">
        <f>IF([1]source_data!G299="","",IF([1]source_data!J299="","",[1]codelists!$A$1))</f>
        <v/>
      </c>
      <c r="Z297" s="8" t="str">
        <f>IF([1]source_data!G299="","",IF([1]source_data!J299="","",[1]source_data!J299))</f>
        <v/>
      </c>
      <c r="AA297" s="8" t="str">
        <f>IF([1]source_data!G299="","",IF([1]source_data!K299="","",[1]codelists!$A$16))</f>
        <v>Grant to Individuals Purpose codelist</v>
      </c>
      <c r="AB297" s="8" t="str">
        <f>IF([1]source_data!G299="","",IF([1]source_data!K299="","",[1]source_data!K299))</f>
        <v>Furniture and appliances</v>
      </c>
      <c r="AC297" s="8" t="str">
        <f>IF([1]source_data!G299="","",IF([1]source_data!L299="","",[1]codelists!$A$16))</f>
        <v/>
      </c>
      <c r="AD297" s="8" t="str">
        <f>IF([1]source_data!G299="","",IF([1]source_data!L299="","",[1]source_data!L299))</f>
        <v/>
      </c>
      <c r="AE297" s="8" t="str">
        <f>IF([1]source_data!G299="","",IF([1]source_data!M299="","",[1]codelists!$A$16))</f>
        <v/>
      </c>
      <c r="AF297" s="8" t="str">
        <f>IF([1]source_data!G299="","",IF([1]source_data!M299="","",[1]source_data!M299))</f>
        <v/>
      </c>
    </row>
    <row r="298" spans="1:32" ht="15.75" x14ac:dyDescent="0.25">
      <c r="A298" s="8" t="str">
        <f>IF([1]source_data!G300="","",IF(AND([1]source_data!C300&lt;&gt;"",[1]tailored_settings!$B$10="Publish"),CONCATENATE([1]tailored_settings!$B$2&amp;[1]source_data!C300),IF(AND([1]source_data!C300&lt;&gt;"",[1]tailored_settings!$B$10="Do not publish"),CONCATENATE([1]tailored_settings!$B$2&amp;TEXT(ROW(A298)-1,"0000")&amp;"_"&amp;TEXT(F298,"yyyy-mm")),CONCATENATE([1]tailored_settings!$B$2&amp;TEXT(ROW(A298)-1,"0000")&amp;"_"&amp;TEXT(F298,"yyyy-mm")))))</f>
        <v>360G-BarnwoodTrust-0297_2022-08</v>
      </c>
      <c r="B298" s="8" t="str">
        <f>IF([1]source_data!G300="","",IF([1]source_data!E300&lt;&gt;"",[1]source_data!E300,CONCATENATE("Grant to "&amp;G298)))</f>
        <v>Grants for You</v>
      </c>
      <c r="C298" s="8" t="str">
        <f>IF([1]source_data!G300="","",IF([1]source_data!F300="","",[1]source_data!F300))</f>
        <v xml:space="preserve">Funding to help people with Autism, ADHD, Tourette's or a serious mental health condition access more opportunities.   </v>
      </c>
      <c r="D298" s="9">
        <f>IF([1]source_data!G300="","",IF([1]source_data!G300="","",[1]source_data!G300))</f>
        <v>637</v>
      </c>
      <c r="E298" s="8" t="str">
        <f>IF([1]source_data!G300="","",[1]tailored_settings!$B$3)</f>
        <v>GBP</v>
      </c>
      <c r="F298" s="10">
        <f>IF([1]source_data!G300="","",IF([1]source_data!H300="","",[1]source_data!H300))</f>
        <v>44777.371787152799</v>
      </c>
      <c r="G298" s="8" t="str">
        <f>IF([1]source_data!G300="","",[1]tailored_settings!$B$5)</f>
        <v>Individual Recipient</v>
      </c>
      <c r="H298" s="8" t="str">
        <f>IF([1]source_data!G300="","",IF(AND([1]source_data!A300&lt;&gt;"",[1]tailored_settings!$B$11="Publish"),CONCATENATE([1]tailored_settings!$B$2&amp;[1]source_data!A300),IF(AND([1]source_data!A300&lt;&gt;"",[1]tailored_settings!$B$11="Do not publish"),CONCATENATE([1]tailored_settings!$B$4&amp;TEXT(ROW(A298)-1,"0000")&amp;"_"&amp;TEXT(F298,"yyyy-mm")),CONCATENATE([1]tailored_settings!$B$4&amp;TEXT(ROW(A298)-1,"0000")&amp;"_"&amp;TEXT(F298,"yyyy-mm")))))</f>
        <v>360G-BarnwoodTrust-IND-0297_2022-08</v>
      </c>
      <c r="I298" s="8" t="str">
        <f>IF([1]source_data!G300="","",[1]tailored_settings!$B$7)</f>
        <v>Barnwood Trust</v>
      </c>
      <c r="J298" s="8" t="str">
        <f>IF([1]source_data!G300="","",[1]tailored_settings!$B$6)</f>
        <v>GB-CHC-1162855</v>
      </c>
      <c r="K298" s="8" t="str">
        <f>IF([1]source_data!G300="","",IF([1]source_data!I300="","",VLOOKUP([1]source_data!I300,[1]codelists!A:C,2,FALSE)))</f>
        <v>GTIR040</v>
      </c>
      <c r="L298" s="8" t="str">
        <f>IF([1]source_data!G300="","",IF([1]source_data!J300="","",VLOOKUP([1]source_data!J300,[1]codelists!A:C,2,FALSE)))</f>
        <v/>
      </c>
      <c r="M298" s="8" t="str">
        <f>IF([1]source_data!G300="","",IF([1]source_data!K300="","",IF([1]source_data!M300&lt;&gt;"",CONCATENATE(VLOOKUP([1]source_data!K300,[1]codelists!A:C,2,FALSE)&amp;";"&amp;VLOOKUP([1]source_data!L300,[1]codelists!A:C,2,FALSE)&amp;";"&amp;VLOOKUP([1]source_data!M300,[1]codelists!A:C,2,FALSE)),IF([1]source_data!L300&lt;&gt;"",CONCATENATE(VLOOKUP([1]source_data!K300,[1]codelists!A:C,2,FALSE)&amp;";"&amp;VLOOKUP([1]source_data!L300,[1]codelists!A:C,2,FALSE)),IF([1]source_data!K300&lt;&gt;"",CONCATENATE(VLOOKUP([1]source_data!K300,[1]codelists!A:C,2,FALSE)))))))</f>
        <v>GTIP040</v>
      </c>
      <c r="N298" s="11" t="str">
        <f>IF([1]source_data!G300="","",IF([1]source_data!D300="","",VLOOKUP([1]source_data!D300,[1]geo_data!A:I,9,FALSE)))</f>
        <v>Dursley</v>
      </c>
      <c r="O298" s="11" t="str">
        <f>IF([1]source_data!G300="","",IF([1]source_data!D300="","",VLOOKUP([1]source_data!D300,[1]geo_data!A:I,8,FALSE)))</f>
        <v>E05010976</v>
      </c>
      <c r="P298" s="11" t="str">
        <f>IF([1]source_data!G300="","",IF(LEFT(O298,3)="E05","WD",IF(LEFT(O298,3)="S13","WD",IF(LEFT(O298,3)="W05","WD",IF(LEFT(O298,3)="W06","UA",IF(LEFT(O298,3)="S12","CA",IF(LEFT(O298,3)="E06","UA",IF(LEFT(O298,3)="E07","NMD",IF(LEFT(O298,3)="E08","MD",IF(LEFT(O298,3)="E09","LONB"))))))))))</f>
        <v>WD</v>
      </c>
      <c r="Q298" s="11" t="str">
        <f>IF([1]source_data!G300="","",IF([1]source_data!D300="","",VLOOKUP([1]source_data!D300,[1]geo_data!A:I,7,FALSE)))</f>
        <v>Stroud</v>
      </c>
      <c r="R298" s="11" t="str">
        <f>IF([1]source_data!G300="","",IF([1]source_data!D300="","",VLOOKUP([1]source_data!D300,[1]geo_data!A:I,6,FALSE)))</f>
        <v>E07000082</v>
      </c>
      <c r="S298" s="11" t="str">
        <f>IF([1]source_data!G300="","",IF(LEFT(R298,3)="E05","WD",IF(LEFT(R298,3)="S13","WD",IF(LEFT(R298,3)="W05","WD",IF(LEFT(R298,3)="W06","UA",IF(LEFT(R298,3)="S12","CA",IF(LEFT(R298,3)="E06","UA",IF(LEFT(R298,3)="E07","NMD",IF(LEFT(R298,3)="E08","MD",IF(LEFT(R298,3)="E09","LONB"))))))))))</f>
        <v>NMD</v>
      </c>
      <c r="T298" s="8" t="str">
        <f>IF([1]source_data!G300="","",IF([1]source_data!N300="","",[1]source_data!N300))</f>
        <v>Grants for You</v>
      </c>
      <c r="U298" s="12">
        <f ca="1">IF([1]source_data!G300="","",[1]tailored_settings!$B$8)</f>
        <v>45009</v>
      </c>
      <c r="V298" s="8" t="str">
        <f>IF([1]source_data!I300="","",[1]tailored_settings!$B$9)</f>
        <v>https://www.barnwoodtrust.org/</v>
      </c>
      <c r="W298" s="8" t="str">
        <f>IF([1]source_data!G300="","",IF([1]source_data!I300="","",[1]codelists!$A$1))</f>
        <v>Grant to Individuals Reason codelist</v>
      </c>
      <c r="X298" s="8" t="str">
        <f>IF([1]source_data!G300="","",IF([1]source_data!I300="","",[1]source_data!I300))</f>
        <v>Mental Health</v>
      </c>
      <c r="Y298" s="8" t="str">
        <f>IF([1]source_data!G300="","",IF([1]source_data!J300="","",[1]codelists!$A$1))</f>
        <v/>
      </c>
      <c r="Z298" s="8" t="str">
        <f>IF([1]source_data!G300="","",IF([1]source_data!J300="","",[1]source_data!J300))</f>
        <v/>
      </c>
      <c r="AA298" s="8" t="str">
        <f>IF([1]source_data!G300="","",IF([1]source_data!K300="","",[1]codelists!$A$16))</f>
        <v>Grant to Individuals Purpose codelist</v>
      </c>
      <c r="AB298" s="8" t="str">
        <f>IF([1]source_data!G300="","",IF([1]source_data!K300="","",[1]source_data!K300))</f>
        <v>Devices and digital access</v>
      </c>
      <c r="AC298" s="8" t="str">
        <f>IF([1]source_data!G300="","",IF([1]source_data!L300="","",[1]codelists!$A$16))</f>
        <v/>
      </c>
      <c r="AD298" s="8" t="str">
        <f>IF([1]source_data!G300="","",IF([1]source_data!L300="","",[1]source_data!L300))</f>
        <v/>
      </c>
      <c r="AE298" s="8" t="str">
        <f>IF([1]source_data!G300="","",IF([1]source_data!M300="","",[1]codelists!$A$16))</f>
        <v/>
      </c>
      <c r="AF298" s="8" t="str">
        <f>IF([1]source_data!G300="","",IF([1]source_data!M300="","",[1]source_data!M300))</f>
        <v/>
      </c>
    </row>
    <row r="299" spans="1:32" ht="15.75" x14ac:dyDescent="0.25">
      <c r="A299" s="8" t="str">
        <f>IF([1]source_data!G301="","",IF(AND([1]source_data!C301&lt;&gt;"",[1]tailored_settings!$B$10="Publish"),CONCATENATE([1]tailored_settings!$B$2&amp;[1]source_data!C301),IF(AND([1]source_data!C301&lt;&gt;"",[1]tailored_settings!$B$10="Do not publish"),CONCATENATE([1]tailored_settings!$B$2&amp;TEXT(ROW(A299)-1,"0000")&amp;"_"&amp;TEXT(F299,"yyyy-mm")),CONCATENATE([1]tailored_settings!$B$2&amp;TEXT(ROW(A299)-1,"0000")&amp;"_"&amp;TEXT(F299,"yyyy-mm")))))</f>
        <v>360G-BarnwoodTrust-0298_2022-08</v>
      </c>
      <c r="B299" s="8" t="str">
        <f>IF([1]source_data!G301="","",IF([1]source_data!E301&lt;&gt;"",[1]source_data!E301,CONCATENATE("Grant to "&amp;G299)))</f>
        <v>Grants for You</v>
      </c>
      <c r="C299" s="8" t="str">
        <f>IF([1]source_data!G301="","",IF([1]source_data!F301="","",[1]source_data!F301))</f>
        <v xml:space="preserve">Funding to help people with Autism, ADHD, Tourette's or a serious mental health condition access more opportunities.   </v>
      </c>
      <c r="D299" s="9">
        <f>IF([1]source_data!G301="","",IF([1]source_data!G301="","",[1]source_data!G301))</f>
        <v>569</v>
      </c>
      <c r="E299" s="8" t="str">
        <f>IF([1]source_data!G301="","",[1]tailored_settings!$B$3)</f>
        <v>GBP</v>
      </c>
      <c r="F299" s="10">
        <f>IF([1]source_data!G301="","",IF([1]source_data!H301="","",[1]source_data!H301))</f>
        <v>44777.380700810201</v>
      </c>
      <c r="G299" s="8" t="str">
        <f>IF([1]source_data!G301="","",[1]tailored_settings!$B$5)</f>
        <v>Individual Recipient</v>
      </c>
      <c r="H299" s="8" t="str">
        <f>IF([1]source_data!G301="","",IF(AND([1]source_data!A301&lt;&gt;"",[1]tailored_settings!$B$11="Publish"),CONCATENATE([1]tailored_settings!$B$2&amp;[1]source_data!A301),IF(AND([1]source_data!A301&lt;&gt;"",[1]tailored_settings!$B$11="Do not publish"),CONCATENATE([1]tailored_settings!$B$4&amp;TEXT(ROW(A299)-1,"0000")&amp;"_"&amp;TEXT(F299,"yyyy-mm")),CONCATENATE([1]tailored_settings!$B$4&amp;TEXT(ROW(A299)-1,"0000")&amp;"_"&amp;TEXT(F299,"yyyy-mm")))))</f>
        <v>360G-BarnwoodTrust-IND-0298_2022-08</v>
      </c>
      <c r="I299" s="8" t="str">
        <f>IF([1]source_data!G301="","",[1]tailored_settings!$B$7)</f>
        <v>Barnwood Trust</v>
      </c>
      <c r="J299" s="8" t="str">
        <f>IF([1]source_data!G301="","",[1]tailored_settings!$B$6)</f>
        <v>GB-CHC-1162855</v>
      </c>
      <c r="K299" s="8" t="str">
        <f>IF([1]source_data!G301="","",IF([1]source_data!I301="","",VLOOKUP([1]source_data!I301,[1]codelists!A:C,2,FALSE)))</f>
        <v>GTIR040</v>
      </c>
      <c r="L299" s="8" t="str">
        <f>IF([1]source_data!G301="","",IF([1]source_data!J301="","",VLOOKUP([1]source_data!J301,[1]codelists!A:C,2,FALSE)))</f>
        <v/>
      </c>
      <c r="M299" s="8" t="str">
        <f>IF([1]source_data!G301="","",IF([1]source_data!K301="","",IF([1]source_data!M301&lt;&gt;"",CONCATENATE(VLOOKUP([1]source_data!K301,[1]codelists!A:C,2,FALSE)&amp;";"&amp;VLOOKUP([1]source_data!L301,[1]codelists!A:C,2,FALSE)&amp;";"&amp;VLOOKUP([1]source_data!M301,[1]codelists!A:C,2,FALSE)),IF([1]source_data!L301&lt;&gt;"",CONCATENATE(VLOOKUP([1]source_data!K301,[1]codelists!A:C,2,FALSE)&amp;";"&amp;VLOOKUP([1]source_data!L301,[1]codelists!A:C,2,FALSE)),IF([1]source_data!K301&lt;&gt;"",CONCATENATE(VLOOKUP([1]source_data!K301,[1]codelists!A:C,2,FALSE)))))))</f>
        <v>GTIP040</v>
      </c>
      <c r="N299" s="11" t="str">
        <f>IF([1]source_data!G301="","",IF([1]source_data!D301="","",VLOOKUP([1]source_data!D301,[1]geo_data!A:I,9,FALSE)))</f>
        <v>The Stanleys</v>
      </c>
      <c r="O299" s="11" t="str">
        <f>IF([1]source_data!G301="","",IF([1]source_data!D301="","",VLOOKUP([1]source_data!D301,[1]geo_data!A:I,8,FALSE)))</f>
        <v>E05010992</v>
      </c>
      <c r="P299" s="11" t="str">
        <f>IF([1]source_data!G301="","",IF(LEFT(O299,3)="E05","WD",IF(LEFT(O299,3)="S13","WD",IF(LEFT(O299,3)="W05","WD",IF(LEFT(O299,3)="W06","UA",IF(LEFT(O299,3)="S12","CA",IF(LEFT(O299,3)="E06","UA",IF(LEFT(O299,3)="E07","NMD",IF(LEFT(O299,3)="E08","MD",IF(LEFT(O299,3)="E09","LONB"))))))))))</f>
        <v>WD</v>
      </c>
      <c r="Q299" s="11" t="str">
        <f>IF([1]source_data!G301="","",IF([1]source_data!D301="","",VLOOKUP([1]source_data!D301,[1]geo_data!A:I,7,FALSE)))</f>
        <v>Stroud</v>
      </c>
      <c r="R299" s="11" t="str">
        <f>IF([1]source_data!G301="","",IF([1]source_data!D301="","",VLOOKUP([1]source_data!D301,[1]geo_data!A:I,6,FALSE)))</f>
        <v>E07000082</v>
      </c>
      <c r="S299" s="11" t="str">
        <f>IF([1]source_data!G301="","",IF(LEFT(R299,3)="E05","WD",IF(LEFT(R299,3)="S13","WD",IF(LEFT(R299,3)="W05","WD",IF(LEFT(R299,3)="W06","UA",IF(LEFT(R299,3)="S12","CA",IF(LEFT(R299,3)="E06","UA",IF(LEFT(R299,3)="E07","NMD",IF(LEFT(R299,3)="E08","MD",IF(LEFT(R299,3)="E09","LONB"))))))))))</f>
        <v>NMD</v>
      </c>
      <c r="T299" s="8" t="str">
        <f>IF([1]source_data!G301="","",IF([1]source_data!N301="","",[1]source_data!N301))</f>
        <v>Grants for You</v>
      </c>
      <c r="U299" s="12">
        <f ca="1">IF([1]source_data!G301="","",[1]tailored_settings!$B$8)</f>
        <v>45009</v>
      </c>
      <c r="V299" s="8" t="str">
        <f>IF([1]source_data!I301="","",[1]tailored_settings!$B$9)</f>
        <v>https://www.barnwoodtrust.org/</v>
      </c>
      <c r="W299" s="8" t="str">
        <f>IF([1]source_data!G301="","",IF([1]source_data!I301="","",[1]codelists!$A$1))</f>
        <v>Grant to Individuals Reason codelist</v>
      </c>
      <c r="X299" s="8" t="str">
        <f>IF([1]source_data!G301="","",IF([1]source_data!I301="","",[1]source_data!I301))</f>
        <v>Mental Health</v>
      </c>
      <c r="Y299" s="8" t="str">
        <f>IF([1]source_data!G301="","",IF([1]source_data!J301="","",[1]codelists!$A$1))</f>
        <v/>
      </c>
      <c r="Z299" s="8" t="str">
        <f>IF([1]source_data!G301="","",IF([1]source_data!J301="","",[1]source_data!J301))</f>
        <v/>
      </c>
      <c r="AA299" s="8" t="str">
        <f>IF([1]source_data!G301="","",IF([1]source_data!K301="","",[1]codelists!$A$16))</f>
        <v>Grant to Individuals Purpose codelist</v>
      </c>
      <c r="AB299" s="8" t="str">
        <f>IF([1]source_data!G301="","",IF([1]source_data!K301="","",[1]source_data!K301))</f>
        <v>Devices and digital access</v>
      </c>
      <c r="AC299" s="8" t="str">
        <f>IF([1]source_data!G301="","",IF([1]source_data!L301="","",[1]codelists!$A$16))</f>
        <v/>
      </c>
      <c r="AD299" s="8" t="str">
        <f>IF([1]source_data!G301="","",IF([1]source_data!L301="","",[1]source_data!L301))</f>
        <v/>
      </c>
      <c r="AE299" s="8" t="str">
        <f>IF([1]source_data!G301="","",IF([1]source_data!M301="","",[1]codelists!$A$16))</f>
        <v/>
      </c>
      <c r="AF299" s="8" t="str">
        <f>IF([1]source_data!G301="","",IF([1]source_data!M301="","",[1]source_data!M301))</f>
        <v/>
      </c>
    </row>
    <row r="300" spans="1:32" ht="15.75" x14ac:dyDescent="0.25">
      <c r="A300" s="8" t="str">
        <f>IF([1]source_data!G302="","",IF(AND([1]source_data!C302&lt;&gt;"",[1]tailored_settings!$B$10="Publish"),CONCATENATE([1]tailored_settings!$B$2&amp;[1]source_data!C302),IF(AND([1]source_data!C302&lt;&gt;"",[1]tailored_settings!$B$10="Do not publish"),CONCATENATE([1]tailored_settings!$B$2&amp;TEXT(ROW(A300)-1,"0000")&amp;"_"&amp;TEXT(F300,"yyyy-mm")),CONCATENATE([1]tailored_settings!$B$2&amp;TEXT(ROW(A300)-1,"0000")&amp;"_"&amp;TEXT(F300,"yyyy-mm")))))</f>
        <v>360G-BarnwoodTrust-0299_2022-08</v>
      </c>
      <c r="B300" s="8" t="str">
        <f>IF([1]source_data!G302="","",IF([1]source_data!E302&lt;&gt;"",[1]source_data!E302,CONCATENATE("Grant to "&amp;G300)))</f>
        <v>Grants for You</v>
      </c>
      <c r="C300" s="8" t="str">
        <f>IF([1]source_data!G302="","",IF([1]source_data!F302="","",[1]source_data!F302))</f>
        <v xml:space="preserve">Funding to help people with Autism, ADHD, Tourette's or a serious mental health condition access more opportunities.   </v>
      </c>
      <c r="D300" s="9">
        <f>IF([1]source_data!G302="","",IF([1]source_data!G302="","",[1]source_data!G302))</f>
        <v>600</v>
      </c>
      <c r="E300" s="8" t="str">
        <f>IF([1]source_data!G302="","",[1]tailored_settings!$B$3)</f>
        <v>GBP</v>
      </c>
      <c r="F300" s="10">
        <f>IF([1]source_data!G302="","",IF([1]source_data!H302="","",[1]source_data!H302))</f>
        <v>44777.381131713002</v>
      </c>
      <c r="G300" s="8" t="str">
        <f>IF([1]source_data!G302="","",[1]tailored_settings!$B$5)</f>
        <v>Individual Recipient</v>
      </c>
      <c r="H300" s="8" t="str">
        <f>IF([1]source_data!G302="","",IF(AND([1]source_data!A302&lt;&gt;"",[1]tailored_settings!$B$11="Publish"),CONCATENATE([1]tailored_settings!$B$2&amp;[1]source_data!A302),IF(AND([1]source_data!A302&lt;&gt;"",[1]tailored_settings!$B$11="Do not publish"),CONCATENATE([1]tailored_settings!$B$4&amp;TEXT(ROW(A300)-1,"0000")&amp;"_"&amp;TEXT(F300,"yyyy-mm")),CONCATENATE([1]tailored_settings!$B$4&amp;TEXT(ROW(A300)-1,"0000")&amp;"_"&amp;TEXT(F300,"yyyy-mm")))))</f>
        <v>360G-BarnwoodTrust-IND-0299_2022-08</v>
      </c>
      <c r="I300" s="8" t="str">
        <f>IF([1]source_data!G302="","",[1]tailored_settings!$B$7)</f>
        <v>Barnwood Trust</v>
      </c>
      <c r="J300" s="8" t="str">
        <f>IF([1]source_data!G302="","",[1]tailored_settings!$B$6)</f>
        <v>GB-CHC-1162855</v>
      </c>
      <c r="K300" s="8" t="str">
        <f>IF([1]source_data!G302="","",IF([1]source_data!I302="","",VLOOKUP([1]source_data!I302,[1]codelists!A:C,2,FALSE)))</f>
        <v>GTIR040</v>
      </c>
      <c r="L300" s="8" t="str">
        <f>IF([1]source_data!G302="","",IF([1]source_data!J302="","",VLOOKUP([1]source_data!J302,[1]codelists!A:C,2,FALSE)))</f>
        <v/>
      </c>
      <c r="M300" s="8" t="str">
        <f>IF([1]source_data!G302="","",IF([1]source_data!K302="","",IF([1]source_data!M302&lt;&gt;"",CONCATENATE(VLOOKUP([1]source_data!K302,[1]codelists!A:C,2,FALSE)&amp;";"&amp;VLOOKUP([1]source_data!L302,[1]codelists!A:C,2,FALSE)&amp;";"&amp;VLOOKUP([1]source_data!M302,[1]codelists!A:C,2,FALSE)),IF([1]source_data!L302&lt;&gt;"",CONCATENATE(VLOOKUP([1]source_data!K302,[1]codelists!A:C,2,FALSE)&amp;";"&amp;VLOOKUP([1]source_data!L302,[1]codelists!A:C,2,FALSE)),IF([1]source_data!K302&lt;&gt;"",CONCATENATE(VLOOKUP([1]source_data!K302,[1]codelists!A:C,2,FALSE)))))))</f>
        <v>GTIP150</v>
      </c>
      <c r="N300" s="11" t="str">
        <f>IF([1]source_data!G302="","",IF([1]source_data!D302="","",VLOOKUP([1]source_data!D302,[1]geo_data!A:I,9,FALSE)))</f>
        <v>Severn</v>
      </c>
      <c r="O300" s="11" t="str">
        <f>IF([1]source_data!G302="","",IF([1]source_data!D302="","",VLOOKUP([1]source_data!D302,[1]geo_data!A:I,8,FALSE)))</f>
        <v>E05013195</v>
      </c>
      <c r="P300" s="11" t="str">
        <f>IF([1]source_data!G302="","",IF(LEFT(O300,3)="E05","WD",IF(LEFT(O300,3)="S13","WD",IF(LEFT(O300,3)="W05","WD",IF(LEFT(O300,3)="W06","UA",IF(LEFT(O300,3)="S12","CA",IF(LEFT(O300,3)="E06","UA",IF(LEFT(O300,3)="E07","NMD",IF(LEFT(O300,3)="E08","MD",IF(LEFT(O300,3)="E09","LONB"))))))))))</f>
        <v>WD</v>
      </c>
      <c r="Q300" s="11" t="str">
        <f>IF([1]source_data!G302="","",IF([1]source_data!D302="","",VLOOKUP([1]source_data!D302,[1]geo_data!A:I,7,FALSE)))</f>
        <v>Stroud</v>
      </c>
      <c r="R300" s="11" t="str">
        <f>IF([1]source_data!G302="","",IF([1]source_data!D302="","",VLOOKUP([1]source_data!D302,[1]geo_data!A:I,6,FALSE)))</f>
        <v>E07000082</v>
      </c>
      <c r="S300" s="11" t="str">
        <f>IF([1]source_data!G302="","",IF(LEFT(R300,3)="E05","WD",IF(LEFT(R300,3)="S13","WD",IF(LEFT(R300,3)="W05","WD",IF(LEFT(R300,3)="W06","UA",IF(LEFT(R300,3)="S12","CA",IF(LEFT(R300,3)="E06","UA",IF(LEFT(R300,3)="E07","NMD",IF(LEFT(R300,3)="E08","MD",IF(LEFT(R300,3)="E09","LONB"))))))))))</f>
        <v>NMD</v>
      </c>
      <c r="T300" s="8" t="str">
        <f>IF([1]source_data!G302="","",IF([1]source_data!N302="","",[1]source_data!N302))</f>
        <v>Grants for You</v>
      </c>
      <c r="U300" s="12">
        <f ca="1">IF([1]source_data!G302="","",[1]tailored_settings!$B$8)</f>
        <v>45009</v>
      </c>
      <c r="V300" s="8" t="str">
        <f>IF([1]source_data!I302="","",[1]tailored_settings!$B$9)</f>
        <v>https://www.barnwoodtrust.org/</v>
      </c>
      <c r="W300" s="8" t="str">
        <f>IF([1]source_data!G302="","",IF([1]source_data!I302="","",[1]codelists!$A$1))</f>
        <v>Grant to Individuals Reason codelist</v>
      </c>
      <c r="X300" s="8" t="str">
        <f>IF([1]source_data!G302="","",IF([1]source_data!I302="","",[1]source_data!I302))</f>
        <v>Mental Health</v>
      </c>
      <c r="Y300" s="8" t="str">
        <f>IF([1]source_data!G302="","",IF([1]source_data!J302="","",[1]codelists!$A$1))</f>
        <v/>
      </c>
      <c r="Z300" s="8" t="str">
        <f>IF([1]source_data!G302="","",IF([1]source_data!J302="","",[1]source_data!J302))</f>
        <v/>
      </c>
      <c r="AA300" s="8" t="str">
        <f>IF([1]source_data!G302="","",IF([1]source_data!K302="","",[1]codelists!$A$16))</f>
        <v>Grant to Individuals Purpose codelist</v>
      </c>
      <c r="AB300" s="8" t="str">
        <f>IF([1]source_data!G302="","",IF([1]source_data!K302="","",[1]source_data!K302))</f>
        <v>Creative activities</v>
      </c>
      <c r="AC300" s="8" t="str">
        <f>IF([1]source_data!G302="","",IF([1]source_data!L302="","",[1]codelists!$A$16))</f>
        <v/>
      </c>
      <c r="AD300" s="8" t="str">
        <f>IF([1]source_data!G302="","",IF([1]source_data!L302="","",[1]source_data!L302))</f>
        <v/>
      </c>
      <c r="AE300" s="8" t="str">
        <f>IF([1]source_data!G302="","",IF([1]source_data!M302="","",[1]codelists!$A$16))</f>
        <v/>
      </c>
      <c r="AF300" s="8" t="str">
        <f>IF([1]source_data!G302="","",IF([1]source_data!M302="","",[1]source_data!M302))</f>
        <v/>
      </c>
    </row>
    <row r="301" spans="1:32" ht="15.75" x14ac:dyDescent="0.25">
      <c r="A301" s="8" t="str">
        <f>IF([1]source_data!G303="","",IF(AND([1]source_data!C303&lt;&gt;"",[1]tailored_settings!$B$10="Publish"),CONCATENATE([1]tailored_settings!$B$2&amp;[1]source_data!C303),IF(AND([1]source_data!C303&lt;&gt;"",[1]tailored_settings!$B$10="Do not publish"),CONCATENATE([1]tailored_settings!$B$2&amp;TEXT(ROW(A301)-1,"0000")&amp;"_"&amp;TEXT(F301,"yyyy-mm")),CONCATENATE([1]tailored_settings!$B$2&amp;TEXT(ROW(A301)-1,"0000")&amp;"_"&amp;TEXT(F301,"yyyy-mm")))))</f>
        <v>360G-BarnwoodTrust-0300_2022-08</v>
      </c>
      <c r="B301" s="8" t="str">
        <f>IF([1]source_data!G303="","",IF([1]source_data!E303&lt;&gt;"",[1]source_data!E303,CONCATENATE("Grant to "&amp;G301)))</f>
        <v>Grants for You</v>
      </c>
      <c r="C301" s="8" t="str">
        <f>IF([1]source_data!G303="","",IF([1]source_data!F303="","",[1]source_data!F303))</f>
        <v xml:space="preserve">Funding to help people with Autism, ADHD, Tourette's or a serious mental health condition access more opportunities.   </v>
      </c>
      <c r="D301" s="9">
        <f>IF([1]source_data!G303="","",IF([1]source_data!G303="","",[1]source_data!G303))</f>
        <v>1000</v>
      </c>
      <c r="E301" s="8" t="str">
        <f>IF([1]source_data!G303="","",[1]tailored_settings!$B$3)</f>
        <v>GBP</v>
      </c>
      <c r="F301" s="10">
        <f>IF([1]source_data!G303="","",IF([1]source_data!H303="","",[1]source_data!H303))</f>
        <v>44777.390963078702</v>
      </c>
      <c r="G301" s="8" t="str">
        <f>IF([1]source_data!G303="","",[1]tailored_settings!$B$5)</f>
        <v>Individual Recipient</v>
      </c>
      <c r="H301" s="8" t="str">
        <f>IF([1]source_data!G303="","",IF(AND([1]source_data!A303&lt;&gt;"",[1]tailored_settings!$B$11="Publish"),CONCATENATE([1]tailored_settings!$B$2&amp;[1]source_data!A303),IF(AND([1]source_data!A303&lt;&gt;"",[1]tailored_settings!$B$11="Do not publish"),CONCATENATE([1]tailored_settings!$B$4&amp;TEXT(ROW(A301)-1,"0000")&amp;"_"&amp;TEXT(F301,"yyyy-mm")),CONCATENATE([1]tailored_settings!$B$4&amp;TEXT(ROW(A301)-1,"0000")&amp;"_"&amp;TEXT(F301,"yyyy-mm")))))</f>
        <v>360G-BarnwoodTrust-IND-0300_2022-08</v>
      </c>
      <c r="I301" s="8" t="str">
        <f>IF([1]source_data!G303="","",[1]tailored_settings!$B$7)</f>
        <v>Barnwood Trust</v>
      </c>
      <c r="J301" s="8" t="str">
        <f>IF([1]source_data!G303="","",[1]tailored_settings!$B$6)</f>
        <v>GB-CHC-1162855</v>
      </c>
      <c r="K301" s="8" t="str">
        <f>IF([1]source_data!G303="","",IF([1]source_data!I303="","",VLOOKUP([1]source_data!I303,[1]codelists!A:C,2,FALSE)))</f>
        <v>GTIR040</v>
      </c>
      <c r="L301" s="8" t="str">
        <f>IF([1]source_data!G303="","",IF([1]source_data!J303="","",VLOOKUP([1]source_data!J303,[1]codelists!A:C,2,FALSE)))</f>
        <v/>
      </c>
      <c r="M301" s="8" t="str">
        <f>IF([1]source_data!G303="","",IF([1]source_data!K303="","",IF([1]source_data!M303&lt;&gt;"",CONCATENATE(VLOOKUP([1]source_data!K303,[1]codelists!A:C,2,FALSE)&amp;";"&amp;VLOOKUP([1]source_data!L303,[1]codelists!A:C,2,FALSE)&amp;";"&amp;VLOOKUP([1]source_data!M303,[1]codelists!A:C,2,FALSE)),IF([1]source_data!L303&lt;&gt;"",CONCATENATE(VLOOKUP([1]source_data!K303,[1]codelists!A:C,2,FALSE)&amp;";"&amp;VLOOKUP([1]source_data!L303,[1]codelists!A:C,2,FALSE)),IF([1]source_data!K303&lt;&gt;"",CONCATENATE(VLOOKUP([1]source_data!K303,[1]codelists!A:C,2,FALSE)))))))</f>
        <v>GTIP020</v>
      </c>
      <c r="N301" s="11" t="str">
        <f>IF([1]source_data!G303="","",IF([1]source_data!D303="","",VLOOKUP([1]source_data!D303,[1]geo_data!A:I,9,FALSE)))</f>
        <v>Nailsworth</v>
      </c>
      <c r="O301" s="11" t="str">
        <f>IF([1]source_data!G303="","",IF([1]source_data!D303="","",VLOOKUP([1]source_data!D303,[1]geo_data!A:I,8,FALSE)))</f>
        <v>E05013193</v>
      </c>
      <c r="P301" s="11" t="str">
        <f>IF([1]source_data!G303="","",IF(LEFT(O301,3)="E05","WD",IF(LEFT(O301,3)="S13","WD",IF(LEFT(O301,3)="W05","WD",IF(LEFT(O301,3)="W06","UA",IF(LEFT(O301,3)="S12","CA",IF(LEFT(O301,3)="E06","UA",IF(LEFT(O301,3)="E07","NMD",IF(LEFT(O301,3)="E08","MD",IF(LEFT(O301,3)="E09","LONB"))))))))))</f>
        <v>WD</v>
      </c>
      <c r="Q301" s="11" t="str">
        <f>IF([1]source_data!G303="","",IF([1]source_data!D303="","",VLOOKUP([1]source_data!D303,[1]geo_data!A:I,7,FALSE)))</f>
        <v>Stroud</v>
      </c>
      <c r="R301" s="11" t="str">
        <f>IF([1]source_data!G303="","",IF([1]source_data!D303="","",VLOOKUP([1]source_data!D303,[1]geo_data!A:I,6,FALSE)))</f>
        <v>E07000082</v>
      </c>
      <c r="S301" s="11" t="str">
        <f>IF([1]source_data!G303="","",IF(LEFT(R301,3)="E05","WD",IF(LEFT(R301,3)="S13","WD",IF(LEFT(R301,3)="W05","WD",IF(LEFT(R301,3)="W06","UA",IF(LEFT(R301,3)="S12","CA",IF(LEFT(R301,3)="E06","UA",IF(LEFT(R301,3)="E07","NMD",IF(LEFT(R301,3)="E08","MD",IF(LEFT(R301,3)="E09","LONB"))))))))))</f>
        <v>NMD</v>
      </c>
      <c r="T301" s="8" t="str">
        <f>IF([1]source_data!G303="","",IF([1]source_data!N303="","",[1]source_data!N303))</f>
        <v>Grants for You</v>
      </c>
      <c r="U301" s="12">
        <f ca="1">IF([1]source_data!G303="","",[1]tailored_settings!$B$8)</f>
        <v>45009</v>
      </c>
      <c r="V301" s="8" t="str">
        <f>IF([1]source_data!I303="","",[1]tailored_settings!$B$9)</f>
        <v>https://www.barnwoodtrust.org/</v>
      </c>
      <c r="W301" s="8" t="str">
        <f>IF([1]source_data!G303="","",IF([1]source_data!I303="","",[1]codelists!$A$1))</f>
        <v>Grant to Individuals Reason codelist</v>
      </c>
      <c r="X301" s="8" t="str">
        <f>IF([1]source_data!G303="","",IF([1]source_data!I303="","",[1]source_data!I303))</f>
        <v>Mental Health</v>
      </c>
      <c r="Y301" s="8" t="str">
        <f>IF([1]source_data!G303="","",IF([1]source_data!J303="","",[1]codelists!$A$1))</f>
        <v/>
      </c>
      <c r="Z301" s="8" t="str">
        <f>IF([1]source_data!G303="","",IF([1]source_data!J303="","",[1]source_data!J303))</f>
        <v/>
      </c>
      <c r="AA301" s="8" t="str">
        <f>IF([1]source_data!G303="","",IF([1]source_data!K303="","",[1]codelists!$A$16))</f>
        <v>Grant to Individuals Purpose codelist</v>
      </c>
      <c r="AB301" s="8" t="str">
        <f>IF([1]source_data!G303="","",IF([1]source_data!K303="","",[1]source_data!K303))</f>
        <v>Furniture and appliances</v>
      </c>
      <c r="AC301" s="8" t="str">
        <f>IF([1]source_data!G303="","",IF([1]source_data!L303="","",[1]codelists!$A$16))</f>
        <v/>
      </c>
      <c r="AD301" s="8" t="str">
        <f>IF([1]source_data!G303="","",IF([1]source_data!L303="","",[1]source_data!L303))</f>
        <v/>
      </c>
      <c r="AE301" s="8" t="str">
        <f>IF([1]source_data!G303="","",IF([1]source_data!M303="","",[1]codelists!$A$16))</f>
        <v/>
      </c>
      <c r="AF301" s="8" t="str">
        <f>IF([1]source_data!G303="","",IF([1]source_data!M303="","",[1]source_data!M303))</f>
        <v/>
      </c>
    </row>
    <row r="302" spans="1:32" ht="15.75" x14ac:dyDescent="0.25">
      <c r="A302" s="8" t="str">
        <f>IF([1]source_data!G304="","",IF(AND([1]source_data!C304&lt;&gt;"",[1]tailored_settings!$B$10="Publish"),CONCATENATE([1]tailored_settings!$B$2&amp;[1]source_data!C304),IF(AND([1]source_data!C304&lt;&gt;"",[1]tailored_settings!$B$10="Do not publish"),CONCATENATE([1]tailored_settings!$B$2&amp;TEXT(ROW(A302)-1,"0000")&amp;"_"&amp;TEXT(F302,"yyyy-mm")),CONCATENATE([1]tailored_settings!$B$2&amp;TEXT(ROW(A302)-1,"0000")&amp;"_"&amp;TEXT(F302,"yyyy-mm")))))</f>
        <v>360G-BarnwoodTrust-0301_2022-08</v>
      </c>
      <c r="B302" s="8" t="str">
        <f>IF([1]source_data!G304="","",IF([1]source_data!E304&lt;&gt;"",[1]source_data!E304,CONCATENATE("Grant to "&amp;G302)))</f>
        <v>Grants for You</v>
      </c>
      <c r="C302" s="8" t="str">
        <f>IF([1]source_data!G304="","",IF([1]source_data!F304="","",[1]source_data!F304))</f>
        <v xml:space="preserve">Funding to help people with Autism, ADHD, Tourette's or a serious mental health condition access more opportunities.   </v>
      </c>
      <c r="D302" s="9">
        <f>IF([1]source_data!G304="","",IF([1]source_data!G304="","",[1]source_data!G304))</f>
        <v>1119</v>
      </c>
      <c r="E302" s="8" t="str">
        <f>IF([1]source_data!G304="","",[1]tailored_settings!$B$3)</f>
        <v>GBP</v>
      </c>
      <c r="F302" s="10">
        <f>IF([1]source_data!G304="","",IF([1]source_data!H304="","",[1]source_data!H304))</f>
        <v>44777.440307488403</v>
      </c>
      <c r="G302" s="8" t="str">
        <f>IF([1]source_data!G304="","",[1]tailored_settings!$B$5)</f>
        <v>Individual Recipient</v>
      </c>
      <c r="H302" s="8" t="str">
        <f>IF([1]source_data!G304="","",IF(AND([1]source_data!A304&lt;&gt;"",[1]tailored_settings!$B$11="Publish"),CONCATENATE([1]tailored_settings!$B$2&amp;[1]source_data!A304),IF(AND([1]source_data!A304&lt;&gt;"",[1]tailored_settings!$B$11="Do not publish"),CONCATENATE([1]tailored_settings!$B$4&amp;TEXT(ROW(A302)-1,"0000")&amp;"_"&amp;TEXT(F302,"yyyy-mm")),CONCATENATE([1]tailored_settings!$B$4&amp;TEXT(ROW(A302)-1,"0000")&amp;"_"&amp;TEXT(F302,"yyyy-mm")))))</f>
        <v>360G-BarnwoodTrust-IND-0301_2022-08</v>
      </c>
      <c r="I302" s="8" t="str">
        <f>IF([1]source_data!G304="","",[1]tailored_settings!$B$7)</f>
        <v>Barnwood Trust</v>
      </c>
      <c r="J302" s="8" t="str">
        <f>IF([1]source_data!G304="","",[1]tailored_settings!$B$6)</f>
        <v>GB-CHC-1162855</v>
      </c>
      <c r="K302" s="8" t="str">
        <f>IF([1]source_data!G304="","",IF([1]source_data!I304="","",VLOOKUP([1]source_data!I304,[1]codelists!A:C,2,FALSE)))</f>
        <v>GTIR040</v>
      </c>
      <c r="L302" s="8" t="str">
        <f>IF([1]source_data!G304="","",IF([1]source_data!J304="","",VLOOKUP([1]source_data!J304,[1]codelists!A:C,2,FALSE)))</f>
        <v/>
      </c>
      <c r="M302" s="8" t="str">
        <f>IF([1]source_data!G304="","",IF([1]source_data!K304="","",IF([1]source_data!M304&lt;&gt;"",CONCATENATE(VLOOKUP([1]source_data!K304,[1]codelists!A:C,2,FALSE)&amp;";"&amp;VLOOKUP([1]source_data!L304,[1]codelists!A:C,2,FALSE)&amp;";"&amp;VLOOKUP([1]source_data!M304,[1]codelists!A:C,2,FALSE)),IF([1]source_data!L304&lt;&gt;"",CONCATENATE(VLOOKUP([1]source_data!K304,[1]codelists!A:C,2,FALSE)&amp;";"&amp;VLOOKUP([1]source_data!L304,[1]codelists!A:C,2,FALSE)),IF([1]source_data!K304&lt;&gt;"",CONCATENATE(VLOOKUP([1]source_data!K304,[1]codelists!A:C,2,FALSE)))))))</f>
        <v>GTIP040</v>
      </c>
      <c r="N302" s="11" t="str">
        <f>IF([1]source_data!G304="","",IF([1]source_data!D304="","",VLOOKUP([1]source_data!D304,[1]geo_data!A:I,9,FALSE)))</f>
        <v>Severn</v>
      </c>
      <c r="O302" s="11" t="str">
        <f>IF([1]source_data!G304="","",IF([1]source_data!D304="","",VLOOKUP([1]source_data!D304,[1]geo_data!A:I,8,FALSE)))</f>
        <v>E05013195</v>
      </c>
      <c r="P302" s="11" t="str">
        <f>IF([1]source_data!G304="","",IF(LEFT(O302,3)="E05","WD",IF(LEFT(O302,3)="S13","WD",IF(LEFT(O302,3)="W05","WD",IF(LEFT(O302,3)="W06","UA",IF(LEFT(O302,3)="S12","CA",IF(LEFT(O302,3)="E06","UA",IF(LEFT(O302,3)="E07","NMD",IF(LEFT(O302,3)="E08","MD",IF(LEFT(O302,3)="E09","LONB"))))))))))</f>
        <v>WD</v>
      </c>
      <c r="Q302" s="11" t="str">
        <f>IF([1]source_data!G304="","",IF([1]source_data!D304="","",VLOOKUP([1]source_data!D304,[1]geo_data!A:I,7,FALSE)))</f>
        <v>Stroud</v>
      </c>
      <c r="R302" s="11" t="str">
        <f>IF([1]source_data!G304="","",IF([1]source_data!D304="","",VLOOKUP([1]source_data!D304,[1]geo_data!A:I,6,FALSE)))</f>
        <v>E07000082</v>
      </c>
      <c r="S302" s="11" t="str">
        <f>IF([1]source_data!G304="","",IF(LEFT(R302,3)="E05","WD",IF(LEFT(R302,3)="S13","WD",IF(LEFT(R302,3)="W05","WD",IF(LEFT(R302,3)="W06","UA",IF(LEFT(R302,3)="S12","CA",IF(LEFT(R302,3)="E06","UA",IF(LEFT(R302,3)="E07","NMD",IF(LEFT(R302,3)="E08","MD",IF(LEFT(R302,3)="E09","LONB"))))))))))</f>
        <v>NMD</v>
      </c>
      <c r="T302" s="8" t="str">
        <f>IF([1]source_data!G304="","",IF([1]source_data!N304="","",[1]source_data!N304))</f>
        <v>Grants for You</v>
      </c>
      <c r="U302" s="12">
        <f ca="1">IF([1]source_data!G304="","",[1]tailored_settings!$B$8)</f>
        <v>45009</v>
      </c>
      <c r="V302" s="8" t="str">
        <f>IF([1]source_data!I304="","",[1]tailored_settings!$B$9)</f>
        <v>https://www.barnwoodtrust.org/</v>
      </c>
      <c r="W302" s="8" t="str">
        <f>IF([1]source_data!G304="","",IF([1]source_data!I304="","",[1]codelists!$A$1))</f>
        <v>Grant to Individuals Reason codelist</v>
      </c>
      <c r="X302" s="8" t="str">
        <f>IF([1]source_data!G304="","",IF([1]source_data!I304="","",[1]source_data!I304))</f>
        <v>Mental Health</v>
      </c>
      <c r="Y302" s="8" t="str">
        <f>IF([1]source_data!G304="","",IF([1]source_data!J304="","",[1]codelists!$A$1))</f>
        <v/>
      </c>
      <c r="Z302" s="8" t="str">
        <f>IF([1]source_data!G304="","",IF([1]source_data!J304="","",[1]source_data!J304))</f>
        <v/>
      </c>
      <c r="AA302" s="8" t="str">
        <f>IF([1]source_data!G304="","",IF([1]source_data!K304="","",[1]codelists!$A$16))</f>
        <v>Grant to Individuals Purpose codelist</v>
      </c>
      <c r="AB302" s="8" t="str">
        <f>IF([1]source_data!G304="","",IF([1]source_data!K304="","",[1]source_data!K304))</f>
        <v>Devices and digital access</v>
      </c>
      <c r="AC302" s="8" t="str">
        <f>IF([1]source_data!G304="","",IF([1]source_data!L304="","",[1]codelists!$A$16))</f>
        <v/>
      </c>
      <c r="AD302" s="8" t="str">
        <f>IF([1]source_data!G304="","",IF([1]source_data!L304="","",[1]source_data!L304))</f>
        <v/>
      </c>
      <c r="AE302" s="8" t="str">
        <f>IF([1]source_data!G304="","",IF([1]source_data!M304="","",[1]codelists!$A$16))</f>
        <v/>
      </c>
      <c r="AF302" s="8" t="str">
        <f>IF([1]source_data!G304="","",IF([1]source_data!M304="","",[1]source_data!M304))</f>
        <v/>
      </c>
    </row>
    <row r="303" spans="1:32" ht="15.75" x14ac:dyDescent="0.25">
      <c r="A303" s="8" t="str">
        <f>IF([1]source_data!G305="","",IF(AND([1]source_data!C305&lt;&gt;"",[1]tailored_settings!$B$10="Publish"),CONCATENATE([1]tailored_settings!$B$2&amp;[1]source_data!C305),IF(AND([1]source_data!C305&lt;&gt;"",[1]tailored_settings!$B$10="Do not publish"),CONCATENATE([1]tailored_settings!$B$2&amp;TEXT(ROW(A303)-1,"0000")&amp;"_"&amp;TEXT(F303,"yyyy-mm")),CONCATENATE([1]tailored_settings!$B$2&amp;TEXT(ROW(A303)-1,"0000")&amp;"_"&amp;TEXT(F303,"yyyy-mm")))))</f>
        <v>360G-BarnwoodTrust-0302_2022-08</v>
      </c>
      <c r="B303" s="8" t="str">
        <f>IF([1]source_data!G305="","",IF([1]source_data!E305&lt;&gt;"",[1]source_data!E305,CONCATENATE("Grant to "&amp;G303)))</f>
        <v>Grants for You</v>
      </c>
      <c r="C303" s="8" t="str">
        <f>IF([1]source_data!G305="","",IF([1]source_data!F305="","",[1]source_data!F305))</f>
        <v xml:space="preserve">Funding to help people with Autism, ADHD, Tourette's or a serious mental health condition access more opportunities.   </v>
      </c>
      <c r="D303" s="9">
        <f>IF([1]source_data!G305="","",IF([1]source_data!G305="","",[1]source_data!G305))</f>
        <v>930</v>
      </c>
      <c r="E303" s="8" t="str">
        <f>IF([1]source_data!G305="","",[1]tailored_settings!$B$3)</f>
        <v>GBP</v>
      </c>
      <c r="F303" s="10">
        <f>IF([1]source_data!G305="","",IF([1]source_data!H305="","",[1]source_data!H305))</f>
        <v>44777.466608483803</v>
      </c>
      <c r="G303" s="8" t="str">
        <f>IF([1]source_data!G305="","",[1]tailored_settings!$B$5)</f>
        <v>Individual Recipient</v>
      </c>
      <c r="H303" s="8" t="str">
        <f>IF([1]source_data!G305="","",IF(AND([1]source_data!A305&lt;&gt;"",[1]tailored_settings!$B$11="Publish"),CONCATENATE([1]tailored_settings!$B$2&amp;[1]source_data!A305),IF(AND([1]source_data!A305&lt;&gt;"",[1]tailored_settings!$B$11="Do not publish"),CONCATENATE([1]tailored_settings!$B$4&amp;TEXT(ROW(A303)-1,"0000")&amp;"_"&amp;TEXT(F303,"yyyy-mm")),CONCATENATE([1]tailored_settings!$B$4&amp;TEXT(ROW(A303)-1,"0000")&amp;"_"&amp;TEXT(F303,"yyyy-mm")))))</f>
        <v>360G-BarnwoodTrust-IND-0302_2022-08</v>
      </c>
      <c r="I303" s="8" t="str">
        <f>IF([1]source_data!G305="","",[1]tailored_settings!$B$7)</f>
        <v>Barnwood Trust</v>
      </c>
      <c r="J303" s="8" t="str">
        <f>IF([1]source_data!G305="","",[1]tailored_settings!$B$6)</f>
        <v>GB-CHC-1162855</v>
      </c>
      <c r="K303" s="8" t="str">
        <f>IF([1]source_data!G305="","",IF([1]source_data!I305="","",VLOOKUP([1]source_data!I305,[1]codelists!A:C,2,FALSE)))</f>
        <v>GTIR040</v>
      </c>
      <c r="L303" s="8" t="str">
        <f>IF([1]source_data!G305="","",IF([1]source_data!J305="","",VLOOKUP([1]source_data!J305,[1]codelists!A:C,2,FALSE)))</f>
        <v/>
      </c>
      <c r="M303" s="8" t="str">
        <f>IF([1]source_data!G305="","",IF([1]source_data!K305="","",IF([1]source_data!M305&lt;&gt;"",CONCATENATE(VLOOKUP([1]source_data!K305,[1]codelists!A:C,2,FALSE)&amp;";"&amp;VLOOKUP([1]source_data!L305,[1]codelists!A:C,2,FALSE)&amp;";"&amp;VLOOKUP([1]source_data!M305,[1]codelists!A:C,2,FALSE)),IF([1]source_data!L305&lt;&gt;"",CONCATENATE(VLOOKUP([1]source_data!K305,[1]codelists!A:C,2,FALSE)&amp;";"&amp;VLOOKUP([1]source_data!L305,[1]codelists!A:C,2,FALSE)),IF([1]source_data!K305&lt;&gt;"",CONCATENATE(VLOOKUP([1]source_data!K305,[1]codelists!A:C,2,FALSE)))))))</f>
        <v>GTIP040</v>
      </c>
      <c r="N303" s="11" t="str">
        <f>IF([1]source_data!G305="","",IF([1]source_data!D305="","",VLOOKUP([1]source_data!D305,[1]geo_data!A:I,9,FALSE)))</f>
        <v>Cam East</v>
      </c>
      <c r="O303" s="11" t="str">
        <f>IF([1]source_data!G305="","",IF([1]source_data!D305="","",VLOOKUP([1]source_data!D305,[1]geo_data!A:I,8,FALSE)))</f>
        <v>E05010972</v>
      </c>
      <c r="P303" s="11" t="str">
        <f>IF([1]source_data!G305="","",IF(LEFT(O303,3)="E05","WD",IF(LEFT(O303,3)="S13","WD",IF(LEFT(O303,3)="W05","WD",IF(LEFT(O303,3)="W06","UA",IF(LEFT(O303,3)="S12","CA",IF(LEFT(O303,3)="E06","UA",IF(LEFT(O303,3)="E07","NMD",IF(LEFT(O303,3)="E08","MD",IF(LEFT(O303,3)="E09","LONB"))))))))))</f>
        <v>WD</v>
      </c>
      <c r="Q303" s="11" t="str">
        <f>IF([1]source_data!G305="","",IF([1]source_data!D305="","",VLOOKUP([1]source_data!D305,[1]geo_data!A:I,7,FALSE)))</f>
        <v>Stroud</v>
      </c>
      <c r="R303" s="11" t="str">
        <f>IF([1]source_data!G305="","",IF([1]source_data!D305="","",VLOOKUP([1]source_data!D305,[1]geo_data!A:I,6,FALSE)))</f>
        <v>E07000082</v>
      </c>
      <c r="S303" s="11" t="str">
        <f>IF([1]source_data!G305="","",IF(LEFT(R303,3)="E05","WD",IF(LEFT(R303,3)="S13","WD",IF(LEFT(R303,3)="W05","WD",IF(LEFT(R303,3)="W06","UA",IF(LEFT(R303,3)="S12","CA",IF(LEFT(R303,3)="E06","UA",IF(LEFT(R303,3)="E07","NMD",IF(LEFT(R303,3)="E08","MD",IF(LEFT(R303,3)="E09","LONB"))))))))))</f>
        <v>NMD</v>
      </c>
      <c r="T303" s="8" t="str">
        <f>IF([1]source_data!G305="","",IF([1]source_data!N305="","",[1]source_data!N305))</f>
        <v>Grants for You</v>
      </c>
      <c r="U303" s="12">
        <f ca="1">IF([1]source_data!G305="","",[1]tailored_settings!$B$8)</f>
        <v>45009</v>
      </c>
      <c r="V303" s="8" t="str">
        <f>IF([1]source_data!I305="","",[1]tailored_settings!$B$9)</f>
        <v>https://www.barnwoodtrust.org/</v>
      </c>
      <c r="W303" s="8" t="str">
        <f>IF([1]source_data!G305="","",IF([1]source_data!I305="","",[1]codelists!$A$1))</f>
        <v>Grant to Individuals Reason codelist</v>
      </c>
      <c r="X303" s="8" t="str">
        <f>IF([1]source_data!G305="","",IF([1]source_data!I305="","",[1]source_data!I305))</f>
        <v>Mental Health</v>
      </c>
      <c r="Y303" s="8" t="str">
        <f>IF([1]source_data!G305="","",IF([1]source_data!J305="","",[1]codelists!$A$1))</f>
        <v/>
      </c>
      <c r="Z303" s="8" t="str">
        <f>IF([1]source_data!G305="","",IF([1]source_data!J305="","",[1]source_data!J305))</f>
        <v/>
      </c>
      <c r="AA303" s="8" t="str">
        <f>IF([1]source_data!G305="","",IF([1]source_data!K305="","",[1]codelists!$A$16))</f>
        <v>Grant to Individuals Purpose codelist</v>
      </c>
      <c r="AB303" s="8" t="str">
        <f>IF([1]source_data!G305="","",IF([1]source_data!K305="","",[1]source_data!K305))</f>
        <v>Devices and digital access</v>
      </c>
      <c r="AC303" s="8" t="str">
        <f>IF([1]source_data!G305="","",IF([1]source_data!L305="","",[1]codelists!$A$16))</f>
        <v/>
      </c>
      <c r="AD303" s="8" t="str">
        <f>IF([1]source_data!G305="","",IF([1]source_data!L305="","",[1]source_data!L305))</f>
        <v/>
      </c>
      <c r="AE303" s="8" t="str">
        <f>IF([1]source_data!G305="","",IF([1]source_data!M305="","",[1]codelists!$A$16))</f>
        <v/>
      </c>
      <c r="AF303" s="8" t="str">
        <f>IF([1]source_data!G305="","",IF([1]source_data!M305="","",[1]source_data!M305))</f>
        <v/>
      </c>
    </row>
    <row r="304" spans="1:32" ht="15.75" x14ac:dyDescent="0.25">
      <c r="A304" s="8" t="str">
        <f>IF([1]source_data!G306="","",IF(AND([1]source_data!C306&lt;&gt;"",[1]tailored_settings!$B$10="Publish"),CONCATENATE([1]tailored_settings!$B$2&amp;[1]source_data!C306),IF(AND([1]source_data!C306&lt;&gt;"",[1]tailored_settings!$B$10="Do not publish"),CONCATENATE([1]tailored_settings!$B$2&amp;TEXT(ROW(A304)-1,"0000")&amp;"_"&amp;TEXT(F304,"yyyy-mm")),CONCATENATE([1]tailored_settings!$B$2&amp;TEXT(ROW(A304)-1,"0000")&amp;"_"&amp;TEXT(F304,"yyyy-mm")))))</f>
        <v>360G-BarnwoodTrust-0303_2022-08</v>
      </c>
      <c r="B304" s="8" t="str">
        <f>IF([1]source_data!G306="","",IF([1]source_data!E306&lt;&gt;"",[1]source_data!E306,CONCATENATE("Grant to "&amp;G304)))</f>
        <v>Grants for You</v>
      </c>
      <c r="C304" s="8" t="str">
        <f>IF([1]source_data!G306="","",IF([1]source_data!F306="","",[1]source_data!F306))</f>
        <v xml:space="preserve">Funding to help people with Autism, ADHD, Tourette's or a serious mental health condition access more opportunities.   </v>
      </c>
      <c r="D304" s="9">
        <f>IF([1]source_data!G306="","",IF([1]source_data!G306="","",[1]source_data!G306))</f>
        <v>650</v>
      </c>
      <c r="E304" s="8" t="str">
        <f>IF([1]source_data!G306="","",[1]tailored_settings!$B$3)</f>
        <v>GBP</v>
      </c>
      <c r="F304" s="10">
        <f>IF([1]source_data!G306="","",IF([1]source_data!H306="","",[1]source_data!H306))</f>
        <v>44777.477855752302</v>
      </c>
      <c r="G304" s="8" t="str">
        <f>IF([1]source_data!G306="","",[1]tailored_settings!$B$5)</f>
        <v>Individual Recipient</v>
      </c>
      <c r="H304" s="8" t="str">
        <f>IF([1]source_data!G306="","",IF(AND([1]source_data!A306&lt;&gt;"",[1]tailored_settings!$B$11="Publish"),CONCATENATE([1]tailored_settings!$B$2&amp;[1]source_data!A306),IF(AND([1]source_data!A306&lt;&gt;"",[1]tailored_settings!$B$11="Do not publish"),CONCATENATE([1]tailored_settings!$B$4&amp;TEXT(ROW(A304)-1,"0000")&amp;"_"&amp;TEXT(F304,"yyyy-mm")),CONCATENATE([1]tailored_settings!$B$4&amp;TEXT(ROW(A304)-1,"0000")&amp;"_"&amp;TEXT(F304,"yyyy-mm")))))</f>
        <v>360G-BarnwoodTrust-IND-0303_2022-08</v>
      </c>
      <c r="I304" s="8" t="str">
        <f>IF([1]source_data!G306="","",[1]tailored_settings!$B$7)</f>
        <v>Barnwood Trust</v>
      </c>
      <c r="J304" s="8" t="str">
        <f>IF([1]source_data!G306="","",[1]tailored_settings!$B$6)</f>
        <v>GB-CHC-1162855</v>
      </c>
      <c r="K304" s="8" t="str">
        <f>IF([1]source_data!G306="","",IF([1]source_data!I306="","",VLOOKUP([1]source_data!I306,[1]codelists!A:C,2,FALSE)))</f>
        <v>GTIR040</v>
      </c>
      <c r="L304" s="8" t="str">
        <f>IF([1]source_data!G306="","",IF([1]source_data!J306="","",VLOOKUP([1]source_data!J306,[1]codelists!A:C,2,FALSE)))</f>
        <v/>
      </c>
      <c r="M304" s="8" t="str">
        <f>IF([1]source_data!G306="","",IF([1]source_data!K306="","",IF([1]source_data!M306&lt;&gt;"",CONCATENATE(VLOOKUP([1]source_data!K306,[1]codelists!A:C,2,FALSE)&amp;";"&amp;VLOOKUP([1]source_data!L306,[1]codelists!A:C,2,FALSE)&amp;";"&amp;VLOOKUP([1]source_data!M306,[1]codelists!A:C,2,FALSE)),IF([1]source_data!L306&lt;&gt;"",CONCATENATE(VLOOKUP([1]source_data!K306,[1]codelists!A:C,2,FALSE)&amp;";"&amp;VLOOKUP([1]source_data!L306,[1]codelists!A:C,2,FALSE)),IF([1]source_data!K306&lt;&gt;"",CONCATENATE(VLOOKUP([1]source_data!K306,[1]codelists!A:C,2,FALSE)))))))</f>
        <v>GTIP020</v>
      </c>
      <c r="N304" s="11" t="str">
        <f>IF([1]source_data!G306="","",IF([1]source_data!D306="","",VLOOKUP([1]source_data!D306,[1]geo_data!A:I,9,FALSE)))</f>
        <v>Rodborough</v>
      </c>
      <c r="O304" s="11" t="str">
        <f>IF([1]source_data!G306="","",IF([1]source_data!D306="","",VLOOKUP([1]source_data!D306,[1]geo_data!A:I,8,FALSE)))</f>
        <v>E05013194</v>
      </c>
      <c r="P304" s="11" t="str">
        <f>IF([1]source_data!G306="","",IF(LEFT(O304,3)="E05","WD",IF(LEFT(O304,3)="S13","WD",IF(LEFT(O304,3)="W05","WD",IF(LEFT(O304,3)="W06","UA",IF(LEFT(O304,3)="S12","CA",IF(LEFT(O304,3)="E06","UA",IF(LEFT(O304,3)="E07","NMD",IF(LEFT(O304,3)="E08","MD",IF(LEFT(O304,3)="E09","LONB"))))))))))</f>
        <v>WD</v>
      </c>
      <c r="Q304" s="11" t="str">
        <f>IF([1]source_data!G306="","",IF([1]source_data!D306="","",VLOOKUP([1]source_data!D306,[1]geo_data!A:I,7,FALSE)))</f>
        <v>Stroud</v>
      </c>
      <c r="R304" s="11" t="str">
        <f>IF([1]source_data!G306="","",IF([1]source_data!D306="","",VLOOKUP([1]source_data!D306,[1]geo_data!A:I,6,FALSE)))</f>
        <v>E07000082</v>
      </c>
      <c r="S304" s="11" t="str">
        <f>IF([1]source_data!G306="","",IF(LEFT(R304,3)="E05","WD",IF(LEFT(R304,3)="S13","WD",IF(LEFT(R304,3)="W05","WD",IF(LEFT(R304,3)="W06","UA",IF(LEFT(R304,3)="S12","CA",IF(LEFT(R304,3)="E06","UA",IF(LEFT(R304,3)="E07","NMD",IF(LEFT(R304,3)="E08","MD",IF(LEFT(R304,3)="E09","LONB"))))))))))</f>
        <v>NMD</v>
      </c>
      <c r="T304" s="8" t="str">
        <f>IF([1]source_data!G306="","",IF([1]source_data!N306="","",[1]source_data!N306))</f>
        <v>Grants for You</v>
      </c>
      <c r="U304" s="12">
        <f ca="1">IF([1]source_data!G306="","",[1]tailored_settings!$B$8)</f>
        <v>45009</v>
      </c>
      <c r="V304" s="8" t="str">
        <f>IF([1]source_data!I306="","",[1]tailored_settings!$B$9)</f>
        <v>https://www.barnwoodtrust.org/</v>
      </c>
      <c r="W304" s="8" t="str">
        <f>IF([1]source_data!G306="","",IF([1]source_data!I306="","",[1]codelists!$A$1))</f>
        <v>Grant to Individuals Reason codelist</v>
      </c>
      <c r="X304" s="8" t="str">
        <f>IF([1]source_data!G306="","",IF([1]source_data!I306="","",[1]source_data!I306))</f>
        <v>Mental Health</v>
      </c>
      <c r="Y304" s="8" t="str">
        <f>IF([1]source_data!G306="","",IF([1]source_data!J306="","",[1]codelists!$A$1))</f>
        <v/>
      </c>
      <c r="Z304" s="8" t="str">
        <f>IF([1]source_data!G306="","",IF([1]source_data!J306="","",[1]source_data!J306))</f>
        <v/>
      </c>
      <c r="AA304" s="8" t="str">
        <f>IF([1]source_data!G306="","",IF([1]source_data!K306="","",[1]codelists!$A$16))</f>
        <v>Grant to Individuals Purpose codelist</v>
      </c>
      <c r="AB304" s="8" t="str">
        <f>IF([1]source_data!G306="","",IF([1]source_data!K306="","",[1]source_data!K306))</f>
        <v>Furniture and appliances</v>
      </c>
      <c r="AC304" s="8" t="str">
        <f>IF([1]source_data!G306="","",IF([1]source_data!L306="","",[1]codelists!$A$16))</f>
        <v/>
      </c>
      <c r="AD304" s="8" t="str">
        <f>IF([1]source_data!G306="","",IF([1]source_data!L306="","",[1]source_data!L306))</f>
        <v/>
      </c>
      <c r="AE304" s="8" t="str">
        <f>IF([1]source_data!G306="","",IF([1]source_data!M306="","",[1]codelists!$A$16))</f>
        <v/>
      </c>
      <c r="AF304" s="8" t="str">
        <f>IF([1]source_data!G306="","",IF([1]source_data!M306="","",[1]source_data!M306))</f>
        <v/>
      </c>
    </row>
    <row r="305" spans="1:32" ht="15.75" x14ac:dyDescent="0.25">
      <c r="A305" s="8" t="str">
        <f>IF([1]source_data!G307="","",IF(AND([1]source_data!C307&lt;&gt;"",[1]tailored_settings!$B$10="Publish"),CONCATENATE([1]tailored_settings!$B$2&amp;[1]source_data!C307),IF(AND([1]source_data!C307&lt;&gt;"",[1]tailored_settings!$B$10="Do not publish"),CONCATENATE([1]tailored_settings!$B$2&amp;TEXT(ROW(A305)-1,"0000")&amp;"_"&amp;TEXT(F305,"yyyy-mm")),CONCATENATE([1]tailored_settings!$B$2&amp;TEXT(ROW(A305)-1,"0000")&amp;"_"&amp;TEXT(F305,"yyyy-mm")))))</f>
        <v>360G-BarnwoodTrust-0304_2022-08</v>
      </c>
      <c r="B305" s="8" t="str">
        <f>IF([1]source_data!G307="","",IF([1]source_data!E307&lt;&gt;"",[1]source_data!E307,CONCATENATE("Grant to "&amp;G305)))</f>
        <v>Grants for You</v>
      </c>
      <c r="C305" s="8" t="str">
        <f>IF([1]source_data!G307="","",IF([1]source_data!F307="","",[1]source_data!F307))</f>
        <v xml:space="preserve">Funding to help people with Autism, ADHD, Tourette's or a serious mental health condition access more opportunities.   </v>
      </c>
      <c r="D305" s="9">
        <f>IF([1]source_data!G307="","",IF([1]source_data!G307="","",[1]source_data!G307))</f>
        <v>1000</v>
      </c>
      <c r="E305" s="8" t="str">
        <f>IF([1]source_data!G307="","",[1]tailored_settings!$B$3)</f>
        <v>GBP</v>
      </c>
      <c r="F305" s="10">
        <f>IF([1]source_data!G307="","",IF([1]source_data!H307="","",[1]source_data!H307))</f>
        <v>44777.597641122702</v>
      </c>
      <c r="G305" s="8" t="str">
        <f>IF([1]source_data!G307="","",[1]tailored_settings!$B$5)</f>
        <v>Individual Recipient</v>
      </c>
      <c r="H305" s="8" t="str">
        <f>IF([1]source_data!G307="","",IF(AND([1]source_data!A307&lt;&gt;"",[1]tailored_settings!$B$11="Publish"),CONCATENATE([1]tailored_settings!$B$2&amp;[1]source_data!A307),IF(AND([1]source_data!A307&lt;&gt;"",[1]tailored_settings!$B$11="Do not publish"),CONCATENATE([1]tailored_settings!$B$4&amp;TEXT(ROW(A305)-1,"0000")&amp;"_"&amp;TEXT(F305,"yyyy-mm")),CONCATENATE([1]tailored_settings!$B$4&amp;TEXT(ROW(A305)-1,"0000")&amp;"_"&amp;TEXT(F305,"yyyy-mm")))))</f>
        <v>360G-BarnwoodTrust-IND-0304_2022-08</v>
      </c>
      <c r="I305" s="8" t="str">
        <f>IF([1]source_data!G307="","",[1]tailored_settings!$B$7)</f>
        <v>Barnwood Trust</v>
      </c>
      <c r="J305" s="8" t="str">
        <f>IF([1]source_data!G307="","",[1]tailored_settings!$B$6)</f>
        <v>GB-CHC-1162855</v>
      </c>
      <c r="K305" s="8" t="str">
        <f>IF([1]source_data!G307="","",IF([1]source_data!I307="","",VLOOKUP([1]source_data!I307,[1]codelists!A:C,2,FALSE)))</f>
        <v>GTIR040</v>
      </c>
      <c r="L305" s="8" t="str">
        <f>IF([1]source_data!G307="","",IF([1]source_data!J307="","",VLOOKUP([1]source_data!J307,[1]codelists!A:C,2,FALSE)))</f>
        <v/>
      </c>
      <c r="M305" s="8" t="str">
        <f>IF([1]source_data!G307="","",IF([1]source_data!K307="","",IF([1]source_data!M307&lt;&gt;"",CONCATENATE(VLOOKUP([1]source_data!K307,[1]codelists!A:C,2,FALSE)&amp;";"&amp;VLOOKUP([1]source_data!L307,[1]codelists!A:C,2,FALSE)&amp;";"&amp;VLOOKUP([1]source_data!M307,[1]codelists!A:C,2,FALSE)),IF([1]source_data!L307&lt;&gt;"",CONCATENATE(VLOOKUP([1]source_data!K307,[1]codelists!A:C,2,FALSE)&amp;";"&amp;VLOOKUP([1]source_data!L307,[1]codelists!A:C,2,FALSE)),IF([1]source_data!K307&lt;&gt;"",CONCATENATE(VLOOKUP([1]source_data!K307,[1]codelists!A:C,2,FALSE)))))))</f>
        <v>GTIP040</v>
      </c>
      <c r="N305" s="11" t="str">
        <f>IF([1]source_data!G307="","",IF([1]source_data!D307="","",VLOOKUP([1]source_data!D307,[1]geo_data!A:I,9,FALSE)))</f>
        <v>Charlton Kings</v>
      </c>
      <c r="O305" s="11" t="str">
        <f>IF([1]source_data!G307="","",IF([1]source_data!D307="","",VLOOKUP([1]source_data!D307,[1]geo_data!A:I,8,FALSE)))</f>
        <v>E05004291</v>
      </c>
      <c r="P305" s="11" t="str">
        <f>IF([1]source_data!G307="","",IF(LEFT(O305,3)="E05","WD",IF(LEFT(O305,3)="S13","WD",IF(LEFT(O305,3)="W05","WD",IF(LEFT(O305,3)="W06","UA",IF(LEFT(O305,3)="S12","CA",IF(LEFT(O305,3)="E06","UA",IF(LEFT(O305,3)="E07","NMD",IF(LEFT(O305,3)="E08","MD",IF(LEFT(O305,3)="E09","LONB"))))))))))</f>
        <v>WD</v>
      </c>
      <c r="Q305" s="11" t="str">
        <f>IF([1]source_data!G307="","",IF([1]source_data!D307="","",VLOOKUP([1]source_data!D307,[1]geo_data!A:I,7,FALSE)))</f>
        <v>Cheltenham</v>
      </c>
      <c r="R305" s="11" t="str">
        <f>IF([1]source_data!G307="","",IF([1]source_data!D307="","",VLOOKUP([1]source_data!D307,[1]geo_data!A:I,6,FALSE)))</f>
        <v>E07000078</v>
      </c>
      <c r="S305" s="11" t="str">
        <f>IF([1]source_data!G307="","",IF(LEFT(R305,3)="E05","WD",IF(LEFT(R305,3)="S13","WD",IF(LEFT(R305,3)="W05","WD",IF(LEFT(R305,3)="W06","UA",IF(LEFT(R305,3)="S12","CA",IF(LEFT(R305,3)="E06","UA",IF(LEFT(R305,3)="E07","NMD",IF(LEFT(R305,3)="E08","MD",IF(LEFT(R305,3)="E09","LONB"))))))))))</f>
        <v>NMD</v>
      </c>
      <c r="T305" s="8" t="str">
        <f>IF([1]source_data!G307="","",IF([1]source_data!N307="","",[1]source_data!N307))</f>
        <v>Grants for You</v>
      </c>
      <c r="U305" s="12">
        <f ca="1">IF([1]source_data!G307="","",[1]tailored_settings!$B$8)</f>
        <v>45009</v>
      </c>
      <c r="V305" s="8" t="str">
        <f>IF([1]source_data!I307="","",[1]tailored_settings!$B$9)</f>
        <v>https://www.barnwoodtrust.org/</v>
      </c>
      <c r="W305" s="8" t="str">
        <f>IF([1]source_data!G307="","",IF([1]source_data!I307="","",[1]codelists!$A$1))</f>
        <v>Grant to Individuals Reason codelist</v>
      </c>
      <c r="X305" s="8" t="str">
        <f>IF([1]source_data!G307="","",IF([1]source_data!I307="","",[1]source_data!I307))</f>
        <v>Mental Health</v>
      </c>
      <c r="Y305" s="8" t="str">
        <f>IF([1]source_data!G307="","",IF([1]source_data!J307="","",[1]codelists!$A$1))</f>
        <v/>
      </c>
      <c r="Z305" s="8" t="str">
        <f>IF([1]source_data!G307="","",IF([1]source_data!J307="","",[1]source_data!J307))</f>
        <v/>
      </c>
      <c r="AA305" s="8" t="str">
        <f>IF([1]source_data!G307="","",IF([1]source_data!K307="","",[1]codelists!$A$16))</f>
        <v>Grant to Individuals Purpose codelist</v>
      </c>
      <c r="AB305" s="8" t="str">
        <f>IF([1]source_data!G307="","",IF([1]source_data!K307="","",[1]source_data!K307))</f>
        <v>Devices and digital access</v>
      </c>
      <c r="AC305" s="8" t="str">
        <f>IF([1]source_data!G307="","",IF([1]source_data!L307="","",[1]codelists!$A$16))</f>
        <v/>
      </c>
      <c r="AD305" s="8" t="str">
        <f>IF([1]source_data!G307="","",IF([1]source_data!L307="","",[1]source_data!L307))</f>
        <v/>
      </c>
      <c r="AE305" s="8" t="str">
        <f>IF([1]source_data!G307="","",IF([1]source_data!M307="","",[1]codelists!$A$16))</f>
        <v/>
      </c>
      <c r="AF305" s="8" t="str">
        <f>IF([1]source_data!G307="","",IF([1]source_data!M307="","",[1]source_data!M307))</f>
        <v/>
      </c>
    </row>
    <row r="306" spans="1:32" ht="15.75" x14ac:dyDescent="0.25">
      <c r="A306" s="8" t="str">
        <f>IF([1]source_data!G308="","",IF(AND([1]source_data!C308&lt;&gt;"",[1]tailored_settings!$B$10="Publish"),CONCATENATE([1]tailored_settings!$B$2&amp;[1]source_data!C308),IF(AND([1]source_data!C308&lt;&gt;"",[1]tailored_settings!$B$10="Do not publish"),CONCATENATE([1]tailored_settings!$B$2&amp;TEXT(ROW(A306)-1,"0000")&amp;"_"&amp;TEXT(F306,"yyyy-mm")),CONCATENATE([1]tailored_settings!$B$2&amp;TEXT(ROW(A306)-1,"0000")&amp;"_"&amp;TEXT(F306,"yyyy-mm")))))</f>
        <v>360G-BarnwoodTrust-0305_2022-08</v>
      </c>
      <c r="B306" s="8" t="str">
        <f>IF([1]source_data!G308="","",IF([1]source_data!E308&lt;&gt;"",[1]source_data!E308,CONCATENATE("Grant to "&amp;G306)))</f>
        <v>Grants for You</v>
      </c>
      <c r="C306" s="8" t="str">
        <f>IF([1]source_data!G308="","",IF([1]source_data!F308="","",[1]source_data!F308))</f>
        <v xml:space="preserve">Funding to help people with Autism, ADHD, Tourette's or a serious mental health condition access more opportunities.   </v>
      </c>
      <c r="D306" s="9">
        <f>IF([1]source_data!G308="","",IF([1]source_data!G308="","",[1]source_data!G308))</f>
        <v>300</v>
      </c>
      <c r="E306" s="8" t="str">
        <f>IF([1]source_data!G308="","",[1]tailored_settings!$B$3)</f>
        <v>GBP</v>
      </c>
      <c r="F306" s="10">
        <f>IF([1]source_data!G308="","",IF([1]source_data!H308="","",[1]source_data!H308))</f>
        <v>44777.616701539402</v>
      </c>
      <c r="G306" s="8" t="str">
        <f>IF([1]source_data!G308="","",[1]tailored_settings!$B$5)</f>
        <v>Individual Recipient</v>
      </c>
      <c r="H306" s="8" t="str">
        <f>IF([1]source_data!G308="","",IF(AND([1]source_data!A308&lt;&gt;"",[1]tailored_settings!$B$11="Publish"),CONCATENATE([1]tailored_settings!$B$2&amp;[1]source_data!A308),IF(AND([1]source_data!A308&lt;&gt;"",[1]tailored_settings!$B$11="Do not publish"),CONCATENATE([1]tailored_settings!$B$4&amp;TEXT(ROW(A306)-1,"0000")&amp;"_"&amp;TEXT(F306,"yyyy-mm")),CONCATENATE([1]tailored_settings!$B$4&amp;TEXT(ROW(A306)-1,"0000")&amp;"_"&amp;TEXT(F306,"yyyy-mm")))))</f>
        <v>360G-BarnwoodTrust-IND-0305_2022-08</v>
      </c>
      <c r="I306" s="8" t="str">
        <f>IF([1]source_data!G308="","",[1]tailored_settings!$B$7)</f>
        <v>Barnwood Trust</v>
      </c>
      <c r="J306" s="8" t="str">
        <f>IF([1]source_data!G308="","",[1]tailored_settings!$B$6)</f>
        <v>GB-CHC-1162855</v>
      </c>
      <c r="K306" s="8" t="str">
        <f>IF([1]source_data!G308="","",IF([1]source_data!I308="","",VLOOKUP([1]source_data!I308,[1]codelists!A:C,2,FALSE)))</f>
        <v>GTIR040</v>
      </c>
      <c r="L306" s="8" t="str">
        <f>IF([1]source_data!G308="","",IF([1]source_data!J308="","",VLOOKUP([1]source_data!J308,[1]codelists!A:C,2,FALSE)))</f>
        <v/>
      </c>
      <c r="M306" s="8" t="str">
        <f>IF([1]source_data!G308="","",IF([1]source_data!K308="","",IF([1]source_data!M308&lt;&gt;"",CONCATENATE(VLOOKUP([1]source_data!K308,[1]codelists!A:C,2,FALSE)&amp;";"&amp;VLOOKUP([1]source_data!L308,[1]codelists!A:C,2,FALSE)&amp;";"&amp;VLOOKUP([1]source_data!M308,[1]codelists!A:C,2,FALSE)),IF([1]source_data!L308&lt;&gt;"",CONCATENATE(VLOOKUP([1]source_data!K308,[1]codelists!A:C,2,FALSE)&amp;";"&amp;VLOOKUP([1]source_data!L308,[1]codelists!A:C,2,FALSE)),IF([1]source_data!K308&lt;&gt;"",CONCATENATE(VLOOKUP([1]source_data!K308,[1]codelists!A:C,2,FALSE)))))))</f>
        <v>GTIP040</v>
      </c>
      <c r="N306" s="11" t="str">
        <f>IF([1]source_data!G308="","",IF([1]source_data!D308="","",VLOOKUP([1]source_data!D308,[1]geo_data!A:I,9,FALSE)))</f>
        <v>Winchcombe</v>
      </c>
      <c r="O306" s="11" t="str">
        <f>IF([1]source_data!G308="","",IF([1]source_data!D308="","",VLOOKUP([1]source_data!D308,[1]geo_data!A:I,8,FALSE)))</f>
        <v>E05012083</v>
      </c>
      <c r="P306" s="11" t="str">
        <f>IF([1]source_data!G308="","",IF(LEFT(O306,3)="E05","WD",IF(LEFT(O306,3)="S13","WD",IF(LEFT(O306,3)="W05","WD",IF(LEFT(O306,3)="W06","UA",IF(LEFT(O306,3)="S12","CA",IF(LEFT(O306,3)="E06","UA",IF(LEFT(O306,3)="E07","NMD",IF(LEFT(O306,3)="E08","MD",IF(LEFT(O306,3)="E09","LONB"))))))))))</f>
        <v>WD</v>
      </c>
      <c r="Q306" s="11" t="str">
        <f>IF([1]source_data!G308="","",IF([1]source_data!D308="","",VLOOKUP([1]source_data!D308,[1]geo_data!A:I,7,FALSE)))</f>
        <v>Tewkesbury</v>
      </c>
      <c r="R306" s="11" t="str">
        <f>IF([1]source_data!G308="","",IF([1]source_data!D308="","",VLOOKUP([1]source_data!D308,[1]geo_data!A:I,6,FALSE)))</f>
        <v>E07000083</v>
      </c>
      <c r="S306" s="11" t="str">
        <f>IF([1]source_data!G308="","",IF(LEFT(R306,3)="E05","WD",IF(LEFT(R306,3)="S13","WD",IF(LEFT(R306,3)="W05","WD",IF(LEFT(R306,3)="W06","UA",IF(LEFT(R306,3)="S12","CA",IF(LEFT(R306,3)="E06","UA",IF(LEFT(R306,3)="E07","NMD",IF(LEFT(R306,3)="E08","MD",IF(LEFT(R306,3)="E09","LONB"))))))))))</f>
        <v>NMD</v>
      </c>
      <c r="T306" s="8" t="str">
        <f>IF([1]source_data!G308="","",IF([1]source_data!N308="","",[1]source_data!N308))</f>
        <v>Grants for You</v>
      </c>
      <c r="U306" s="12">
        <f ca="1">IF([1]source_data!G308="","",[1]tailored_settings!$B$8)</f>
        <v>45009</v>
      </c>
      <c r="V306" s="8" t="str">
        <f>IF([1]source_data!I308="","",[1]tailored_settings!$B$9)</f>
        <v>https://www.barnwoodtrust.org/</v>
      </c>
      <c r="W306" s="8" t="str">
        <f>IF([1]source_data!G308="","",IF([1]source_data!I308="","",[1]codelists!$A$1))</f>
        <v>Grant to Individuals Reason codelist</v>
      </c>
      <c r="X306" s="8" t="str">
        <f>IF([1]source_data!G308="","",IF([1]source_data!I308="","",[1]source_data!I308))</f>
        <v>Mental Health</v>
      </c>
      <c r="Y306" s="8" t="str">
        <f>IF([1]source_data!G308="","",IF([1]source_data!J308="","",[1]codelists!$A$1))</f>
        <v/>
      </c>
      <c r="Z306" s="8" t="str">
        <f>IF([1]source_data!G308="","",IF([1]source_data!J308="","",[1]source_data!J308))</f>
        <v/>
      </c>
      <c r="AA306" s="8" t="str">
        <f>IF([1]source_data!G308="","",IF([1]source_data!K308="","",[1]codelists!$A$16))</f>
        <v>Grant to Individuals Purpose codelist</v>
      </c>
      <c r="AB306" s="8" t="str">
        <f>IF([1]source_data!G308="","",IF([1]source_data!K308="","",[1]source_data!K308))</f>
        <v>Devices and digital access</v>
      </c>
      <c r="AC306" s="8" t="str">
        <f>IF([1]source_data!G308="","",IF([1]source_data!L308="","",[1]codelists!$A$16))</f>
        <v/>
      </c>
      <c r="AD306" s="8" t="str">
        <f>IF([1]source_data!G308="","",IF([1]source_data!L308="","",[1]source_data!L308))</f>
        <v/>
      </c>
      <c r="AE306" s="8" t="str">
        <f>IF([1]source_data!G308="","",IF([1]source_data!M308="","",[1]codelists!$A$16))</f>
        <v/>
      </c>
      <c r="AF306" s="8" t="str">
        <f>IF([1]source_data!G308="","",IF([1]source_data!M308="","",[1]source_data!M308))</f>
        <v/>
      </c>
    </row>
    <row r="307" spans="1:32" ht="15.75" x14ac:dyDescent="0.25">
      <c r="A307" s="8" t="str">
        <f>IF([1]source_data!G309="","",IF(AND([1]source_data!C309&lt;&gt;"",[1]tailored_settings!$B$10="Publish"),CONCATENATE([1]tailored_settings!$B$2&amp;[1]source_data!C309),IF(AND([1]source_data!C309&lt;&gt;"",[1]tailored_settings!$B$10="Do not publish"),CONCATENATE([1]tailored_settings!$B$2&amp;TEXT(ROW(A307)-1,"0000")&amp;"_"&amp;TEXT(F307,"yyyy-mm")),CONCATENATE([1]tailored_settings!$B$2&amp;TEXT(ROW(A307)-1,"0000")&amp;"_"&amp;TEXT(F307,"yyyy-mm")))))</f>
        <v>360G-BarnwoodTrust-0306_2022-08</v>
      </c>
      <c r="B307" s="8" t="str">
        <f>IF([1]source_data!G309="","",IF([1]source_data!E309&lt;&gt;"",[1]source_data!E309,CONCATENATE("Grant to "&amp;G307)))</f>
        <v>Grants for You</v>
      </c>
      <c r="C307" s="8" t="str">
        <f>IF([1]source_data!G309="","",IF([1]source_data!F309="","",[1]source_data!F309))</f>
        <v xml:space="preserve">Funding to help people with Autism, ADHD, Tourette's or a serious mental health condition access more opportunities.   </v>
      </c>
      <c r="D307" s="9">
        <f>IF([1]source_data!G309="","",IF([1]source_data!G309="","",[1]source_data!G309))</f>
        <v>2500</v>
      </c>
      <c r="E307" s="8" t="str">
        <f>IF([1]source_data!G309="","",[1]tailored_settings!$B$3)</f>
        <v>GBP</v>
      </c>
      <c r="F307" s="10">
        <f>IF([1]source_data!G309="","",IF([1]source_data!H309="","",[1]source_data!H309))</f>
        <v>44777.631863275499</v>
      </c>
      <c r="G307" s="8" t="str">
        <f>IF([1]source_data!G309="","",[1]tailored_settings!$B$5)</f>
        <v>Individual Recipient</v>
      </c>
      <c r="H307" s="8" t="str">
        <f>IF([1]source_data!G309="","",IF(AND([1]source_data!A309&lt;&gt;"",[1]tailored_settings!$B$11="Publish"),CONCATENATE([1]tailored_settings!$B$2&amp;[1]source_data!A309),IF(AND([1]source_data!A309&lt;&gt;"",[1]tailored_settings!$B$11="Do not publish"),CONCATENATE([1]tailored_settings!$B$4&amp;TEXT(ROW(A307)-1,"0000")&amp;"_"&amp;TEXT(F307,"yyyy-mm")),CONCATENATE([1]tailored_settings!$B$4&amp;TEXT(ROW(A307)-1,"0000")&amp;"_"&amp;TEXT(F307,"yyyy-mm")))))</f>
        <v>360G-BarnwoodTrust-IND-0306_2022-08</v>
      </c>
      <c r="I307" s="8" t="str">
        <f>IF([1]source_data!G309="","",[1]tailored_settings!$B$7)</f>
        <v>Barnwood Trust</v>
      </c>
      <c r="J307" s="8" t="str">
        <f>IF([1]source_data!G309="","",[1]tailored_settings!$B$6)</f>
        <v>GB-CHC-1162855</v>
      </c>
      <c r="K307" s="8" t="str">
        <f>IF([1]source_data!G309="","",IF([1]source_data!I309="","",VLOOKUP([1]source_data!I309,[1]codelists!A:C,2,FALSE)))</f>
        <v>GTIR040</v>
      </c>
      <c r="L307" s="8" t="str">
        <f>IF([1]source_data!G309="","",IF([1]source_data!J309="","",VLOOKUP([1]source_data!J309,[1]codelists!A:C,2,FALSE)))</f>
        <v/>
      </c>
      <c r="M307" s="8" t="str">
        <f>IF([1]source_data!G309="","",IF([1]source_data!K309="","",IF([1]source_data!M309&lt;&gt;"",CONCATENATE(VLOOKUP([1]source_data!K309,[1]codelists!A:C,2,FALSE)&amp;";"&amp;VLOOKUP([1]source_data!L309,[1]codelists!A:C,2,FALSE)&amp;";"&amp;VLOOKUP([1]source_data!M309,[1]codelists!A:C,2,FALSE)),IF([1]source_data!L309&lt;&gt;"",CONCATENATE(VLOOKUP([1]source_data!K309,[1]codelists!A:C,2,FALSE)&amp;";"&amp;VLOOKUP([1]source_data!L309,[1]codelists!A:C,2,FALSE)),IF([1]source_data!K309&lt;&gt;"",CONCATENATE(VLOOKUP([1]source_data!K309,[1]codelists!A:C,2,FALSE)))))))</f>
        <v>GTIP100</v>
      </c>
      <c r="N307" s="11" t="str">
        <f>IF([1]source_data!G309="","",IF([1]source_data!D309="","",VLOOKUP([1]source_data!D309,[1]geo_data!A:I,9,FALSE)))</f>
        <v>Cleeve Grange</v>
      </c>
      <c r="O307" s="11" t="str">
        <f>IF([1]source_data!G309="","",IF([1]source_data!D309="","",VLOOKUP([1]source_data!D309,[1]geo_data!A:I,8,FALSE)))</f>
        <v>E05012069</v>
      </c>
      <c r="P307" s="11" t="str">
        <f>IF([1]source_data!G309="","",IF(LEFT(O307,3)="E05","WD",IF(LEFT(O307,3)="S13","WD",IF(LEFT(O307,3)="W05","WD",IF(LEFT(O307,3)="W06","UA",IF(LEFT(O307,3)="S12","CA",IF(LEFT(O307,3)="E06","UA",IF(LEFT(O307,3)="E07","NMD",IF(LEFT(O307,3)="E08","MD",IF(LEFT(O307,3)="E09","LONB"))))))))))</f>
        <v>WD</v>
      </c>
      <c r="Q307" s="11" t="str">
        <f>IF([1]source_data!G309="","",IF([1]source_data!D309="","",VLOOKUP([1]source_data!D309,[1]geo_data!A:I,7,FALSE)))</f>
        <v>Tewkesbury</v>
      </c>
      <c r="R307" s="11" t="str">
        <f>IF([1]source_data!G309="","",IF([1]source_data!D309="","",VLOOKUP([1]source_data!D309,[1]geo_data!A:I,6,FALSE)))</f>
        <v>E07000083</v>
      </c>
      <c r="S307" s="11" t="str">
        <f>IF([1]source_data!G309="","",IF(LEFT(R307,3)="E05","WD",IF(LEFT(R307,3)="S13","WD",IF(LEFT(R307,3)="W05","WD",IF(LEFT(R307,3)="W06","UA",IF(LEFT(R307,3)="S12","CA",IF(LEFT(R307,3)="E06","UA",IF(LEFT(R307,3)="E07","NMD",IF(LEFT(R307,3)="E08","MD",IF(LEFT(R307,3)="E09","LONB"))))))))))</f>
        <v>NMD</v>
      </c>
      <c r="T307" s="8" t="str">
        <f>IF([1]source_data!G309="","",IF([1]source_data!N309="","",[1]source_data!N309))</f>
        <v>Grants for You</v>
      </c>
      <c r="U307" s="12">
        <f ca="1">IF([1]source_data!G309="","",[1]tailored_settings!$B$8)</f>
        <v>45009</v>
      </c>
      <c r="V307" s="8" t="str">
        <f>IF([1]source_data!I309="","",[1]tailored_settings!$B$9)</f>
        <v>https://www.barnwoodtrust.org/</v>
      </c>
      <c r="W307" s="8" t="str">
        <f>IF([1]source_data!G309="","",IF([1]source_data!I309="","",[1]codelists!$A$1))</f>
        <v>Grant to Individuals Reason codelist</v>
      </c>
      <c r="X307" s="8" t="str">
        <f>IF([1]source_data!G309="","",IF([1]source_data!I309="","",[1]source_data!I309))</f>
        <v>Mental Health</v>
      </c>
      <c r="Y307" s="8" t="str">
        <f>IF([1]source_data!G309="","",IF([1]source_data!J309="","",[1]codelists!$A$1))</f>
        <v/>
      </c>
      <c r="Z307" s="8" t="str">
        <f>IF([1]source_data!G309="","",IF([1]source_data!J309="","",[1]source_data!J309))</f>
        <v/>
      </c>
      <c r="AA307" s="8" t="str">
        <f>IF([1]source_data!G309="","",IF([1]source_data!K309="","",[1]codelists!$A$16))</f>
        <v>Grant to Individuals Purpose codelist</v>
      </c>
      <c r="AB307" s="8" t="str">
        <f>IF([1]source_data!G309="","",IF([1]source_data!K309="","",[1]source_data!K309))</f>
        <v>Travel and transport</v>
      </c>
      <c r="AC307" s="8" t="str">
        <f>IF([1]source_data!G309="","",IF([1]source_data!L309="","",[1]codelists!$A$16))</f>
        <v/>
      </c>
      <c r="AD307" s="8" t="str">
        <f>IF([1]source_data!G309="","",IF([1]source_data!L309="","",[1]source_data!L309))</f>
        <v/>
      </c>
      <c r="AE307" s="8" t="str">
        <f>IF([1]source_data!G309="","",IF([1]source_data!M309="","",[1]codelists!$A$16))</f>
        <v/>
      </c>
      <c r="AF307" s="8" t="str">
        <f>IF([1]source_data!G309="","",IF([1]source_data!M309="","",[1]source_data!M309))</f>
        <v/>
      </c>
    </row>
    <row r="308" spans="1:32" ht="15.75" x14ac:dyDescent="0.25">
      <c r="A308" s="8" t="str">
        <f>IF([1]source_data!G310="","",IF(AND([1]source_data!C310&lt;&gt;"",[1]tailored_settings!$B$10="Publish"),CONCATENATE([1]tailored_settings!$B$2&amp;[1]source_data!C310),IF(AND([1]source_data!C310&lt;&gt;"",[1]tailored_settings!$B$10="Do not publish"),CONCATENATE([1]tailored_settings!$B$2&amp;TEXT(ROW(A308)-1,"0000")&amp;"_"&amp;TEXT(F308,"yyyy-mm")),CONCATENATE([1]tailored_settings!$B$2&amp;TEXT(ROW(A308)-1,"0000")&amp;"_"&amp;TEXT(F308,"yyyy-mm")))))</f>
        <v>360G-BarnwoodTrust-0307_2022-08</v>
      </c>
      <c r="B308" s="8" t="str">
        <f>IF([1]source_data!G310="","",IF([1]source_data!E310&lt;&gt;"",[1]source_data!E310,CONCATENATE("Grant to "&amp;G308)))</f>
        <v>Grants for You</v>
      </c>
      <c r="C308" s="8" t="str">
        <f>IF([1]source_data!G310="","",IF([1]source_data!F310="","",[1]source_data!F310))</f>
        <v xml:space="preserve">Funding to help people with Autism, ADHD, Tourette's or a serious mental health condition access more opportunities.   </v>
      </c>
      <c r="D308" s="9">
        <f>IF([1]source_data!G310="","",IF([1]source_data!G310="","",[1]source_data!G310))</f>
        <v>2200</v>
      </c>
      <c r="E308" s="8" t="str">
        <f>IF([1]source_data!G310="","",[1]tailored_settings!$B$3)</f>
        <v>GBP</v>
      </c>
      <c r="F308" s="10">
        <f>IF([1]source_data!G310="","",IF([1]source_data!H310="","",[1]source_data!H310))</f>
        <v>44777.640381562502</v>
      </c>
      <c r="G308" s="8" t="str">
        <f>IF([1]source_data!G310="","",[1]tailored_settings!$B$5)</f>
        <v>Individual Recipient</v>
      </c>
      <c r="H308" s="8" t="str">
        <f>IF([1]source_data!G310="","",IF(AND([1]source_data!A310&lt;&gt;"",[1]tailored_settings!$B$11="Publish"),CONCATENATE([1]tailored_settings!$B$2&amp;[1]source_data!A310),IF(AND([1]source_data!A310&lt;&gt;"",[1]tailored_settings!$B$11="Do not publish"),CONCATENATE([1]tailored_settings!$B$4&amp;TEXT(ROW(A308)-1,"0000")&amp;"_"&amp;TEXT(F308,"yyyy-mm")),CONCATENATE([1]tailored_settings!$B$4&amp;TEXT(ROW(A308)-1,"0000")&amp;"_"&amp;TEXT(F308,"yyyy-mm")))))</f>
        <v>360G-BarnwoodTrust-IND-0307_2022-08</v>
      </c>
      <c r="I308" s="8" t="str">
        <f>IF([1]source_data!G310="","",[1]tailored_settings!$B$7)</f>
        <v>Barnwood Trust</v>
      </c>
      <c r="J308" s="8" t="str">
        <f>IF([1]source_data!G310="","",[1]tailored_settings!$B$6)</f>
        <v>GB-CHC-1162855</v>
      </c>
      <c r="K308" s="8" t="str">
        <f>IF([1]source_data!G310="","",IF([1]source_data!I310="","",VLOOKUP([1]source_data!I310,[1]codelists!A:C,2,FALSE)))</f>
        <v>GTIR040</v>
      </c>
      <c r="L308" s="8" t="str">
        <f>IF([1]source_data!G310="","",IF([1]source_data!J310="","",VLOOKUP([1]source_data!J310,[1]codelists!A:C,2,FALSE)))</f>
        <v/>
      </c>
      <c r="M308" s="8" t="str">
        <f>IF([1]source_data!G310="","",IF([1]source_data!K310="","",IF([1]source_data!M310&lt;&gt;"",CONCATENATE(VLOOKUP([1]source_data!K310,[1]codelists!A:C,2,FALSE)&amp;";"&amp;VLOOKUP([1]source_data!L310,[1]codelists!A:C,2,FALSE)&amp;";"&amp;VLOOKUP([1]source_data!M310,[1]codelists!A:C,2,FALSE)),IF([1]source_data!L310&lt;&gt;"",CONCATENATE(VLOOKUP([1]source_data!K310,[1]codelists!A:C,2,FALSE)&amp;";"&amp;VLOOKUP([1]source_data!L310,[1]codelists!A:C,2,FALSE)),IF([1]source_data!K310&lt;&gt;"",CONCATENATE(VLOOKUP([1]source_data!K310,[1]codelists!A:C,2,FALSE)))))))</f>
        <v>GTIP100</v>
      </c>
      <c r="N308" s="11" t="str">
        <f>IF([1]source_data!G310="","",IF([1]source_data!D310="","",VLOOKUP([1]source_data!D310,[1]geo_data!A:I,9,FALSE)))</f>
        <v>Grange</v>
      </c>
      <c r="O308" s="11" t="str">
        <f>IF([1]source_data!G310="","",IF([1]source_data!D310="","",VLOOKUP([1]source_data!D310,[1]geo_data!A:I,8,FALSE)))</f>
        <v>E05010956</v>
      </c>
      <c r="P308" s="11" t="str">
        <f>IF([1]source_data!G310="","",IF(LEFT(O308,3)="E05","WD",IF(LEFT(O308,3)="S13","WD",IF(LEFT(O308,3)="W05","WD",IF(LEFT(O308,3)="W06","UA",IF(LEFT(O308,3)="S12","CA",IF(LEFT(O308,3)="E06","UA",IF(LEFT(O308,3)="E07","NMD",IF(LEFT(O308,3)="E08","MD",IF(LEFT(O308,3)="E09","LONB"))))))))))</f>
        <v>WD</v>
      </c>
      <c r="Q308" s="11" t="str">
        <f>IF([1]source_data!G310="","",IF([1]source_data!D310="","",VLOOKUP([1]source_data!D310,[1]geo_data!A:I,7,FALSE)))</f>
        <v>Gloucester</v>
      </c>
      <c r="R308" s="11" t="str">
        <f>IF([1]source_data!G310="","",IF([1]source_data!D310="","",VLOOKUP([1]source_data!D310,[1]geo_data!A:I,6,FALSE)))</f>
        <v>E07000081</v>
      </c>
      <c r="S308" s="11" t="str">
        <f>IF([1]source_data!G310="","",IF(LEFT(R308,3)="E05","WD",IF(LEFT(R308,3)="S13","WD",IF(LEFT(R308,3)="W05","WD",IF(LEFT(R308,3)="W06","UA",IF(LEFT(R308,3)="S12","CA",IF(LEFT(R308,3)="E06","UA",IF(LEFT(R308,3)="E07","NMD",IF(LEFT(R308,3)="E08","MD",IF(LEFT(R308,3)="E09","LONB"))))))))))</f>
        <v>NMD</v>
      </c>
      <c r="T308" s="8" t="str">
        <f>IF([1]source_data!G310="","",IF([1]source_data!N310="","",[1]source_data!N310))</f>
        <v>Grants for You</v>
      </c>
      <c r="U308" s="12">
        <f ca="1">IF([1]source_data!G310="","",[1]tailored_settings!$B$8)</f>
        <v>45009</v>
      </c>
      <c r="V308" s="8" t="str">
        <f>IF([1]source_data!I310="","",[1]tailored_settings!$B$9)</f>
        <v>https://www.barnwoodtrust.org/</v>
      </c>
      <c r="W308" s="8" t="str">
        <f>IF([1]source_data!G310="","",IF([1]source_data!I310="","",[1]codelists!$A$1))</f>
        <v>Grant to Individuals Reason codelist</v>
      </c>
      <c r="X308" s="8" t="str">
        <f>IF([1]source_data!G310="","",IF([1]source_data!I310="","",[1]source_data!I310))</f>
        <v>Mental Health</v>
      </c>
      <c r="Y308" s="8" t="str">
        <f>IF([1]source_data!G310="","",IF([1]source_data!J310="","",[1]codelists!$A$1))</f>
        <v/>
      </c>
      <c r="Z308" s="8" t="str">
        <f>IF([1]source_data!G310="","",IF([1]source_data!J310="","",[1]source_data!J310))</f>
        <v/>
      </c>
      <c r="AA308" s="8" t="str">
        <f>IF([1]source_data!G310="","",IF([1]source_data!K310="","",[1]codelists!$A$16))</f>
        <v>Grant to Individuals Purpose codelist</v>
      </c>
      <c r="AB308" s="8" t="str">
        <f>IF([1]source_data!G310="","",IF([1]source_data!K310="","",[1]source_data!K310))</f>
        <v>Travel and transport</v>
      </c>
      <c r="AC308" s="8" t="str">
        <f>IF([1]source_data!G310="","",IF([1]source_data!L310="","",[1]codelists!$A$16))</f>
        <v/>
      </c>
      <c r="AD308" s="8" t="str">
        <f>IF([1]source_data!G310="","",IF([1]source_data!L310="","",[1]source_data!L310))</f>
        <v/>
      </c>
      <c r="AE308" s="8" t="str">
        <f>IF([1]source_data!G310="","",IF([1]source_data!M310="","",[1]codelists!$A$16))</f>
        <v/>
      </c>
      <c r="AF308" s="8" t="str">
        <f>IF([1]source_data!G310="","",IF([1]source_data!M310="","",[1]source_data!M310))</f>
        <v/>
      </c>
    </row>
    <row r="309" spans="1:32" ht="15.75" x14ac:dyDescent="0.25">
      <c r="A309" s="8" t="str">
        <f>IF([1]source_data!G311="","",IF(AND([1]source_data!C311&lt;&gt;"",[1]tailored_settings!$B$10="Publish"),CONCATENATE([1]tailored_settings!$B$2&amp;[1]source_data!C311),IF(AND([1]source_data!C311&lt;&gt;"",[1]tailored_settings!$B$10="Do not publish"),CONCATENATE([1]tailored_settings!$B$2&amp;TEXT(ROW(A309)-1,"0000")&amp;"_"&amp;TEXT(F309,"yyyy-mm")),CONCATENATE([1]tailored_settings!$B$2&amp;TEXT(ROW(A309)-1,"0000")&amp;"_"&amp;TEXT(F309,"yyyy-mm")))))</f>
        <v>360G-BarnwoodTrust-0308_2022-08</v>
      </c>
      <c r="B309" s="8" t="str">
        <f>IF([1]source_data!G311="","",IF([1]source_data!E311&lt;&gt;"",[1]source_data!E311,CONCATENATE("Grant to "&amp;G309)))</f>
        <v>Grants for You</v>
      </c>
      <c r="C309" s="8" t="str">
        <f>IF([1]source_data!G311="","",IF([1]source_data!F311="","",[1]source_data!F311))</f>
        <v xml:space="preserve">Funding to help people with Autism, ADHD, Tourette's or a serious mental health condition access more opportunities.   </v>
      </c>
      <c r="D309" s="9">
        <f>IF([1]source_data!G311="","",IF([1]source_data!G311="","",[1]source_data!G311))</f>
        <v>500</v>
      </c>
      <c r="E309" s="8" t="str">
        <f>IF([1]source_data!G311="","",[1]tailored_settings!$B$3)</f>
        <v>GBP</v>
      </c>
      <c r="F309" s="10">
        <f>IF([1]source_data!G311="","",IF([1]source_data!H311="","",[1]source_data!H311))</f>
        <v>44778.347919826403</v>
      </c>
      <c r="G309" s="8" t="str">
        <f>IF([1]source_data!G311="","",[1]tailored_settings!$B$5)</f>
        <v>Individual Recipient</v>
      </c>
      <c r="H309" s="8" t="str">
        <f>IF([1]source_data!G311="","",IF(AND([1]source_data!A311&lt;&gt;"",[1]tailored_settings!$B$11="Publish"),CONCATENATE([1]tailored_settings!$B$2&amp;[1]source_data!A311),IF(AND([1]source_data!A311&lt;&gt;"",[1]tailored_settings!$B$11="Do not publish"),CONCATENATE([1]tailored_settings!$B$4&amp;TEXT(ROW(A309)-1,"0000")&amp;"_"&amp;TEXT(F309,"yyyy-mm")),CONCATENATE([1]tailored_settings!$B$4&amp;TEXT(ROW(A309)-1,"0000")&amp;"_"&amp;TEXT(F309,"yyyy-mm")))))</f>
        <v>360G-BarnwoodTrust-IND-0308_2022-08</v>
      </c>
      <c r="I309" s="8" t="str">
        <f>IF([1]source_data!G311="","",[1]tailored_settings!$B$7)</f>
        <v>Barnwood Trust</v>
      </c>
      <c r="J309" s="8" t="str">
        <f>IF([1]source_data!G311="","",[1]tailored_settings!$B$6)</f>
        <v>GB-CHC-1162855</v>
      </c>
      <c r="K309" s="8" t="str">
        <f>IF([1]source_data!G311="","",IF([1]source_data!I311="","",VLOOKUP([1]source_data!I311,[1]codelists!A:C,2,FALSE)))</f>
        <v>GTIR040</v>
      </c>
      <c r="L309" s="8" t="str">
        <f>IF([1]source_data!G311="","",IF([1]source_data!J311="","",VLOOKUP([1]source_data!J311,[1]codelists!A:C,2,FALSE)))</f>
        <v/>
      </c>
      <c r="M309" s="8" t="str">
        <f>IF([1]source_data!G311="","",IF([1]source_data!K311="","",IF([1]source_data!M311&lt;&gt;"",CONCATENATE(VLOOKUP([1]source_data!K311,[1]codelists!A:C,2,FALSE)&amp;";"&amp;VLOOKUP([1]source_data!L311,[1]codelists!A:C,2,FALSE)&amp;";"&amp;VLOOKUP([1]source_data!M311,[1]codelists!A:C,2,FALSE)),IF([1]source_data!L311&lt;&gt;"",CONCATENATE(VLOOKUP([1]source_data!K311,[1]codelists!A:C,2,FALSE)&amp;";"&amp;VLOOKUP([1]source_data!L311,[1]codelists!A:C,2,FALSE)),IF([1]source_data!K311&lt;&gt;"",CONCATENATE(VLOOKUP([1]source_data!K311,[1]codelists!A:C,2,FALSE)))))))</f>
        <v>GTIP110</v>
      </c>
      <c r="N309" s="11" t="str">
        <f>IF([1]source_data!G311="","",IF([1]source_data!D311="","",VLOOKUP([1]source_data!D311,[1]geo_data!A:I,9,FALSE)))</f>
        <v>St Paul's</v>
      </c>
      <c r="O309" s="11" t="str">
        <f>IF([1]source_data!G311="","",IF([1]source_data!D311="","",VLOOKUP([1]source_data!D311,[1]geo_data!A:I,8,FALSE)))</f>
        <v>E05004302</v>
      </c>
      <c r="P309" s="11" t="str">
        <f>IF([1]source_data!G311="","",IF(LEFT(O309,3)="E05","WD",IF(LEFT(O309,3)="S13","WD",IF(LEFT(O309,3)="W05","WD",IF(LEFT(O309,3)="W06","UA",IF(LEFT(O309,3)="S12","CA",IF(LEFT(O309,3)="E06","UA",IF(LEFT(O309,3)="E07","NMD",IF(LEFT(O309,3)="E08","MD",IF(LEFT(O309,3)="E09","LONB"))))))))))</f>
        <v>WD</v>
      </c>
      <c r="Q309" s="11" t="str">
        <f>IF([1]source_data!G311="","",IF([1]source_data!D311="","",VLOOKUP([1]source_data!D311,[1]geo_data!A:I,7,FALSE)))</f>
        <v>Cheltenham</v>
      </c>
      <c r="R309" s="11" t="str">
        <f>IF([1]source_data!G311="","",IF([1]source_data!D311="","",VLOOKUP([1]source_data!D311,[1]geo_data!A:I,6,FALSE)))</f>
        <v>E07000078</v>
      </c>
      <c r="S309" s="11" t="str">
        <f>IF([1]source_data!G311="","",IF(LEFT(R309,3)="E05","WD",IF(LEFT(R309,3)="S13","WD",IF(LEFT(R309,3)="W05","WD",IF(LEFT(R309,3)="W06","UA",IF(LEFT(R309,3)="S12","CA",IF(LEFT(R309,3)="E06","UA",IF(LEFT(R309,3)="E07","NMD",IF(LEFT(R309,3)="E08","MD",IF(LEFT(R309,3)="E09","LONB"))))))))))</f>
        <v>NMD</v>
      </c>
      <c r="T309" s="8" t="str">
        <f>IF([1]source_data!G311="","",IF([1]source_data!N311="","",[1]source_data!N311))</f>
        <v>Grants for You</v>
      </c>
      <c r="U309" s="12">
        <f ca="1">IF([1]source_data!G311="","",[1]tailored_settings!$B$8)</f>
        <v>45009</v>
      </c>
      <c r="V309" s="8" t="str">
        <f>IF([1]source_data!I311="","",[1]tailored_settings!$B$9)</f>
        <v>https://www.barnwoodtrust.org/</v>
      </c>
      <c r="W309" s="8" t="str">
        <f>IF([1]source_data!G311="","",IF([1]source_data!I311="","",[1]codelists!$A$1))</f>
        <v>Grant to Individuals Reason codelist</v>
      </c>
      <c r="X309" s="8" t="str">
        <f>IF([1]source_data!G311="","",IF([1]source_data!I311="","",[1]source_data!I311))</f>
        <v>Mental Health</v>
      </c>
      <c r="Y309" s="8" t="str">
        <f>IF([1]source_data!G311="","",IF([1]source_data!J311="","",[1]codelists!$A$1))</f>
        <v/>
      </c>
      <c r="Z309" s="8" t="str">
        <f>IF([1]source_data!G311="","",IF([1]source_data!J311="","",[1]source_data!J311))</f>
        <v/>
      </c>
      <c r="AA309" s="8" t="str">
        <f>IF([1]source_data!G311="","",IF([1]source_data!K311="","",[1]codelists!$A$16))</f>
        <v>Grant to Individuals Purpose codelist</v>
      </c>
      <c r="AB309" s="8" t="str">
        <f>IF([1]source_data!G311="","",IF([1]source_data!K311="","",[1]source_data!K311))</f>
        <v>Holiday and activity costs</v>
      </c>
      <c r="AC309" s="8" t="str">
        <f>IF([1]source_data!G311="","",IF([1]source_data!L311="","",[1]codelists!$A$16))</f>
        <v/>
      </c>
      <c r="AD309" s="8" t="str">
        <f>IF([1]source_data!G311="","",IF([1]source_data!L311="","",[1]source_data!L311))</f>
        <v/>
      </c>
      <c r="AE309" s="8" t="str">
        <f>IF([1]source_data!G311="","",IF([1]source_data!M311="","",[1]codelists!$A$16))</f>
        <v/>
      </c>
      <c r="AF309" s="8" t="str">
        <f>IF([1]source_data!G311="","",IF([1]source_data!M311="","",[1]source_data!M311))</f>
        <v/>
      </c>
    </row>
    <row r="310" spans="1:32" ht="15.75" x14ac:dyDescent="0.25">
      <c r="A310" s="8" t="str">
        <f>IF([1]source_data!G312="","",IF(AND([1]source_data!C312&lt;&gt;"",[1]tailored_settings!$B$10="Publish"),CONCATENATE([1]tailored_settings!$B$2&amp;[1]source_data!C312),IF(AND([1]source_data!C312&lt;&gt;"",[1]tailored_settings!$B$10="Do not publish"),CONCATENATE([1]tailored_settings!$B$2&amp;TEXT(ROW(A310)-1,"0000")&amp;"_"&amp;TEXT(F310,"yyyy-mm")),CONCATENATE([1]tailored_settings!$B$2&amp;TEXT(ROW(A310)-1,"0000")&amp;"_"&amp;TEXT(F310,"yyyy-mm")))))</f>
        <v>360G-BarnwoodTrust-0309_2022-08</v>
      </c>
      <c r="B310" s="8" t="str">
        <f>IF([1]source_data!G312="","",IF([1]source_data!E312&lt;&gt;"",[1]source_data!E312,CONCATENATE("Grant to "&amp;G310)))</f>
        <v>Grants for You</v>
      </c>
      <c r="C310" s="8" t="str">
        <f>IF([1]source_data!G312="","",IF([1]source_data!F312="","",[1]source_data!F312))</f>
        <v xml:space="preserve">Funding to help people with Autism, ADHD, Tourette's or a serious mental health condition access more opportunities.   </v>
      </c>
      <c r="D310" s="9">
        <f>IF([1]source_data!G312="","",IF([1]source_data!G312="","",[1]source_data!G312))</f>
        <v>1000</v>
      </c>
      <c r="E310" s="8" t="str">
        <f>IF([1]source_data!G312="","",[1]tailored_settings!$B$3)</f>
        <v>GBP</v>
      </c>
      <c r="F310" s="10">
        <f>IF([1]source_data!G312="","",IF([1]source_data!H312="","",[1]source_data!H312))</f>
        <v>44778.360274571802</v>
      </c>
      <c r="G310" s="8" t="str">
        <f>IF([1]source_data!G312="","",[1]tailored_settings!$B$5)</f>
        <v>Individual Recipient</v>
      </c>
      <c r="H310" s="8" t="str">
        <f>IF([1]source_data!G312="","",IF(AND([1]source_data!A312&lt;&gt;"",[1]tailored_settings!$B$11="Publish"),CONCATENATE([1]tailored_settings!$B$2&amp;[1]source_data!A312),IF(AND([1]source_data!A312&lt;&gt;"",[1]tailored_settings!$B$11="Do not publish"),CONCATENATE([1]tailored_settings!$B$4&amp;TEXT(ROW(A310)-1,"0000")&amp;"_"&amp;TEXT(F310,"yyyy-mm")),CONCATENATE([1]tailored_settings!$B$4&amp;TEXT(ROW(A310)-1,"0000")&amp;"_"&amp;TEXT(F310,"yyyy-mm")))))</f>
        <v>360G-BarnwoodTrust-IND-0309_2022-08</v>
      </c>
      <c r="I310" s="8" t="str">
        <f>IF([1]source_data!G312="","",[1]tailored_settings!$B$7)</f>
        <v>Barnwood Trust</v>
      </c>
      <c r="J310" s="8" t="str">
        <f>IF([1]source_data!G312="","",[1]tailored_settings!$B$6)</f>
        <v>GB-CHC-1162855</v>
      </c>
      <c r="K310" s="8" t="str">
        <f>IF([1]source_data!G312="","",IF([1]source_data!I312="","",VLOOKUP([1]source_data!I312,[1]codelists!A:C,2,FALSE)))</f>
        <v>GTIR040</v>
      </c>
      <c r="L310" s="8" t="str">
        <f>IF([1]source_data!G312="","",IF([1]source_data!J312="","",VLOOKUP([1]source_data!J312,[1]codelists!A:C,2,FALSE)))</f>
        <v/>
      </c>
      <c r="M310" s="8" t="str">
        <f>IF([1]source_data!G312="","",IF([1]source_data!K312="","",IF([1]source_data!M312&lt;&gt;"",CONCATENATE(VLOOKUP([1]source_data!K312,[1]codelists!A:C,2,FALSE)&amp;";"&amp;VLOOKUP([1]source_data!L312,[1]codelists!A:C,2,FALSE)&amp;";"&amp;VLOOKUP([1]source_data!M312,[1]codelists!A:C,2,FALSE)),IF([1]source_data!L312&lt;&gt;"",CONCATENATE(VLOOKUP([1]source_data!K312,[1]codelists!A:C,2,FALSE)&amp;";"&amp;VLOOKUP([1]source_data!L312,[1]codelists!A:C,2,FALSE)),IF([1]source_data!K312&lt;&gt;"",CONCATENATE(VLOOKUP([1]source_data!K312,[1]codelists!A:C,2,FALSE)))))))</f>
        <v>GTIP110</v>
      </c>
      <c r="N310" s="11" t="str">
        <f>IF([1]source_data!G312="","",IF([1]source_data!D312="","",VLOOKUP([1]source_data!D312,[1]geo_data!A:I,9,FALSE)))</f>
        <v>St Paul's</v>
      </c>
      <c r="O310" s="11" t="str">
        <f>IF([1]source_data!G312="","",IF([1]source_data!D312="","",VLOOKUP([1]source_data!D312,[1]geo_data!A:I,8,FALSE)))</f>
        <v>E05004302</v>
      </c>
      <c r="P310" s="11" t="str">
        <f>IF([1]source_data!G312="","",IF(LEFT(O310,3)="E05","WD",IF(LEFT(O310,3)="S13","WD",IF(LEFT(O310,3)="W05","WD",IF(LEFT(O310,3)="W06","UA",IF(LEFT(O310,3)="S12","CA",IF(LEFT(O310,3)="E06","UA",IF(LEFT(O310,3)="E07","NMD",IF(LEFT(O310,3)="E08","MD",IF(LEFT(O310,3)="E09","LONB"))))))))))</f>
        <v>WD</v>
      </c>
      <c r="Q310" s="11" t="str">
        <f>IF([1]source_data!G312="","",IF([1]source_data!D312="","",VLOOKUP([1]source_data!D312,[1]geo_data!A:I,7,FALSE)))</f>
        <v>Cheltenham</v>
      </c>
      <c r="R310" s="11" t="str">
        <f>IF([1]source_data!G312="","",IF([1]source_data!D312="","",VLOOKUP([1]source_data!D312,[1]geo_data!A:I,6,FALSE)))</f>
        <v>E07000078</v>
      </c>
      <c r="S310" s="11" t="str">
        <f>IF([1]source_data!G312="","",IF(LEFT(R310,3)="E05","WD",IF(LEFT(R310,3)="S13","WD",IF(LEFT(R310,3)="W05","WD",IF(LEFT(R310,3)="W06","UA",IF(LEFT(R310,3)="S12","CA",IF(LEFT(R310,3)="E06","UA",IF(LEFT(R310,3)="E07","NMD",IF(LEFT(R310,3)="E08","MD",IF(LEFT(R310,3)="E09","LONB"))))))))))</f>
        <v>NMD</v>
      </c>
      <c r="T310" s="8" t="str">
        <f>IF([1]source_data!G312="","",IF([1]source_data!N312="","",[1]source_data!N312))</f>
        <v>Grants for You</v>
      </c>
      <c r="U310" s="12">
        <f ca="1">IF([1]source_data!G312="","",[1]tailored_settings!$B$8)</f>
        <v>45009</v>
      </c>
      <c r="V310" s="8" t="str">
        <f>IF([1]source_data!I312="","",[1]tailored_settings!$B$9)</f>
        <v>https://www.barnwoodtrust.org/</v>
      </c>
      <c r="W310" s="8" t="str">
        <f>IF([1]source_data!G312="","",IF([1]source_data!I312="","",[1]codelists!$A$1))</f>
        <v>Grant to Individuals Reason codelist</v>
      </c>
      <c r="X310" s="8" t="str">
        <f>IF([1]source_data!G312="","",IF([1]source_data!I312="","",[1]source_data!I312))</f>
        <v>Mental Health</v>
      </c>
      <c r="Y310" s="8" t="str">
        <f>IF([1]source_data!G312="","",IF([1]source_data!J312="","",[1]codelists!$A$1))</f>
        <v/>
      </c>
      <c r="Z310" s="8" t="str">
        <f>IF([1]source_data!G312="","",IF([1]source_data!J312="","",[1]source_data!J312))</f>
        <v/>
      </c>
      <c r="AA310" s="8" t="str">
        <f>IF([1]source_data!G312="","",IF([1]source_data!K312="","",[1]codelists!$A$16))</f>
        <v>Grant to Individuals Purpose codelist</v>
      </c>
      <c r="AB310" s="8" t="str">
        <f>IF([1]source_data!G312="","",IF([1]source_data!K312="","",[1]source_data!K312))</f>
        <v>Holiday and activity costs</v>
      </c>
      <c r="AC310" s="8" t="str">
        <f>IF([1]source_data!G312="","",IF([1]source_data!L312="","",[1]codelists!$A$16))</f>
        <v/>
      </c>
      <c r="AD310" s="8" t="str">
        <f>IF([1]source_data!G312="","",IF([1]source_data!L312="","",[1]source_data!L312))</f>
        <v/>
      </c>
      <c r="AE310" s="8" t="str">
        <f>IF([1]source_data!G312="","",IF([1]source_data!M312="","",[1]codelists!$A$16))</f>
        <v/>
      </c>
      <c r="AF310" s="8" t="str">
        <f>IF([1]source_data!G312="","",IF([1]source_data!M312="","",[1]source_data!M312))</f>
        <v/>
      </c>
    </row>
    <row r="311" spans="1:32" ht="15.75" x14ac:dyDescent="0.25">
      <c r="A311" s="8" t="str">
        <f>IF([1]source_data!G313="","",IF(AND([1]source_data!C313&lt;&gt;"",[1]tailored_settings!$B$10="Publish"),CONCATENATE([1]tailored_settings!$B$2&amp;[1]source_data!C313),IF(AND([1]source_data!C313&lt;&gt;"",[1]tailored_settings!$B$10="Do not publish"),CONCATENATE([1]tailored_settings!$B$2&amp;TEXT(ROW(A311)-1,"0000")&amp;"_"&amp;TEXT(F311,"yyyy-mm")),CONCATENATE([1]tailored_settings!$B$2&amp;TEXT(ROW(A311)-1,"0000")&amp;"_"&amp;TEXT(F311,"yyyy-mm")))))</f>
        <v>360G-BarnwoodTrust-0310_2022-08</v>
      </c>
      <c r="B311" s="8" t="str">
        <f>IF([1]source_data!G313="","",IF([1]source_data!E313&lt;&gt;"",[1]source_data!E313,CONCATENATE("Grant to "&amp;G311)))</f>
        <v>Grants for You</v>
      </c>
      <c r="C311" s="8" t="str">
        <f>IF([1]source_data!G313="","",IF([1]source_data!F313="","",[1]source_data!F313))</f>
        <v xml:space="preserve">Funding to help people with Autism, ADHD, Tourette's or a serious mental health condition access more opportunities.   </v>
      </c>
      <c r="D311" s="9">
        <f>IF([1]source_data!G313="","",IF([1]source_data!G313="","",[1]source_data!G313))</f>
        <v>799</v>
      </c>
      <c r="E311" s="8" t="str">
        <f>IF([1]source_data!G313="","",[1]tailored_settings!$B$3)</f>
        <v>GBP</v>
      </c>
      <c r="F311" s="10">
        <f>IF([1]source_data!G313="","",IF([1]source_data!H313="","",[1]source_data!H313))</f>
        <v>44778.364087268499</v>
      </c>
      <c r="G311" s="8" t="str">
        <f>IF([1]source_data!G313="","",[1]tailored_settings!$B$5)</f>
        <v>Individual Recipient</v>
      </c>
      <c r="H311" s="8" t="str">
        <f>IF([1]source_data!G313="","",IF(AND([1]source_data!A313&lt;&gt;"",[1]tailored_settings!$B$11="Publish"),CONCATENATE([1]tailored_settings!$B$2&amp;[1]source_data!A313),IF(AND([1]source_data!A313&lt;&gt;"",[1]tailored_settings!$B$11="Do not publish"),CONCATENATE([1]tailored_settings!$B$4&amp;TEXT(ROW(A311)-1,"0000")&amp;"_"&amp;TEXT(F311,"yyyy-mm")),CONCATENATE([1]tailored_settings!$B$4&amp;TEXT(ROW(A311)-1,"0000")&amp;"_"&amp;TEXT(F311,"yyyy-mm")))))</f>
        <v>360G-BarnwoodTrust-IND-0310_2022-08</v>
      </c>
      <c r="I311" s="8" t="str">
        <f>IF([1]source_data!G313="","",[1]tailored_settings!$B$7)</f>
        <v>Barnwood Trust</v>
      </c>
      <c r="J311" s="8" t="str">
        <f>IF([1]source_data!G313="","",[1]tailored_settings!$B$6)</f>
        <v>GB-CHC-1162855</v>
      </c>
      <c r="K311" s="8" t="str">
        <f>IF([1]source_data!G313="","",IF([1]source_data!I313="","",VLOOKUP([1]source_data!I313,[1]codelists!A:C,2,FALSE)))</f>
        <v>GTIR040</v>
      </c>
      <c r="L311" s="8" t="str">
        <f>IF([1]source_data!G313="","",IF([1]source_data!J313="","",VLOOKUP([1]source_data!J313,[1]codelists!A:C,2,FALSE)))</f>
        <v/>
      </c>
      <c r="M311" s="8" t="str">
        <f>IF([1]source_data!G313="","",IF([1]source_data!K313="","",IF([1]source_data!M313&lt;&gt;"",CONCATENATE(VLOOKUP([1]source_data!K313,[1]codelists!A:C,2,FALSE)&amp;";"&amp;VLOOKUP([1]source_data!L313,[1]codelists!A:C,2,FALSE)&amp;";"&amp;VLOOKUP([1]source_data!M313,[1]codelists!A:C,2,FALSE)),IF([1]source_data!L313&lt;&gt;"",CONCATENATE(VLOOKUP([1]source_data!K313,[1]codelists!A:C,2,FALSE)&amp;";"&amp;VLOOKUP([1]source_data!L313,[1]codelists!A:C,2,FALSE)),IF([1]source_data!K313&lt;&gt;"",CONCATENATE(VLOOKUP([1]source_data!K313,[1]codelists!A:C,2,FALSE)))))))</f>
        <v>GTIP040</v>
      </c>
      <c r="N311" s="11" t="str">
        <f>IF([1]source_data!G313="","",IF([1]source_data!D313="","",VLOOKUP([1]source_data!D313,[1]geo_data!A:I,9,FALSE)))</f>
        <v>Hardwicke</v>
      </c>
      <c r="O311" s="11" t="str">
        <f>IF([1]source_data!G313="","",IF([1]source_data!D313="","",VLOOKUP([1]source_data!D313,[1]geo_data!A:I,8,FALSE)))</f>
        <v>E05013190</v>
      </c>
      <c r="P311" s="11" t="str">
        <f>IF([1]source_data!G313="","",IF(LEFT(O311,3)="E05","WD",IF(LEFT(O311,3)="S13","WD",IF(LEFT(O311,3)="W05","WD",IF(LEFT(O311,3)="W06","UA",IF(LEFT(O311,3)="S12","CA",IF(LEFT(O311,3)="E06","UA",IF(LEFT(O311,3)="E07","NMD",IF(LEFT(O311,3)="E08","MD",IF(LEFT(O311,3)="E09","LONB"))))))))))</f>
        <v>WD</v>
      </c>
      <c r="Q311" s="11" t="str">
        <f>IF([1]source_data!G313="","",IF([1]source_data!D313="","",VLOOKUP([1]source_data!D313,[1]geo_data!A:I,7,FALSE)))</f>
        <v>Stroud</v>
      </c>
      <c r="R311" s="11" t="str">
        <f>IF([1]source_data!G313="","",IF([1]source_data!D313="","",VLOOKUP([1]source_data!D313,[1]geo_data!A:I,6,FALSE)))</f>
        <v>E07000082</v>
      </c>
      <c r="S311" s="11" t="str">
        <f>IF([1]source_data!G313="","",IF(LEFT(R311,3)="E05","WD",IF(LEFT(R311,3)="S13","WD",IF(LEFT(R311,3)="W05","WD",IF(LEFT(R311,3)="W06","UA",IF(LEFT(R311,3)="S12","CA",IF(LEFT(R311,3)="E06","UA",IF(LEFT(R311,3)="E07","NMD",IF(LEFT(R311,3)="E08","MD",IF(LEFT(R311,3)="E09","LONB"))))))))))</f>
        <v>NMD</v>
      </c>
      <c r="T311" s="8" t="str">
        <f>IF([1]source_data!G313="","",IF([1]source_data!N313="","",[1]source_data!N313))</f>
        <v>Grants for You</v>
      </c>
      <c r="U311" s="12">
        <f ca="1">IF([1]source_data!G313="","",[1]tailored_settings!$B$8)</f>
        <v>45009</v>
      </c>
      <c r="V311" s="8" t="str">
        <f>IF([1]source_data!I313="","",[1]tailored_settings!$B$9)</f>
        <v>https://www.barnwoodtrust.org/</v>
      </c>
      <c r="W311" s="8" t="str">
        <f>IF([1]source_data!G313="","",IF([1]source_data!I313="","",[1]codelists!$A$1))</f>
        <v>Grant to Individuals Reason codelist</v>
      </c>
      <c r="X311" s="8" t="str">
        <f>IF([1]source_data!G313="","",IF([1]source_data!I313="","",[1]source_data!I313))</f>
        <v>Mental Health</v>
      </c>
      <c r="Y311" s="8" t="str">
        <f>IF([1]source_data!G313="","",IF([1]source_data!J313="","",[1]codelists!$A$1))</f>
        <v/>
      </c>
      <c r="Z311" s="8" t="str">
        <f>IF([1]source_data!G313="","",IF([1]source_data!J313="","",[1]source_data!J313))</f>
        <v/>
      </c>
      <c r="AA311" s="8" t="str">
        <f>IF([1]source_data!G313="","",IF([1]source_data!K313="","",[1]codelists!$A$16))</f>
        <v>Grant to Individuals Purpose codelist</v>
      </c>
      <c r="AB311" s="8" t="str">
        <f>IF([1]source_data!G313="","",IF([1]source_data!K313="","",[1]source_data!K313))</f>
        <v>Devices and digital access</v>
      </c>
      <c r="AC311" s="8" t="str">
        <f>IF([1]source_data!G313="","",IF([1]source_data!L313="","",[1]codelists!$A$16))</f>
        <v/>
      </c>
      <c r="AD311" s="8" t="str">
        <f>IF([1]source_data!G313="","",IF([1]source_data!L313="","",[1]source_data!L313))</f>
        <v/>
      </c>
      <c r="AE311" s="8" t="str">
        <f>IF([1]source_data!G313="","",IF([1]source_data!M313="","",[1]codelists!$A$16))</f>
        <v/>
      </c>
      <c r="AF311" s="8" t="str">
        <f>IF([1]source_data!G313="","",IF([1]source_data!M313="","",[1]source_data!M313))</f>
        <v/>
      </c>
    </row>
    <row r="312" spans="1:32" ht="15.75" x14ac:dyDescent="0.25">
      <c r="A312" s="8" t="str">
        <f>IF([1]source_data!G314="","",IF(AND([1]source_data!C314&lt;&gt;"",[1]tailored_settings!$B$10="Publish"),CONCATENATE([1]tailored_settings!$B$2&amp;[1]source_data!C314),IF(AND([1]source_data!C314&lt;&gt;"",[1]tailored_settings!$B$10="Do not publish"),CONCATENATE([1]tailored_settings!$B$2&amp;TEXT(ROW(A312)-1,"0000")&amp;"_"&amp;TEXT(F312,"yyyy-mm")),CONCATENATE([1]tailored_settings!$B$2&amp;TEXT(ROW(A312)-1,"0000")&amp;"_"&amp;TEXT(F312,"yyyy-mm")))))</f>
        <v>360G-BarnwoodTrust-0311_2022-08</v>
      </c>
      <c r="B312" s="8" t="str">
        <f>IF([1]source_data!G314="","",IF([1]source_data!E314&lt;&gt;"",[1]source_data!E314,CONCATENATE("Grant to "&amp;G312)))</f>
        <v>Grants for You</v>
      </c>
      <c r="C312" s="8" t="str">
        <f>IF([1]source_data!G314="","",IF([1]source_data!F314="","",[1]source_data!F314))</f>
        <v xml:space="preserve">Funding to help people with Autism, ADHD, Tourette's or a serious mental health condition access more opportunities.   </v>
      </c>
      <c r="D312" s="9">
        <f>IF([1]source_data!G314="","",IF([1]source_data!G314="","",[1]source_data!G314))</f>
        <v>680</v>
      </c>
      <c r="E312" s="8" t="str">
        <f>IF([1]source_data!G314="","",[1]tailored_settings!$B$3)</f>
        <v>GBP</v>
      </c>
      <c r="F312" s="10">
        <f>IF([1]source_data!G314="","",IF([1]source_data!H314="","",[1]source_data!H314))</f>
        <v>44778.375893321798</v>
      </c>
      <c r="G312" s="8" t="str">
        <f>IF([1]source_data!G314="","",[1]tailored_settings!$B$5)</f>
        <v>Individual Recipient</v>
      </c>
      <c r="H312" s="8" t="str">
        <f>IF([1]source_data!G314="","",IF(AND([1]source_data!A314&lt;&gt;"",[1]tailored_settings!$B$11="Publish"),CONCATENATE([1]tailored_settings!$B$2&amp;[1]source_data!A314),IF(AND([1]source_data!A314&lt;&gt;"",[1]tailored_settings!$B$11="Do not publish"),CONCATENATE([1]tailored_settings!$B$4&amp;TEXT(ROW(A312)-1,"0000")&amp;"_"&amp;TEXT(F312,"yyyy-mm")),CONCATENATE([1]tailored_settings!$B$4&amp;TEXT(ROW(A312)-1,"0000")&amp;"_"&amp;TEXT(F312,"yyyy-mm")))))</f>
        <v>360G-BarnwoodTrust-IND-0311_2022-08</v>
      </c>
      <c r="I312" s="8" t="str">
        <f>IF([1]source_data!G314="","",[1]tailored_settings!$B$7)</f>
        <v>Barnwood Trust</v>
      </c>
      <c r="J312" s="8" t="str">
        <f>IF([1]source_data!G314="","",[1]tailored_settings!$B$6)</f>
        <v>GB-CHC-1162855</v>
      </c>
      <c r="K312" s="8" t="str">
        <f>IF([1]source_data!G314="","",IF([1]source_data!I314="","",VLOOKUP([1]source_data!I314,[1]codelists!A:C,2,FALSE)))</f>
        <v>GTIR040</v>
      </c>
      <c r="L312" s="8" t="str">
        <f>IF([1]source_data!G314="","",IF([1]source_data!J314="","",VLOOKUP([1]source_data!J314,[1]codelists!A:C,2,FALSE)))</f>
        <v/>
      </c>
      <c r="M312" s="8" t="str">
        <f>IF([1]source_data!G314="","",IF([1]source_data!K314="","",IF([1]source_data!M314&lt;&gt;"",CONCATENATE(VLOOKUP([1]source_data!K314,[1]codelists!A:C,2,FALSE)&amp;";"&amp;VLOOKUP([1]source_data!L314,[1]codelists!A:C,2,FALSE)&amp;";"&amp;VLOOKUP([1]source_data!M314,[1]codelists!A:C,2,FALSE)),IF([1]source_data!L314&lt;&gt;"",CONCATENATE(VLOOKUP([1]source_data!K314,[1]codelists!A:C,2,FALSE)&amp;";"&amp;VLOOKUP([1]source_data!L314,[1]codelists!A:C,2,FALSE)),IF([1]source_data!K314&lt;&gt;"",CONCATENATE(VLOOKUP([1]source_data!K314,[1]codelists!A:C,2,FALSE)))))))</f>
        <v>GTIP040</v>
      </c>
      <c r="N312" s="11" t="str">
        <f>IF([1]source_data!G314="","",IF([1]source_data!D314="","",VLOOKUP([1]source_data!D314,[1]geo_data!A:I,9,FALSE)))</f>
        <v>Springbank</v>
      </c>
      <c r="O312" s="11" t="str">
        <f>IF([1]source_data!G314="","",IF([1]source_data!D314="","",VLOOKUP([1]source_data!D314,[1]geo_data!A:I,8,FALSE)))</f>
        <v>E05004304</v>
      </c>
      <c r="P312" s="11" t="str">
        <f>IF([1]source_data!G314="","",IF(LEFT(O312,3)="E05","WD",IF(LEFT(O312,3)="S13","WD",IF(LEFT(O312,3)="W05","WD",IF(LEFT(O312,3)="W06","UA",IF(LEFT(O312,3)="S12","CA",IF(LEFT(O312,3)="E06","UA",IF(LEFT(O312,3)="E07","NMD",IF(LEFT(O312,3)="E08","MD",IF(LEFT(O312,3)="E09","LONB"))))))))))</f>
        <v>WD</v>
      </c>
      <c r="Q312" s="11" t="str">
        <f>IF([1]source_data!G314="","",IF([1]source_data!D314="","",VLOOKUP([1]source_data!D314,[1]geo_data!A:I,7,FALSE)))</f>
        <v>Cheltenham</v>
      </c>
      <c r="R312" s="11" t="str">
        <f>IF([1]source_data!G314="","",IF([1]source_data!D314="","",VLOOKUP([1]source_data!D314,[1]geo_data!A:I,6,FALSE)))</f>
        <v>E07000078</v>
      </c>
      <c r="S312" s="11" t="str">
        <f>IF([1]source_data!G314="","",IF(LEFT(R312,3)="E05","WD",IF(LEFT(R312,3)="S13","WD",IF(LEFT(R312,3)="W05","WD",IF(LEFT(R312,3)="W06","UA",IF(LEFT(R312,3)="S12","CA",IF(LEFT(R312,3)="E06","UA",IF(LEFT(R312,3)="E07","NMD",IF(LEFT(R312,3)="E08","MD",IF(LEFT(R312,3)="E09","LONB"))))))))))</f>
        <v>NMD</v>
      </c>
      <c r="T312" s="8" t="str">
        <f>IF([1]source_data!G314="","",IF([1]source_data!N314="","",[1]source_data!N314))</f>
        <v>Grants for You</v>
      </c>
      <c r="U312" s="12">
        <f ca="1">IF([1]source_data!G314="","",[1]tailored_settings!$B$8)</f>
        <v>45009</v>
      </c>
      <c r="V312" s="8" t="str">
        <f>IF([1]source_data!I314="","",[1]tailored_settings!$B$9)</f>
        <v>https://www.barnwoodtrust.org/</v>
      </c>
      <c r="W312" s="8" t="str">
        <f>IF([1]source_data!G314="","",IF([1]source_data!I314="","",[1]codelists!$A$1))</f>
        <v>Grant to Individuals Reason codelist</v>
      </c>
      <c r="X312" s="8" t="str">
        <f>IF([1]source_data!G314="","",IF([1]source_data!I314="","",[1]source_data!I314))</f>
        <v>Mental Health</v>
      </c>
      <c r="Y312" s="8" t="str">
        <f>IF([1]source_data!G314="","",IF([1]source_data!J314="","",[1]codelists!$A$1))</f>
        <v/>
      </c>
      <c r="Z312" s="8" t="str">
        <f>IF([1]source_data!G314="","",IF([1]source_data!J314="","",[1]source_data!J314))</f>
        <v/>
      </c>
      <c r="AA312" s="8" t="str">
        <f>IF([1]source_data!G314="","",IF([1]source_data!K314="","",[1]codelists!$A$16))</f>
        <v>Grant to Individuals Purpose codelist</v>
      </c>
      <c r="AB312" s="8" t="str">
        <f>IF([1]source_data!G314="","",IF([1]source_data!K314="","",[1]source_data!K314))</f>
        <v>Devices and digital access</v>
      </c>
      <c r="AC312" s="8" t="str">
        <f>IF([1]source_data!G314="","",IF([1]source_data!L314="","",[1]codelists!$A$16))</f>
        <v/>
      </c>
      <c r="AD312" s="8" t="str">
        <f>IF([1]source_data!G314="","",IF([1]source_data!L314="","",[1]source_data!L314))</f>
        <v/>
      </c>
      <c r="AE312" s="8" t="str">
        <f>IF([1]source_data!G314="","",IF([1]source_data!M314="","",[1]codelists!$A$16))</f>
        <v/>
      </c>
      <c r="AF312" s="8" t="str">
        <f>IF([1]source_data!G314="","",IF([1]source_data!M314="","",[1]source_data!M314))</f>
        <v/>
      </c>
    </row>
    <row r="313" spans="1:32" ht="15.75" x14ac:dyDescent="0.25">
      <c r="A313" s="8" t="str">
        <f>IF([1]source_data!G315="","",IF(AND([1]source_data!C315&lt;&gt;"",[1]tailored_settings!$B$10="Publish"),CONCATENATE([1]tailored_settings!$B$2&amp;[1]source_data!C315),IF(AND([1]source_data!C315&lt;&gt;"",[1]tailored_settings!$B$10="Do not publish"),CONCATENATE([1]tailored_settings!$B$2&amp;TEXT(ROW(A313)-1,"0000")&amp;"_"&amp;TEXT(F313,"yyyy-mm")),CONCATENATE([1]tailored_settings!$B$2&amp;TEXT(ROW(A313)-1,"0000")&amp;"_"&amp;TEXT(F313,"yyyy-mm")))))</f>
        <v>360G-BarnwoodTrust-0312_2022-08</v>
      </c>
      <c r="B313" s="8" t="str">
        <f>IF([1]source_data!G315="","",IF([1]source_data!E315&lt;&gt;"",[1]source_data!E315,CONCATENATE("Grant to "&amp;G313)))</f>
        <v>Grants for You</v>
      </c>
      <c r="C313" s="8" t="str">
        <f>IF([1]source_data!G315="","",IF([1]source_data!F315="","",[1]source_data!F315))</f>
        <v xml:space="preserve">Funding to help people with Autism, ADHD, Tourette's or a serious mental health condition access more opportunities.   </v>
      </c>
      <c r="D313" s="9">
        <f>IF([1]source_data!G315="","",IF([1]source_data!G315="","",[1]source_data!G315))</f>
        <v>1000</v>
      </c>
      <c r="E313" s="8" t="str">
        <f>IF([1]source_data!G315="","",[1]tailored_settings!$B$3)</f>
        <v>GBP</v>
      </c>
      <c r="F313" s="10">
        <f>IF([1]source_data!G315="","",IF([1]source_data!H315="","",[1]source_data!H315))</f>
        <v>44778.396756099501</v>
      </c>
      <c r="G313" s="8" t="str">
        <f>IF([1]source_data!G315="","",[1]tailored_settings!$B$5)</f>
        <v>Individual Recipient</v>
      </c>
      <c r="H313" s="8" t="str">
        <f>IF([1]source_data!G315="","",IF(AND([1]source_data!A315&lt;&gt;"",[1]tailored_settings!$B$11="Publish"),CONCATENATE([1]tailored_settings!$B$2&amp;[1]source_data!A315),IF(AND([1]source_data!A315&lt;&gt;"",[1]tailored_settings!$B$11="Do not publish"),CONCATENATE([1]tailored_settings!$B$4&amp;TEXT(ROW(A313)-1,"0000")&amp;"_"&amp;TEXT(F313,"yyyy-mm")),CONCATENATE([1]tailored_settings!$B$4&amp;TEXT(ROW(A313)-1,"0000")&amp;"_"&amp;TEXT(F313,"yyyy-mm")))))</f>
        <v>360G-BarnwoodTrust-IND-0312_2022-08</v>
      </c>
      <c r="I313" s="8" t="str">
        <f>IF([1]source_data!G315="","",[1]tailored_settings!$B$7)</f>
        <v>Barnwood Trust</v>
      </c>
      <c r="J313" s="8" t="str">
        <f>IF([1]source_data!G315="","",[1]tailored_settings!$B$6)</f>
        <v>GB-CHC-1162855</v>
      </c>
      <c r="K313" s="8" t="str">
        <f>IF([1]source_data!G315="","",IF([1]source_data!I315="","",VLOOKUP([1]source_data!I315,[1]codelists!A:C,2,FALSE)))</f>
        <v>GTIR040</v>
      </c>
      <c r="L313" s="8" t="str">
        <f>IF([1]source_data!G315="","",IF([1]source_data!J315="","",VLOOKUP([1]source_data!J315,[1]codelists!A:C,2,FALSE)))</f>
        <v/>
      </c>
      <c r="M313" s="8" t="str">
        <f>IF([1]source_data!G315="","",IF([1]source_data!K315="","",IF([1]source_data!M315&lt;&gt;"",CONCATENATE(VLOOKUP([1]source_data!K315,[1]codelists!A:C,2,FALSE)&amp;";"&amp;VLOOKUP([1]source_data!L315,[1]codelists!A:C,2,FALSE)&amp;";"&amp;VLOOKUP([1]source_data!M315,[1]codelists!A:C,2,FALSE)),IF([1]source_data!L315&lt;&gt;"",CONCATENATE(VLOOKUP([1]source_data!K315,[1]codelists!A:C,2,FALSE)&amp;";"&amp;VLOOKUP([1]source_data!L315,[1]codelists!A:C,2,FALSE)),IF([1]source_data!K315&lt;&gt;"",CONCATENATE(VLOOKUP([1]source_data!K315,[1]codelists!A:C,2,FALSE)))))))</f>
        <v>GTIP110</v>
      </c>
      <c r="N313" s="11" t="str">
        <f>IF([1]source_data!G315="","",IF([1]source_data!D315="","",VLOOKUP([1]source_data!D315,[1]geo_data!A:I,9,FALSE)))</f>
        <v>Lansdown</v>
      </c>
      <c r="O313" s="11" t="str">
        <f>IF([1]source_data!G315="","",IF([1]source_data!D315="","",VLOOKUP([1]source_data!D315,[1]geo_data!A:I,8,FALSE)))</f>
        <v>E05004295</v>
      </c>
      <c r="P313" s="11" t="str">
        <f>IF([1]source_data!G315="","",IF(LEFT(O313,3)="E05","WD",IF(LEFT(O313,3)="S13","WD",IF(LEFT(O313,3)="W05","WD",IF(LEFT(O313,3)="W06","UA",IF(LEFT(O313,3)="S12","CA",IF(LEFT(O313,3)="E06","UA",IF(LEFT(O313,3)="E07","NMD",IF(LEFT(O313,3)="E08","MD",IF(LEFT(O313,3)="E09","LONB"))))))))))</f>
        <v>WD</v>
      </c>
      <c r="Q313" s="11" t="str">
        <f>IF([1]source_data!G315="","",IF([1]source_data!D315="","",VLOOKUP([1]source_data!D315,[1]geo_data!A:I,7,FALSE)))</f>
        <v>Cheltenham</v>
      </c>
      <c r="R313" s="11" t="str">
        <f>IF([1]source_data!G315="","",IF([1]source_data!D315="","",VLOOKUP([1]source_data!D315,[1]geo_data!A:I,6,FALSE)))</f>
        <v>E07000078</v>
      </c>
      <c r="S313" s="11" t="str">
        <f>IF([1]source_data!G315="","",IF(LEFT(R313,3)="E05","WD",IF(LEFT(R313,3)="S13","WD",IF(LEFT(R313,3)="W05","WD",IF(LEFT(R313,3)="W06","UA",IF(LEFT(R313,3)="S12","CA",IF(LEFT(R313,3)="E06","UA",IF(LEFT(R313,3)="E07","NMD",IF(LEFT(R313,3)="E08","MD",IF(LEFT(R313,3)="E09","LONB"))))))))))</f>
        <v>NMD</v>
      </c>
      <c r="T313" s="8" t="str">
        <f>IF([1]source_data!G315="","",IF([1]source_data!N315="","",[1]source_data!N315))</f>
        <v>Grants for You</v>
      </c>
      <c r="U313" s="12">
        <f ca="1">IF([1]source_data!G315="","",[1]tailored_settings!$B$8)</f>
        <v>45009</v>
      </c>
      <c r="V313" s="8" t="str">
        <f>IF([1]source_data!I315="","",[1]tailored_settings!$B$9)</f>
        <v>https://www.barnwoodtrust.org/</v>
      </c>
      <c r="W313" s="8" t="str">
        <f>IF([1]source_data!G315="","",IF([1]source_data!I315="","",[1]codelists!$A$1))</f>
        <v>Grant to Individuals Reason codelist</v>
      </c>
      <c r="X313" s="8" t="str">
        <f>IF([1]source_data!G315="","",IF([1]source_data!I315="","",[1]source_data!I315))</f>
        <v>Mental Health</v>
      </c>
      <c r="Y313" s="8" t="str">
        <f>IF([1]source_data!G315="","",IF([1]source_data!J315="","",[1]codelists!$A$1))</f>
        <v/>
      </c>
      <c r="Z313" s="8" t="str">
        <f>IF([1]source_data!G315="","",IF([1]source_data!J315="","",[1]source_data!J315))</f>
        <v/>
      </c>
      <c r="AA313" s="8" t="str">
        <f>IF([1]source_data!G315="","",IF([1]source_data!K315="","",[1]codelists!$A$16))</f>
        <v>Grant to Individuals Purpose codelist</v>
      </c>
      <c r="AB313" s="8" t="str">
        <f>IF([1]source_data!G315="","",IF([1]source_data!K315="","",[1]source_data!K315))</f>
        <v>Holiday and activity costs</v>
      </c>
      <c r="AC313" s="8" t="str">
        <f>IF([1]source_data!G315="","",IF([1]source_data!L315="","",[1]codelists!$A$16))</f>
        <v/>
      </c>
      <c r="AD313" s="8" t="str">
        <f>IF([1]source_data!G315="","",IF([1]source_data!L315="","",[1]source_data!L315))</f>
        <v/>
      </c>
      <c r="AE313" s="8" t="str">
        <f>IF([1]source_data!G315="","",IF([1]source_data!M315="","",[1]codelists!$A$16))</f>
        <v/>
      </c>
      <c r="AF313" s="8" t="str">
        <f>IF([1]source_data!G315="","",IF([1]source_data!M315="","",[1]source_data!M315))</f>
        <v/>
      </c>
    </row>
    <row r="314" spans="1:32" ht="15.75" x14ac:dyDescent="0.25">
      <c r="A314" s="8" t="str">
        <f>IF([1]source_data!G316="","",IF(AND([1]source_data!C316&lt;&gt;"",[1]tailored_settings!$B$10="Publish"),CONCATENATE([1]tailored_settings!$B$2&amp;[1]source_data!C316),IF(AND([1]source_data!C316&lt;&gt;"",[1]tailored_settings!$B$10="Do not publish"),CONCATENATE([1]tailored_settings!$B$2&amp;TEXT(ROW(A314)-1,"0000")&amp;"_"&amp;TEXT(F314,"yyyy-mm")),CONCATENATE([1]tailored_settings!$B$2&amp;TEXT(ROW(A314)-1,"0000")&amp;"_"&amp;TEXT(F314,"yyyy-mm")))))</f>
        <v>360G-BarnwoodTrust-0313_2022-08</v>
      </c>
      <c r="B314" s="8" t="str">
        <f>IF([1]source_data!G316="","",IF([1]source_data!E316&lt;&gt;"",[1]source_data!E316,CONCATENATE("Grant to "&amp;G314)))</f>
        <v>Grants for You</v>
      </c>
      <c r="C314" s="8" t="str">
        <f>IF([1]source_data!G316="","",IF([1]source_data!F316="","",[1]source_data!F316))</f>
        <v xml:space="preserve">Funding to help people with Autism, ADHD, Tourette's or a serious mental health condition access more opportunities.   </v>
      </c>
      <c r="D314" s="9">
        <f>IF([1]source_data!G316="","",IF([1]source_data!G316="","",[1]source_data!G316))</f>
        <v>1000</v>
      </c>
      <c r="E314" s="8" t="str">
        <f>IF([1]source_data!G316="","",[1]tailored_settings!$B$3)</f>
        <v>GBP</v>
      </c>
      <c r="F314" s="10">
        <f>IF([1]source_data!G316="","",IF([1]source_data!H316="","",[1]source_data!H316))</f>
        <v>44778.401830439798</v>
      </c>
      <c r="G314" s="8" t="str">
        <f>IF([1]source_data!G316="","",[1]tailored_settings!$B$5)</f>
        <v>Individual Recipient</v>
      </c>
      <c r="H314" s="8" t="str">
        <f>IF([1]source_data!G316="","",IF(AND([1]source_data!A316&lt;&gt;"",[1]tailored_settings!$B$11="Publish"),CONCATENATE([1]tailored_settings!$B$2&amp;[1]source_data!A316),IF(AND([1]source_data!A316&lt;&gt;"",[1]tailored_settings!$B$11="Do not publish"),CONCATENATE([1]tailored_settings!$B$4&amp;TEXT(ROW(A314)-1,"0000")&amp;"_"&amp;TEXT(F314,"yyyy-mm")),CONCATENATE([1]tailored_settings!$B$4&amp;TEXT(ROW(A314)-1,"0000")&amp;"_"&amp;TEXT(F314,"yyyy-mm")))))</f>
        <v>360G-BarnwoodTrust-IND-0313_2022-08</v>
      </c>
      <c r="I314" s="8" t="str">
        <f>IF([1]source_data!G316="","",[1]tailored_settings!$B$7)</f>
        <v>Barnwood Trust</v>
      </c>
      <c r="J314" s="8" t="str">
        <f>IF([1]source_data!G316="","",[1]tailored_settings!$B$6)</f>
        <v>GB-CHC-1162855</v>
      </c>
      <c r="K314" s="8" t="str">
        <f>IF([1]source_data!G316="","",IF([1]source_data!I316="","",VLOOKUP([1]source_data!I316,[1]codelists!A:C,2,FALSE)))</f>
        <v>GTIR040</v>
      </c>
      <c r="L314" s="8" t="str">
        <f>IF([1]source_data!G316="","",IF([1]source_data!J316="","",VLOOKUP([1]source_data!J316,[1]codelists!A:C,2,FALSE)))</f>
        <v/>
      </c>
      <c r="M314" s="8" t="str">
        <f>IF([1]source_data!G316="","",IF([1]source_data!K316="","",IF([1]source_data!M316&lt;&gt;"",CONCATENATE(VLOOKUP([1]source_data!K316,[1]codelists!A:C,2,FALSE)&amp;";"&amp;VLOOKUP([1]source_data!L316,[1]codelists!A:C,2,FALSE)&amp;";"&amp;VLOOKUP([1]source_data!M316,[1]codelists!A:C,2,FALSE)),IF([1]source_data!L316&lt;&gt;"",CONCATENATE(VLOOKUP([1]source_data!K316,[1]codelists!A:C,2,FALSE)&amp;";"&amp;VLOOKUP([1]source_data!L316,[1]codelists!A:C,2,FALSE)),IF([1]source_data!K316&lt;&gt;"",CONCATENATE(VLOOKUP([1]source_data!K316,[1]codelists!A:C,2,FALSE)))))))</f>
        <v>GTIP040</v>
      </c>
      <c r="N314" s="11" t="str">
        <f>IF([1]source_data!G316="","",IF([1]source_data!D316="","",VLOOKUP([1]source_data!D316,[1]geo_data!A:I,9,FALSE)))</f>
        <v>Kingsholm and Wotton</v>
      </c>
      <c r="O314" s="11" t="str">
        <f>IF([1]source_data!G316="","",IF([1]source_data!D316="","",VLOOKUP([1]source_data!D316,[1]geo_data!A:I,8,FALSE)))</f>
        <v>E05010958</v>
      </c>
      <c r="P314" s="11" t="str">
        <f>IF([1]source_data!G316="","",IF(LEFT(O314,3)="E05","WD",IF(LEFT(O314,3)="S13","WD",IF(LEFT(O314,3)="W05","WD",IF(LEFT(O314,3)="W06","UA",IF(LEFT(O314,3)="S12","CA",IF(LEFT(O314,3)="E06","UA",IF(LEFT(O314,3)="E07","NMD",IF(LEFT(O314,3)="E08","MD",IF(LEFT(O314,3)="E09","LONB"))))))))))</f>
        <v>WD</v>
      </c>
      <c r="Q314" s="11" t="str">
        <f>IF([1]source_data!G316="","",IF([1]source_data!D316="","",VLOOKUP([1]source_data!D316,[1]geo_data!A:I,7,FALSE)))</f>
        <v>Gloucester</v>
      </c>
      <c r="R314" s="11" t="str">
        <f>IF([1]source_data!G316="","",IF([1]source_data!D316="","",VLOOKUP([1]source_data!D316,[1]geo_data!A:I,6,FALSE)))</f>
        <v>E07000081</v>
      </c>
      <c r="S314" s="11" t="str">
        <f>IF([1]source_data!G316="","",IF(LEFT(R314,3)="E05","WD",IF(LEFT(R314,3)="S13","WD",IF(LEFT(R314,3)="W05","WD",IF(LEFT(R314,3)="W06","UA",IF(LEFT(R314,3)="S12","CA",IF(LEFT(R314,3)="E06","UA",IF(LEFT(R314,3)="E07","NMD",IF(LEFT(R314,3)="E08","MD",IF(LEFT(R314,3)="E09","LONB"))))))))))</f>
        <v>NMD</v>
      </c>
      <c r="T314" s="8" t="str">
        <f>IF([1]source_data!G316="","",IF([1]source_data!N316="","",[1]source_data!N316))</f>
        <v>Grants for You</v>
      </c>
      <c r="U314" s="12">
        <f ca="1">IF([1]source_data!G316="","",[1]tailored_settings!$B$8)</f>
        <v>45009</v>
      </c>
      <c r="V314" s="8" t="str">
        <f>IF([1]source_data!I316="","",[1]tailored_settings!$B$9)</f>
        <v>https://www.barnwoodtrust.org/</v>
      </c>
      <c r="W314" s="8" t="str">
        <f>IF([1]source_data!G316="","",IF([1]source_data!I316="","",[1]codelists!$A$1))</f>
        <v>Grant to Individuals Reason codelist</v>
      </c>
      <c r="X314" s="8" t="str">
        <f>IF([1]source_data!G316="","",IF([1]source_data!I316="","",[1]source_data!I316))</f>
        <v>Mental Health</v>
      </c>
      <c r="Y314" s="8" t="str">
        <f>IF([1]source_data!G316="","",IF([1]source_data!J316="","",[1]codelists!$A$1))</f>
        <v/>
      </c>
      <c r="Z314" s="8" t="str">
        <f>IF([1]source_data!G316="","",IF([1]source_data!J316="","",[1]source_data!J316))</f>
        <v/>
      </c>
      <c r="AA314" s="8" t="str">
        <f>IF([1]source_data!G316="","",IF([1]source_data!K316="","",[1]codelists!$A$16))</f>
        <v>Grant to Individuals Purpose codelist</v>
      </c>
      <c r="AB314" s="8" t="str">
        <f>IF([1]source_data!G316="","",IF([1]source_data!K316="","",[1]source_data!K316))</f>
        <v>Devices and digital access</v>
      </c>
      <c r="AC314" s="8" t="str">
        <f>IF([1]source_data!G316="","",IF([1]source_data!L316="","",[1]codelists!$A$16))</f>
        <v/>
      </c>
      <c r="AD314" s="8" t="str">
        <f>IF([1]source_data!G316="","",IF([1]source_data!L316="","",[1]source_data!L316))</f>
        <v/>
      </c>
      <c r="AE314" s="8" t="str">
        <f>IF([1]source_data!G316="","",IF([1]source_data!M316="","",[1]codelists!$A$16))</f>
        <v/>
      </c>
      <c r="AF314" s="8" t="str">
        <f>IF([1]source_data!G316="","",IF([1]source_data!M316="","",[1]source_data!M316))</f>
        <v/>
      </c>
    </row>
    <row r="315" spans="1:32" ht="15.75" x14ac:dyDescent="0.25">
      <c r="A315" s="8" t="str">
        <f>IF([1]source_data!G317="","",IF(AND([1]source_data!C317&lt;&gt;"",[1]tailored_settings!$B$10="Publish"),CONCATENATE([1]tailored_settings!$B$2&amp;[1]source_data!C317),IF(AND([1]source_data!C317&lt;&gt;"",[1]tailored_settings!$B$10="Do not publish"),CONCATENATE([1]tailored_settings!$B$2&amp;TEXT(ROW(A315)-1,"0000")&amp;"_"&amp;TEXT(F315,"yyyy-mm")),CONCATENATE([1]tailored_settings!$B$2&amp;TEXT(ROW(A315)-1,"0000")&amp;"_"&amp;TEXT(F315,"yyyy-mm")))))</f>
        <v>360G-BarnwoodTrust-0314_2022-08</v>
      </c>
      <c r="B315" s="8" t="str">
        <f>IF([1]source_data!G317="","",IF([1]source_data!E317&lt;&gt;"",[1]source_data!E317,CONCATENATE("Grant to "&amp;G315)))</f>
        <v>Grants for You</v>
      </c>
      <c r="C315" s="8" t="str">
        <f>IF([1]source_data!G317="","",IF([1]source_data!F317="","",[1]source_data!F317))</f>
        <v xml:space="preserve">Funding to help people with Autism, ADHD, Tourette's or a serious mental health condition access more opportunities.   </v>
      </c>
      <c r="D315" s="9">
        <f>IF([1]source_data!G317="","",IF([1]source_data!G317="","",[1]source_data!G317))</f>
        <v>1000</v>
      </c>
      <c r="E315" s="8" t="str">
        <f>IF([1]source_data!G317="","",[1]tailored_settings!$B$3)</f>
        <v>GBP</v>
      </c>
      <c r="F315" s="10">
        <f>IF([1]source_data!G317="","",IF([1]source_data!H317="","",[1]source_data!H317))</f>
        <v>44778.416179780099</v>
      </c>
      <c r="G315" s="8" t="str">
        <f>IF([1]source_data!G317="","",[1]tailored_settings!$B$5)</f>
        <v>Individual Recipient</v>
      </c>
      <c r="H315" s="8" t="str">
        <f>IF([1]source_data!G317="","",IF(AND([1]source_data!A317&lt;&gt;"",[1]tailored_settings!$B$11="Publish"),CONCATENATE([1]tailored_settings!$B$2&amp;[1]source_data!A317),IF(AND([1]source_data!A317&lt;&gt;"",[1]tailored_settings!$B$11="Do not publish"),CONCATENATE([1]tailored_settings!$B$4&amp;TEXT(ROW(A315)-1,"0000")&amp;"_"&amp;TEXT(F315,"yyyy-mm")),CONCATENATE([1]tailored_settings!$B$4&amp;TEXT(ROW(A315)-1,"0000")&amp;"_"&amp;TEXT(F315,"yyyy-mm")))))</f>
        <v>360G-BarnwoodTrust-IND-0314_2022-08</v>
      </c>
      <c r="I315" s="8" t="str">
        <f>IF([1]source_data!G317="","",[1]tailored_settings!$B$7)</f>
        <v>Barnwood Trust</v>
      </c>
      <c r="J315" s="8" t="str">
        <f>IF([1]source_data!G317="","",[1]tailored_settings!$B$6)</f>
        <v>GB-CHC-1162855</v>
      </c>
      <c r="K315" s="8" t="str">
        <f>IF([1]source_data!G317="","",IF([1]source_data!I317="","",VLOOKUP([1]source_data!I317,[1]codelists!A:C,2,FALSE)))</f>
        <v>GTIR040</v>
      </c>
      <c r="L315" s="8" t="str">
        <f>IF([1]source_data!G317="","",IF([1]source_data!J317="","",VLOOKUP([1]source_data!J317,[1]codelists!A:C,2,FALSE)))</f>
        <v/>
      </c>
      <c r="M315" s="8" t="str">
        <f>IF([1]source_data!G317="","",IF([1]source_data!K317="","",IF([1]source_data!M317&lt;&gt;"",CONCATENATE(VLOOKUP([1]source_data!K317,[1]codelists!A:C,2,FALSE)&amp;";"&amp;VLOOKUP([1]source_data!L317,[1]codelists!A:C,2,FALSE)&amp;";"&amp;VLOOKUP([1]source_data!M317,[1]codelists!A:C,2,FALSE)),IF([1]source_data!L317&lt;&gt;"",CONCATENATE(VLOOKUP([1]source_data!K317,[1]codelists!A:C,2,FALSE)&amp;";"&amp;VLOOKUP([1]source_data!L317,[1]codelists!A:C,2,FALSE)),IF([1]source_data!K317&lt;&gt;"",CONCATENATE(VLOOKUP([1]source_data!K317,[1]codelists!A:C,2,FALSE)))))))</f>
        <v>GTIP110</v>
      </c>
      <c r="N315" s="11" t="str">
        <f>IF([1]source_data!G317="","",IF([1]source_data!D317="","",VLOOKUP([1]source_data!D317,[1]geo_data!A:I,9,FALSE)))</f>
        <v>Isbourne</v>
      </c>
      <c r="O315" s="11" t="str">
        <f>IF([1]source_data!G317="","",IF([1]source_data!D317="","",VLOOKUP([1]source_data!D317,[1]geo_data!A:I,8,FALSE)))</f>
        <v>E05012075</v>
      </c>
      <c r="P315" s="11" t="str">
        <f>IF([1]source_data!G317="","",IF(LEFT(O315,3)="E05","WD",IF(LEFT(O315,3)="S13","WD",IF(LEFT(O315,3)="W05","WD",IF(LEFT(O315,3)="W06","UA",IF(LEFT(O315,3)="S12","CA",IF(LEFT(O315,3)="E06","UA",IF(LEFT(O315,3)="E07","NMD",IF(LEFT(O315,3)="E08","MD",IF(LEFT(O315,3)="E09","LONB"))))))))))</f>
        <v>WD</v>
      </c>
      <c r="Q315" s="11" t="str">
        <f>IF([1]source_data!G317="","",IF([1]source_data!D317="","",VLOOKUP([1]source_data!D317,[1]geo_data!A:I,7,FALSE)))</f>
        <v>Tewkesbury</v>
      </c>
      <c r="R315" s="11" t="str">
        <f>IF([1]source_data!G317="","",IF([1]source_data!D317="","",VLOOKUP([1]source_data!D317,[1]geo_data!A:I,6,FALSE)))</f>
        <v>E07000083</v>
      </c>
      <c r="S315" s="11" t="str">
        <f>IF([1]source_data!G317="","",IF(LEFT(R315,3)="E05","WD",IF(LEFT(R315,3)="S13","WD",IF(LEFT(R315,3)="W05","WD",IF(LEFT(R315,3)="W06","UA",IF(LEFT(R315,3)="S12","CA",IF(LEFT(R315,3)="E06","UA",IF(LEFT(R315,3)="E07","NMD",IF(LEFT(R315,3)="E08","MD",IF(LEFT(R315,3)="E09","LONB"))))))))))</f>
        <v>NMD</v>
      </c>
      <c r="T315" s="8" t="str">
        <f>IF([1]source_data!G317="","",IF([1]source_data!N317="","",[1]source_data!N317))</f>
        <v>Grants for You</v>
      </c>
      <c r="U315" s="12">
        <f ca="1">IF([1]source_data!G317="","",[1]tailored_settings!$B$8)</f>
        <v>45009</v>
      </c>
      <c r="V315" s="8" t="str">
        <f>IF([1]source_data!I317="","",[1]tailored_settings!$B$9)</f>
        <v>https://www.barnwoodtrust.org/</v>
      </c>
      <c r="W315" s="8" t="str">
        <f>IF([1]source_data!G317="","",IF([1]source_data!I317="","",[1]codelists!$A$1))</f>
        <v>Grant to Individuals Reason codelist</v>
      </c>
      <c r="X315" s="8" t="str">
        <f>IF([1]source_data!G317="","",IF([1]source_data!I317="","",[1]source_data!I317))</f>
        <v>Mental Health</v>
      </c>
      <c r="Y315" s="8" t="str">
        <f>IF([1]source_data!G317="","",IF([1]source_data!J317="","",[1]codelists!$A$1))</f>
        <v/>
      </c>
      <c r="Z315" s="8" t="str">
        <f>IF([1]source_data!G317="","",IF([1]source_data!J317="","",[1]source_data!J317))</f>
        <v/>
      </c>
      <c r="AA315" s="8" t="str">
        <f>IF([1]source_data!G317="","",IF([1]source_data!K317="","",[1]codelists!$A$16))</f>
        <v>Grant to Individuals Purpose codelist</v>
      </c>
      <c r="AB315" s="8" t="str">
        <f>IF([1]source_data!G317="","",IF([1]source_data!K317="","",[1]source_data!K317))</f>
        <v>Holiday and activity costs</v>
      </c>
      <c r="AC315" s="8" t="str">
        <f>IF([1]source_data!G317="","",IF([1]source_data!L317="","",[1]codelists!$A$16))</f>
        <v/>
      </c>
      <c r="AD315" s="8" t="str">
        <f>IF([1]source_data!G317="","",IF([1]source_data!L317="","",[1]source_data!L317))</f>
        <v/>
      </c>
      <c r="AE315" s="8" t="str">
        <f>IF([1]source_data!G317="","",IF([1]source_data!M317="","",[1]codelists!$A$16))</f>
        <v/>
      </c>
      <c r="AF315" s="8" t="str">
        <f>IF([1]source_data!G317="","",IF([1]source_data!M317="","",[1]source_data!M317))</f>
        <v/>
      </c>
    </row>
    <row r="316" spans="1:32" ht="15.75" x14ac:dyDescent="0.25">
      <c r="A316" s="8" t="str">
        <f>IF([1]source_data!G318="","",IF(AND([1]source_data!C318&lt;&gt;"",[1]tailored_settings!$B$10="Publish"),CONCATENATE([1]tailored_settings!$B$2&amp;[1]source_data!C318),IF(AND([1]source_data!C318&lt;&gt;"",[1]tailored_settings!$B$10="Do not publish"),CONCATENATE([1]tailored_settings!$B$2&amp;TEXT(ROW(A316)-1,"0000")&amp;"_"&amp;TEXT(F316,"yyyy-mm")),CONCATENATE([1]tailored_settings!$B$2&amp;TEXT(ROW(A316)-1,"0000")&amp;"_"&amp;TEXT(F316,"yyyy-mm")))))</f>
        <v>360G-BarnwoodTrust-0315_2022-08</v>
      </c>
      <c r="B316" s="8" t="str">
        <f>IF([1]source_data!G318="","",IF([1]source_data!E318&lt;&gt;"",[1]source_data!E318,CONCATENATE("Grant to "&amp;G316)))</f>
        <v>Grants for You</v>
      </c>
      <c r="C316" s="8" t="str">
        <f>IF([1]source_data!G318="","",IF([1]source_data!F318="","",[1]source_data!F318))</f>
        <v xml:space="preserve">Funding to help people with Autism, ADHD, Tourette's or a serious mental health condition access more opportunities.   </v>
      </c>
      <c r="D316" s="9">
        <f>IF([1]source_data!G318="","",IF([1]source_data!G318="","",[1]source_data!G318))</f>
        <v>2995</v>
      </c>
      <c r="E316" s="8" t="str">
        <f>IF([1]source_data!G318="","",[1]tailored_settings!$B$3)</f>
        <v>GBP</v>
      </c>
      <c r="F316" s="10">
        <f>IF([1]source_data!G318="","",IF([1]source_data!H318="","",[1]source_data!H318))</f>
        <v>44778.4465095255</v>
      </c>
      <c r="G316" s="8" t="str">
        <f>IF([1]source_data!G318="","",[1]tailored_settings!$B$5)</f>
        <v>Individual Recipient</v>
      </c>
      <c r="H316" s="8" t="str">
        <f>IF([1]source_data!G318="","",IF(AND([1]source_data!A318&lt;&gt;"",[1]tailored_settings!$B$11="Publish"),CONCATENATE([1]tailored_settings!$B$2&amp;[1]source_data!A318),IF(AND([1]source_data!A318&lt;&gt;"",[1]tailored_settings!$B$11="Do not publish"),CONCATENATE([1]tailored_settings!$B$4&amp;TEXT(ROW(A316)-1,"0000")&amp;"_"&amp;TEXT(F316,"yyyy-mm")),CONCATENATE([1]tailored_settings!$B$4&amp;TEXT(ROW(A316)-1,"0000")&amp;"_"&amp;TEXT(F316,"yyyy-mm")))))</f>
        <v>360G-BarnwoodTrust-IND-0315_2022-08</v>
      </c>
      <c r="I316" s="8" t="str">
        <f>IF([1]source_data!G318="","",[1]tailored_settings!$B$7)</f>
        <v>Barnwood Trust</v>
      </c>
      <c r="J316" s="8" t="str">
        <f>IF([1]source_data!G318="","",[1]tailored_settings!$B$6)</f>
        <v>GB-CHC-1162855</v>
      </c>
      <c r="K316" s="8" t="str">
        <f>IF([1]source_data!G318="","",IF([1]source_data!I318="","",VLOOKUP([1]source_data!I318,[1]codelists!A:C,2,FALSE)))</f>
        <v>GTIR040</v>
      </c>
      <c r="L316" s="8" t="str">
        <f>IF([1]source_data!G318="","",IF([1]source_data!J318="","",VLOOKUP([1]source_data!J318,[1]codelists!A:C,2,FALSE)))</f>
        <v/>
      </c>
      <c r="M316" s="8" t="str">
        <f>IF([1]source_data!G318="","",IF([1]source_data!K318="","",IF([1]source_data!M318&lt;&gt;"",CONCATENATE(VLOOKUP([1]source_data!K318,[1]codelists!A:C,2,FALSE)&amp;";"&amp;VLOOKUP([1]source_data!L318,[1]codelists!A:C,2,FALSE)&amp;";"&amp;VLOOKUP([1]source_data!M318,[1]codelists!A:C,2,FALSE)),IF([1]source_data!L318&lt;&gt;"",CONCATENATE(VLOOKUP([1]source_data!K318,[1]codelists!A:C,2,FALSE)&amp;";"&amp;VLOOKUP([1]source_data!L318,[1]codelists!A:C,2,FALSE)),IF([1]source_data!K318&lt;&gt;"",CONCATENATE(VLOOKUP([1]source_data!K318,[1]codelists!A:C,2,FALSE)))))))</f>
        <v>GTIP100</v>
      </c>
      <c r="N316" s="11" t="str">
        <f>IF([1]source_data!G318="","",IF([1]source_data!D318="","",VLOOKUP([1]source_data!D318,[1]geo_data!A:I,9,FALSE)))</f>
        <v>Nailsworth</v>
      </c>
      <c r="O316" s="11" t="str">
        <f>IF([1]source_data!G318="","",IF([1]source_data!D318="","",VLOOKUP([1]source_data!D318,[1]geo_data!A:I,8,FALSE)))</f>
        <v>E05013193</v>
      </c>
      <c r="P316" s="11" t="str">
        <f>IF([1]source_data!G318="","",IF(LEFT(O316,3)="E05","WD",IF(LEFT(O316,3)="S13","WD",IF(LEFT(O316,3)="W05","WD",IF(LEFT(O316,3)="W06","UA",IF(LEFT(O316,3)="S12","CA",IF(LEFT(O316,3)="E06","UA",IF(LEFT(O316,3)="E07","NMD",IF(LEFT(O316,3)="E08","MD",IF(LEFT(O316,3)="E09","LONB"))))))))))</f>
        <v>WD</v>
      </c>
      <c r="Q316" s="11" t="str">
        <f>IF([1]source_data!G318="","",IF([1]source_data!D318="","",VLOOKUP([1]source_data!D318,[1]geo_data!A:I,7,FALSE)))</f>
        <v>Stroud</v>
      </c>
      <c r="R316" s="11" t="str">
        <f>IF([1]source_data!G318="","",IF([1]source_data!D318="","",VLOOKUP([1]source_data!D318,[1]geo_data!A:I,6,FALSE)))</f>
        <v>E07000082</v>
      </c>
      <c r="S316" s="11" t="str">
        <f>IF([1]source_data!G318="","",IF(LEFT(R316,3)="E05","WD",IF(LEFT(R316,3)="S13","WD",IF(LEFT(R316,3)="W05","WD",IF(LEFT(R316,3)="W06","UA",IF(LEFT(R316,3)="S12","CA",IF(LEFT(R316,3)="E06","UA",IF(LEFT(R316,3)="E07","NMD",IF(LEFT(R316,3)="E08","MD",IF(LEFT(R316,3)="E09","LONB"))))))))))</f>
        <v>NMD</v>
      </c>
      <c r="T316" s="8" t="str">
        <f>IF([1]source_data!G318="","",IF([1]source_data!N318="","",[1]source_data!N318))</f>
        <v>Grants for You</v>
      </c>
      <c r="U316" s="12">
        <f ca="1">IF([1]source_data!G318="","",[1]tailored_settings!$B$8)</f>
        <v>45009</v>
      </c>
      <c r="V316" s="8" t="str">
        <f>IF([1]source_data!I318="","",[1]tailored_settings!$B$9)</f>
        <v>https://www.barnwoodtrust.org/</v>
      </c>
      <c r="W316" s="8" t="str">
        <f>IF([1]source_data!G318="","",IF([1]source_data!I318="","",[1]codelists!$A$1))</f>
        <v>Grant to Individuals Reason codelist</v>
      </c>
      <c r="X316" s="8" t="str">
        <f>IF([1]source_data!G318="","",IF([1]source_data!I318="","",[1]source_data!I318))</f>
        <v>Mental Health</v>
      </c>
      <c r="Y316" s="8" t="str">
        <f>IF([1]source_data!G318="","",IF([1]source_data!J318="","",[1]codelists!$A$1))</f>
        <v/>
      </c>
      <c r="Z316" s="8" t="str">
        <f>IF([1]source_data!G318="","",IF([1]source_data!J318="","",[1]source_data!J318))</f>
        <v/>
      </c>
      <c r="AA316" s="8" t="str">
        <f>IF([1]source_data!G318="","",IF([1]source_data!K318="","",[1]codelists!$A$16))</f>
        <v>Grant to Individuals Purpose codelist</v>
      </c>
      <c r="AB316" s="8" t="str">
        <f>IF([1]source_data!G318="","",IF([1]source_data!K318="","",[1]source_data!K318))</f>
        <v>Travel and transport</v>
      </c>
      <c r="AC316" s="8" t="str">
        <f>IF([1]source_data!G318="","",IF([1]source_data!L318="","",[1]codelists!$A$16))</f>
        <v/>
      </c>
      <c r="AD316" s="8" t="str">
        <f>IF([1]source_data!G318="","",IF([1]source_data!L318="","",[1]source_data!L318))</f>
        <v/>
      </c>
      <c r="AE316" s="8" t="str">
        <f>IF([1]source_data!G318="","",IF([1]source_data!M318="","",[1]codelists!$A$16))</f>
        <v/>
      </c>
      <c r="AF316" s="8" t="str">
        <f>IF([1]source_data!G318="","",IF([1]source_data!M318="","",[1]source_data!M318))</f>
        <v/>
      </c>
    </row>
    <row r="317" spans="1:32" ht="15.75" x14ac:dyDescent="0.25">
      <c r="A317" s="8" t="str">
        <f>IF([1]source_data!G319="","",IF(AND([1]source_data!C319&lt;&gt;"",[1]tailored_settings!$B$10="Publish"),CONCATENATE([1]tailored_settings!$B$2&amp;[1]source_data!C319),IF(AND([1]source_data!C319&lt;&gt;"",[1]tailored_settings!$B$10="Do not publish"),CONCATENATE([1]tailored_settings!$B$2&amp;TEXT(ROW(A317)-1,"0000")&amp;"_"&amp;TEXT(F317,"yyyy-mm")),CONCATENATE([1]tailored_settings!$B$2&amp;TEXT(ROW(A317)-1,"0000")&amp;"_"&amp;TEXT(F317,"yyyy-mm")))))</f>
        <v>360G-BarnwoodTrust-0316_2022-08</v>
      </c>
      <c r="B317" s="8" t="str">
        <f>IF([1]source_data!G319="","",IF([1]source_data!E319&lt;&gt;"",[1]source_data!E319,CONCATENATE("Grant to "&amp;G317)))</f>
        <v>Grants for You</v>
      </c>
      <c r="C317" s="8" t="str">
        <f>IF([1]source_data!G319="","",IF([1]source_data!F319="","",[1]source_data!F319))</f>
        <v xml:space="preserve">Funding to help people with Autism, ADHD, Tourette's or a serious mental health condition access more opportunities.   </v>
      </c>
      <c r="D317" s="9">
        <f>IF([1]source_data!G319="","",IF([1]source_data!G319="","",[1]source_data!G319))</f>
        <v>494</v>
      </c>
      <c r="E317" s="8" t="str">
        <f>IF([1]source_data!G319="","",[1]tailored_settings!$B$3)</f>
        <v>GBP</v>
      </c>
      <c r="F317" s="10">
        <f>IF([1]source_data!G319="","",IF([1]source_data!H319="","",[1]source_data!H319))</f>
        <v>44778.476408946801</v>
      </c>
      <c r="G317" s="8" t="str">
        <f>IF([1]source_data!G319="","",[1]tailored_settings!$B$5)</f>
        <v>Individual Recipient</v>
      </c>
      <c r="H317" s="8" t="str">
        <f>IF([1]source_data!G319="","",IF(AND([1]source_data!A319&lt;&gt;"",[1]tailored_settings!$B$11="Publish"),CONCATENATE([1]tailored_settings!$B$2&amp;[1]source_data!A319),IF(AND([1]source_data!A319&lt;&gt;"",[1]tailored_settings!$B$11="Do not publish"),CONCATENATE([1]tailored_settings!$B$4&amp;TEXT(ROW(A317)-1,"0000")&amp;"_"&amp;TEXT(F317,"yyyy-mm")),CONCATENATE([1]tailored_settings!$B$4&amp;TEXT(ROW(A317)-1,"0000")&amp;"_"&amp;TEXT(F317,"yyyy-mm")))))</f>
        <v>360G-BarnwoodTrust-IND-0316_2022-08</v>
      </c>
      <c r="I317" s="8" t="str">
        <f>IF([1]source_data!G319="","",[1]tailored_settings!$B$7)</f>
        <v>Barnwood Trust</v>
      </c>
      <c r="J317" s="8" t="str">
        <f>IF([1]source_data!G319="","",[1]tailored_settings!$B$6)</f>
        <v>GB-CHC-1162855</v>
      </c>
      <c r="K317" s="8" t="str">
        <f>IF([1]source_data!G319="","",IF([1]source_data!I319="","",VLOOKUP([1]source_data!I319,[1]codelists!A:C,2,FALSE)))</f>
        <v>GTIR040</v>
      </c>
      <c r="L317" s="8" t="str">
        <f>IF([1]source_data!G319="","",IF([1]source_data!J319="","",VLOOKUP([1]source_data!J319,[1]codelists!A:C,2,FALSE)))</f>
        <v/>
      </c>
      <c r="M317" s="8" t="str">
        <f>IF([1]source_data!G319="","",IF([1]source_data!K319="","",IF([1]source_data!M319&lt;&gt;"",CONCATENATE(VLOOKUP([1]source_data!K319,[1]codelists!A:C,2,FALSE)&amp;";"&amp;VLOOKUP([1]source_data!L319,[1]codelists!A:C,2,FALSE)&amp;";"&amp;VLOOKUP([1]source_data!M319,[1]codelists!A:C,2,FALSE)),IF([1]source_data!L319&lt;&gt;"",CONCATENATE(VLOOKUP([1]source_data!K319,[1]codelists!A:C,2,FALSE)&amp;";"&amp;VLOOKUP([1]source_data!L319,[1]codelists!A:C,2,FALSE)),IF([1]source_data!K319&lt;&gt;"",CONCATENATE(VLOOKUP([1]source_data!K319,[1]codelists!A:C,2,FALSE)))))))</f>
        <v>GTIP020</v>
      </c>
      <c r="N317" s="11" t="str">
        <f>IF([1]source_data!G319="","",IF([1]source_data!D319="","",VLOOKUP([1]source_data!D319,[1]geo_data!A:I,9,FALSE)))</f>
        <v>Dursley</v>
      </c>
      <c r="O317" s="11" t="str">
        <f>IF([1]source_data!G319="","",IF([1]source_data!D319="","",VLOOKUP([1]source_data!D319,[1]geo_data!A:I,8,FALSE)))</f>
        <v>E05010976</v>
      </c>
      <c r="P317" s="11" t="str">
        <f>IF([1]source_data!G319="","",IF(LEFT(O317,3)="E05","WD",IF(LEFT(O317,3)="S13","WD",IF(LEFT(O317,3)="W05","WD",IF(LEFT(O317,3)="W06","UA",IF(LEFT(O317,3)="S12","CA",IF(LEFT(O317,3)="E06","UA",IF(LEFT(O317,3)="E07","NMD",IF(LEFT(O317,3)="E08","MD",IF(LEFT(O317,3)="E09","LONB"))))))))))</f>
        <v>WD</v>
      </c>
      <c r="Q317" s="11" t="str">
        <f>IF([1]source_data!G319="","",IF([1]source_data!D319="","",VLOOKUP([1]source_data!D319,[1]geo_data!A:I,7,FALSE)))</f>
        <v>Stroud</v>
      </c>
      <c r="R317" s="11" t="str">
        <f>IF([1]source_data!G319="","",IF([1]source_data!D319="","",VLOOKUP([1]source_data!D319,[1]geo_data!A:I,6,FALSE)))</f>
        <v>E07000082</v>
      </c>
      <c r="S317" s="11" t="str">
        <f>IF([1]source_data!G319="","",IF(LEFT(R317,3)="E05","WD",IF(LEFT(R317,3)="S13","WD",IF(LEFT(R317,3)="W05","WD",IF(LEFT(R317,3)="W06","UA",IF(LEFT(R317,3)="S12","CA",IF(LEFT(R317,3)="E06","UA",IF(LEFT(R317,3)="E07","NMD",IF(LEFT(R317,3)="E08","MD",IF(LEFT(R317,3)="E09","LONB"))))))))))</f>
        <v>NMD</v>
      </c>
      <c r="T317" s="8" t="str">
        <f>IF([1]source_data!G319="","",IF([1]source_data!N319="","",[1]source_data!N319))</f>
        <v>Grants for You</v>
      </c>
      <c r="U317" s="12">
        <f ca="1">IF([1]source_data!G319="","",[1]tailored_settings!$B$8)</f>
        <v>45009</v>
      </c>
      <c r="V317" s="8" t="str">
        <f>IF([1]source_data!I319="","",[1]tailored_settings!$B$9)</f>
        <v>https://www.barnwoodtrust.org/</v>
      </c>
      <c r="W317" s="8" t="str">
        <f>IF([1]source_data!G319="","",IF([1]source_data!I319="","",[1]codelists!$A$1))</f>
        <v>Grant to Individuals Reason codelist</v>
      </c>
      <c r="X317" s="8" t="str">
        <f>IF([1]source_data!G319="","",IF([1]source_data!I319="","",[1]source_data!I319))</f>
        <v>Mental Health</v>
      </c>
      <c r="Y317" s="8" t="str">
        <f>IF([1]source_data!G319="","",IF([1]source_data!J319="","",[1]codelists!$A$1))</f>
        <v/>
      </c>
      <c r="Z317" s="8" t="str">
        <f>IF([1]source_data!G319="","",IF([1]source_data!J319="","",[1]source_data!J319))</f>
        <v/>
      </c>
      <c r="AA317" s="8" t="str">
        <f>IF([1]source_data!G319="","",IF([1]source_data!K319="","",[1]codelists!$A$16))</f>
        <v>Grant to Individuals Purpose codelist</v>
      </c>
      <c r="AB317" s="8" t="str">
        <f>IF([1]source_data!G319="","",IF([1]source_data!K319="","",[1]source_data!K319))</f>
        <v>Furniture and appliances</v>
      </c>
      <c r="AC317" s="8" t="str">
        <f>IF([1]source_data!G319="","",IF([1]source_data!L319="","",[1]codelists!$A$16))</f>
        <v/>
      </c>
      <c r="AD317" s="8" t="str">
        <f>IF([1]source_data!G319="","",IF([1]source_data!L319="","",[1]source_data!L319))</f>
        <v/>
      </c>
      <c r="AE317" s="8" t="str">
        <f>IF([1]source_data!G319="","",IF([1]source_data!M319="","",[1]codelists!$A$16))</f>
        <v/>
      </c>
      <c r="AF317" s="8" t="str">
        <f>IF([1]source_data!G319="","",IF([1]source_data!M319="","",[1]source_data!M319))</f>
        <v/>
      </c>
    </row>
    <row r="318" spans="1:32" ht="15.75" x14ac:dyDescent="0.25">
      <c r="A318" s="8" t="str">
        <f>IF([1]source_data!G320="","",IF(AND([1]source_data!C320&lt;&gt;"",[1]tailored_settings!$B$10="Publish"),CONCATENATE([1]tailored_settings!$B$2&amp;[1]source_data!C320),IF(AND([1]source_data!C320&lt;&gt;"",[1]tailored_settings!$B$10="Do not publish"),CONCATENATE([1]tailored_settings!$B$2&amp;TEXT(ROW(A318)-1,"0000")&amp;"_"&amp;TEXT(F318,"yyyy-mm")),CONCATENATE([1]tailored_settings!$B$2&amp;TEXT(ROW(A318)-1,"0000")&amp;"_"&amp;TEXT(F318,"yyyy-mm")))))</f>
        <v>360G-BarnwoodTrust-0317_2022-08</v>
      </c>
      <c r="B318" s="8" t="str">
        <f>IF([1]source_data!G320="","",IF([1]source_data!E320&lt;&gt;"",[1]source_data!E320,CONCATENATE("Grant to "&amp;G318)))</f>
        <v>Grants for You</v>
      </c>
      <c r="C318" s="8" t="str">
        <f>IF([1]source_data!G320="","",IF([1]source_data!F320="","",[1]source_data!F320))</f>
        <v xml:space="preserve">Funding to help people with Autism, ADHD, Tourette's or a serious mental health condition access more opportunities.   </v>
      </c>
      <c r="D318" s="9">
        <f>IF([1]source_data!G320="","",IF([1]source_data!G320="","",[1]source_data!G320))</f>
        <v>2172</v>
      </c>
      <c r="E318" s="8" t="str">
        <f>IF([1]source_data!G320="","",[1]tailored_settings!$B$3)</f>
        <v>GBP</v>
      </c>
      <c r="F318" s="10">
        <f>IF([1]source_data!G320="","",IF([1]source_data!H320="","",[1]source_data!H320))</f>
        <v>44778.481091863403</v>
      </c>
      <c r="G318" s="8" t="str">
        <f>IF([1]source_data!G320="","",[1]tailored_settings!$B$5)</f>
        <v>Individual Recipient</v>
      </c>
      <c r="H318" s="8" t="str">
        <f>IF([1]source_data!G320="","",IF(AND([1]source_data!A320&lt;&gt;"",[1]tailored_settings!$B$11="Publish"),CONCATENATE([1]tailored_settings!$B$2&amp;[1]source_data!A320),IF(AND([1]source_data!A320&lt;&gt;"",[1]tailored_settings!$B$11="Do not publish"),CONCATENATE([1]tailored_settings!$B$4&amp;TEXT(ROW(A318)-1,"0000")&amp;"_"&amp;TEXT(F318,"yyyy-mm")),CONCATENATE([1]tailored_settings!$B$4&amp;TEXT(ROW(A318)-1,"0000")&amp;"_"&amp;TEXT(F318,"yyyy-mm")))))</f>
        <v>360G-BarnwoodTrust-IND-0317_2022-08</v>
      </c>
      <c r="I318" s="8" t="str">
        <f>IF([1]source_data!G320="","",[1]tailored_settings!$B$7)</f>
        <v>Barnwood Trust</v>
      </c>
      <c r="J318" s="8" t="str">
        <f>IF([1]source_data!G320="","",[1]tailored_settings!$B$6)</f>
        <v>GB-CHC-1162855</v>
      </c>
      <c r="K318" s="8" t="str">
        <f>IF([1]source_data!G320="","",IF([1]source_data!I320="","",VLOOKUP([1]source_data!I320,[1]codelists!A:C,2,FALSE)))</f>
        <v>GTIR040</v>
      </c>
      <c r="L318" s="8" t="str">
        <f>IF([1]source_data!G320="","",IF([1]source_data!J320="","",VLOOKUP([1]source_data!J320,[1]codelists!A:C,2,FALSE)))</f>
        <v/>
      </c>
      <c r="M318" s="8" t="str">
        <f>IF([1]source_data!G320="","",IF([1]source_data!K320="","",IF([1]source_data!M320&lt;&gt;"",CONCATENATE(VLOOKUP([1]source_data!K320,[1]codelists!A:C,2,FALSE)&amp;";"&amp;VLOOKUP([1]source_data!L320,[1]codelists!A:C,2,FALSE)&amp;";"&amp;VLOOKUP([1]source_data!M320,[1]codelists!A:C,2,FALSE)),IF([1]source_data!L320&lt;&gt;"",CONCATENATE(VLOOKUP([1]source_data!K320,[1]codelists!A:C,2,FALSE)&amp;";"&amp;VLOOKUP([1]source_data!L320,[1]codelists!A:C,2,FALSE)),IF([1]source_data!K320&lt;&gt;"",CONCATENATE(VLOOKUP([1]source_data!K320,[1]codelists!A:C,2,FALSE)))))))</f>
        <v>GTIP040</v>
      </c>
      <c r="N318" s="11" t="str">
        <f>IF([1]source_data!G320="","",IF([1]source_data!D320="","",VLOOKUP([1]source_data!D320,[1]geo_data!A:I,9,FALSE)))</f>
        <v>Cleeve West</v>
      </c>
      <c r="O318" s="11" t="str">
        <f>IF([1]source_data!G320="","",IF([1]source_data!D320="","",VLOOKUP([1]source_data!D320,[1]geo_data!A:I,8,FALSE)))</f>
        <v>E05012072</v>
      </c>
      <c r="P318" s="11" t="str">
        <f>IF([1]source_data!G320="","",IF(LEFT(O318,3)="E05","WD",IF(LEFT(O318,3)="S13","WD",IF(LEFT(O318,3)="W05","WD",IF(LEFT(O318,3)="W06","UA",IF(LEFT(O318,3)="S12","CA",IF(LEFT(O318,3)="E06","UA",IF(LEFT(O318,3)="E07","NMD",IF(LEFT(O318,3)="E08","MD",IF(LEFT(O318,3)="E09","LONB"))))))))))</f>
        <v>WD</v>
      </c>
      <c r="Q318" s="11" t="str">
        <f>IF([1]source_data!G320="","",IF([1]source_data!D320="","",VLOOKUP([1]source_data!D320,[1]geo_data!A:I,7,FALSE)))</f>
        <v>Tewkesbury</v>
      </c>
      <c r="R318" s="11" t="str">
        <f>IF([1]source_data!G320="","",IF([1]source_data!D320="","",VLOOKUP([1]source_data!D320,[1]geo_data!A:I,6,FALSE)))</f>
        <v>E07000083</v>
      </c>
      <c r="S318" s="11" t="str">
        <f>IF([1]source_data!G320="","",IF(LEFT(R318,3)="E05","WD",IF(LEFT(R318,3)="S13","WD",IF(LEFT(R318,3)="W05","WD",IF(LEFT(R318,3)="W06","UA",IF(LEFT(R318,3)="S12","CA",IF(LEFT(R318,3)="E06","UA",IF(LEFT(R318,3)="E07","NMD",IF(LEFT(R318,3)="E08","MD",IF(LEFT(R318,3)="E09","LONB"))))))))))</f>
        <v>NMD</v>
      </c>
      <c r="T318" s="8" t="str">
        <f>IF([1]source_data!G320="","",IF([1]source_data!N320="","",[1]source_data!N320))</f>
        <v>Grants for You</v>
      </c>
      <c r="U318" s="12">
        <f ca="1">IF([1]source_data!G320="","",[1]tailored_settings!$B$8)</f>
        <v>45009</v>
      </c>
      <c r="V318" s="8" t="str">
        <f>IF([1]source_data!I320="","",[1]tailored_settings!$B$9)</f>
        <v>https://www.barnwoodtrust.org/</v>
      </c>
      <c r="W318" s="8" t="str">
        <f>IF([1]source_data!G320="","",IF([1]source_data!I320="","",[1]codelists!$A$1))</f>
        <v>Grant to Individuals Reason codelist</v>
      </c>
      <c r="X318" s="8" t="str">
        <f>IF([1]source_data!G320="","",IF([1]source_data!I320="","",[1]source_data!I320))</f>
        <v>Mental Health</v>
      </c>
      <c r="Y318" s="8" t="str">
        <f>IF([1]source_data!G320="","",IF([1]source_data!J320="","",[1]codelists!$A$1))</f>
        <v/>
      </c>
      <c r="Z318" s="8" t="str">
        <f>IF([1]source_data!G320="","",IF([1]source_data!J320="","",[1]source_data!J320))</f>
        <v/>
      </c>
      <c r="AA318" s="8" t="str">
        <f>IF([1]source_data!G320="","",IF([1]source_data!K320="","",[1]codelists!$A$16))</f>
        <v>Grant to Individuals Purpose codelist</v>
      </c>
      <c r="AB318" s="8" t="str">
        <f>IF([1]source_data!G320="","",IF([1]source_data!K320="","",[1]source_data!K320))</f>
        <v>Devices and digital access</v>
      </c>
      <c r="AC318" s="8" t="str">
        <f>IF([1]source_data!G320="","",IF([1]source_data!L320="","",[1]codelists!$A$16))</f>
        <v/>
      </c>
      <c r="AD318" s="8" t="str">
        <f>IF([1]source_data!G320="","",IF([1]source_data!L320="","",[1]source_data!L320))</f>
        <v/>
      </c>
      <c r="AE318" s="8" t="str">
        <f>IF([1]source_data!G320="","",IF([1]source_data!M320="","",[1]codelists!$A$16))</f>
        <v/>
      </c>
      <c r="AF318" s="8" t="str">
        <f>IF([1]source_data!G320="","",IF([1]source_data!M320="","",[1]source_data!M320))</f>
        <v/>
      </c>
    </row>
    <row r="319" spans="1:32" ht="15.75" x14ac:dyDescent="0.25">
      <c r="A319" s="8" t="str">
        <f>IF([1]source_data!G321="","",IF(AND([1]source_data!C321&lt;&gt;"",[1]tailored_settings!$B$10="Publish"),CONCATENATE([1]tailored_settings!$B$2&amp;[1]source_data!C321),IF(AND([1]source_data!C321&lt;&gt;"",[1]tailored_settings!$B$10="Do not publish"),CONCATENATE([1]tailored_settings!$B$2&amp;TEXT(ROW(A319)-1,"0000")&amp;"_"&amp;TEXT(F319,"yyyy-mm")),CONCATENATE([1]tailored_settings!$B$2&amp;TEXT(ROW(A319)-1,"0000")&amp;"_"&amp;TEXT(F319,"yyyy-mm")))))</f>
        <v>360G-BarnwoodTrust-0318_2022-08</v>
      </c>
      <c r="B319" s="8" t="str">
        <f>IF([1]source_data!G321="","",IF([1]source_data!E321&lt;&gt;"",[1]source_data!E321,CONCATENATE("Grant to "&amp;G319)))</f>
        <v>Grants for You</v>
      </c>
      <c r="C319" s="8" t="str">
        <f>IF([1]source_data!G321="","",IF([1]source_data!F321="","",[1]source_data!F321))</f>
        <v xml:space="preserve">Funding to help people with Autism, ADHD, Tourette's or a serious mental health condition access more opportunities.   </v>
      </c>
      <c r="D319" s="9">
        <f>IF([1]source_data!G321="","",IF([1]source_data!G321="","",[1]source_data!G321))</f>
        <v>1149</v>
      </c>
      <c r="E319" s="8" t="str">
        <f>IF([1]source_data!G321="","",[1]tailored_settings!$B$3)</f>
        <v>GBP</v>
      </c>
      <c r="F319" s="10">
        <f>IF([1]source_data!G321="","",IF([1]source_data!H321="","",[1]source_data!H321))</f>
        <v>44778.485784224496</v>
      </c>
      <c r="G319" s="8" t="str">
        <f>IF([1]source_data!G321="","",[1]tailored_settings!$B$5)</f>
        <v>Individual Recipient</v>
      </c>
      <c r="H319" s="8" t="str">
        <f>IF([1]source_data!G321="","",IF(AND([1]source_data!A321&lt;&gt;"",[1]tailored_settings!$B$11="Publish"),CONCATENATE([1]tailored_settings!$B$2&amp;[1]source_data!A321),IF(AND([1]source_data!A321&lt;&gt;"",[1]tailored_settings!$B$11="Do not publish"),CONCATENATE([1]tailored_settings!$B$4&amp;TEXT(ROW(A319)-1,"0000")&amp;"_"&amp;TEXT(F319,"yyyy-mm")),CONCATENATE([1]tailored_settings!$B$4&amp;TEXT(ROW(A319)-1,"0000")&amp;"_"&amp;TEXT(F319,"yyyy-mm")))))</f>
        <v>360G-BarnwoodTrust-IND-0318_2022-08</v>
      </c>
      <c r="I319" s="8" t="str">
        <f>IF([1]source_data!G321="","",[1]tailored_settings!$B$7)</f>
        <v>Barnwood Trust</v>
      </c>
      <c r="J319" s="8" t="str">
        <f>IF([1]source_data!G321="","",[1]tailored_settings!$B$6)</f>
        <v>GB-CHC-1162855</v>
      </c>
      <c r="K319" s="8" t="str">
        <f>IF([1]source_data!G321="","",IF([1]source_data!I321="","",VLOOKUP([1]source_data!I321,[1]codelists!A:C,2,FALSE)))</f>
        <v>GTIR040</v>
      </c>
      <c r="L319" s="8" t="str">
        <f>IF([1]source_data!G321="","",IF([1]source_data!J321="","",VLOOKUP([1]source_data!J321,[1]codelists!A:C,2,FALSE)))</f>
        <v/>
      </c>
      <c r="M319" s="8" t="str">
        <f>IF([1]source_data!G321="","",IF([1]source_data!K321="","",IF([1]source_data!M321&lt;&gt;"",CONCATENATE(VLOOKUP([1]source_data!K321,[1]codelists!A:C,2,FALSE)&amp;";"&amp;VLOOKUP([1]source_data!L321,[1]codelists!A:C,2,FALSE)&amp;";"&amp;VLOOKUP([1]source_data!M321,[1]codelists!A:C,2,FALSE)),IF([1]source_data!L321&lt;&gt;"",CONCATENATE(VLOOKUP([1]source_data!K321,[1]codelists!A:C,2,FALSE)&amp;";"&amp;VLOOKUP([1]source_data!L321,[1]codelists!A:C,2,FALSE)),IF([1]source_data!K321&lt;&gt;"",CONCATENATE(VLOOKUP([1]source_data!K321,[1]codelists!A:C,2,FALSE)))))))</f>
        <v>GTIP040</v>
      </c>
      <c r="N319" s="11" t="str">
        <f>IF([1]source_data!G321="","",IF([1]source_data!D321="","",VLOOKUP([1]source_data!D321,[1]geo_data!A:I,9,FALSE)))</f>
        <v>Innsworth</v>
      </c>
      <c r="O319" s="11" t="str">
        <f>IF([1]source_data!G321="","",IF([1]source_data!D321="","",VLOOKUP([1]source_data!D321,[1]geo_data!A:I,8,FALSE)))</f>
        <v>E05012074</v>
      </c>
      <c r="P319" s="11" t="str">
        <f>IF([1]source_data!G321="","",IF(LEFT(O319,3)="E05","WD",IF(LEFT(O319,3)="S13","WD",IF(LEFT(O319,3)="W05","WD",IF(LEFT(O319,3)="W06","UA",IF(LEFT(O319,3)="S12","CA",IF(LEFT(O319,3)="E06","UA",IF(LEFT(O319,3)="E07","NMD",IF(LEFT(O319,3)="E08","MD",IF(LEFT(O319,3)="E09","LONB"))))))))))</f>
        <v>WD</v>
      </c>
      <c r="Q319" s="11" t="str">
        <f>IF([1]source_data!G321="","",IF([1]source_data!D321="","",VLOOKUP([1]source_data!D321,[1]geo_data!A:I,7,FALSE)))</f>
        <v>Tewkesbury</v>
      </c>
      <c r="R319" s="11" t="str">
        <f>IF([1]source_data!G321="","",IF([1]source_data!D321="","",VLOOKUP([1]source_data!D321,[1]geo_data!A:I,6,FALSE)))</f>
        <v>E07000083</v>
      </c>
      <c r="S319" s="11" t="str">
        <f>IF([1]source_data!G321="","",IF(LEFT(R319,3)="E05","WD",IF(LEFT(R319,3)="S13","WD",IF(LEFT(R319,3)="W05","WD",IF(LEFT(R319,3)="W06","UA",IF(LEFT(R319,3)="S12","CA",IF(LEFT(R319,3)="E06","UA",IF(LEFT(R319,3)="E07","NMD",IF(LEFT(R319,3)="E08","MD",IF(LEFT(R319,3)="E09","LONB"))))))))))</f>
        <v>NMD</v>
      </c>
      <c r="T319" s="8" t="str">
        <f>IF([1]source_data!G321="","",IF([1]source_data!N321="","",[1]source_data!N321))</f>
        <v>Grants for You</v>
      </c>
      <c r="U319" s="12">
        <f ca="1">IF([1]source_data!G321="","",[1]tailored_settings!$B$8)</f>
        <v>45009</v>
      </c>
      <c r="V319" s="8" t="str">
        <f>IF([1]source_data!I321="","",[1]tailored_settings!$B$9)</f>
        <v>https://www.barnwoodtrust.org/</v>
      </c>
      <c r="W319" s="8" t="str">
        <f>IF([1]source_data!G321="","",IF([1]source_data!I321="","",[1]codelists!$A$1))</f>
        <v>Grant to Individuals Reason codelist</v>
      </c>
      <c r="X319" s="8" t="str">
        <f>IF([1]source_data!G321="","",IF([1]source_data!I321="","",[1]source_data!I321))</f>
        <v>Mental Health</v>
      </c>
      <c r="Y319" s="8" t="str">
        <f>IF([1]source_data!G321="","",IF([1]source_data!J321="","",[1]codelists!$A$1))</f>
        <v/>
      </c>
      <c r="Z319" s="8" t="str">
        <f>IF([1]source_data!G321="","",IF([1]source_data!J321="","",[1]source_data!J321))</f>
        <v/>
      </c>
      <c r="AA319" s="8" t="str">
        <f>IF([1]source_data!G321="","",IF([1]source_data!K321="","",[1]codelists!$A$16))</f>
        <v>Grant to Individuals Purpose codelist</v>
      </c>
      <c r="AB319" s="8" t="str">
        <f>IF([1]source_data!G321="","",IF([1]source_data!K321="","",[1]source_data!K321))</f>
        <v>Devices and digital access</v>
      </c>
      <c r="AC319" s="8" t="str">
        <f>IF([1]source_data!G321="","",IF([1]source_data!L321="","",[1]codelists!$A$16))</f>
        <v/>
      </c>
      <c r="AD319" s="8" t="str">
        <f>IF([1]source_data!G321="","",IF([1]source_data!L321="","",[1]source_data!L321))</f>
        <v/>
      </c>
      <c r="AE319" s="8" t="str">
        <f>IF([1]source_data!G321="","",IF([1]source_data!M321="","",[1]codelists!$A$16))</f>
        <v/>
      </c>
      <c r="AF319" s="8" t="str">
        <f>IF([1]source_data!G321="","",IF([1]source_data!M321="","",[1]source_data!M321))</f>
        <v/>
      </c>
    </row>
    <row r="320" spans="1:32" ht="15.75" x14ac:dyDescent="0.25">
      <c r="A320" s="8" t="str">
        <f>IF([1]source_data!G322="","",IF(AND([1]source_data!C322&lt;&gt;"",[1]tailored_settings!$B$10="Publish"),CONCATENATE([1]tailored_settings!$B$2&amp;[1]source_data!C322),IF(AND([1]source_data!C322&lt;&gt;"",[1]tailored_settings!$B$10="Do not publish"),CONCATENATE([1]tailored_settings!$B$2&amp;TEXT(ROW(A320)-1,"0000")&amp;"_"&amp;TEXT(F320,"yyyy-mm")),CONCATENATE([1]tailored_settings!$B$2&amp;TEXT(ROW(A320)-1,"0000")&amp;"_"&amp;TEXT(F320,"yyyy-mm")))))</f>
        <v>360G-BarnwoodTrust-0319_2022-08</v>
      </c>
      <c r="B320" s="8" t="str">
        <f>IF([1]source_data!G322="","",IF([1]source_data!E322&lt;&gt;"",[1]source_data!E322,CONCATENATE("Grant to "&amp;G320)))</f>
        <v>Grants for You</v>
      </c>
      <c r="C320" s="8" t="str">
        <f>IF([1]source_data!G322="","",IF([1]source_data!F322="","",[1]source_data!F322))</f>
        <v xml:space="preserve">Funding to help people with Autism, ADHD, Tourette's or a serious mental health condition access more opportunities.   </v>
      </c>
      <c r="D320" s="9">
        <f>IF([1]source_data!G322="","",IF([1]source_data!G322="","",[1]source_data!G322))</f>
        <v>1200</v>
      </c>
      <c r="E320" s="8" t="str">
        <f>IF([1]source_data!G322="","",[1]tailored_settings!$B$3)</f>
        <v>GBP</v>
      </c>
      <c r="F320" s="10">
        <f>IF([1]source_data!G322="","",IF([1]source_data!H322="","",[1]source_data!H322))</f>
        <v>44778.491520138901</v>
      </c>
      <c r="G320" s="8" t="str">
        <f>IF([1]source_data!G322="","",[1]tailored_settings!$B$5)</f>
        <v>Individual Recipient</v>
      </c>
      <c r="H320" s="8" t="str">
        <f>IF([1]source_data!G322="","",IF(AND([1]source_data!A322&lt;&gt;"",[1]tailored_settings!$B$11="Publish"),CONCATENATE([1]tailored_settings!$B$2&amp;[1]source_data!A322),IF(AND([1]source_data!A322&lt;&gt;"",[1]tailored_settings!$B$11="Do not publish"),CONCATENATE([1]tailored_settings!$B$4&amp;TEXT(ROW(A320)-1,"0000")&amp;"_"&amp;TEXT(F320,"yyyy-mm")),CONCATENATE([1]tailored_settings!$B$4&amp;TEXT(ROW(A320)-1,"0000")&amp;"_"&amp;TEXT(F320,"yyyy-mm")))))</f>
        <v>360G-BarnwoodTrust-IND-0319_2022-08</v>
      </c>
      <c r="I320" s="8" t="str">
        <f>IF([1]source_data!G322="","",[1]tailored_settings!$B$7)</f>
        <v>Barnwood Trust</v>
      </c>
      <c r="J320" s="8" t="str">
        <f>IF([1]source_data!G322="","",[1]tailored_settings!$B$6)</f>
        <v>GB-CHC-1162855</v>
      </c>
      <c r="K320" s="8" t="str">
        <f>IF([1]source_data!G322="","",IF([1]source_data!I322="","",VLOOKUP([1]source_data!I322,[1]codelists!A:C,2,FALSE)))</f>
        <v>GTIR040</v>
      </c>
      <c r="L320" s="8" t="str">
        <f>IF([1]source_data!G322="","",IF([1]source_data!J322="","",VLOOKUP([1]source_data!J322,[1]codelists!A:C,2,FALSE)))</f>
        <v/>
      </c>
      <c r="M320" s="8" t="str">
        <f>IF([1]source_data!G322="","",IF([1]source_data!K322="","",IF([1]source_data!M322&lt;&gt;"",CONCATENATE(VLOOKUP([1]source_data!K322,[1]codelists!A:C,2,FALSE)&amp;";"&amp;VLOOKUP([1]source_data!L322,[1]codelists!A:C,2,FALSE)&amp;";"&amp;VLOOKUP([1]source_data!M322,[1]codelists!A:C,2,FALSE)),IF([1]source_data!L322&lt;&gt;"",CONCATENATE(VLOOKUP([1]source_data!K322,[1]codelists!A:C,2,FALSE)&amp;";"&amp;VLOOKUP([1]source_data!L322,[1]codelists!A:C,2,FALSE)),IF([1]source_data!K322&lt;&gt;"",CONCATENATE(VLOOKUP([1]source_data!K322,[1]codelists!A:C,2,FALSE)))))))</f>
        <v>GTIP100</v>
      </c>
      <c r="N320" s="11" t="str">
        <f>IF([1]source_data!G322="","",IF([1]source_data!D322="","",VLOOKUP([1]source_data!D322,[1]geo_data!A:I,9,FALSE)))</f>
        <v>Brockworth West</v>
      </c>
      <c r="O320" s="11" t="str">
        <f>IF([1]source_data!G322="","",IF([1]source_data!D322="","",VLOOKUP([1]source_data!D322,[1]geo_data!A:I,8,FALSE)))</f>
        <v>E05012066</v>
      </c>
      <c r="P320" s="11" t="str">
        <f>IF([1]source_data!G322="","",IF(LEFT(O320,3)="E05","WD",IF(LEFT(O320,3)="S13","WD",IF(LEFT(O320,3)="W05","WD",IF(LEFT(O320,3)="W06","UA",IF(LEFT(O320,3)="S12","CA",IF(LEFT(O320,3)="E06","UA",IF(LEFT(O320,3)="E07","NMD",IF(LEFT(O320,3)="E08","MD",IF(LEFT(O320,3)="E09","LONB"))))))))))</f>
        <v>WD</v>
      </c>
      <c r="Q320" s="11" t="str">
        <f>IF([1]source_data!G322="","",IF([1]source_data!D322="","",VLOOKUP([1]source_data!D322,[1]geo_data!A:I,7,FALSE)))</f>
        <v>Tewkesbury</v>
      </c>
      <c r="R320" s="11" t="str">
        <f>IF([1]source_data!G322="","",IF([1]source_data!D322="","",VLOOKUP([1]source_data!D322,[1]geo_data!A:I,6,FALSE)))</f>
        <v>E07000083</v>
      </c>
      <c r="S320" s="11" t="str">
        <f>IF([1]source_data!G322="","",IF(LEFT(R320,3)="E05","WD",IF(LEFT(R320,3)="S13","WD",IF(LEFT(R320,3)="W05","WD",IF(LEFT(R320,3)="W06","UA",IF(LEFT(R320,3)="S12","CA",IF(LEFT(R320,3)="E06","UA",IF(LEFT(R320,3)="E07","NMD",IF(LEFT(R320,3)="E08","MD",IF(LEFT(R320,3)="E09","LONB"))))))))))</f>
        <v>NMD</v>
      </c>
      <c r="T320" s="8" t="str">
        <f>IF([1]source_data!G322="","",IF([1]source_data!N322="","",[1]source_data!N322))</f>
        <v>Grants for You</v>
      </c>
      <c r="U320" s="12">
        <f ca="1">IF([1]source_data!G322="","",[1]tailored_settings!$B$8)</f>
        <v>45009</v>
      </c>
      <c r="V320" s="8" t="str">
        <f>IF([1]source_data!I322="","",[1]tailored_settings!$B$9)</f>
        <v>https://www.barnwoodtrust.org/</v>
      </c>
      <c r="W320" s="8" t="str">
        <f>IF([1]source_data!G322="","",IF([1]source_data!I322="","",[1]codelists!$A$1))</f>
        <v>Grant to Individuals Reason codelist</v>
      </c>
      <c r="X320" s="8" t="str">
        <f>IF([1]source_data!G322="","",IF([1]source_data!I322="","",[1]source_data!I322))</f>
        <v>Mental Health</v>
      </c>
      <c r="Y320" s="8" t="str">
        <f>IF([1]source_data!G322="","",IF([1]source_data!J322="","",[1]codelists!$A$1))</f>
        <v/>
      </c>
      <c r="Z320" s="8" t="str">
        <f>IF([1]source_data!G322="","",IF([1]source_data!J322="","",[1]source_data!J322))</f>
        <v/>
      </c>
      <c r="AA320" s="8" t="str">
        <f>IF([1]source_data!G322="","",IF([1]source_data!K322="","",[1]codelists!$A$16))</f>
        <v>Grant to Individuals Purpose codelist</v>
      </c>
      <c r="AB320" s="8" t="str">
        <f>IF([1]source_data!G322="","",IF([1]source_data!K322="","",[1]source_data!K322))</f>
        <v>Travel and transport</v>
      </c>
      <c r="AC320" s="8" t="str">
        <f>IF([1]source_data!G322="","",IF([1]source_data!L322="","",[1]codelists!$A$16))</f>
        <v/>
      </c>
      <c r="AD320" s="8" t="str">
        <f>IF([1]source_data!G322="","",IF([1]source_data!L322="","",[1]source_data!L322))</f>
        <v/>
      </c>
      <c r="AE320" s="8" t="str">
        <f>IF([1]source_data!G322="","",IF([1]source_data!M322="","",[1]codelists!$A$16))</f>
        <v/>
      </c>
      <c r="AF320" s="8" t="str">
        <f>IF([1]source_data!G322="","",IF([1]source_data!M322="","",[1]source_data!M322))</f>
        <v/>
      </c>
    </row>
    <row r="321" spans="1:32" ht="15.75" x14ac:dyDescent="0.25">
      <c r="A321" s="8" t="str">
        <f>IF([1]source_data!G323="","",IF(AND([1]source_data!C323&lt;&gt;"",[1]tailored_settings!$B$10="Publish"),CONCATENATE([1]tailored_settings!$B$2&amp;[1]source_data!C323),IF(AND([1]source_data!C323&lt;&gt;"",[1]tailored_settings!$B$10="Do not publish"),CONCATENATE([1]tailored_settings!$B$2&amp;TEXT(ROW(A321)-1,"0000")&amp;"_"&amp;TEXT(F321,"yyyy-mm")),CONCATENATE([1]tailored_settings!$B$2&amp;TEXT(ROW(A321)-1,"0000")&amp;"_"&amp;TEXT(F321,"yyyy-mm")))))</f>
        <v>360G-BarnwoodTrust-0320_2022-08</v>
      </c>
      <c r="B321" s="8" t="str">
        <f>IF([1]source_data!G323="","",IF([1]source_data!E323&lt;&gt;"",[1]source_data!E323,CONCATENATE("Grant to "&amp;G321)))</f>
        <v>Grants for You</v>
      </c>
      <c r="C321" s="8" t="str">
        <f>IF([1]source_data!G323="","",IF([1]source_data!F323="","",[1]source_data!F323))</f>
        <v xml:space="preserve">Funding to help people with Autism, ADHD, Tourette's or a serious mental health condition access more opportunities.   </v>
      </c>
      <c r="D321" s="9">
        <f>IF([1]source_data!G323="","",IF([1]source_data!G323="","",[1]source_data!G323))</f>
        <v>370</v>
      </c>
      <c r="E321" s="8" t="str">
        <f>IF([1]source_data!G323="","",[1]tailored_settings!$B$3)</f>
        <v>GBP</v>
      </c>
      <c r="F321" s="10">
        <f>IF([1]source_data!G323="","",IF([1]source_data!H323="","",[1]source_data!H323))</f>
        <v>44778.4972376968</v>
      </c>
      <c r="G321" s="8" t="str">
        <f>IF([1]source_data!G323="","",[1]tailored_settings!$B$5)</f>
        <v>Individual Recipient</v>
      </c>
      <c r="H321" s="8" t="str">
        <f>IF([1]source_data!G323="","",IF(AND([1]source_data!A323&lt;&gt;"",[1]tailored_settings!$B$11="Publish"),CONCATENATE([1]tailored_settings!$B$2&amp;[1]source_data!A323),IF(AND([1]source_data!A323&lt;&gt;"",[1]tailored_settings!$B$11="Do not publish"),CONCATENATE([1]tailored_settings!$B$4&amp;TEXT(ROW(A321)-1,"0000")&amp;"_"&amp;TEXT(F321,"yyyy-mm")),CONCATENATE([1]tailored_settings!$B$4&amp;TEXT(ROW(A321)-1,"0000")&amp;"_"&amp;TEXT(F321,"yyyy-mm")))))</f>
        <v>360G-BarnwoodTrust-IND-0320_2022-08</v>
      </c>
      <c r="I321" s="8" t="str">
        <f>IF([1]source_data!G323="","",[1]tailored_settings!$B$7)</f>
        <v>Barnwood Trust</v>
      </c>
      <c r="J321" s="8" t="str">
        <f>IF([1]source_data!G323="","",[1]tailored_settings!$B$6)</f>
        <v>GB-CHC-1162855</v>
      </c>
      <c r="K321" s="8" t="str">
        <f>IF([1]source_data!G323="","",IF([1]source_data!I323="","",VLOOKUP([1]source_data!I323,[1]codelists!A:C,2,FALSE)))</f>
        <v>GTIR040</v>
      </c>
      <c r="L321" s="8" t="str">
        <f>IF([1]source_data!G323="","",IF([1]source_data!J323="","",VLOOKUP([1]source_data!J323,[1]codelists!A:C,2,FALSE)))</f>
        <v/>
      </c>
      <c r="M321" s="8" t="str">
        <f>IF([1]source_data!G323="","",IF([1]source_data!K323="","",IF([1]source_data!M323&lt;&gt;"",CONCATENATE(VLOOKUP([1]source_data!K323,[1]codelists!A:C,2,FALSE)&amp;";"&amp;VLOOKUP([1]source_data!L323,[1]codelists!A:C,2,FALSE)&amp;";"&amp;VLOOKUP([1]source_data!M323,[1]codelists!A:C,2,FALSE)),IF([1]source_data!L323&lt;&gt;"",CONCATENATE(VLOOKUP([1]source_data!K323,[1]codelists!A:C,2,FALSE)&amp;";"&amp;VLOOKUP([1]source_data!L323,[1]codelists!A:C,2,FALSE)),IF([1]source_data!K323&lt;&gt;"",CONCATENATE(VLOOKUP([1]source_data!K323,[1]codelists!A:C,2,FALSE)))))))</f>
        <v>GTIP040</v>
      </c>
      <c r="N321" s="11" t="str">
        <f>IF([1]source_data!G323="","",IF([1]source_data!D323="","",VLOOKUP([1]source_data!D323,[1]geo_data!A:I,9,FALSE)))</f>
        <v>Barton and Tredworth</v>
      </c>
      <c r="O321" s="11" t="str">
        <f>IF([1]source_data!G323="","",IF([1]source_data!D323="","",VLOOKUP([1]source_data!D323,[1]geo_data!A:I,8,FALSE)))</f>
        <v>E05010953</v>
      </c>
      <c r="P321" s="11" t="str">
        <f>IF([1]source_data!G323="","",IF(LEFT(O321,3)="E05","WD",IF(LEFT(O321,3)="S13","WD",IF(LEFT(O321,3)="W05","WD",IF(LEFT(O321,3)="W06","UA",IF(LEFT(O321,3)="S12","CA",IF(LEFT(O321,3)="E06","UA",IF(LEFT(O321,3)="E07","NMD",IF(LEFT(O321,3)="E08","MD",IF(LEFT(O321,3)="E09","LONB"))))))))))</f>
        <v>WD</v>
      </c>
      <c r="Q321" s="11" t="str">
        <f>IF([1]source_data!G323="","",IF([1]source_data!D323="","",VLOOKUP([1]source_data!D323,[1]geo_data!A:I,7,FALSE)))</f>
        <v>Gloucester</v>
      </c>
      <c r="R321" s="11" t="str">
        <f>IF([1]source_data!G323="","",IF([1]source_data!D323="","",VLOOKUP([1]source_data!D323,[1]geo_data!A:I,6,FALSE)))</f>
        <v>E07000081</v>
      </c>
      <c r="S321" s="11" t="str">
        <f>IF([1]source_data!G323="","",IF(LEFT(R321,3)="E05","WD",IF(LEFT(R321,3)="S13","WD",IF(LEFT(R321,3)="W05","WD",IF(LEFT(R321,3)="W06","UA",IF(LEFT(R321,3)="S12","CA",IF(LEFT(R321,3)="E06","UA",IF(LEFT(R321,3)="E07","NMD",IF(LEFT(R321,3)="E08","MD",IF(LEFT(R321,3)="E09","LONB"))))))))))</f>
        <v>NMD</v>
      </c>
      <c r="T321" s="8" t="str">
        <f>IF([1]source_data!G323="","",IF([1]source_data!N323="","",[1]source_data!N323))</f>
        <v>Grants for You</v>
      </c>
      <c r="U321" s="12">
        <f ca="1">IF([1]source_data!G323="","",[1]tailored_settings!$B$8)</f>
        <v>45009</v>
      </c>
      <c r="V321" s="8" t="str">
        <f>IF([1]source_data!I323="","",[1]tailored_settings!$B$9)</f>
        <v>https://www.barnwoodtrust.org/</v>
      </c>
      <c r="W321" s="8" t="str">
        <f>IF([1]source_data!G323="","",IF([1]source_data!I323="","",[1]codelists!$A$1))</f>
        <v>Grant to Individuals Reason codelist</v>
      </c>
      <c r="X321" s="8" t="str">
        <f>IF([1]source_data!G323="","",IF([1]source_data!I323="","",[1]source_data!I323))</f>
        <v>Mental Health</v>
      </c>
      <c r="Y321" s="8" t="str">
        <f>IF([1]source_data!G323="","",IF([1]source_data!J323="","",[1]codelists!$A$1))</f>
        <v/>
      </c>
      <c r="Z321" s="8" t="str">
        <f>IF([1]source_data!G323="","",IF([1]source_data!J323="","",[1]source_data!J323))</f>
        <v/>
      </c>
      <c r="AA321" s="8" t="str">
        <f>IF([1]source_data!G323="","",IF([1]source_data!K323="","",[1]codelists!$A$16))</f>
        <v>Grant to Individuals Purpose codelist</v>
      </c>
      <c r="AB321" s="8" t="str">
        <f>IF([1]source_data!G323="","",IF([1]source_data!K323="","",[1]source_data!K323))</f>
        <v>Devices and digital access</v>
      </c>
      <c r="AC321" s="8" t="str">
        <f>IF([1]source_data!G323="","",IF([1]source_data!L323="","",[1]codelists!$A$16))</f>
        <v/>
      </c>
      <c r="AD321" s="8" t="str">
        <f>IF([1]source_data!G323="","",IF([1]source_data!L323="","",[1]source_data!L323))</f>
        <v/>
      </c>
      <c r="AE321" s="8" t="str">
        <f>IF([1]source_data!G323="","",IF([1]source_data!M323="","",[1]codelists!$A$16))</f>
        <v/>
      </c>
      <c r="AF321" s="8" t="str">
        <f>IF([1]source_data!G323="","",IF([1]source_data!M323="","",[1]source_data!M323))</f>
        <v/>
      </c>
    </row>
    <row r="322" spans="1:32" ht="15.75" x14ac:dyDescent="0.25">
      <c r="A322" s="8" t="str">
        <f>IF([1]source_data!G324="","",IF(AND([1]source_data!C324&lt;&gt;"",[1]tailored_settings!$B$10="Publish"),CONCATENATE([1]tailored_settings!$B$2&amp;[1]source_data!C324),IF(AND([1]source_data!C324&lt;&gt;"",[1]tailored_settings!$B$10="Do not publish"),CONCATENATE([1]tailored_settings!$B$2&amp;TEXT(ROW(A322)-1,"0000")&amp;"_"&amp;TEXT(F322,"yyyy-mm")),CONCATENATE([1]tailored_settings!$B$2&amp;TEXT(ROW(A322)-1,"0000")&amp;"_"&amp;TEXT(F322,"yyyy-mm")))))</f>
        <v>360G-BarnwoodTrust-0321_2022-08</v>
      </c>
      <c r="B322" s="8" t="str">
        <f>IF([1]source_data!G324="","",IF([1]source_data!E324&lt;&gt;"",[1]source_data!E324,CONCATENATE("Grant to "&amp;G322)))</f>
        <v>Grants for You</v>
      </c>
      <c r="C322" s="8" t="str">
        <f>IF([1]source_data!G324="","",IF([1]source_data!F324="","",[1]source_data!F324))</f>
        <v xml:space="preserve">Funding to help people with Autism, ADHD, Tourette's or a serious mental health condition access more opportunities.   </v>
      </c>
      <c r="D322" s="9">
        <f>IF([1]source_data!G324="","",IF([1]source_data!G324="","",[1]source_data!G324))</f>
        <v>200</v>
      </c>
      <c r="E322" s="8" t="str">
        <f>IF([1]source_data!G324="","",[1]tailored_settings!$B$3)</f>
        <v>GBP</v>
      </c>
      <c r="F322" s="10">
        <f>IF([1]source_data!G324="","",IF([1]source_data!H324="","",[1]source_data!H324))</f>
        <v>44778.503103668998</v>
      </c>
      <c r="G322" s="8" t="str">
        <f>IF([1]source_data!G324="","",[1]tailored_settings!$B$5)</f>
        <v>Individual Recipient</v>
      </c>
      <c r="H322" s="8" t="str">
        <f>IF([1]source_data!G324="","",IF(AND([1]source_data!A324&lt;&gt;"",[1]tailored_settings!$B$11="Publish"),CONCATENATE([1]tailored_settings!$B$2&amp;[1]source_data!A324),IF(AND([1]source_data!A324&lt;&gt;"",[1]tailored_settings!$B$11="Do not publish"),CONCATENATE([1]tailored_settings!$B$4&amp;TEXT(ROW(A322)-1,"0000")&amp;"_"&amp;TEXT(F322,"yyyy-mm")),CONCATENATE([1]tailored_settings!$B$4&amp;TEXT(ROW(A322)-1,"0000")&amp;"_"&amp;TEXT(F322,"yyyy-mm")))))</f>
        <v>360G-BarnwoodTrust-IND-0321_2022-08</v>
      </c>
      <c r="I322" s="8" t="str">
        <f>IF([1]source_data!G324="","",[1]tailored_settings!$B$7)</f>
        <v>Barnwood Trust</v>
      </c>
      <c r="J322" s="8" t="str">
        <f>IF([1]source_data!G324="","",[1]tailored_settings!$B$6)</f>
        <v>GB-CHC-1162855</v>
      </c>
      <c r="K322" s="8" t="str">
        <f>IF([1]source_data!G324="","",IF([1]source_data!I324="","",VLOOKUP([1]source_data!I324,[1]codelists!A:C,2,FALSE)))</f>
        <v>GTIR040</v>
      </c>
      <c r="L322" s="8" t="str">
        <f>IF([1]source_data!G324="","",IF([1]source_data!J324="","",VLOOKUP([1]source_data!J324,[1]codelists!A:C,2,FALSE)))</f>
        <v/>
      </c>
      <c r="M322" s="8" t="str">
        <f>IF([1]source_data!G324="","",IF([1]source_data!K324="","",IF([1]source_data!M324&lt;&gt;"",CONCATENATE(VLOOKUP([1]source_data!K324,[1]codelists!A:C,2,FALSE)&amp;";"&amp;VLOOKUP([1]source_data!L324,[1]codelists!A:C,2,FALSE)&amp;";"&amp;VLOOKUP([1]source_data!M324,[1]codelists!A:C,2,FALSE)),IF([1]source_data!L324&lt;&gt;"",CONCATENATE(VLOOKUP([1]source_data!K324,[1]codelists!A:C,2,FALSE)&amp;";"&amp;VLOOKUP([1]source_data!L324,[1]codelists!A:C,2,FALSE)),IF([1]source_data!K324&lt;&gt;"",CONCATENATE(VLOOKUP([1]source_data!K324,[1]codelists!A:C,2,FALSE)))))))</f>
        <v>GTIP040</v>
      </c>
      <c r="N322" s="11" t="str">
        <f>IF([1]source_data!G324="","",IF([1]source_data!D324="","",VLOOKUP([1]source_data!D324,[1]geo_data!A:I,9,FALSE)))</f>
        <v>Moreland</v>
      </c>
      <c r="O322" s="11" t="str">
        <f>IF([1]source_data!G324="","",IF([1]source_data!D324="","",VLOOKUP([1]source_data!D324,[1]geo_data!A:I,8,FALSE)))</f>
        <v>E05010962</v>
      </c>
      <c r="P322" s="11" t="str">
        <f>IF([1]source_data!G324="","",IF(LEFT(O322,3)="E05","WD",IF(LEFT(O322,3)="S13","WD",IF(LEFT(O322,3)="W05","WD",IF(LEFT(O322,3)="W06","UA",IF(LEFT(O322,3)="S12","CA",IF(LEFT(O322,3)="E06","UA",IF(LEFT(O322,3)="E07","NMD",IF(LEFT(O322,3)="E08","MD",IF(LEFT(O322,3)="E09","LONB"))))))))))</f>
        <v>WD</v>
      </c>
      <c r="Q322" s="11" t="str">
        <f>IF([1]source_data!G324="","",IF([1]source_data!D324="","",VLOOKUP([1]source_data!D324,[1]geo_data!A:I,7,FALSE)))</f>
        <v>Gloucester</v>
      </c>
      <c r="R322" s="11" t="str">
        <f>IF([1]source_data!G324="","",IF([1]source_data!D324="","",VLOOKUP([1]source_data!D324,[1]geo_data!A:I,6,FALSE)))</f>
        <v>E07000081</v>
      </c>
      <c r="S322" s="11" t="str">
        <f>IF([1]source_data!G324="","",IF(LEFT(R322,3)="E05","WD",IF(LEFT(R322,3)="S13","WD",IF(LEFT(R322,3)="W05","WD",IF(LEFT(R322,3)="W06","UA",IF(LEFT(R322,3)="S12","CA",IF(LEFT(R322,3)="E06","UA",IF(LEFT(R322,3)="E07","NMD",IF(LEFT(R322,3)="E08","MD",IF(LEFT(R322,3)="E09","LONB"))))))))))</f>
        <v>NMD</v>
      </c>
      <c r="T322" s="8" t="str">
        <f>IF([1]source_data!G324="","",IF([1]source_data!N324="","",[1]source_data!N324))</f>
        <v>Grants for You</v>
      </c>
      <c r="U322" s="12">
        <f ca="1">IF([1]source_data!G324="","",[1]tailored_settings!$B$8)</f>
        <v>45009</v>
      </c>
      <c r="V322" s="8" t="str">
        <f>IF([1]source_data!I324="","",[1]tailored_settings!$B$9)</f>
        <v>https://www.barnwoodtrust.org/</v>
      </c>
      <c r="W322" s="8" t="str">
        <f>IF([1]source_data!G324="","",IF([1]source_data!I324="","",[1]codelists!$A$1))</f>
        <v>Grant to Individuals Reason codelist</v>
      </c>
      <c r="X322" s="8" t="str">
        <f>IF([1]source_data!G324="","",IF([1]source_data!I324="","",[1]source_data!I324))</f>
        <v>Mental Health</v>
      </c>
      <c r="Y322" s="8" t="str">
        <f>IF([1]source_data!G324="","",IF([1]source_data!J324="","",[1]codelists!$A$1))</f>
        <v/>
      </c>
      <c r="Z322" s="8" t="str">
        <f>IF([1]source_data!G324="","",IF([1]source_data!J324="","",[1]source_data!J324))</f>
        <v/>
      </c>
      <c r="AA322" s="8" t="str">
        <f>IF([1]source_data!G324="","",IF([1]source_data!K324="","",[1]codelists!$A$16))</f>
        <v>Grant to Individuals Purpose codelist</v>
      </c>
      <c r="AB322" s="8" t="str">
        <f>IF([1]source_data!G324="","",IF([1]source_data!K324="","",[1]source_data!K324))</f>
        <v>Devices and digital access</v>
      </c>
      <c r="AC322" s="8" t="str">
        <f>IF([1]source_data!G324="","",IF([1]source_data!L324="","",[1]codelists!$A$16))</f>
        <v/>
      </c>
      <c r="AD322" s="8" t="str">
        <f>IF([1]source_data!G324="","",IF([1]source_data!L324="","",[1]source_data!L324))</f>
        <v/>
      </c>
      <c r="AE322" s="8" t="str">
        <f>IF([1]source_data!G324="","",IF([1]source_data!M324="","",[1]codelists!$A$16))</f>
        <v/>
      </c>
      <c r="AF322" s="8" t="str">
        <f>IF([1]source_data!G324="","",IF([1]source_data!M324="","",[1]source_data!M324))</f>
        <v/>
      </c>
    </row>
    <row r="323" spans="1:32" ht="15.75" x14ac:dyDescent="0.25">
      <c r="A323" s="8" t="str">
        <f>IF([1]source_data!G325="","",IF(AND([1]source_data!C325&lt;&gt;"",[1]tailored_settings!$B$10="Publish"),CONCATENATE([1]tailored_settings!$B$2&amp;[1]source_data!C325),IF(AND([1]source_data!C325&lt;&gt;"",[1]tailored_settings!$B$10="Do not publish"),CONCATENATE([1]tailored_settings!$B$2&amp;TEXT(ROW(A323)-1,"0000")&amp;"_"&amp;TEXT(F323,"yyyy-mm")),CONCATENATE([1]tailored_settings!$B$2&amp;TEXT(ROW(A323)-1,"0000")&amp;"_"&amp;TEXT(F323,"yyyy-mm")))))</f>
        <v>360G-BarnwoodTrust-0322_2022-08</v>
      </c>
      <c r="B323" s="8" t="str">
        <f>IF([1]source_data!G325="","",IF([1]source_data!E325&lt;&gt;"",[1]source_data!E325,CONCATENATE("Grant to "&amp;G323)))</f>
        <v>Grants for You</v>
      </c>
      <c r="C323" s="8" t="str">
        <f>IF([1]source_data!G325="","",IF([1]source_data!F325="","",[1]source_data!F325))</f>
        <v xml:space="preserve">Funding to help people with Autism, ADHD, Tourette's or a serious mental health condition access more opportunities.   </v>
      </c>
      <c r="D323" s="9">
        <f>IF([1]source_data!G325="","",IF([1]source_data!G325="","",[1]source_data!G325))</f>
        <v>1500</v>
      </c>
      <c r="E323" s="8" t="str">
        <f>IF([1]source_data!G325="","",[1]tailored_settings!$B$3)</f>
        <v>GBP</v>
      </c>
      <c r="F323" s="10">
        <f>IF([1]source_data!G325="","",IF([1]source_data!H325="","",[1]source_data!H325))</f>
        <v>44778.524727199103</v>
      </c>
      <c r="G323" s="8" t="str">
        <f>IF([1]source_data!G325="","",[1]tailored_settings!$B$5)</f>
        <v>Individual Recipient</v>
      </c>
      <c r="H323" s="8" t="str">
        <f>IF([1]source_data!G325="","",IF(AND([1]source_data!A325&lt;&gt;"",[1]tailored_settings!$B$11="Publish"),CONCATENATE([1]tailored_settings!$B$2&amp;[1]source_data!A325),IF(AND([1]source_data!A325&lt;&gt;"",[1]tailored_settings!$B$11="Do not publish"),CONCATENATE([1]tailored_settings!$B$4&amp;TEXT(ROW(A323)-1,"0000")&amp;"_"&amp;TEXT(F323,"yyyy-mm")),CONCATENATE([1]tailored_settings!$B$4&amp;TEXT(ROW(A323)-1,"0000")&amp;"_"&amp;TEXT(F323,"yyyy-mm")))))</f>
        <v>360G-BarnwoodTrust-IND-0322_2022-08</v>
      </c>
      <c r="I323" s="8" t="str">
        <f>IF([1]source_data!G325="","",[1]tailored_settings!$B$7)</f>
        <v>Barnwood Trust</v>
      </c>
      <c r="J323" s="8" t="str">
        <f>IF([1]source_data!G325="","",[1]tailored_settings!$B$6)</f>
        <v>GB-CHC-1162855</v>
      </c>
      <c r="K323" s="8" t="str">
        <f>IF([1]source_data!G325="","",IF([1]source_data!I325="","",VLOOKUP([1]source_data!I325,[1]codelists!A:C,2,FALSE)))</f>
        <v>GTIR040</v>
      </c>
      <c r="L323" s="8" t="str">
        <f>IF([1]source_data!G325="","",IF([1]source_data!J325="","",VLOOKUP([1]source_data!J325,[1]codelists!A:C,2,FALSE)))</f>
        <v/>
      </c>
      <c r="M323" s="8" t="str">
        <f>IF([1]source_data!G325="","",IF([1]source_data!K325="","",IF([1]source_data!M325&lt;&gt;"",CONCATENATE(VLOOKUP([1]source_data!K325,[1]codelists!A:C,2,FALSE)&amp;";"&amp;VLOOKUP([1]source_data!L325,[1]codelists!A:C,2,FALSE)&amp;";"&amp;VLOOKUP([1]source_data!M325,[1]codelists!A:C,2,FALSE)),IF([1]source_data!L325&lt;&gt;"",CONCATENATE(VLOOKUP([1]source_data!K325,[1]codelists!A:C,2,FALSE)&amp;";"&amp;VLOOKUP([1]source_data!L325,[1]codelists!A:C,2,FALSE)),IF([1]source_data!K325&lt;&gt;"",CONCATENATE(VLOOKUP([1]source_data!K325,[1]codelists!A:C,2,FALSE)))))))</f>
        <v>GTIP040</v>
      </c>
      <c r="N323" s="11" t="str">
        <f>IF([1]source_data!G325="","",IF([1]source_data!D325="","",VLOOKUP([1]source_data!D325,[1]geo_data!A:I,9,FALSE)))</f>
        <v>Abbeydale</v>
      </c>
      <c r="O323" s="11" t="str">
        <f>IF([1]source_data!G325="","",IF([1]source_data!D325="","",VLOOKUP([1]source_data!D325,[1]geo_data!A:I,8,FALSE)))</f>
        <v>E05010950</v>
      </c>
      <c r="P323" s="11" t="str">
        <f>IF([1]source_data!G325="","",IF(LEFT(O323,3)="E05","WD",IF(LEFT(O323,3)="S13","WD",IF(LEFT(O323,3)="W05","WD",IF(LEFT(O323,3)="W06","UA",IF(LEFT(O323,3)="S12","CA",IF(LEFT(O323,3)="E06","UA",IF(LEFT(O323,3)="E07","NMD",IF(LEFT(O323,3)="E08","MD",IF(LEFT(O323,3)="E09","LONB"))))))))))</f>
        <v>WD</v>
      </c>
      <c r="Q323" s="11" t="str">
        <f>IF([1]source_data!G325="","",IF([1]source_data!D325="","",VLOOKUP([1]source_data!D325,[1]geo_data!A:I,7,FALSE)))</f>
        <v>Gloucester</v>
      </c>
      <c r="R323" s="11" t="str">
        <f>IF([1]source_data!G325="","",IF([1]source_data!D325="","",VLOOKUP([1]source_data!D325,[1]geo_data!A:I,6,FALSE)))</f>
        <v>E07000081</v>
      </c>
      <c r="S323" s="11" t="str">
        <f>IF([1]source_data!G325="","",IF(LEFT(R323,3)="E05","WD",IF(LEFT(R323,3)="S13","WD",IF(LEFT(R323,3)="W05","WD",IF(LEFT(R323,3)="W06","UA",IF(LEFT(R323,3)="S12","CA",IF(LEFT(R323,3)="E06","UA",IF(LEFT(R323,3)="E07","NMD",IF(LEFT(R323,3)="E08","MD",IF(LEFT(R323,3)="E09","LONB"))))))))))</f>
        <v>NMD</v>
      </c>
      <c r="T323" s="8" t="str">
        <f>IF([1]source_data!G325="","",IF([1]source_data!N325="","",[1]source_data!N325))</f>
        <v>Grants for You</v>
      </c>
      <c r="U323" s="12">
        <f ca="1">IF([1]source_data!G325="","",[1]tailored_settings!$B$8)</f>
        <v>45009</v>
      </c>
      <c r="V323" s="8" t="str">
        <f>IF([1]source_data!I325="","",[1]tailored_settings!$B$9)</f>
        <v>https://www.barnwoodtrust.org/</v>
      </c>
      <c r="W323" s="8" t="str">
        <f>IF([1]source_data!G325="","",IF([1]source_data!I325="","",[1]codelists!$A$1))</f>
        <v>Grant to Individuals Reason codelist</v>
      </c>
      <c r="X323" s="8" t="str">
        <f>IF([1]source_data!G325="","",IF([1]source_data!I325="","",[1]source_data!I325))</f>
        <v>Mental Health</v>
      </c>
      <c r="Y323" s="8" t="str">
        <f>IF([1]source_data!G325="","",IF([1]source_data!J325="","",[1]codelists!$A$1))</f>
        <v/>
      </c>
      <c r="Z323" s="8" t="str">
        <f>IF([1]source_data!G325="","",IF([1]source_data!J325="","",[1]source_data!J325))</f>
        <v/>
      </c>
      <c r="AA323" s="8" t="str">
        <f>IF([1]source_data!G325="","",IF([1]source_data!K325="","",[1]codelists!$A$16))</f>
        <v>Grant to Individuals Purpose codelist</v>
      </c>
      <c r="AB323" s="8" t="str">
        <f>IF([1]source_data!G325="","",IF([1]source_data!K325="","",[1]source_data!K325))</f>
        <v>Devices and digital access</v>
      </c>
      <c r="AC323" s="8" t="str">
        <f>IF([1]source_data!G325="","",IF([1]source_data!L325="","",[1]codelists!$A$16))</f>
        <v/>
      </c>
      <c r="AD323" s="8" t="str">
        <f>IF([1]source_data!G325="","",IF([1]source_data!L325="","",[1]source_data!L325))</f>
        <v/>
      </c>
      <c r="AE323" s="8" t="str">
        <f>IF([1]source_data!G325="","",IF([1]source_data!M325="","",[1]codelists!$A$16))</f>
        <v/>
      </c>
      <c r="AF323" s="8" t="str">
        <f>IF([1]source_data!G325="","",IF([1]source_data!M325="","",[1]source_data!M325))</f>
        <v/>
      </c>
    </row>
    <row r="324" spans="1:32" ht="15.75" x14ac:dyDescent="0.25">
      <c r="A324" s="8" t="str">
        <f>IF([1]source_data!G326="","",IF(AND([1]source_data!C326&lt;&gt;"",[1]tailored_settings!$B$10="Publish"),CONCATENATE([1]tailored_settings!$B$2&amp;[1]source_data!C326),IF(AND([1]source_data!C326&lt;&gt;"",[1]tailored_settings!$B$10="Do not publish"),CONCATENATE([1]tailored_settings!$B$2&amp;TEXT(ROW(A324)-1,"0000")&amp;"_"&amp;TEXT(F324,"yyyy-mm")),CONCATENATE([1]tailored_settings!$B$2&amp;TEXT(ROW(A324)-1,"0000")&amp;"_"&amp;TEXT(F324,"yyyy-mm")))))</f>
        <v>360G-BarnwoodTrust-0323_2022-08</v>
      </c>
      <c r="B324" s="8" t="str">
        <f>IF([1]source_data!G326="","",IF([1]source_data!E326&lt;&gt;"",[1]source_data!E326,CONCATENATE("Grant to "&amp;G324)))</f>
        <v>Grants for You</v>
      </c>
      <c r="C324" s="8" t="str">
        <f>IF([1]source_data!G326="","",IF([1]source_data!F326="","",[1]source_data!F326))</f>
        <v xml:space="preserve">Funding to help people with Autism, ADHD, Tourette's or a serious mental health condition access more opportunities.   </v>
      </c>
      <c r="D324" s="9">
        <f>IF([1]source_data!G326="","",IF([1]source_data!G326="","",[1]source_data!G326))</f>
        <v>1285</v>
      </c>
      <c r="E324" s="8" t="str">
        <f>IF([1]source_data!G326="","",[1]tailored_settings!$B$3)</f>
        <v>GBP</v>
      </c>
      <c r="F324" s="10">
        <f>IF([1]source_data!G326="","",IF([1]source_data!H326="","",[1]source_data!H326))</f>
        <v>44778.561563113399</v>
      </c>
      <c r="G324" s="8" t="str">
        <f>IF([1]source_data!G326="","",[1]tailored_settings!$B$5)</f>
        <v>Individual Recipient</v>
      </c>
      <c r="H324" s="8" t="str">
        <f>IF([1]source_data!G326="","",IF(AND([1]source_data!A326&lt;&gt;"",[1]tailored_settings!$B$11="Publish"),CONCATENATE([1]tailored_settings!$B$2&amp;[1]source_data!A326),IF(AND([1]source_data!A326&lt;&gt;"",[1]tailored_settings!$B$11="Do not publish"),CONCATENATE([1]tailored_settings!$B$4&amp;TEXT(ROW(A324)-1,"0000")&amp;"_"&amp;TEXT(F324,"yyyy-mm")),CONCATENATE([1]tailored_settings!$B$4&amp;TEXT(ROW(A324)-1,"0000")&amp;"_"&amp;TEXT(F324,"yyyy-mm")))))</f>
        <v>360G-BarnwoodTrust-IND-0323_2022-08</v>
      </c>
      <c r="I324" s="8" t="str">
        <f>IF([1]source_data!G326="","",[1]tailored_settings!$B$7)</f>
        <v>Barnwood Trust</v>
      </c>
      <c r="J324" s="8" t="str">
        <f>IF([1]source_data!G326="","",[1]tailored_settings!$B$6)</f>
        <v>GB-CHC-1162855</v>
      </c>
      <c r="K324" s="8" t="str">
        <f>IF([1]source_data!G326="","",IF([1]source_data!I326="","",VLOOKUP([1]source_data!I326,[1]codelists!A:C,2,FALSE)))</f>
        <v>GTIR040</v>
      </c>
      <c r="L324" s="8" t="str">
        <f>IF([1]source_data!G326="","",IF([1]source_data!J326="","",VLOOKUP([1]source_data!J326,[1]codelists!A:C,2,FALSE)))</f>
        <v/>
      </c>
      <c r="M324" s="8" t="str">
        <f>IF([1]source_data!G326="","",IF([1]source_data!K326="","",IF([1]source_data!M326&lt;&gt;"",CONCATENATE(VLOOKUP([1]source_data!K326,[1]codelists!A:C,2,FALSE)&amp;";"&amp;VLOOKUP([1]source_data!L326,[1]codelists!A:C,2,FALSE)&amp;";"&amp;VLOOKUP([1]source_data!M326,[1]codelists!A:C,2,FALSE)),IF([1]source_data!L326&lt;&gt;"",CONCATENATE(VLOOKUP([1]source_data!K326,[1]codelists!A:C,2,FALSE)&amp;";"&amp;VLOOKUP([1]source_data!L326,[1]codelists!A:C,2,FALSE)),IF([1]source_data!K326&lt;&gt;"",CONCATENATE(VLOOKUP([1]source_data!K326,[1]codelists!A:C,2,FALSE)))))))</f>
        <v>GTIP040</v>
      </c>
      <c r="N324" s="11" t="str">
        <f>IF([1]source_data!G326="","",IF([1]source_data!D326="","",VLOOKUP([1]source_data!D326,[1]geo_data!A:I,9,FALSE)))</f>
        <v>Watermoor</v>
      </c>
      <c r="O324" s="11" t="str">
        <f>IF([1]source_data!G326="","",IF([1]source_data!D326="","",VLOOKUP([1]source_data!D326,[1]geo_data!A:I,8,FALSE)))</f>
        <v>E05010727</v>
      </c>
      <c r="P324" s="11" t="str">
        <f>IF([1]source_data!G326="","",IF(LEFT(O324,3)="E05","WD",IF(LEFT(O324,3)="S13","WD",IF(LEFT(O324,3)="W05","WD",IF(LEFT(O324,3)="W06","UA",IF(LEFT(O324,3)="S12","CA",IF(LEFT(O324,3)="E06","UA",IF(LEFT(O324,3)="E07","NMD",IF(LEFT(O324,3)="E08","MD",IF(LEFT(O324,3)="E09","LONB"))))))))))</f>
        <v>WD</v>
      </c>
      <c r="Q324" s="11" t="str">
        <f>IF([1]source_data!G326="","",IF([1]source_data!D326="","",VLOOKUP([1]source_data!D326,[1]geo_data!A:I,7,FALSE)))</f>
        <v>Cotswold</v>
      </c>
      <c r="R324" s="11" t="str">
        <f>IF([1]source_data!G326="","",IF([1]source_data!D326="","",VLOOKUP([1]source_data!D326,[1]geo_data!A:I,6,FALSE)))</f>
        <v>E07000079</v>
      </c>
      <c r="S324" s="11" t="str">
        <f>IF([1]source_data!G326="","",IF(LEFT(R324,3)="E05","WD",IF(LEFT(R324,3)="S13","WD",IF(LEFT(R324,3)="W05","WD",IF(LEFT(R324,3)="W06","UA",IF(LEFT(R324,3)="S12","CA",IF(LEFT(R324,3)="E06","UA",IF(LEFT(R324,3)="E07","NMD",IF(LEFT(R324,3)="E08","MD",IF(LEFT(R324,3)="E09","LONB"))))))))))</f>
        <v>NMD</v>
      </c>
      <c r="T324" s="8" t="str">
        <f>IF([1]source_data!G326="","",IF([1]source_data!N326="","",[1]source_data!N326))</f>
        <v>Grants for You</v>
      </c>
      <c r="U324" s="12">
        <f ca="1">IF([1]source_data!G326="","",[1]tailored_settings!$B$8)</f>
        <v>45009</v>
      </c>
      <c r="V324" s="8" t="str">
        <f>IF([1]source_data!I326="","",[1]tailored_settings!$B$9)</f>
        <v>https://www.barnwoodtrust.org/</v>
      </c>
      <c r="W324" s="8" t="str">
        <f>IF([1]source_data!G326="","",IF([1]source_data!I326="","",[1]codelists!$A$1))</f>
        <v>Grant to Individuals Reason codelist</v>
      </c>
      <c r="X324" s="8" t="str">
        <f>IF([1]source_data!G326="","",IF([1]source_data!I326="","",[1]source_data!I326))</f>
        <v>Mental Health</v>
      </c>
      <c r="Y324" s="8" t="str">
        <f>IF([1]source_data!G326="","",IF([1]source_data!J326="","",[1]codelists!$A$1))</f>
        <v/>
      </c>
      <c r="Z324" s="8" t="str">
        <f>IF([1]source_data!G326="","",IF([1]source_data!J326="","",[1]source_data!J326))</f>
        <v/>
      </c>
      <c r="AA324" s="8" t="str">
        <f>IF([1]source_data!G326="","",IF([1]source_data!K326="","",[1]codelists!$A$16))</f>
        <v>Grant to Individuals Purpose codelist</v>
      </c>
      <c r="AB324" s="8" t="str">
        <f>IF([1]source_data!G326="","",IF([1]source_data!K326="","",[1]source_data!K326))</f>
        <v>Devices and digital access</v>
      </c>
      <c r="AC324" s="8" t="str">
        <f>IF([1]source_data!G326="","",IF([1]source_data!L326="","",[1]codelists!$A$16))</f>
        <v/>
      </c>
      <c r="AD324" s="8" t="str">
        <f>IF([1]source_data!G326="","",IF([1]source_data!L326="","",[1]source_data!L326))</f>
        <v/>
      </c>
      <c r="AE324" s="8" t="str">
        <f>IF([1]source_data!G326="","",IF([1]source_data!M326="","",[1]codelists!$A$16))</f>
        <v/>
      </c>
      <c r="AF324" s="8" t="str">
        <f>IF([1]source_data!G326="","",IF([1]source_data!M326="","",[1]source_data!M326))</f>
        <v/>
      </c>
    </row>
    <row r="325" spans="1:32" ht="15.75" x14ac:dyDescent="0.25">
      <c r="A325" s="8" t="str">
        <f>IF([1]source_data!G327="","",IF(AND([1]source_data!C327&lt;&gt;"",[1]tailored_settings!$B$10="Publish"),CONCATENATE([1]tailored_settings!$B$2&amp;[1]source_data!C327),IF(AND([1]source_data!C327&lt;&gt;"",[1]tailored_settings!$B$10="Do not publish"),CONCATENATE([1]tailored_settings!$B$2&amp;TEXT(ROW(A325)-1,"0000")&amp;"_"&amp;TEXT(F325,"yyyy-mm")),CONCATENATE([1]tailored_settings!$B$2&amp;TEXT(ROW(A325)-1,"0000")&amp;"_"&amp;TEXT(F325,"yyyy-mm")))))</f>
        <v>360G-BarnwoodTrust-0324_2022-08</v>
      </c>
      <c r="B325" s="8" t="str">
        <f>IF([1]source_data!G327="","",IF([1]source_data!E327&lt;&gt;"",[1]source_data!E327,CONCATENATE("Grant to "&amp;G325)))</f>
        <v>Grants for You</v>
      </c>
      <c r="C325" s="8" t="str">
        <f>IF([1]source_data!G327="","",IF([1]source_data!F327="","",[1]source_data!F327))</f>
        <v xml:space="preserve">Funding to help people with Autism, ADHD, Tourette's or a serious mental health condition access more opportunities.   </v>
      </c>
      <c r="D325" s="9">
        <f>IF([1]source_data!G327="","",IF([1]source_data!G327="","",[1]source_data!G327))</f>
        <v>600</v>
      </c>
      <c r="E325" s="8" t="str">
        <f>IF([1]source_data!G327="","",[1]tailored_settings!$B$3)</f>
        <v>GBP</v>
      </c>
      <c r="F325" s="10">
        <f>IF([1]source_data!G327="","",IF([1]source_data!H327="","",[1]source_data!H327))</f>
        <v>44778.566955902803</v>
      </c>
      <c r="G325" s="8" t="str">
        <f>IF([1]source_data!G327="","",[1]tailored_settings!$B$5)</f>
        <v>Individual Recipient</v>
      </c>
      <c r="H325" s="8" t="str">
        <f>IF([1]source_data!G327="","",IF(AND([1]source_data!A327&lt;&gt;"",[1]tailored_settings!$B$11="Publish"),CONCATENATE([1]tailored_settings!$B$2&amp;[1]source_data!A327),IF(AND([1]source_data!A327&lt;&gt;"",[1]tailored_settings!$B$11="Do not publish"),CONCATENATE([1]tailored_settings!$B$4&amp;TEXT(ROW(A325)-1,"0000")&amp;"_"&amp;TEXT(F325,"yyyy-mm")),CONCATENATE([1]tailored_settings!$B$4&amp;TEXT(ROW(A325)-1,"0000")&amp;"_"&amp;TEXT(F325,"yyyy-mm")))))</f>
        <v>360G-BarnwoodTrust-IND-0324_2022-08</v>
      </c>
      <c r="I325" s="8" t="str">
        <f>IF([1]source_data!G327="","",[1]tailored_settings!$B$7)</f>
        <v>Barnwood Trust</v>
      </c>
      <c r="J325" s="8" t="str">
        <f>IF([1]source_data!G327="","",[1]tailored_settings!$B$6)</f>
        <v>GB-CHC-1162855</v>
      </c>
      <c r="K325" s="8" t="str">
        <f>IF([1]source_data!G327="","",IF([1]source_data!I327="","",VLOOKUP([1]source_data!I327,[1]codelists!A:C,2,FALSE)))</f>
        <v>GTIR040</v>
      </c>
      <c r="L325" s="8" t="str">
        <f>IF([1]source_data!G327="","",IF([1]source_data!J327="","",VLOOKUP([1]source_data!J327,[1]codelists!A:C,2,FALSE)))</f>
        <v/>
      </c>
      <c r="M325" s="8" t="str">
        <f>IF([1]source_data!G327="","",IF([1]source_data!K327="","",IF([1]source_data!M327&lt;&gt;"",CONCATENATE(VLOOKUP([1]source_data!K327,[1]codelists!A:C,2,FALSE)&amp;";"&amp;VLOOKUP([1]source_data!L327,[1]codelists!A:C,2,FALSE)&amp;";"&amp;VLOOKUP([1]source_data!M327,[1]codelists!A:C,2,FALSE)),IF([1]source_data!L327&lt;&gt;"",CONCATENATE(VLOOKUP([1]source_data!K327,[1]codelists!A:C,2,FALSE)&amp;";"&amp;VLOOKUP([1]source_data!L327,[1]codelists!A:C,2,FALSE)),IF([1]source_data!K327&lt;&gt;"",CONCATENATE(VLOOKUP([1]source_data!K327,[1]codelists!A:C,2,FALSE)))))))</f>
        <v>GTIP040</v>
      </c>
      <c r="N325" s="11" t="str">
        <f>IF([1]source_data!G327="","",IF([1]source_data!D327="","",VLOOKUP([1]source_data!D327,[1]geo_data!A:I,9,FALSE)))</f>
        <v>Brockworth East</v>
      </c>
      <c r="O325" s="11" t="str">
        <f>IF([1]source_data!G327="","",IF([1]source_data!D327="","",VLOOKUP([1]source_data!D327,[1]geo_data!A:I,8,FALSE)))</f>
        <v>E05012065</v>
      </c>
      <c r="P325" s="11" t="str">
        <f>IF([1]source_data!G327="","",IF(LEFT(O325,3)="E05","WD",IF(LEFT(O325,3)="S13","WD",IF(LEFT(O325,3)="W05","WD",IF(LEFT(O325,3)="W06","UA",IF(LEFT(O325,3)="S12","CA",IF(LEFT(O325,3)="E06","UA",IF(LEFT(O325,3)="E07","NMD",IF(LEFT(O325,3)="E08","MD",IF(LEFT(O325,3)="E09","LONB"))))))))))</f>
        <v>WD</v>
      </c>
      <c r="Q325" s="11" t="str">
        <f>IF([1]source_data!G327="","",IF([1]source_data!D327="","",VLOOKUP([1]source_data!D327,[1]geo_data!A:I,7,FALSE)))</f>
        <v>Tewkesbury</v>
      </c>
      <c r="R325" s="11" t="str">
        <f>IF([1]source_data!G327="","",IF([1]source_data!D327="","",VLOOKUP([1]source_data!D327,[1]geo_data!A:I,6,FALSE)))</f>
        <v>E07000083</v>
      </c>
      <c r="S325" s="11" t="str">
        <f>IF([1]source_data!G327="","",IF(LEFT(R325,3)="E05","WD",IF(LEFT(R325,3)="S13","WD",IF(LEFT(R325,3)="W05","WD",IF(LEFT(R325,3)="W06","UA",IF(LEFT(R325,3)="S12","CA",IF(LEFT(R325,3)="E06","UA",IF(LEFT(R325,3)="E07","NMD",IF(LEFT(R325,3)="E08","MD",IF(LEFT(R325,3)="E09","LONB"))))))))))</f>
        <v>NMD</v>
      </c>
      <c r="T325" s="8" t="str">
        <f>IF([1]source_data!G327="","",IF([1]source_data!N327="","",[1]source_data!N327))</f>
        <v>Grants for You</v>
      </c>
      <c r="U325" s="12">
        <f ca="1">IF([1]source_data!G327="","",[1]tailored_settings!$B$8)</f>
        <v>45009</v>
      </c>
      <c r="V325" s="8" t="str">
        <f>IF([1]source_data!I327="","",[1]tailored_settings!$B$9)</f>
        <v>https://www.barnwoodtrust.org/</v>
      </c>
      <c r="W325" s="8" t="str">
        <f>IF([1]source_data!G327="","",IF([1]source_data!I327="","",[1]codelists!$A$1))</f>
        <v>Grant to Individuals Reason codelist</v>
      </c>
      <c r="X325" s="8" t="str">
        <f>IF([1]source_data!G327="","",IF([1]source_data!I327="","",[1]source_data!I327))</f>
        <v>Mental Health</v>
      </c>
      <c r="Y325" s="8" t="str">
        <f>IF([1]source_data!G327="","",IF([1]source_data!J327="","",[1]codelists!$A$1))</f>
        <v/>
      </c>
      <c r="Z325" s="8" t="str">
        <f>IF([1]source_data!G327="","",IF([1]source_data!J327="","",[1]source_data!J327))</f>
        <v/>
      </c>
      <c r="AA325" s="8" t="str">
        <f>IF([1]source_data!G327="","",IF([1]source_data!K327="","",[1]codelists!$A$16))</f>
        <v>Grant to Individuals Purpose codelist</v>
      </c>
      <c r="AB325" s="8" t="str">
        <f>IF([1]source_data!G327="","",IF([1]source_data!K327="","",[1]source_data!K327))</f>
        <v>Devices and digital access</v>
      </c>
      <c r="AC325" s="8" t="str">
        <f>IF([1]source_data!G327="","",IF([1]source_data!L327="","",[1]codelists!$A$16))</f>
        <v/>
      </c>
      <c r="AD325" s="8" t="str">
        <f>IF([1]source_data!G327="","",IF([1]source_data!L327="","",[1]source_data!L327))</f>
        <v/>
      </c>
      <c r="AE325" s="8" t="str">
        <f>IF([1]source_data!G327="","",IF([1]source_data!M327="","",[1]codelists!$A$16))</f>
        <v/>
      </c>
      <c r="AF325" s="8" t="str">
        <f>IF([1]source_data!G327="","",IF([1]source_data!M327="","",[1]source_data!M327))</f>
        <v/>
      </c>
    </row>
    <row r="326" spans="1:32" ht="15.75" x14ac:dyDescent="0.25">
      <c r="A326" s="8" t="str">
        <f>IF([1]source_data!G328="","",IF(AND([1]source_data!C328&lt;&gt;"",[1]tailored_settings!$B$10="Publish"),CONCATENATE([1]tailored_settings!$B$2&amp;[1]source_data!C328),IF(AND([1]source_data!C328&lt;&gt;"",[1]tailored_settings!$B$10="Do not publish"),CONCATENATE([1]tailored_settings!$B$2&amp;TEXT(ROW(A326)-1,"0000")&amp;"_"&amp;TEXT(F326,"yyyy-mm")),CONCATENATE([1]tailored_settings!$B$2&amp;TEXT(ROW(A326)-1,"0000")&amp;"_"&amp;TEXT(F326,"yyyy-mm")))))</f>
        <v>360G-BarnwoodTrust-0325_2022-08</v>
      </c>
      <c r="B326" s="8" t="str">
        <f>IF([1]source_data!G328="","",IF([1]source_data!E328&lt;&gt;"",[1]source_data!E328,CONCATENATE("Grant to "&amp;G326)))</f>
        <v>Grants for You</v>
      </c>
      <c r="C326" s="8" t="str">
        <f>IF([1]source_data!G328="","",IF([1]source_data!F328="","",[1]source_data!F328))</f>
        <v xml:space="preserve">Funding to help people with Autism, ADHD, Tourette's or a serious mental health condition access more opportunities.   </v>
      </c>
      <c r="D326" s="9">
        <f>IF([1]source_data!G328="","",IF([1]source_data!G328="","",[1]source_data!G328))</f>
        <v>1000</v>
      </c>
      <c r="E326" s="8" t="str">
        <f>IF([1]source_data!G328="","",[1]tailored_settings!$B$3)</f>
        <v>GBP</v>
      </c>
      <c r="F326" s="10">
        <f>IF([1]source_data!G328="","",IF([1]source_data!H328="","",[1]source_data!H328))</f>
        <v>44778.604695254602</v>
      </c>
      <c r="G326" s="8" t="str">
        <f>IF([1]source_data!G328="","",[1]tailored_settings!$B$5)</f>
        <v>Individual Recipient</v>
      </c>
      <c r="H326" s="8" t="str">
        <f>IF([1]source_data!G328="","",IF(AND([1]source_data!A328&lt;&gt;"",[1]tailored_settings!$B$11="Publish"),CONCATENATE([1]tailored_settings!$B$2&amp;[1]source_data!A328),IF(AND([1]source_data!A328&lt;&gt;"",[1]tailored_settings!$B$11="Do not publish"),CONCATENATE([1]tailored_settings!$B$4&amp;TEXT(ROW(A326)-1,"0000")&amp;"_"&amp;TEXT(F326,"yyyy-mm")),CONCATENATE([1]tailored_settings!$B$4&amp;TEXT(ROW(A326)-1,"0000")&amp;"_"&amp;TEXT(F326,"yyyy-mm")))))</f>
        <v>360G-BarnwoodTrust-IND-0325_2022-08</v>
      </c>
      <c r="I326" s="8" t="str">
        <f>IF([1]source_data!G328="","",[1]tailored_settings!$B$7)</f>
        <v>Barnwood Trust</v>
      </c>
      <c r="J326" s="8" t="str">
        <f>IF([1]source_data!G328="","",[1]tailored_settings!$B$6)</f>
        <v>GB-CHC-1162855</v>
      </c>
      <c r="K326" s="8" t="str">
        <f>IF([1]source_data!G328="","",IF([1]source_data!I328="","",VLOOKUP([1]source_data!I328,[1]codelists!A:C,2,FALSE)))</f>
        <v>GTIR040</v>
      </c>
      <c r="L326" s="8" t="str">
        <f>IF([1]source_data!G328="","",IF([1]source_data!J328="","",VLOOKUP([1]source_data!J328,[1]codelists!A:C,2,FALSE)))</f>
        <v/>
      </c>
      <c r="M326" s="8" t="str">
        <f>IF([1]source_data!G328="","",IF([1]source_data!K328="","",IF([1]source_data!M328&lt;&gt;"",CONCATENATE(VLOOKUP([1]source_data!K328,[1]codelists!A:C,2,FALSE)&amp;";"&amp;VLOOKUP([1]source_data!L328,[1]codelists!A:C,2,FALSE)&amp;";"&amp;VLOOKUP([1]source_data!M328,[1]codelists!A:C,2,FALSE)),IF([1]source_data!L328&lt;&gt;"",CONCATENATE(VLOOKUP([1]source_data!K328,[1]codelists!A:C,2,FALSE)&amp;";"&amp;VLOOKUP([1]source_data!L328,[1]codelists!A:C,2,FALSE)),IF([1]source_data!K328&lt;&gt;"",CONCATENATE(VLOOKUP([1]source_data!K328,[1]codelists!A:C,2,FALSE)))))))</f>
        <v>GTIP040</v>
      </c>
      <c r="N326" s="11" t="str">
        <f>IF([1]source_data!G328="","",IF([1]source_data!D328="","",VLOOKUP([1]source_data!D328,[1]geo_data!A:I,9,FALSE)))</f>
        <v>Hesters Way</v>
      </c>
      <c r="O326" s="11" t="str">
        <f>IF([1]source_data!G328="","",IF([1]source_data!D328="","",VLOOKUP([1]source_data!D328,[1]geo_data!A:I,8,FALSE)))</f>
        <v>E05004294</v>
      </c>
      <c r="P326" s="11" t="str">
        <f>IF([1]source_data!G328="","",IF(LEFT(O326,3)="E05","WD",IF(LEFT(O326,3)="S13","WD",IF(LEFT(O326,3)="W05","WD",IF(LEFT(O326,3)="W06","UA",IF(LEFT(O326,3)="S12","CA",IF(LEFT(O326,3)="E06","UA",IF(LEFT(O326,3)="E07","NMD",IF(LEFT(O326,3)="E08","MD",IF(LEFT(O326,3)="E09","LONB"))))))))))</f>
        <v>WD</v>
      </c>
      <c r="Q326" s="11" t="str">
        <f>IF([1]source_data!G328="","",IF([1]source_data!D328="","",VLOOKUP([1]source_data!D328,[1]geo_data!A:I,7,FALSE)))</f>
        <v>Cheltenham</v>
      </c>
      <c r="R326" s="11" t="str">
        <f>IF([1]source_data!G328="","",IF([1]source_data!D328="","",VLOOKUP([1]source_data!D328,[1]geo_data!A:I,6,FALSE)))</f>
        <v>E07000078</v>
      </c>
      <c r="S326" s="11" t="str">
        <f>IF([1]source_data!G328="","",IF(LEFT(R326,3)="E05","WD",IF(LEFT(R326,3)="S13","WD",IF(LEFT(R326,3)="W05","WD",IF(LEFT(R326,3)="W06","UA",IF(LEFT(R326,3)="S12","CA",IF(LEFT(R326,3)="E06","UA",IF(LEFT(R326,3)="E07","NMD",IF(LEFT(R326,3)="E08","MD",IF(LEFT(R326,3)="E09","LONB"))))))))))</f>
        <v>NMD</v>
      </c>
      <c r="T326" s="8" t="str">
        <f>IF([1]source_data!G328="","",IF([1]source_data!N328="","",[1]source_data!N328))</f>
        <v>Grants for You</v>
      </c>
      <c r="U326" s="12">
        <f ca="1">IF([1]source_data!G328="","",[1]tailored_settings!$B$8)</f>
        <v>45009</v>
      </c>
      <c r="V326" s="8" t="str">
        <f>IF([1]source_data!I328="","",[1]tailored_settings!$B$9)</f>
        <v>https://www.barnwoodtrust.org/</v>
      </c>
      <c r="W326" s="8" t="str">
        <f>IF([1]source_data!G328="","",IF([1]source_data!I328="","",[1]codelists!$A$1))</f>
        <v>Grant to Individuals Reason codelist</v>
      </c>
      <c r="X326" s="8" t="str">
        <f>IF([1]source_data!G328="","",IF([1]source_data!I328="","",[1]source_data!I328))</f>
        <v>Mental Health</v>
      </c>
      <c r="Y326" s="8" t="str">
        <f>IF([1]source_data!G328="","",IF([1]source_data!J328="","",[1]codelists!$A$1))</f>
        <v/>
      </c>
      <c r="Z326" s="8" t="str">
        <f>IF([1]source_data!G328="","",IF([1]source_data!J328="","",[1]source_data!J328))</f>
        <v/>
      </c>
      <c r="AA326" s="8" t="str">
        <f>IF([1]source_data!G328="","",IF([1]source_data!K328="","",[1]codelists!$A$16))</f>
        <v>Grant to Individuals Purpose codelist</v>
      </c>
      <c r="AB326" s="8" t="str">
        <f>IF([1]source_data!G328="","",IF([1]source_data!K328="","",[1]source_data!K328))</f>
        <v>Devices and digital access</v>
      </c>
      <c r="AC326" s="8" t="str">
        <f>IF([1]source_data!G328="","",IF([1]source_data!L328="","",[1]codelists!$A$16))</f>
        <v/>
      </c>
      <c r="AD326" s="8" t="str">
        <f>IF([1]source_data!G328="","",IF([1]source_data!L328="","",[1]source_data!L328))</f>
        <v/>
      </c>
      <c r="AE326" s="8" t="str">
        <f>IF([1]source_data!G328="","",IF([1]source_data!M328="","",[1]codelists!$A$16))</f>
        <v/>
      </c>
      <c r="AF326" s="8" t="str">
        <f>IF([1]source_data!G328="","",IF([1]source_data!M328="","",[1]source_data!M328))</f>
        <v/>
      </c>
    </row>
    <row r="327" spans="1:32" ht="15.75" x14ac:dyDescent="0.25">
      <c r="A327" s="8" t="str">
        <f>IF([1]source_data!G329="","",IF(AND([1]source_data!C329&lt;&gt;"",[1]tailored_settings!$B$10="Publish"),CONCATENATE([1]tailored_settings!$B$2&amp;[1]source_data!C329),IF(AND([1]source_data!C329&lt;&gt;"",[1]tailored_settings!$B$10="Do not publish"),CONCATENATE([1]tailored_settings!$B$2&amp;TEXT(ROW(A327)-1,"0000")&amp;"_"&amp;TEXT(F327,"yyyy-mm")),CONCATENATE([1]tailored_settings!$B$2&amp;TEXT(ROW(A327)-1,"0000")&amp;"_"&amp;TEXT(F327,"yyyy-mm")))))</f>
        <v>360G-BarnwoodTrust-0326_2022-08</v>
      </c>
      <c r="B327" s="8" t="str">
        <f>IF([1]source_data!G329="","",IF([1]source_data!E329&lt;&gt;"",[1]source_data!E329,CONCATENATE("Grant to "&amp;G327)))</f>
        <v>Grants for You</v>
      </c>
      <c r="C327" s="8" t="str">
        <f>IF([1]source_data!G329="","",IF([1]source_data!F329="","",[1]source_data!F329))</f>
        <v xml:space="preserve">Funding to help people with Autism, ADHD, Tourette's or a serious mental health condition access more opportunities.   </v>
      </c>
      <c r="D327" s="9">
        <f>IF([1]source_data!G329="","",IF([1]source_data!G329="","",[1]source_data!G329))</f>
        <v>1300</v>
      </c>
      <c r="E327" s="8" t="str">
        <f>IF([1]source_data!G329="","",[1]tailored_settings!$B$3)</f>
        <v>GBP</v>
      </c>
      <c r="F327" s="10">
        <f>IF([1]source_data!G329="","",IF([1]source_data!H329="","",[1]source_data!H329))</f>
        <v>44781.344819907397</v>
      </c>
      <c r="G327" s="8" t="str">
        <f>IF([1]source_data!G329="","",[1]tailored_settings!$B$5)</f>
        <v>Individual Recipient</v>
      </c>
      <c r="H327" s="8" t="str">
        <f>IF([1]source_data!G329="","",IF(AND([1]source_data!A329&lt;&gt;"",[1]tailored_settings!$B$11="Publish"),CONCATENATE([1]tailored_settings!$B$2&amp;[1]source_data!A329),IF(AND([1]source_data!A329&lt;&gt;"",[1]tailored_settings!$B$11="Do not publish"),CONCATENATE([1]tailored_settings!$B$4&amp;TEXT(ROW(A327)-1,"0000")&amp;"_"&amp;TEXT(F327,"yyyy-mm")),CONCATENATE([1]tailored_settings!$B$4&amp;TEXT(ROW(A327)-1,"0000")&amp;"_"&amp;TEXT(F327,"yyyy-mm")))))</f>
        <v>360G-BarnwoodTrust-IND-0326_2022-08</v>
      </c>
      <c r="I327" s="8" t="str">
        <f>IF([1]source_data!G329="","",[1]tailored_settings!$B$7)</f>
        <v>Barnwood Trust</v>
      </c>
      <c r="J327" s="8" t="str">
        <f>IF([1]source_data!G329="","",[1]tailored_settings!$B$6)</f>
        <v>GB-CHC-1162855</v>
      </c>
      <c r="K327" s="8" t="str">
        <f>IF([1]source_data!G329="","",IF([1]source_data!I329="","",VLOOKUP([1]source_data!I329,[1]codelists!A:C,2,FALSE)))</f>
        <v>GTIR040</v>
      </c>
      <c r="L327" s="8" t="str">
        <f>IF([1]source_data!G329="","",IF([1]source_data!J329="","",VLOOKUP([1]source_data!J329,[1]codelists!A:C,2,FALSE)))</f>
        <v/>
      </c>
      <c r="M327" s="8" t="str">
        <f>IF([1]source_data!G329="","",IF([1]source_data!K329="","",IF([1]source_data!M329&lt;&gt;"",CONCATENATE(VLOOKUP([1]source_data!K329,[1]codelists!A:C,2,FALSE)&amp;";"&amp;VLOOKUP([1]source_data!L329,[1]codelists!A:C,2,FALSE)&amp;";"&amp;VLOOKUP([1]source_data!M329,[1]codelists!A:C,2,FALSE)),IF([1]source_data!L329&lt;&gt;"",CONCATENATE(VLOOKUP([1]source_data!K329,[1]codelists!A:C,2,FALSE)&amp;";"&amp;VLOOKUP([1]source_data!L329,[1]codelists!A:C,2,FALSE)),IF([1]source_data!K329&lt;&gt;"",CONCATENATE(VLOOKUP([1]source_data!K329,[1]codelists!A:C,2,FALSE)))))))</f>
        <v>GTIP100</v>
      </c>
      <c r="N327" s="11" t="str">
        <f>IF([1]source_data!G329="","",IF([1]source_data!D329="","",VLOOKUP([1]source_data!D329,[1]geo_data!A:I,9,FALSE)))</f>
        <v>Innsworth</v>
      </c>
      <c r="O327" s="11" t="str">
        <f>IF([1]source_data!G329="","",IF([1]source_data!D329="","",VLOOKUP([1]source_data!D329,[1]geo_data!A:I,8,FALSE)))</f>
        <v>E05012074</v>
      </c>
      <c r="P327" s="11" t="str">
        <f>IF([1]source_data!G329="","",IF(LEFT(O327,3)="E05","WD",IF(LEFT(O327,3)="S13","WD",IF(LEFT(O327,3)="W05","WD",IF(LEFT(O327,3)="W06","UA",IF(LEFT(O327,3)="S12","CA",IF(LEFT(O327,3)="E06","UA",IF(LEFT(O327,3)="E07","NMD",IF(LEFT(O327,3)="E08","MD",IF(LEFT(O327,3)="E09","LONB"))))))))))</f>
        <v>WD</v>
      </c>
      <c r="Q327" s="11" t="str">
        <f>IF([1]source_data!G329="","",IF([1]source_data!D329="","",VLOOKUP([1]source_data!D329,[1]geo_data!A:I,7,FALSE)))</f>
        <v>Tewkesbury</v>
      </c>
      <c r="R327" s="11" t="str">
        <f>IF([1]source_data!G329="","",IF([1]source_data!D329="","",VLOOKUP([1]source_data!D329,[1]geo_data!A:I,6,FALSE)))</f>
        <v>E07000083</v>
      </c>
      <c r="S327" s="11" t="str">
        <f>IF([1]source_data!G329="","",IF(LEFT(R327,3)="E05","WD",IF(LEFT(R327,3)="S13","WD",IF(LEFT(R327,3)="W05","WD",IF(LEFT(R327,3)="W06","UA",IF(LEFT(R327,3)="S12","CA",IF(LEFT(R327,3)="E06","UA",IF(LEFT(R327,3)="E07","NMD",IF(LEFT(R327,3)="E08","MD",IF(LEFT(R327,3)="E09","LONB"))))))))))</f>
        <v>NMD</v>
      </c>
      <c r="T327" s="8" t="str">
        <f>IF([1]source_data!G329="","",IF([1]source_data!N329="","",[1]source_data!N329))</f>
        <v>Grants for You</v>
      </c>
      <c r="U327" s="12">
        <f ca="1">IF([1]source_data!G329="","",[1]tailored_settings!$B$8)</f>
        <v>45009</v>
      </c>
      <c r="V327" s="8" t="str">
        <f>IF([1]source_data!I329="","",[1]tailored_settings!$B$9)</f>
        <v>https://www.barnwoodtrust.org/</v>
      </c>
      <c r="W327" s="8" t="str">
        <f>IF([1]source_data!G329="","",IF([1]source_data!I329="","",[1]codelists!$A$1))</f>
        <v>Grant to Individuals Reason codelist</v>
      </c>
      <c r="X327" s="8" t="str">
        <f>IF([1]source_data!G329="","",IF([1]source_data!I329="","",[1]source_data!I329))</f>
        <v>Mental Health</v>
      </c>
      <c r="Y327" s="8" t="str">
        <f>IF([1]source_data!G329="","",IF([1]source_data!J329="","",[1]codelists!$A$1))</f>
        <v/>
      </c>
      <c r="Z327" s="8" t="str">
        <f>IF([1]source_data!G329="","",IF([1]source_data!J329="","",[1]source_data!J329))</f>
        <v/>
      </c>
      <c r="AA327" s="8" t="str">
        <f>IF([1]source_data!G329="","",IF([1]source_data!K329="","",[1]codelists!$A$16))</f>
        <v>Grant to Individuals Purpose codelist</v>
      </c>
      <c r="AB327" s="8" t="str">
        <f>IF([1]source_data!G329="","",IF([1]source_data!K329="","",[1]source_data!K329))</f>
        <v>Travel and transport</v>
      </c>
      <c r="AC327" s="8" t="str">
        <f>IF([1]source_data!G329="","",IF([1]source_data!L329="","",[1]codelists!$A$16))</f>
        <v/>
      </c>
      <c r="AD327" s="8" t="str">
        <f>IF([1]source_data!G329="","",IF([1]source_data!L329="","",[1]source_data!L329))</f>
        <v/>
      </c>
      <c r="AE327" s="8" t="str">
        <f>IF([1]source_data!G329="","",IF([1]source_data!M329="","",[1]codelists!$A$16))</f>
        <v/>
      </c>
      <c r="AF327" s="8" t="str">
        <f>IF([1]source_data!G329="","",IF([1]source_data!M329="","",[1]source_data!M329))</f>
        <v/>
      </c>
    </row>
    <row r="328" spans="1:32" ht="15.75" x14ac:dyDescent="0.25">
      <c r="A328" s="8" t="str">
        <f>IF([1]source_data!G330="","",IF(AND([1]source_data!C330&lt;&gt;"",[1]tailored_settings!$B$10="Publish"),CONCATENATE([1]tailored_settings!$B$2&amp;[1]source_data!C330),IF(AND([1]source_data!C330&lt;&gt;"",[1]tailored_settings!$B$10="Do not publish"),CONCATENATE([1]tailored_settings!$B$2&amp;TEXT(ROW(A328)-1,"0000")&amp;"_"&amp;TEXT(F328,"yyyy-mm")),CONCATENATE([1]tailored_settings!$B$2&amp;TEXT(ROW(A328)-1,"0000")&amp;"_"&amp;TEXT(F328,"yyyy-mm")))))</f>
        <v>360G-BarnwoodTrust-0327_2022-08</v>
      </c>
      <c r="B328" s="8" t="str">
        <f>IF([1]source_data!G330="","",IF([1]source_data!E330&lt;&gt;"",[1]source_data!E330,CONCATENATE("Grant to "&amp;G328)))</f>
        <v>Grants for You</v>
      </c>
      <c r="C328" s="8" t="str">
        <f>IF([1]source_data!G330="","",IF([1]source_data!F330="","",[1]source_data!F330))</f>
        <v xml:space="preserve">Funding to help people with Autism, ADHD, Tourette's or a serious mental health condition access more opportunities.   </v>
      </c>
      <c r="D328" s="9">
        <f>IF([1]source_data!G330="","",IF([1]source_data!G330="","",[1]source_data!G330))</f>
        <v>1499</v>
      </c>
      <c r="E328" s="8" t="str">
        <f>IF([1]source_data!G330="","",[1]tailored_settings!$B$3)</f>
        <v>GBP</v>
      </c>
      <c r="F328" s="10">
        <f>IF([1]source_data!G330="","",IF([1]source_data!H330="","",[1]source_data!H330))</f>
        <v>44781.361214351899</v>
      </c>
      <c r="G328" s="8" t="str">
        <f>IF([1]source_data!G330="","",[1]tailored_settings!$B$5)</f>
        <v>Individual Recipient</v>
      </c>
      <c r="H328" s="8" t="str">
        <f>IF([1]source_data!G330="","",IF(AND([1]source_data!A330&lt;&gt;"",[1]tailored_settings!$B$11="Publish"),CONCATENATE([1]tailored_settings!$B$2&amp;[1]source_data!A330),IF(AND([1]source_data!A330&lt;&gt;"",[1]tailored_settings!$B$11="Do not publish"),CONCATENATE([1]tailored_settings!$B$4&amp;TEXT(ROW(A328)-1,"0000")&amp;"_"&amp;TEXT(F328,"yyyy-mm")),CONCATENATE([1]tailored_settings!$B$4&amp;TEXT(ROW(A328)-1,"0000")&amp;"_"&amp;TEXT(F328,"yyyy-mm")))))</f>
        <v>360G-BarnwoodTrust-IND-0327_2022-08</v>
      </c>
      <c r="I328" s="8" t="str">
        <f>IF([1]source_data!G330="","",[1]tailored_settings!$B$7)</f>
        <v>Barnwood Trust</v>
      </c>
      <c r="J328" s="8" t="str">
        <f>IF([1]source_data!G330="","",[1]tailored_settings!$B$6)</f>
        <v>GB-CHC-1162855</v>
      </c>
      <c r="K328" s="8" t="str">
        <f>IF([1]source_data!G330="","",IF([1]source_data!I330="","",VLOOKUP([1]source_data!I330,[1]codelists!A:C,2,FALSE)))</f>
        <v>GTIR040</v>
      </c>
      <c r="L328" s="8" t="str">
        <f>IF([1]source_data!G330="","",IF([1]source_data!J330="","",VLOOKUP([1]source_data!J330,[1]codelists!A:C,2,FALSE)))</f>
        <v/>
      </c>
      <c r="M328" s="8" t="str">
        <f>IF([1]source_data!G330="","",IF([1]source_data!K330="","",IF([1]source_data!M330&lt;&gt;"",CONCATENATE(VLOOKUP([1]source_data!K330,[1]codelists!A:C,2,FALSE)&amp;";"&amp;VLOOKUP([1]source_data!L330,[1]codelists!A:C,2,FALSE)&amp;";"&amp;VLOOKUP([1]source_data!M330,[1]codelists!A:C,2,FALSE)),IF([1]source_data!L330&lt;&gt;"",CONCATENATE(VLOOKUP([1]source_data!K330,[1]codelists!A:C,2,FALSE)&amp;";"&amp;VLOOKUP([1]source_data!L330,[1]codelists!A:C,2,FALSE)),IF([1]source_data!K330&lt;&gt;"",CONCATENATE(VLOOKUP([1]source_data!K330,[1]codelists!A:C,2,FALSE)))))))</f>
        <v>GTIP020</v>
      </c>
      <c r="N328" s="11" t="str">
        <f>IF([1]source_data!G330="","",IF([1]source_data!D330="","",VLOOKUP([1]source_data!D330,[1]geo_data!A:I,9,FALSE)))</f>
        <v>Barton and Tredworth</v>
      </c>
      <c r="O328" s="11" t="str">
        <f>IF([1]source_data!G330="","",IF([1]source_data!D330="","",VLOOKUP([1]source_data!D330,[1]geo_data!A:I,8,FALSE)))</f>
        <v>E05010953</v>
      </c>
      <c r="P328" s="11" t="str">
        <f>IF([1]source_data!G330="","",IF(LEFT(O328,3)="E05","WD",IF(LEFT(O328,3)="S13","WD",IF(LEFT(O328,3)="W05","WD",IF(LEFT(O328,3)="W06","UA",IF(LEFT(O328,3)="S12","CA",IF(LEFT(O328,3)="E06","UA",IF(LEFT(O328,3)="E07","NMD",IF(LEFT(O328,3)="E08","MD",IF(LEFT(O328,3)="E09","LONB"))))))))))</f>
        <v>WD</v>
      </c>
      <c r="Q328" s="11" t="str">
        <f>IF([1]source_data!G330="","",IF([1]source_data!D330="","",VLOOKUP([1]source_data!D330,[1]geo_data!A:I,7,FALSE)))</f>
        <v>Gloucester</v>
      </c>
      <c r="R328" s="11" t="str">
        <f>IF([1]source_data!G330="","",IF([1]source_data!D330="","",VLOOKUP([1]source_data!D330,[1]geo_data!A:I,6,FALSE)))</f>
        <v>E07000081</v>
      </c>
      <c r="S328" s="11" t="str">
        <f>IF([1]source_data!G330="","",IF(LEFT(R328,3)="E05","WD",IF(LEFT(R328,3)="S13","WD",IF(LEFT(R328,3)="W05","WD",IF(LEFT(R328,3)="W06","UA",IF(LEFT(R328,3)="S12","CA",IF(LEFT(R328,3)="E06","UA",IF(LEFT(R328,3)="E07","NMD",IF(LEFT(R328,3)="E08","MD",IF(LEFT(R328,3)="E09","LONB"))))))))))</f>
        <v>NMD</v>
      </c>
      <c r="T328" s="8" t="str">
        <f>IF([1]source_data!G330="","",IF([1]source_data!N330="","",[1]source_data!N330))</f>
        <v>Grants for You</v>
      </c>
      <c r="U328" s="12">
        <f ca="1">IF([1]source_data!G330="","",[1]tailored_settings!$B$8)</f>
        <v>45009</v>
      </c>
      <c r="V328" s="8" t="str">
        <f>IF([1]source_data!I330="","",[1]tailored_settings!$B$9)</f>
        <v>https://www.barnwoodtrust.org/</v>
      </c>
      <c r="W328" s="8" t="str">
        <f>IF([1]source_data!G330="","",IF([1]source_data!I330="","",[1]codelists!$A$1))</f>
        <v>Grant to Individuals Reason codelist</v>
      </c>
      <c r="X328" s="8" t="str">
        <f>IF([1]source_data!G330="","",IF([1]source_data!I330="","",[1]source_data!I330))</f>
        <v>Mental Health</v>
      </c>
      <c r="Y328" s="8" t="str">
        <f>IF([1]source_data!G330="","",IF([1]source_data!J330="","",[1]codelists!$A$1))</f>
        <v/>
      </c>
      <c r="Z328" s="8" t="str">
        <f>IF([1]source_data!G330="","",IF([1]source_data!J330="","",[1]source_data!J330))</f>
        <v/>
      </c>
      <c r="AA328" s="8" t="str">
        <f>IF([1]source_data!G330="","",IF([1]source_data!K330="","",[1]codelists!$A$16))</f>
        <v>Grant to Individuals Purpose codelist</v>
      </c>
      <c r="AB328" s="8" t="str">
        <f>IF([1]source_data!G330="","",IF([1]source_data!K330="","",[1]source_data!K330))</f>
        <v>Furniture and appliances</v>
      </c>
      <c r="AC328" s="8" t="str">
        <f>IF([1]source_data!G330="","",IF([1]source_data!L330="","",[1]codelists!$A$16))</f>
        <v/>
      </c>
      <c r="AD328" s="8" t="str">
        <f>IF([1]source_data!G330="","",IF([1]source_data!L330="","",[1]source_data!L330))</f>
        <v/>
      </c>
      <c r="AE328" s="8" t="str">
        <f>IF([1]source_data!G330="","",IF([1]source_data!M330="","",[1]codelists!$A$16))</f>
        <v/>
      </c>
      <c r="AF328" s="8" t="str">
        <f>IF([1]source_data!G330="","",IF([1]source_data!M330="","",[1]source_data!M330))</f>
        <v/>
      </c>
    </row>
    <row r="329" spans="1:32" ht="15.75" x14ac:dyDescent="0.25">
      <c r="A329" s="8" t="str">
        <f>IF([1]source_data!G331="","",IF(AND([1]source_data!C331&lt;&gt;"",[1]tailored_settings!$B$10="Publish"),CONCATENATE([1]tailored_settings!$B$2&amp;[1]source_data!C331),IF(AND([1]source_data!C331&lt;&gt;"",[1]tailored_settings!$B$10="Do not publish"),CONCATENATE([1]tailored_settings!$B$2&amp;TEXT(ROW(A329)-1,"0000")&amp;"_"&amp;TEXT(F329,"yyyy-mm")),CONCATENATE([1]tailored_settings!$B$2&amp;TEXT(ROW(A329)-1,"0000")&amp;"_"&amp;TEXT(F329,"yyyy-mm")))))</f>
        <v>360G-BarnwoodTrust-0328_2022-08</v>
      </c>
      <c r="B329" s="8" t="str">
        <f>IF([1]source_data!G331="","",IF([1]source_data!E331&lt;&gt;"",[1]source_data!E331,CONCATENATE("Grant to "&amp;G329)))</f>
        <v>Grants for You</v>
      </c>
      <c r="C329" s="8" t="str">
        <f>IF([1]source_data!G331="","",IF([1]source_data!F331="","",[1]source_data!F331))</f>
        <v xml:space="preserve">Funding to help people with Autism, ADHD, Tourette's or a serious mental health condition access more opportunities.   </v>
      </c>
      <c r="D329" s="9">
        <f>IF([1]source_data!G331="","",IF([1]source_data!G331="","",[1]source_data!G331))</f>
        <v>500</v>
      </c>
      <c r="E329" s="8" t="str">
        <f>IF([1]source_data!G331="","",[1]tailored_settings!$B$3)</f>
        <v>GBP</v>
      </c>
      <c r="F329" s="10">
        <f>IF([1]source_data!G331="","",IF([1]source_data!H331="","",[1]source_data!H331))</f>
        <v>44781.378584988401</v>
      </c>
      <c r="G329" s="8" t="str">
        <f>IF([1]source_data!G331="","",[1]tailored_settings!$B$5)</f>
        <v>Individual Recipient</v>
      </c>
      <c r="H329" s="8" t="str">
        <f>IF([1]source_data!G331="","",IF(AND([1]source_data!A331&lt;&gt;"",[1]tailored_settings!$B$11="Publish"),CONCATENATE([1]tailored_settings!$B$2&amp;[1]source_data!A331),IF(AND([1]source_data!A331&lt;&gt;"",[1]tailored_settings!$B$11="Do not publish"),CONCATENATE([1]tailored_settings!$B$4&amp;TEXT(ROW(A329)-1,"0000")&amp;"_"&amp;TEXT(F329,"yyyy-mm")),CONCATENATE([1]tailored_settings!$B$4&amp;TEXT(ROW(A329)-1,"0000")&amp;"_"&amp;TEXT(F329,"yyyy-mm")))))</f>
        <v>360G-BarnwoodTrust-IND-0328_2022-08</v>
      </c>
      <c r="I329" s="8" t="str">
        <f>IF([1]source_data!G331="","",[1]tailored_settings!$B$7)</f>
        <v>Barnwood Trust</v>
      </c>
      <c r="J329" s="8" t="str">
        <f>IF([1]source_data!G331="","",[1]tailored_settings!$B$6)</f>
        <v>GB-CHC-1162855</v>
      </c>
      <c r="K329" s="8" t="str">
        <f>IF([1]source_data!G331="","",IF([1]source_data!I331="","",VLOOKUP([1]source_data!I331,[1]codelists!A:C,2,FALSE)))</f>
        <v>GTIR040</v>
      </c>
      <c r="L329" s="8" t="str">
        <f>IF([1]source_data!G331="","",IF([1]source_data!J331="","",VLOOKUP([1]source_data!J331,[1]codelists!A:C,2,FALSE)))</f>
        <v/>
      </c>
      <c r="M329" s="8" t="str">
        <f>IF([1]source_data!G331="","",IF([1]source_data!K331="","",IF([1]source_data!M331&lt;&gt;"",CONCATENATE(VLOOKUP([1]source_data!K331,[1]codelists!A:C,2,FALSE)&amp;";"&amp;VLOOKUP([1]source_data!L331,[1]codelists!A:C,2,FALSE)&amp;";"&amp;VLOOKUP([1]source_data!M331,[1]codelists!A:C,2,FALSE)),IF([1]source_data!L331&lt;&gt;"",CONCATENATE(VLOOKUP([1]source_data!K331,[1]codelists!A:C,2,FALSE)&amp;";"&amp;VLOOKUP([1]source_data!L331,[1]codelists!A:C,2,FALSE)),IF([1]source_data!K331&lt;&gt;"",CONCATENATE(VLOOKUP([1]source_data!K331,[1]codelists!A:C,2,FALSE)))))))</f>
        <v>GTIP020</v>
      </c>
      <c r="N329" s="11" t="str">
        <f>IF([1]source_data!G331="","",IF([1]source_data!D331="","",VLOOKUP([1]source_data!D331,[1]geo_data!A:I,9,FALSE)))</f>
        <v>Severn</v>
      </c>
      <c r="O329" s="11" t="str">
        <f>IF([1]source_data!G331="","",IF([1]source_data!D331="","",VLOOKUP([1]source_data!D331,[1]geo_data!A:I,8,FALSE)))</f>
        <v>E05013195</v>
      </c>
      <c r="P329" s="11" t="str">
        <f>IF([1]source_data!G331="","",IF(LEFT(O329,3)="E05","WD",IF(LEFT(O329,3)="S13","WD",IF(LEFT(O329,3)="W05","WD",IF(LEFT(O329,3)="W06","UA",IF(LEFT(O329,3)="S12","CA",IF(LEFT(O329,3)="E06","UA",IF(LEFT(O329,3)="E07","NMD",IF(LEFT(O329,3)="E08","MD",IF(LEFT(O329,3)="E09","LONB"))))))))))</f>
        <v>WD</v>
      </c>
      <c r="Q329" s="11" t="str">
        <f>IF([1]source_data!G331="","",IF([1]source_data!D331="","",VLOOKUP([1]source_data!D331,[1]geo_data!A:I,7,FALSE)))</f>
        <v>Stroud</v>
      </c>
      <c r="R329" s="11" t="str">
        <f>IF([1]source_data!G331="","",IF([1]source_data!D331="","",VLOOKUP([1]source_data!D331,[1]geo_data!A:I,6,FALSE)))</f>
        <v>E07000082</v>
      </c>
      <c r="S329" s="11" t="str">
        <f>IF([1]source_data!G331="","",IF(LEFT(R329,3)="E05","WD",IF(LEFT(R329,3)="S13","WD",IF(LEFT(R329,3)="W05","WD",IF(LEFT(R329,3)="W06","UA",IF(LEFT(R329,3)="S12","CA",IF(LEFT(R329,3)="E06","UA",IF(LEFT(R329,3)="E07","NMD",IF(LEFT(R329,3)="E08","MD",IF(LEFT(R329,3)="E09","LONB"))))))))))</f>
        <v>NMD</v>
      </c>
      <c r="T329" s="8" t="str">
        <f>IF([1]source_data!G331="","",IF([1]source_data!N331="","",[1]source_data!N331))</f>
        <v>Grants for You</v>
      </c>
      <c r="U329" s="12">
        <f ca="1">IF([1]source_data!G331="","",[1]tailored_settings!$B$8)</f>
        <v>45009</v>
      </c>
      <c r="V329" s="8" t="str">
        <f>IF([1]source_data!I331="","",[1]tailored_settings!$B$9)</f>
        <v>https://www.barnwoodtrust.org/</v>
      </c>
      <c r="W329" s="8" t="str">
        <f>IF([1]source_data!G331="","",IF([1]source_data!I331="","",[1]codelists!$A$1))</f>
        <v>Grant to Individuals Reason codelist</v>
      </c>
      <c r="X329" s="8" t="str">
        <f>IF([1]source_data!G331="","",IF([1]source_data!I331="","",[1]source_data!I331))</f>
        <v>Mental Health</v>
      </c>
      <c r="Y329" s="8" t="str">
        <f>IF([1]source_data!G331="","",IF([1]source_data!J331="","",[1]codelists!$A$1))</f>
        <v/>
      </c>
      <c r="Z329" s="8" t="str">
        <f>IF([1]source_data!G331="","",IF([1]source_data!J331="","",[1]source_data!J331))</f>
        <v/>
      </c>
      <c r="AA329" s="8" t="str">
        <f>IF([1]source_data!G331="","",IF([1]source_data!K331="","",[1]codelists!$A$16))</f>
        <v>Grant to Individuals Purpose codelist</v>
      </c>
      <c r="AB329" s="8" t="str">
        <f>IF([1]source_data!G331="","",IF([1]source_data!K331="","",[1]source_data!K331))</f>
        <v>Furniture and appliances</v>
      </c>
      <c r="AC329" s="8" t="str">
        <f>IF([1]source_data!G331="","",IF([1]source_data!L331="","",[1]codelists!$A$16))</f>
        <v/>
      </c>
      <c r="AD329" s="8" t="str">
        <f>IF([1]source_data!G331="","",IF([1]source_data!L331="","",[1]source_data!L331))</f>
        <v/>
      </c>
      <c r="AE329" s="8" t="str">
        <f>IF([1]source_data!G331="","",IF([1]source_data!M331="","",[1]codelists!$A$16))</f>
        <v/>
      </c>
      <c r="AF329" s="8" t="str">
        <f>IF([1]source_data!G331="","",IF([1]source_data!M331="","",[1]source_data!M331))</f>
        <v/>
      </c>
    </row>
    <row r="330" spans="1:32" ht="15.75" x14ac:dyDescent="0.25">
      <c r="A330" s="8" t="str">
        <f>IF([1]source_data!G332="","",IF(AND([1]source_data!C332&lt;&gt;"",[1]tailored_settings!$B$10="Publish"),CONCATENATE([1]tailored_settings!$B$2&amp;[1]source_data!C332),IF(AND([1]source_data!C332&lt;&gt;"",[1]tailored_settings!$B$10="Do not publish"),CONCATENATE([1]tailored_settings!$B$2&amp;TEXT(ROW(A330)-1,"0000")&amp;"_"&amp;TEXT(F330,"yyyy-mm")),CONCATENATE([1]tailored_settings!$B$2&amp;TEXT(ROW(A330)-1,"0000")&amp;"_"&amp;TEXT(F330,"yyyy-mm")))))</f>
        <v>360G-BarnwoodTrust-0329_2022-08</v>
      </c>
      <c r="B330" s="8" t="str">
        <f>IF([1]source_data!G332="","",IF([1]source_data!E332&lt;&gt;"",[1]source_data!E332,CONCATENATE("Grant to "&amp;G330)))</f>
        <v>Grants for You</v>
      </c>
      <c r="C330" s="8" t="str">
        <f>IF([1]source_data!G332="","",IF([1]source_data!F332="","",[1]source_data!F332))</f>
        <v xml:space="preserve">Funding to help people with Autism, ADHD, Tourette's or a serious mental health condition access more opportunities.   </v>
      </c>
      <c r="D330" s="9">
        <f>IF([1]source_data!G332="","",IF([1]source_data!G332="","",[1]source_data!G332))</f>
        <v>432</v>
      </c>
      <c r="E330" s="8" t="str">
        <f>IF([1]source_data!G332="","",[1]tailored_settings!$B$3)</f>
        <v>GBP</v>
      </c>
      <c r="F330" s="10">
        <f>IF([1]source_data!G332="","",IF([1]source_data!H332="","",[1]source_data!H332))</f>
        <v>44781.3828987616</v>
      </c>
      <c r="G330" s="8" t="str">
        <f>IF([1]source_data!G332="","",[1]tailored_settings!$B$5)</f>
        <v>Individual Recipient</v>
      </c>
      <c r="H330" s="8" t="str">
        <f>IF([1]source_data!G332="","",IF(AND([1]source_data!A332&lt;&gt;"",[1]tailored_settings!$B$11="Publish"),CONCATENATE([1]tailored_settings!$B$2&amp;[1]source_data!A332),IF(AND([1]source_data!A332&lt;&gt;"",[1]tailored_settings!$B$11="Do not publish"),CONCATENATE([1]tailored_settings!$B$4&amp;TEXT(ROW(A330)-1,"0000")&amp;"_"&amp;TEXT(F330,"yyyy-mm")),CONCATENATE([1]tailored_settings!$B$4&amp;TEXT(ROW(A330)-1,"0000")&amp;"_"&amp;TEXT(F330,"yyyy-mm")))))</f>
        <v>360G-BarnwoodTrust-IND-0329_2022-08</v>
      </c>
      <c r="I330" s="8" t="str">
        <f>IF([1]source_data!G332="","",[1]tailored_settings!$B$7)</f>
        <v>Barnwood Trust</v>
      </c>
      <c r="J330" s="8" t="str">
        <f>IF([1]source_data!G332="","",[1]tailored_settings!$B$6)</f>
        <v>GB-CHC-1162855</v>
      </c>
      <c r="K330" s="8" t="str">
        <f>IF([1]source_data!G332="","",IF([1]source_data!I332="","",VLOOKUP([1]source_data!I332,[1]codelists!A:C,2,FALSE)))</f>
        <v>GTIR040</v>
      </c>
      <c r="L330" s="8" t="str">
        <f>IF([1]source_data!G332="","",IF([1]source_data!J332="","",VLOOKUP([1]source_data!J332,[1]codelists!A:C,2,FALSE)))</f>
        <v/>
      </c>
      <c r="M330" s="8" t="str">
        <f>IF([1]source_data!G332="","",IF([1]source_data!K332="","",IF([1]source_data!M332&lt;&gt;"",CONCATENATE(VLOOKUP([1]source_data!K332,[1]codelists!A:C,2,FALSE)&amp;";"&amp;VLOOKUP([1]source_data!L332,[1]codelists!A:C,2,FALSE)&amp;";"&amp;VLOOKUP([1]source_data!M332,[1]codelists!A:C,2,FALSE)),IF([1]source_data!L332&lt;&gt;"",CONCATENATE(VLOOKUP([1]source_data!K332,[1]codelists!A:C,2,FALSE)&amp;";"&amp;VLOOKUP([1]source_data!L332,[1]codelists!A:C,2,FALSE)),IF([1]source_data!K332&lt;&gt;"",CONCATENATE(VLOOKUP([1]source_data!K332,[1]codelists!A:C,2,FALSE)))))))</f>
        <v>GTIP100</v>
      </c>
      <c r="N330" s="11" t="str">
        <f>IF([1]source_data!G332="","",IF([1]source_data!D332="","",VLOOKUP([1]source_data!D332,[1]geo_data!A:I,9,FALSE)))</f>
        <v>Churchdown St John's</v>
      </c>
      <c r="O330" s="11" t="str">
        <f>IF([1]source_data!G332="","",IF([1]source_data!D332="","",VLOOKUP([1]source_data!D332,[1]geo_data!A:I,8,FALSE)))</f>
        <v>E05012068</v>
      </c>
      <c r="P330" s="11" t="str">
        <f>IF([1]source_data!G332="","",IF(LEFT(O330,3)="E05","WD",IF(LEFT(O330,3)="S13","WD",IF(LEFT(O330,3)="W05","WD",IF(LEFT(O330,3)="W06","UA",IF(LEFT(O330,3)="S12","CA",IF(LEFT(O330,3)="E06","UA",IF(LEFT(O330,3)="E07","NMD",IF(LEFT(O330,3)="E08","MD",IF(LEFT(O330,3)="E09","LONB"))))))))))</f>
        <v>WD</v>
      </c>
      <c r="Q330" s="11" t="str">
        <f>IF([1]source_data!G332="","",IF([1]source_data!D332="","",VLOOKUP([1]source_data!D332,[1]geo_data!A:I,7,FALSE)))</f>
        <v>Tewkesbury</v>
      </c>
      <c r="R330" s="11" t="str">
        <f>IF([1]source_data!G332="","",IF([1]source_data!D332="","",VLOOKUP([1]source_data!D332,[1]geo_data!A:I,6,FALSE)))</f>
        <v>E07000083</v>
      </c>
      <c r="S330" s="11" t="str">
        <f>IF([1]source_data!G332="","",IF(LEFT(R330,3)="E05","WD",IF(LEFT(R330,3)="S13","WD",IF(LEFT(R330,3)="W05","WD",IF(LEFT(R330,3)="W06","UA",IF(LEFT(R330,3)="S12","CA",IF(LEFT(R330,3)="E06","UA",IF(LEFT(R330,3)="E07","NMD",IF(LEFT(R330,3)="E08","MD",IF(LEFT(R330,3)="E09","LONB"))))))))))</f>
        <v>NMD</v>
      </c>
      <c r="T330" s="8" t="str">
        <f>IF([1]source_data!G332="","",IF([1]source_data!N332="","",[1]source_data!N332))</f>
        <v>Grants for You</v>
      </c>
      <c r="U330" s="12">
        <f ca="1">IF([1]source_data!G332="","",[1]tailored_settings!$B$8)</f>
        <v>45009</v>
      </c>
      <c r="V330" s="8" t="str">
        <f>IF([1]source_data!I332="","",[1]tailored_settings!$B$9)</f>
        <v>https://www.barnwoodtrust.org/</v>
      </c>
      <c r="W330" s="8" t="str">
        <f>IF([1]source_data!G332="","",IF([1]source_data!I332="","",[1]codelists!$A$1))</f>
        <v>Grant to Individuals Reason codelist</v>
      </c>
      <c r="X330" s="8" t="str">
        <f>IF([1]source_data!G332="","",IF([1]source_data!I332="","",[1]source_data!I332))</f>
        <v>Mental Health</v>
      </c>
      <c r="Y330" s="8" t="str">
        <f>IF([1]source_data!G332="","",IF([1]source_data!J332="","",[1]codelists!$A$1))</f>
        <v/>
      </c>
      <c r="Z330" s="8" t="str">
        <f>IF([1]source_data!G332="","",IF([1]source_data!J332="","",[1]source_data!J332))</f>
        <v/>
      </c>
      <c r="AA330" s="8" t="str">
        <f>IF([1]source_data!G332="","",IF([1]source_data!K332="","",[1]codelists!$A$16))</f>
        <v>Grant to Individuals Purpose codelist</v>
      </c>
      <c r="AB330" s="8" t="str">
        <f>IF([1]source_data!G332="","",IF([1]source_data!K332="","",[1]source_data!K332))</f>
        <v>Travel and transport</v>
      </c>
      <c r="AC330" s="8" t="str">
        <f>IF([1]source_data!G332="","",IF([1]source_data!L332="","",[1]codelists!$A$16))</f>
        <v/>
      </c>
      <c r="AD330" s="8" t="str">
        <f>IF([1]source_data!G332="","",IF([1]source_data!L332="","",[1]source_data!L332))</f>
        <v/>
      </c>
      <c r="AE330" s="8" t="str">
        <f>IF([1]source_data!G332="","",IF([1]source_data!M332="","",[1]codelists!$A$16))</f>
        <v/>
      </c>
      <c r="AF330" s="8" t="str">
        <f>IF([1]source_data!G332="","",IF([1]source_data!M332="","",[1]source_data!M332))</f>
        <v/>
      </c>
    </row>
    <row r="331" spans="1:32" ht="15.75" x14ac:dyDescent="0.25">
      <c r="A331" s="8" t="str">
        <f>IF([1]source_data!G333="","",IF(AND([1]source_data!C333&lt;&gt;"",[1]tailored_settings!$B$10="Publish"),CONCATENATE([1]tailored_settings!$B$2&amp;[1]source_data!C333),IF(AND([1]source_data!C333&lt;&gt;"",[1]tailored_settings!$B$10="Do not publish"),CONCATENATE([1]tailored_settings!$B$2&amp;TEXT(ROW(A331)-1,"0000")&amp;"_"&amp;TEXT(F331,"yyyy-mm")),CONCATENATE([1]tailored_settings!$B$2&amp;TEXT(ROW(A331)-1,"0000")&amp;"_"&amp;TEXT(F331,"yyyy-mm")))))</f>
        <v>360G-BarnwoodTrust-0330_2022-08</v>
      </c>
      <c r="B331" s="8" t="str">
        <f>IF([1]source_data!G333="","",IF([1]source_data!E333&lt;&gt;"",[1]source_data!E333,CONCATENATE("Grant to "&amp;G331)))</f>
        <v>Grants for You</v>
      </c>
      <c r="C331" s="8" t="str">
        <f>IF([1]source_data!G333="","",IF([1]source_data!F333="","",[1]source_data!F333))</f>
        <v xml:space="preserve">Funding to help people with Autism, ADHD, Tourette's or a serious mental health condition access more opportunities.   </v>
      </c>
      <c r="D331" s="9">
        <f>IF([1]source_data!G333="","",IF([1]source_data!G333="","",[1]source_data!G333))</f>
        <v>500</v>
      </c>
      <c r="E331" s="8" t="str">
        <f>IF([1]source_data!G333="","",[1]tailored_settings!$B$3)</f>
        <v>GBP</v>
      </c>
      <c r="F331" s="10">
        <f>IF([1]source_data!G333="","",IF([1]source_data!H333="","",[1]source_data!H333))</f>
        <v>44781.395416203697</v>
      </c>
      <c r="G331" s="8" t="str">
        <f>IF([1]source_data!G333="","",[1]tailored_settings!$B$5)</f>
        <v>Individual Recipient</v>
      </c>
      <c r="H331" s="8" t="str">
        <f>IF([1]source_data!G333="","",IF(AND([1]source_data!A333&lt;&gt;"",[1]tailored_settings!$B$11="Publish"),CONCATENATE([1]tailored_settings!$B$2&amp;[1]source_data!A333),IF(AND([1]source_data!A333&lt;&gt;"",[1]tailored_settings!$B$11="Do not publish"),CONCATENATE([1]tailored_settings!$B$4&amp;TEXT(ROW(A331)-1,"0000")&amp;"_"&amp;TEXT(F331,"yyyy-mm")),CONCATENATE([1]tailored_settings!$B$4&amp;TEXT(ROW(A331)-1,"0000")&amp;"_"&amp;TEXT(F331,"yyyy-mm")))))</f>
        <v>360G-BarnwoodTrust-IND-0330_2022-08</v>
      </c>
      <c r="I331" s="8" t="str">
        <f>IF([1]source_data!G333="","",[1]tailored_settings!$B$7)</f>
        <v>Barnwood Trust</v>
      </c>
      <c r="J331" s="8" t="str">
        <f>IF([1]source_data!G333="","",[1]tailored_settings!$B$6)</f>
        <v>GB-CHC-1162855</v>
      </c>
      <c r="K331" s="8" t="str">
        <f>IF([1]source_data!G333="","",IF([1]source_data!I333="","",VLOOKUP([1]source_data!I333,[1]codelists!A:C,2,FALSE)))</f>
        <v>GTIR040</v>
      </c>
      <c r="L331" s="8" t="str">
        <f>IF([1]source_data!G333="","",IF([1]source_data!J333="","",VLOOKUP([1]source_data!J333,[1]codelists!A:C,2,FALSE)))</f>
        <v/>
      </c>
      <c r="M331" s="8" t="str">
        <f>IF([1]source_data!G333="","",IF([1]source_data!K333="","",IF([1]source_data!M333&lt;&gt;"",CONCATENATE(VLOOKUP([1]source_data!K333,[1]codelists!A:C,2,FALSE)&amp;";"&amp;VLOOKUP([1]source_data!L333,[1]codelists!A:C,2,FALSE)&amp;";"&amp;VLOOKUP([1]source_data!M333,[1]codelists!A:C,2,FALSE)),IF([1]source_data!L333&lt;&gt;"",CONCATENATE(VLOOKUP([1]source_data!K333,[1]codelists!A:C,2,FALSE)&amp;";"&amp;VLOOKUP([1]source_data!L333,[1]codelists!A:C,2,FALSE)),IF([1]source_data!K333&lt;&gt;"",CONCATENATE(VLOOKUP([1]source_data!K333,[1]codelists!A:C,2,FALSE)))))))</f>
        <v>GTIP150</v>
      </c>
      <c r="N331" s="11" t="str">
        <f>IF([1]source_data!G333="","",IF([1]source_data!D333="","",VLOOKUP([1]source_data!D333,[1]geo_data!A:I,9,FALSE)))</f>
        <v>Minchinhampton</v>
      </c>
      <c r="O331" s="11" t="str">
        <f>IF([1]source_data!G333="","",IF([1]source_data!D333="","",VLOOKUP([1]source_data!D333,[1]geo_data!A:I,8,FALSE)))</f>
        <v>E05013192</v>
      </c>
      <c r="P331" s="11" t="str">
        <f>IF([1]source_data!G333="","",IF(LEFT(O331,3)="E05","WD",IF(LEFT(O331,3)="S13","WD",IF(LEFT(O331,3)="W05","WD",IF(LEFT(O331,3)="W06","UA",IF(LEFT(O331,3)="S12","CA",IF(LEFT(O331,3)="E06","UA",IF(LEFT(O331,3)="E07","NMD",IF(LEFT(O331,3)="E08","MD",IF(LEFT(O331,3)="E09","LONB"))))))))))</f>
        <v>WD</v>
      </c>
      <c r="Q331" s="11" t="str">
        <f>IF([1]source_data!G333="","",IF([1]source_data!D333="","",VLOOKUP([1]source_data!D333,[1]geo_data!A:I,7,FALSE)))</f>
        <v>Stroud</v>
      </c>
      <c r="R331" s="11" t="str">
        <f>IF([1]source_data!G333="","",IF([1]source_data!D333="","",VLOOKUP([1]source_data!D333,[1]geo_data!A:I,6,FALSE)))</f>
        <v>E07000082</v>
      </c>
      <c r="S331" s="11" t="str">
        <f>IF([1]source_data!G333="","",IF(LEFT(R331,3)="E05","WD",IF(LEFT(R331,3)="S13","WD",IF(LEFT(R331,3)="W05","WD",IF(LEFT(R331,3)="W06","UA",IF(LEFT(R331,3)="S12","CA",IF(LEFT(R331,3)="E06","UA",IF(LEFT(R331,3)="E07","NMD",IF(LEFT(R331,3)="E08","MD",IF(LEFT(R331,3)="E09","LONB"))))))))))</f>
        <v>NMD</v>
      </c>
      <c r="T331" s="8" t="str">
        <f>IF([1]source_data!G333="","",IF([1]source_data!N333="","",[1]source_data!N333))</f>
        <v>Grants for You</v>
      </c>
      <c r="U331" s="12">
        <f ca="1">IF([1]source_data!G333="","",[1]tailored_settings!$B$8)</f>
        <v>45009</v>
      </c>
      <c r="V331" s="8" t="str">
        <f>IF([1]source_data!I333="","",[1]tailored_settings!$B$9)</f>
        <v>https://www.barnwoodtrust.org/</v>
      </c>
      <c r="W331" s="8" t="str">
        <f>IF([1]source_data!G333="","",IF([1]source_data!I333="","",[1]codelists!$A$1))</f>
        <v>Grant to Individuals Reason codelist</v>
      </c>
      <c r="X331" s="8" t="str">
        <f>IF([1]source_data!G333="","",IF([1]source_data!I333="","",[1]source_data!I333))</f>
        <v>Mental Health</v>
      </c>
      <c r="Y331" s="8" t="str">
        <f>IF([1]source_data!G333="","",IF([1]source_data!J333="","",[1]codelists!$A$1))</f>
        <v/>
      </c>
      <c r="Z331" s="8" t="str">
        <f>IF([1]source_data!G333="","",IF([1]source_data!J333="","",[1]source_data!J333))</f>
        <v/>
      </c>
      <c r="AA331" s="8" t="str">
        <f>IF([1]source_data!G333="","",IF([1]source_data!K333="","",[1]codelists!$A$16))</f>
        <v>Grant to Individuals Purpose codelist</v>
      </c>
      <c r="AB331" s="8" t="str">
        <f>IF([1]source_data!G333="","",IF([1]source_data!K333="","",[1]source_data!K333))</f>
        <v>Creative activities</v>
      </c>
      <c r="AC331" s="8" t="str">
        <f>IF([1]source_data!G333="","",IF([1]source_data!L333="","",[1]codelists!$A$16))</f>
        <v/>
      </c>
      <c r="AD331" s="8" t="str">
        <f>IF([1]source_data!G333="","",IF([1]source_data!L333="","",[1]source_data!L333))</f>
        <v/>
      </c>
      <c r="AE331" s="8" t="str">
        <f>IF([1]source_data!G333="","",IF([1]source_data!M333="","",[1]codelists!$A$16))</f>
        <v/>
      </c>
      <c r="AF331" s="8" t="str">
        <f>IF([1]source_data!G333="","",IF([1]source_data!M333="","",[1]source_data!M333))</f>
        <v/>
      </c>
    </row>
    <row r="332" spans="1:32" ht="15.75" x14ac:dyDescent="0.25">
      <c r="A332" s="8" t="str">
        <f>IF([1]source_data!G334="","",IF(AND([1]source_data!C334&lt;&gt;"",[1]tailored_settings!$B$10="Publish"),CONCATENATE([1]tailored_settings!$B$2&amp;[1]source_data!C334),IF(AND([1]source_data!C334&lt;&gt;"",[1]tailored_settings!$B$10="Do not publish"),CONCATENATE([1]tailored_settings!$B$2&amp;TEXT(ROW(A332)-1,"0000")&amp;"_"&amp;TEXT(F332,"yyyy-mm")),CONCATENATE([1]tailored_settings!$B$2&amp;TEXT(ROW(A332)-1,"0000")&amp;"_"&amp;TEXT(F332,"yyyy-mm")))))</f>
        <v>360G-BarnwoodTrust-0331_2022-08</v>
      </c>
      <c r="B332" s="8" t="str">
        <f>IF([1]source_data!G334="","",IF([1]source_data!E334&lt;&gt;"",[1]source_data!E334,CONCATENATE("Grant to "&amp;G332)))</f>
        <v>Grants for You</v>
      </c>
      <c r="C332" s="8" t="str">
        <f>IF([1]source_data!G334="","",IF([1]source_data!F334="","",[1]source_data!F334))</f>
        <v xml:space="preserve">Funding to help people with Autism, ADHD, Tourette's or a serious mental health condition access more opportunities.   </v>
      </c>
      <c r="D332" s="9">
        <f>IF([1]source_data!G334="","",IF([1]source_data!G334="","",[1]source_data!G334))</f>
        <v>490</v>
      </c>
      <c r="E332" s="8" t="str">
        <f>IF([1]source_data!G334="","",[1]tailored_settings!$B$3)</f>
        <v>GBP</v>
      </c>
      <c r="F332" s="10">
        <f>IF([1]source_data!G334="","",IF([1]source_data!H334="","",[1]source_data!H334))</f>
        <v>44781.401824039298</v>
      </c>
      <c r="G332" s="8" t="str">
        <f>IF([1]source_data!G334="","",[1]tailored_settings!$B$5)</f>
        <v>Individual Recipient</v>
      </c>
      <c r="H332" s="8" t="str">
        <f>IF([1]source_data!G334="","",IF(AND([1]source_data!A334&lt;&gt;"",[1]tailored_settings!$B$11="Publish"),CONCATENATE([1]tailored_settings!$B$2&amp;[1]source_data!A334),IF(AND([1]source_data!A334&lt;&gt;"",[1]tailored_settings!$B$11="Do not publish"),CONCATENATE([1]tailored_settings!$B$4&amp;TEXT(ROW(A332)-1,"0000")&amp;"_"&amp;TEXT(F332,"yyyy-mm")),CONCATENATE([1]tailored_settings!$B$4&amp;TEXT(ROW(A332)-1,"0000")&amp;"_"&amp;TEXT(F332,"yyyy-mm")))))</f>
        <v>360G-BarnwoodTrust-IND-0331_2022-08</v>
      </c>
      <c r="I332" s="8" t="str">
        <f>IF([1]source_data!G334="","",[1]tailored_settings!$B$7)</f>
        <v>Barnwood Trust</v>
      </c>
      <c r="J332" s="8" t="str">
        <f>IF([1]source_data!G334="","",[1]tailored_settings!$B$6)</f>
        <v>GB-CHC-1162855</v>
      </c>
      <c r="K332" s="8" t="str">
        <f>IF([1]source_data!G334="","",IF([1]source_data!I334="","",VLOOKUP([1]source_data!I334,[1]codelists!A:C,2,FALSE)))</f>
        <v>GTIR040</v>
      </c>
      <c r="L332" s="8" t="str">
        <f>IF([1]source_data!G334="","",IF([1]source_data!J334="","",VLOOKUP([1]source_data!J334,[1]codelists!A:C,2,FALSE)))</f>
        <v/>
      </c>
      <c r="M332" s="8" t="str">
        <f>IF([1]source_data!G334="","",IF([1]source_data!K334="","",IF([1]source_data!M334&lt;&gt;"",CONCATENATE(VLOOKUP([1]source_data!K334,[1]codelists!A:C,2,FALSE)&amp;";"&amp;VLOOKUP([1]source_data!L334,[1]codelists!A:C,2,FALSE)&amp;";"&amp;VLOOKUP([1]source_data!M334,[1]codelists!A:C,2,FALSE)),IF([1]source_data!L334&lt;&gt;"",CONCATENATE(VLOOKUP([1]source_data!K334,[1]codelists!A:C,2,FALSE)&amp;";"&amp;VLOOKUP([1]source_data!L334,[1]codelists!A:C,2,FALSE)),IF([1]source_data!K334&lt;&gt;"",CONCATENATE(VLOOKUP([1]source_data!K334,[1]codelists!A:C,2,FALSE)))))))</f>
        <v>GTIP040</v>
      </c>
      <c r="N332" s="11" t="str">
        <f>IF([1]source_data!G334="","",IF([1]source_data!D334="","",VLOOKUP([1]source_data!D334,[1]geo_data!A:I,9,FALSE)))</f>
        <v>Stroud Slade</v>
      </c>
      <c r="O332" s="11" t="str">
        <f>IF([1]source_data!G334="","",IF([1]source_data!D334="","",VLOOKUP([1]source_data!D334,[1]geo_data!A:I,8,FALSE)))</f>
        <v>E05010988</v>
      </c>
      <c r="P332" s="11" t="str">
        <f>IF([1]source_data!G334="","",IF(LEFT(O332,3)="E05","WD",IF(LEFT(O332,3)="S13","WD",IF(LEFT(O332,3)="W05","WD",IF(LEFT(O332,3)="W06","UA",IF(LEFT(O332,3)="S12","CA",IF(LEFT(O332,3)="E06","UA",IF(LEFT(O332,3)="E07","NMD",IF(LEFT(O332,3)="E08","MD",IF(LEFT(O332,3)="E09","LONB"))))))))))</f>
        <v>WD</v>
      </c>
      <c r="Q332" s="11" t="str">
        <f>IF([1]source_data!G334="","",IF([1]source_data!D334="","",VLOOKUP([1]source_data!D334,[1]geo_data!A:I,7,FALSE)))</f>
        <v>Stroud</v>
      </c>
      <c r="R332" s="11" t="str">
        <f>IF([1]source_data!G334="","",IF([1]source_data!D334="","",VLOOKUP([1]source_data!D334,[1]geo_data!A:I,6,FALSE)))</f>
        <v>E07000082</v>
      </c>
      <c r="S332" s="11" t="str">
        <f>IF([1]source_data!G334="","",IF(LEFT(R332,3)="E05","WD",IF(LEFT(R332,3)="S13","WD",IF(LEFT(R332,3)="W05","WD",IF(LEFT(R332,3)="W06","UA",IF(LEFT(R332,3)="S12","CA",IF(LEFT(R332,3)="E06","UA",IF(LEFT(R332,3)="E07","NMD",IF(LEFT(R332,3)="E08","MD",IF(LEFT(R332,3)="E09","LONB"))))))))))</f>
        <v>NMD</v>
      </c>
      <c r="T332" s="8" t="str">
        <f>IF([1]source_data!G334="","",IF([1]source_data!N334="","",[1]source_data!N334))</f>
        <v>Grants for You</v>
      </c>
      <c r="U332" s="12">
        <f ca="1">IF([1]source_data!G334="","",[1]tailored_settings!$B$8)</f>
        <v>45009</v>
      </c>
      <c r="V332" s="8" t="str">
        <f>IF([1]source_data!I334="","",[1]tailored_settings!$B$9)</f>
        <v>https://www.barnwoodtrust.org/</v>
      </c>
      <c r="W332" s="8" t="str">
        <f>IF([1]source_data!G334="","",IF([1]source_data!I334="","",[1]codelists!$A$1))</f>
        <v>Grant to Individuals Reason codelist</v>
      </c>
      <c r="X332" s="8" t="str">
        <f>IF([1]source_data!G334="","",IF([1]source_data!I334="","",[1]source_data!I334))</f>
        <v>Mental Health</v>
      </c>
      <c r="Y332" s="8" t="str">
        <f>IF([1]source_data!G334="","",IF([1]source_data!J334="","",[1]codelists!$A$1))</f>
        <v/>
      </c>
      <c r="Z332" s="8" t="str">
        <f>IF([1]source_data!G334="","",IF([1]source_data!J334="","",[1]source_data!J334))</f>
        <v/>
      </c>
      <c r="AA332" s="8" t="str">
        <f>IF([1]source_data!G334="","",IF([1]source_data!K334="","",[1]codelists!$A$16))</f>
        <v>Grant to Individuals Purpose codelist</v>
      </c>
      <c r="AB332" s="8" t="str">
        <f>IF([1]source_data!G334="","",IF([1]source_data!K334="","",[1]source_data!K334))</f>
        <v>Devices and digital access</v>
      </c>
      <c r="AC332" s="8" t="str">
        <f>IF([1]source_data!G334="","",IF([1]source_data!L334="","",[1]codelists!$A$16))</f>
        <v/>
      </c>
      <c r="AD332" s="8" t="str">
        <f>IF([1]source_data!G334="","",IF([1]source_data!L334="","",[1]source_data!L334))</f>
        <v/>
      </c>
      <c r="AE332" s="8" t="str">
        <f>IF([1]source_data!G334="","",IF([1]source_data!M334="","",[1]codelists!$A$16))</f>
        <v/>
      </c>
      <c r="AF332" s="8" t="str">
        <f>IF([1]source_data!G334="","",IF([1]source_data!M334="","",[1]source_data!M334))</f>
        <v/>
      </c>
    </row>
    <row r="333" spans="1:32" ht="15.75" x14ac:dyDescent="0.25">
      <c r="A333" s="8" t="str">
        <f>IF([1]source_data!G335="","",IF(AND([1]source_data!C335&lt;&gt;"",[1]tailored_settings!$B$10="Publish"),CONCATENATE([1]tailored_settings!$B$2&amp;[1]source_data!C335),IF(AND([1]source_data!C335&lt;&gt;"",[1]tailored_settings!$B$10="Do not publish"),CONCATENATE([1]tailored_settings!$B$2&amp;TEXT(ROW(A333)-1,"0000")&amp;"_"&amp;TEXT(F333,"yyyy-mm")),CONCATENATE([1]tailored_settings!$B$2&amp;TEXT(ROW(A333)-1,"0000")&amp;"_"&amp;TEXT(F333,"yyyy-mm")))))</f>
        <v>360G-BarnwoodTrust-0332_2022-08</v>
      </c>
      <c r="B333" s="8" t="str">
        <f>IF([1]source_data!G335="","",IF([1]source_data!E335&lt;&gt;"",[1]source_data!E335,CONCATENATE("Grant to "&amp;G333)))</f>
        <v>Grants for You</v>
      </c>
      <c r="C333" s="8" t="str">
        <f>IF([1]source_data!G335="","",IF([1]source_data!F335="","",[1]source_data!F335))</f>
        <v xml:space="preserve">Funding to help people with Autism, ADHD, Tourette's or a serious mental health condition access more opportunities.   </v>
      </c>
      <c r="D333" s="9">
        <f>IF([1]source_data!G335="","",IF([1]source_data!G335="","",[1]source_data!G335))</f>
        <v>330</v>
      </c>
      <c r="E333" s="8" t="str">
        <f>IF([1]source_data!G335="","",[1]tailored_settings!$B$3)</f>
        <v>GBP</v>
      </c>
      <c r="F333" s="10">
        <f>IF([1]source_data!G335="","",IF([1]source_data!H335="","",[1]source_data!H335))</f>
        <v>44781.407608020803</v>
      </c>
      <c r="G333" s="8" t="str">
        <f>IF([1]source_data!G335="","",[1]tailored_settings!$B$5)</f>
        <v>Individual Recipient</v>
      </c>
      <c r="H333" s="8" t="str">
        <f>IF([1]source_data!G335="","",IF(AND([1]source_data!A335&lt;&gt;"",[1]tailored_settings!$B$11="Publish"),CONCATENATE([1]tailored_settings!$B$2&amp;[1]source_data!A335),IF(AND([1]source_data!A335&lt;&gt;"",[1]tailored_settings!$B$11="Do not publish"),CONCATENATE([1]tailored_settings!$B$4&amp;TEXT(ROW(A333)-1,"0000")&amp;"_"&amp;TEXT(F333,"yyyy-mm")),CONCATENATE([1]tailored_settings!$B$4&amp;TEXT(ROW(A333)-1,"0000")&amp;"_"&amp;TEXT(F333,"yyyy-mm")))))</f>
        <v>360G-BarnwoodTrust-IND-0332_2022-08</v>
      </c>
      <c r="I333" s="8" t="str">
        <f>IF([1]source_data!G335="","",[1]tailored_settings!$B$7)</f>
        <v>Barnwood Trust</v>
      </c>
      <c r="J333" s="8" t="str">
        <f>IF([1]source_data!G335="","",[1]tailored_settings!$B$6)</f>
        <v>GB-CHC-1162855</v>
      </c>
      <c r="K333" s="8" t="str">
        <f>IF([1]source_data!G335="","",IF([1]source_data!I335="","",VLOOKUP([1]source_data!I335,[1]codelists!A:C,2,FALSE)))</f>
        <v>GTIR040</v>
      </c>
      <c r="L333" s="8" t="str">
        <f>IF([1]source_data!G335="","",IF([1]source_data!J335="","",VLOOKUP([1]source_data!J335,[1]codelists!A:C,2,FALSE)))</f>
        <v/>
      </c>
      <c r="M333" s="8" t="str">
        <f>IF([1]source_data!G335="","",IF([1]source_data!K335="","",IF([1]source_data!M335&lt;&gt;"",CONCATENATE(VLOOKUP([1]source_data!K335,[1]codelists!A:C,2,FALSE)&amp;";"&amp;VLOOKUP([1]source_data!L335,[1]codelists!A:C,2,FALSE)&amp;";"&amp;VLOOKUP([1]source_data!M335,[1]codelists!A:C,2,FALSE)),IF([1]source_data!L335&lt;&gt;"",CONCATENATE(VLOOKUP([1]source_data!K335,[1]codelists!A:C,2,FALSE)&amp;";"&amp;VLOOKUP([1]source_data!L335,[1]codelists!A:C,2,FALSE)),IF([1]source_data!K335&lt;&gt;"",CONCATENATE(VLOOKUP([1]source_data!K335,[1]codelists!A:C,2,FALSE)))))))</f>
        <v>GTIP040</v>
      </c>
      <c r="N333" s="11" t="str">
        <f>IF([1]source_data!G335="","",IF([1]source_data!D335="","",VLOOKUP([1]source_data!D335,[1]geo_data!A:I,9,FALSE)))</f>
        <v>Podsmead</v>
      </c>
      <c r="O333" s="11" t="str">
        <f>IF([1]source_data!G335="","",IF([1]source_data!D335="","",VLOOKUP([1]source_data!D335,[1]geo_data!A:I,8,FALSE)))</f>
        <v>E05010963</v>
      </c>
      <c r="P333" s="11" t="str">
        <f>IF([1]source_data!G335="","",IF(LEFT(O333,3)="E05","WD",IF(LEFT(O333,3)="S13","WD",IF(LEFT(O333,3)="W05","WD",IF(LEFT(O333,3)="W06","UA",IF(LEFT(O333,3)="S12","CA",IF(LEFT(O333,3)="E06","UA",IF(LEFT(O333,3)="E07","NMD",IF(LEFT(O333,3)="E08","MD",IF(LEFT(O333,3)="E09","LONB"))))))))))</f>
        <v>WD</v>
      </c>
      <c r="Q333" s="11" t="str">
        <f>IF([1]source_data!G335="","",IF([1]source_data!D335="","",VLOOKUP([1]source_data!D335,[1]geo_data!A:I,7,FALSE)))</f>
        <v>Gloucester</v>
      </c>
      <c r="R333" s="11" t="str">
        <f>IF([1]source_data!G335="","",IF([1]source_data!D335="","",VLOOKUP([1]source_data!D335,[1]geo_data!A:I,6,FALSE)))</f>
        <v>E07000081</v>
      </c>
      <c r="S333" s="11" t="str">
        <f>IF([1]source_data!G335="","",IF(LEFT(R333,3)="E05","WD",IF(LEFT(R333,3)="S13","WD",IF(LEFT(R333,3)="W05","WD",IF(LEFT(R333,3)="W06","UA",IF(LEFT(R333,3)="S12","CA",IF(LEFT(R333,3)="E06","UA",IF(LEFT(R333,3)="E07","NMD",IF(LEFT(R333,3)="E08","MD",IF(LEFT(R333,3)="E09","LONB"))))))))))</f>
        <v>NMD</v>
      </c>
      <c r="T333" s="8" t="str">
        <f>IF([1]source_data!G335="","",IF([1]source_data!N335="","",[1]source_data!N335))</f>
        <v>Grants for You</v>
      </c>
      <c r="U333" s="12">
        <f ca="1">IF([1]source_data!G335="","",[1]tailored_settings!$B$8)</f>
        <v>45009</v>
      </c>
      <c r="V333" s="8" t="str">
        <f>IF([1]source_data!I335="","",[1]tailored_settings!$B$9)</f>
        <v>https://www.barnwoodtrust.org/</v>
      </c>
      <c r="W333" s="8" t="str">
        <f>IF([1]source_data!G335="","",IF([1]source_data!I335="","",[1]codelists!$A$1))</f>
        <v>Grant to Individuals Reason codelist</v>
      </c>
      <c r="X333" s="8" t="str">
        <f>IF([1]source_data!G335="","",IF([1]source_data!I335="","",[1]source_data!I335))</f>
        <v>Mental Health</v>
      </c>
      <c r="Y333" s="8" t="str">
        <f>IF([1]source_data!G335="","",IF([1]source_data!J335="","",[1]codelists!$A$1))</f>
        <v/>
      </c>
      <c r="Z333" s="8" t="str">
        <f>IF([1]source_data!G335="","",IF([1]source_data!J335="","",[1]source_data!J335))</f>
        <v/>
      </c>
      <c r="AA333" s="8" t="str">
        <f>IF([1]source_data!G335="","",IF([1]source_data!K335="","",[1]codelists!$A$16))</f>
        <v>Grant to Individuals Purpose codelist</v>
      </c>
      <c r="AB333" s="8" t="str">
        <f>IF([1]source_data!G335="","",IF([1]source_data!K335="","",[1]source_data!K335))</f>
        <v>Devices and digital access</v>
      </c>
      <c r="AC333" s="8" t="str">
        <f>IF([1]source_data!G335="","",IF([1]source_data!L335="","",[1]codelists!$A$16))</f>
        <v/>
      </c>
      <c r="AD333" s="8" t="str">
        <f>IF([1]source_data!G335="","",IF([1]source_data!L335="","",[1]source_data!L335))</f>
        <v/>
      </c>
      <c r="AE333" s="8" t="str">
        <f>IF([1]source_data!G335="","",IF([1]source_data!M335="","",[1]codelists!$A$16))</f>
        <v/>
      </c>
      <c r="AF333" s="8" t="str">
        <f>IF([1]source_data!G335="","",IF([1]source_data!M335="","",[1]source_data!M335))</f>
        <v/>
      </c>
    </row>
    <row r="334" spans="1:32" ht="15.75" x14ac:dyDescent="0.25">
      <c r="A334" s="8" t="str">
        <f>IF([1]source_data!G336="","",IF(AND([1]source_data!C336&lt;&gt;"",[1]tailored_settings!$B$10="Publish"),CONCATENATE([1]tailored_settings!$B$2&amp;[1]source_data!C336),IF(AND([1]source_data!C336&lt;&gt;"",[1]tailored_settings!$B$10="Do not publish"),CONCATENATE([1]tailored_settings!$B$2&amp;TEXT(ROW(A334)-1,"0000")&amp;"_"&amp;TEXT(F334,"yyyy-mm")),CONCATENATE([1]tailored_settings!$B$2&amp;TEXT(ROW(A334)-1,"0000")&amp;"_"&amp;TEXT(F334,"yyyy-mm")))))</f>
        <v>360G-BarnwoodTrust-0333_2022-08</v>
      </c>
      <c r="B334" s="8" t="str">
        <f>IF([1]source_data!G336="","",IF([1]source_data!E336&lt;&gt;"",[1]source_data!E336,CONCATENATE("Grant to "&amp;G334)))</f>
        <v>Grants for You</v>
      </c>
      <c r="C334" s="8" t="str">
        <f>IF([1]source_data!G336="","",IF([1]source_data!F336="","",[1]source_data!F336))</f>
        <v xml:space="preserve">Funding to help people with Autism, ADHD, Tourette's or a serious mental health condition access more opportunities.   </v>
      </c>
      <c r="D334" s="9">
        <f>IF([1]source_data!G336="","",IF([1]source_data!G336="","",[1]source_data!G336))</f>
        <v>574</v>
      </c>
      <c r="E334" s="8" t="str">
        <f>IF([1]source_data!G336="","",[1]tailored_settings!$B$3)</f>
        <v>GBP</v>
      </c>
      <c r="F334" s="10">
        <f>IF([1]source_data!G336="","",IF([1]source_data!H336="","",[1]source_data!H336))</f>
        <v>44781.416940740703</v>
      </c>
      <c r="G334" s="8" t="str">
        <f>IF([1]source_data!G336="","",[1]tailored_settings!$B$5)</f>
        <v>Individual Recipient</v>
      </c>
      <c r="H334" s="8" t="str">
        <f>IF([1]source_data!G336="","",IF(AND([1]source_data!A336&lt;&gt;"",[1]tailored_settings!$B$11="Publish"),CONCATENATE([1]tailored_settings!$B$2&amp;[1]source_data!A336),IF(AND([1]source_data!A336&lt;&gt;"",[1]tailored_settings!$B$11="Do not publish"),CONCATENATE([1]tailored_settings!$B$4&amp;TEXT(ROW(A334)-1,"0000")&amp;"_"&amp;TEXT(F334,"yyyy-mm")),CONCATENATE([1]tailored_settings!$B$4&amp;TEXT(ROW(A334)-1,"0000")&amp;"_"&amp;TEXT(F334,"yyyy-mm")))))</f>
        <v>360G-BarnwoodTrust-IND-0333_2022-08</v>
      </c>
      <c r="I334" s="8" t="str">
        <f>IF([1]source_data!G336="","",[1]tailored_settings!$B$7)</f>
        <v>Barnwood Trust</v>
      </c>
      <c r="J334" s="8" t="str">
        <f>IF([1]source_data!G336="","",[1]tailored_settings!$B$6)</f>
        <v>GB-CHC-1162855</v>
      </c>
      <c r="K334" s="8" t="str">
        <f>IF([1]source_data!G336="","",IF([1]source_data!I336="","",VLOOKUP([1]source_data!I336,[1]codelists!A:C,2,FALSE)))</f>
        <v>GTIR040</v>
      </c>
      <c r="L334" s="8" t="str">
        <f>IF([1]source_data!G336="","",IF([1]source_data!J336="","",VLOOKUP([1]source_data!J336,[1]codelists!A:C,2,FALSE)))</f>
        <v/>
      </c>
      <c r="M334" s="8" t="str">
        <f>IF([1]source_data!G336="","",IF([1]source_data!K336="","",IF([1]source_data!M336&lt;&gt;"",CONCATENATE(VLOOKUP([1]source_data!K336,[1]codelists!A:C,2,FALSE)&amp;";"&amp;VLOOKUP([1]source_data!L336,[1]codelists!A:C,2,FALSE)&amp;";"&amp;VLOOKUP([1]source_data!M336,[1]codelists!A:C,2,FALSE)),IF([1]source_data!L336&lt;&gt;"",CONCATENATE(VLOOKUP([1]source_data!K336,[1]codelists!A:C,2,FALSE)&amp;";"&amp;VLOOKUP([1]source_data!L336,[1]codelists!A:C,2,FALSE)),IF([1]source_data!K336&lt;&gt;"",CONCATENATE(VLOOKUP([1]source_data!K336,[1]codelists!A:C,2,FALSE)))))))</f>
        <v>GTIP040</v>
      </c>
      <c r="N334" s="11" t="str">
        <f>IF([1]source_data!G336="","",IF([1]source_data!D336="","",VLOOKUP([1]source_data!D336,[1]geo_data!A:I,9,FALSE)))</f>
        <v>Grange</v>
      </c>
      <c r="O334" s="11" t="str">
        <f>IF([1]source_data!G336="","",IF([1]source_data!D336="","",VLOOKUP([1]source_data!D336,[1]geo_data!A:I,8,FALSE)))</f>
        <v>E05010956</v>
      </c>
      <c r="P334" s="11" t="str">
        <f>IF([1]source_data!G336="","",IF(LEFT(O334,3)="E05","WD",IF(LEFT(O334,3)="S13","WD",IF(LEFT(O334,3)="W05","WD",IF(LEFT(O334,3)="W06","UA",IF(LEFT(O334,3)="S12","CA",IF(LEFT(O334,3)="E06","UA",IF(LEFT(O334,3)="E07","NMD",IF(LEFT(O334,3)="E08","MD",IF(LEFT(O334,3)="E09","LONB"))))))))))</f>
        <v>WD</v>
      </c>
      <c r="Q334" s="11" t="str">
        <f>IF([1]source_data!G336="","",IF([1]source_data!D336="","",VLOOKUP([1]source_data!D336,[1]geo_data!A:I,7,FALSE)))</f>
        <v>Gloucester</v>
      </c>
      <c r="R334" s="11" t="str">
        <f>IF([1]source_data!G336="","",IF([1]source_data!D336="","",VLOOKUP([1]source_data!D336,[1]geo_data!A:I,6,FALSE)))</f>
        <v>E07000081</v>
      </c>
      <c r="S334" s="11" t="str">
        <f>IF([1]source_data!G336="","",IF(LEFT(R334,3)="E05","WD",IF(LEFT(R334,3)="S13","WD",IF(LEFT(R334,3)="W05","WD",IF(LEFT(R334,3)="W06","UA",IF(LEFT(R334,3)="S12","CA",IF(LEFT(R334,3)="E06","UA",IF(LEFT(R334,3)="E07","NMD",IF(LEFT(R334,3)="E08","MD",IF(LEFT(R334,3)="E09","LONB"))))))))))</f>
        <v>NMD</v>
      </c>
      <c r="T334" s="8" t="str">
        <f>IF([1]source_data!G336="","",IF([1]source_data!N336="","",[1]source_data!N336))</f>
        <v>Grants for You</v>
      </c>
      <c r="U334" s="12">
        <f ca="1">IF([1]source_data!G336="","",[1]tailored_settings!$B$8)</f>
        <v>45009</v>
      </c>
      <c r="V334" s="8" t="str">
        <f>IF([1]source_data!I336="","",[1]tailored_settings!$B$9)</f>
        <v>https://www.barnwoodtrust.org/</v>
      </c>
      <c r="W334" s="8" t="str">
        <f>IF([1]source_data!G336="","",IF([1]source_data!I336="","",[1]codelists!$A$1))</f>
        <v>Grant to Individuals Reason codelist</v>
      </c>
      <c r="X334" s="8" t="str">
        <f>IF([1]source_data!G336="","",IF([1]source_data!I336="","",[1]source_data!I336))</f>
        <v>Mental Health</v>
      </c>
      <c r="Y334" s="8" t="str">
        <f>IF([1]source_data!G336="","",IF([1]source_data!J336="","",[1]codelists!$A$1))</f>
        <v/>
      </c>
      <c r="Z334" s="8" t="str">
        <f>IF([1]source_data!G336="","",IF([1]source_data!J336="","",[1]source_data!J336))</f>
        <v/>
      </c>
      <c r="AA334" s="8" t="str">
        <f>IF([1]source_data!G336="","",IF([1]source_data!K336="","",[1]codelists!$A$16))</f>
        <v>Grant to Individuals Purpose codelist</v>
      </c>
      <c r="AB334" s="8" t="str">
        <f>IF([1]source_data!G336="","",IF([1]source_data!K336="","",[1]source_data!K336))</f>
        <v>Devices and digital access</v>
      </c>
      <c r="AC334" s="8" t="str">
        <f>IF([1]source_data!G336="","",IF([1]source_data!L336="","",[1]codelists!$A$16))</f>
        <v/>
      </c>
      <c r="AD334" s="8" t="str">
        <f>IF([1]source_data!G336="","",IF([1]source_data!L336="","",[1]source_data!L336))</f>
        <v/>
      </c>
      <c r="AE334" s="8" t="str">
        <f>IF([1]source_data!G336="","",IF([1]source_data!M336="","",[1]codelists!$A$16))</f>
        <v/>
      </c>
      <c r="AF334" s="8" t="str">
        <f>IF([1]source_data!G336="","",IF([1]source_data!M336="","",[1]source_data!M336))</f>
        <v/>
      </c>
    </row>
    <row r="335" spans="1:32" ht="15.75" x14ac:dyDescent="0.25">
      <c r="A335" s="8" t="str">
        <f>IF([1]source_data!G337="","",IF(AND([1]source_data!C337&lt;&gt;"",[1]tailored_settings!$B$10="Publish"),CONCATENATE([1]tailored_settings!$B$2&amp;[1]source_data!C337),IF(AND([1]source_data!C337&lt;&gt;"",[1]tailored_settings!$B$10="Do not publish"),CONCATENATE([1]tailored_settings!$B$2&amp;TEXT(ROW(A335)-1,"0000")&amp;"_"&amp;TEXT(F335,"yyyy-mm")),CONCATENATE([1]tailored_settings!$B$2&amp;TEXT(ROW(A335)-1,"0000")&amp;"_"&amp;TEXT(F335,"yyyy-mm")))))</f>
        <v>360G-BarnwoodTrust-0334_2022-08</v>
      </c>
      <c r="B335" s="8" t="str">
        <f>IF([1]source_data!G337="","",IF([1]source_data!E337&lt;&gt;"",[1]source_data!E337,CONCATENATE("Grant to "&amp;G335)))</f>
        <v>Grants for You</v>
      </c>
      <c r="C335" s="8" t="str">
        <f>IF([1]source_data!G337="","",IF([1]source_data!F337="","",[1]source_data!F337))</f>
        <v xml:space="preserve">Funding to help people with Autism, ADHD, Tourette's or a serious mental health condition access more opportunities.   </v>
      </c>
      <c r="D335" s="9">
        <f>IF([1]source_data!G337="","",IF([1]source_data!G337="","",[1]source_data!G337))</f>
        <v>1000</v>
      </c>
      <c r="E335" s="8" t="str">
        <f>IF([1]source_data!G337="","",[1]tailored_settings!$B$3)</f>
        <v>GBP</v>
      </c>
      <c r="F335" s="10">
        <f>IF([1]source_data!G337="","",IF([1]source_data!H337="","",[1]source_data!H337))</f>
        <v>44781.422204479197</v>
      </c>
      <c r="G335" s="8" t="str">
        <f>IF([1]source_data!G337="","",[1]tailored_settings!$B$5)</f>
        <v>Individual Recipient</v>
      </c>
      <c r="H335" s="8" t="str">
        <f>IF([1]source_data!G337="","",IF(AND([1]source_data!A337&lt;&gt;"",[1]tailored_settings!$B$11="Publish"),CONCATENATE([1]tailored_settings!$B$2&amp;[1]source_data!A337),IF(AND([1]source_data!A337&lt;&gt;"",[1]tailored_settings!$B$11="Do not publish"),CONCATENATE([1]tailored_settings!$B$4&amp;TEXT(ROW(A335)-1,"0000")&amp;"_"&amp;TEXT(F335,"yyyy-mm")),CONCATENATE([1]tailored_settings!$B$4&amp;TEXT(ROW(A335)-1,"0000")&amp;"_"&amp;TEXT(F335,"yyyy-mm")))))</f>
        <v>360G-BarnwoodTrust-IND-0334_2022-08</v>
      </c>
      <c r="I335" s="8" t="str">
        <f>IF([1]source_data!G337="","",[1]tailored_settings!$B$7)</f>
        <v>Barnwood Trust</v>
      </c>
      <c r="J335" s="8" t="str">
        <f>IF([1]source_data!G337="","",[1]tailored_settings!$B$6)</f>
        <v>GB-CHC-1162855</v>
      </c>
      <c r="K335" s="8" t="str">
        <f>IF([1]source_data!G337="","",IF([1]source_data!I337="","",VLOOKUP([1]source_data!I337,[1]codelists!A:C,2,FALSE)))</f>
        <v>GTIR040</v>
      </c>
      <c r="L335" s="8" t="str">
        <f>IF([1]source_data!G337="","",IF([1]source_data!J337="","",VLOOKUP([1]source_data!J337,[1]codelists!A:C,2,FALSE)))</f>
        <v/>
      </c>
      <c r="M335" s="8" t="str">
        <f>IF([1]source_data!G337="","",IF([1]source_data!K337="","",IF([1]source_data!M337&lt;&gt;"",CONCATENATE(VLOOKUP([1]source_data!K337,[1]codelists!A:C,2,FALSE)&amp;";"&amp;VLOOKUP([1]source_data!L337,[1]codelists!A:C,2,FALSE)&amp;";"&amp;VLOOKUP([1]source_data!M337,[1]codelists!A:C,2,FALSE)),IF([1]source_data!L337&lt;&gt;"",CONCATENATE(VLOOKUP([1]source_data!K337,[1]codelists!A:C,2,FALSE)&amp;";"&amp;VLOOKUP([1]source_data!L337,[1]codelists!A:C,2,FALSE)),IF([1]source_data!K337&lt;&gt;"",CONCATENATE(VLOOKUP([1]source_data!K337,[1]codelists!A:C,2,FALSE)))))))</f>
        <v>GTIP040</v>
      </c>
      <c r="N335" s="11" t="str">
        <f>IF([1]source_data!G337="","",IF([1]source_data!D337="","",VLOOKUP([1]source_data!D337,[1]geo_data!A:I,9,FALSE)))</f>
        <v>Westgate</v>
      </c>
      <c r="O335" s="11" t="str">
        <f>IF([1]source_data!G337="","",IF([1]source_data!D337="","",VLOOKUP([1]source_data!D337,[1]geo_data!A:I,8,FALSE)))</f>
        <v>E05010967</v>
      </c>
      <c r="P335" s="11" t="str">
        <f>IF([1]source_data!G337="","",IF(LEFT(O335,3)="E05","WD",IF(LEFT(O335,3)="S13","WD",IF(LEFT(O335,3)="W05","WD",IF(LEFT(O335,3)="W06","UA",IF(LEFT(O335,3)="S12","CA",IF(LEFT(O335,3)="E06","UA",IF(LEFT(O335,3)="E07","NMD",IF(LEFT(O335,3)="E08","MD",IF(LEFT(O335,3)="E09","LONB"))))))))))</f>
        <v>WD</v>
      </c>
      <c r="Q335" s="11" t="str">
        <f>IF([1]source_data!G337="","",IF([1]source_data!D337="","",VLOOKUP([1]source_data!D337,[1]geo_data!A:I,7,FALSE)))</f>
        <v>Gloucester</v>
      </c>
      <c r="R335" s="11" t="str">
        <f>IF([1]source_data!G337="","",IF([1]source_data!D337="","",VLOOKUP([1]source_data!D337,[1]geo_data!A:I,6,FALSE)))</f>
        <v>E07000081</v>
      </c>
      <c r="S335" s="11" t="str">
        <f>IF([1]source_data!G337="","",IF(LEFT(R335,3)="E05","WD",IF(LEFT(R335,3)="S13","WD",IF(LEFT(R335,3)="W05","WD",IF(LEFT(R335,3)="W06","UA",IF(LEFT(R335,3)="S12","CA",IF(LEFT(R335,3)="E06","UA",IF(LEFT(R335,3)="E07","NMD",IF(LEFT(R335,3)="E08","MD",IF(LEFT(R335,3)="E09","LONB"))))))))))</f>
        <v>NMD</v>
      </c>
      <c r="T335" s="8" t="str">
        <f>IF([1]source_data!G337="","",IF([1]source_data!N337="","",[1]source_data!N337))</f>
        <v>Grants for You</v>
      </c>
      <c r="U335" s="12">
        <f ca="1">IF([1]source_data!G337="","",[1]tailored_settings!$B$8)</f>
        <v>45009</v>
      </c>
      <c r="V335" s="8" t="str">
        <f>IF([1]source_data!I337="","",[1]tailored_settings!$B$9)</f>
        <v>https://www.barnwoodtrust.org/</v>
      </c>
      <c r="W335" s="8" t="str">
        <f>IF([1]source_data!G337="","",IF([1]source_data!I337="","",[1]codelists!$A$1))</f>
        <v>Grant to Individuals Reason codelist</v>
      </c>
      <c r="X335" s="8" t="str">
        <f>IF([1]source_data!G337="","",IF([1]source_data!I337="","",[1]source_data!I337))</f>
        <v>Mental Health</v>
      </c>
      <c r="Y335" s="8" t="str">
        <f>IF([1]source_data!G337="","",IF([1]source_data!J337="","",[1]codelists!$A$1))</f>
        <v/>
      </c>
      <c r="Z335" s="8" t="str">
        <f>IF([1]source_data!G337="","",IF([1]source_data!J337="","",[1]source_data!J337))</f>
        <v/>
      </c>
      <c r="AA335" s="8" t="str">
        <f>IF([1]source_data!G337="","",IF([1]source_data!K337="","",[1]codelists!$A$16))</f>
        <v>Grant to Individuals Purpose codelist</v>
      </c>
      <c r="AB335" s="8" t="str">
        <f>IF([1]source_data!G337="","",IF([1]source_data!K337="","",[1]source_data!K337))</f>
        <v>Devices and digital access</v>
      </c>
      <c r="AC335" s="8" t="str">
        <f>IF([1]source_data!G337="","",IF([1]source_data!L337="","",[1]codelists!$A$16))</f>
        <v/>
      </c>
      <c r="AD335" s="8" t="str">
        <f>IF([1]source_data!G337="","",IF([1]source_data!L337="","",[1]source_data!L337))</f>
        <v/>
      </c>
      <c r="AE335" s="8" t="str">
        <f>IF([1]source_data!G337="","",IF([1]source_data!M337="","",[1]codelists!$A$16))</f>
        <v/>
      </c>
      <c r="AF335" s="8" t="str">
        <f>IF([1]source_data!G337="","",IF([1]source_data!M337="","",[1]source_data!M337))</f>
        <v/>
      </c>
    </row>
    <row r="336" spans="1:32" ht="15.75" x14ac:dyDescent="0.25">
      <c r="A336" s="8" t="str">
        <f>IF([1]source_data!G338="","",IF(AND([1]source_data!C338&lt;&gt;"",[1]tailored_settings!$B$10="Publish"),CONCATENATE([1]tailored_settings!$B$2&amp;[1]source_data!C338),IF(AND([1]source_data!C338&lt;&gt;"",[1]tailored_settings!$B$10="Do not publish"),CONCATENATE([1]tailored_settings!$B$2&amp;TEXT(ROW(A336)-1,"0000")&amp;"_"&amp;TEXT(F336,"yyyy-mm")),CONCATENATE([1]tailored_settings!$B$2&amp;TEXT(ROW(A336)-1,"0000")&amp;"_"&amp;TEXT(F336,"yyyy-mm")))))</f>
        <v>360G-BarnwoodTrust-0335_2022-08</v>
      </c>
      <c r="B336" s="8" t="str">
        <f>IF([1]source_data!G338="","",IF([1]source_data!E338&lt;&gt;"",[1]source_data!E338,CONCATENATE("Grant to "&amp;G336)))</f>
        <v>Grants for You</v>
      </c>
      <c r="C336" s="8" t="str">
        <f>IF([1]source_data!G338="","",IF([1]source_data!F338="","",[1]source_data!F338))</f>
        <v xml:space="preserve">Funding to help people with Autism, ADHD, Tourette's or a serious mental health condition access more opportunities.   </v>
      </c>
      <c r="D336" s="9">
        <f>IF([1]source_data!G338="","",IF([1]source_data!G338="","",[1]source_data!G338))</f>
        <v>729</v>
      </c>
      <c r="E336" s="8" t="str">
        <f>IF([1]source_data!G338="","",[1]tailored_settings!$B$3)</f>
        <v>GBP</v>
      </c>
      <c r="F336" s="10">
        <f>IF([1]source_data!G338="","",IF([1]source_data!H338="","",[1]source_data!H338))</f>
        <v>44781.4265425579</v>
      </c>
      <c r="G336" s="8" t="str">
        <f>IF([1]source_data!G338="","",[1]tailored_settings!$B$5)</f>
        <v>Individual Recipient</v>
      </c>
      <c r="H336" s="8" t="str">
        <f>IF([1]source_data!G338="","",IF(AND([1]source_data!A338&lt;&gt;"",[1]tailored_settings!$B$11="Publish"),CONCATENATE([1]tailored_settings!$B$2&amp;[1]source_data!A338),IF(AND([1]source_data!A338&lt;&gt;"",[1]tailored_settings!$B$11="Do not publish"),CONCATENATE([1]tailored_settings!$B$4&amp;TEXT(ROW(A336)-1,"0000")&amp;"_"&amp;TEXT(F336,"yyyy-mm")),CONCATENATE([1]tailored_settings!$B$4&amp;TEXT(ROW(A336)-1,"0000")&amp;"_"&amp;TEXT(F336,"yyyy-mm")))))</f>
        <v>360G-BarnwoodTrust-IND-0335_2022-08</v>
      </c>
      <c r="I336" s="8" t="str">
        <f>IF([1]source_data!G338="","",[1]tailored_settings!$B$7)</f>
        <v>Barnwood Trust</v>
      </c>
      <c r="J336" s="8" t="str">
        <f>IF([1]source_data!G338="","",[1]tailored_settings!$B$6)</f>
        <v>GB-CHC-1162855</v>
      </c>
      <c r="K336" s="8" t="str">
        <f>IF([1]source_data!G338="","",IF([1]source_data!I338="","",VLOOKUP([1]source_data!I338,[1]codelists!A:C,2,FALSE)))</f>
        <v>GTIR040</v>
      </c>
      <c r="L336" s="8" t="str">
        <f>IF([1]source_data!G338="","",IF([1]source_data!J338="","",VLOOKUP([1]source_data!J338,[1]codelists!A:C,2,FALSE)))</f>
        <v/>
      </c>
      <c r="M336" s="8" t="str">
        <f>IF([1]source_data!G338="","",IF([1]source_data!K338="","",IF([1]source_data!M338&lt;&gt;"",CONCATENATE(VLOOKUP([1]source_data!K338,[1]codelists!A:C,2,FALSE)&amp;";"&amp;VLOOKUP([1]source_data!L338,[1]codelists!A:C,2,FALSE)&amp;";"&amp;VLOOKUP([1]source_data!M338,[1]codelists!A:C,2,FALSE)),IF([1]source_data!L338&lt;&gt;"",CONCATENATE(VLOOKUP([1]source_data!K338,[1]codelists!A:C,2,FALSE)&amp;";"&amp;VLOOKUP([1]source_data!L338,[1]codelists!A:C,2,FALSE)),IF([1]source_data!K338&lt;&gt;"",CONCATENATE(VLOOKUP([1]source_data!K338,[1]codelists!A:C,2,FALSE)))))))</f>
        <v>GTIP040</v>
      </c>
      <c r="N336" s="11" t="str">
        <f>IF([1]source_data!G338="","",IF([1]source_data!D338="","",VLOOKUP([1]source_data!D338,[1]geo_data!A:I,9,FALSE)))</f>
        <v>Brockworth East</v>
      </c>
      <c r="O336" s="11" t="str">
        <f>IF([1]source_data!G338="","",IF([1]source_data!D338="","",VLOOKUP([1]source_data!D338,[1]geo_data!A:I,8,FALSE)))</f>
        <v>E05012065</v>
      </c>
      <c r="P336" s="11" t="str">
        <f>IF([1]source_data!G338="","",IF(LEFT(O336,3)="E05","WD",IF(LEFT(O336,3)="S13","WD",IF(LEFT(O336,3)="W05","WD",IF(LEFT(O336,3)="W06","UA",IF(LEFT(O336,3)="S12","CA",IF(LEFT(O336,3)="E06","UA",IF(LEFT(O336,3)="E07","NMD",IF(LEFT(O336,3)="E08","MD",IF(LEFT(O336,3)="E09","LONB"))))))))))</f>
        <v>WD</v>
      </c>
      <c r="Q336" s="11" t="str">
        <f>IF([1]source_data!G338="","",IF([1]source_data!D338="","",VLOOKUP([1]source_data!D338,[1]geo_data!A:I,7,FALSE)))</f>
        <v>Tewkesbury</v>
      </c>
      <c r="R336" s="11" t="str">
        <f>IF([1]source_data!G338="","",IF([1]source_data!D338="","",VLOOKUP([1]source_data!D338,[1]geo_data!A:I,6,FALSE)))</f>
        <v>E07000083</v>
      </c>
      <c r="S336" s="11" t="str">
        <f>IF([1]source_data!G338="","",IF(LEFT(R336,3)="E05","WD",IF(LEFT(R336,3)="S13","WD",IF(LEFT(R336,3)="W05","WD",IF(LEFT(R336,3)="W06","UA",IF(LEFT(R336,3)="S12","CA",IF(LEFT(R336,3)="E06","UA",IF(LEFT(R336,3)="E07","NMD",IF(LEFT(R336,3)="E08","MD",IF(LEFT(R336,3)="E09","LONB"))))))))))</f>
        <v>NMD</v>
      </c>
      <c r="T336" s="8" t="str">
        <f>IF([1]source_data!G338="","",IF([1]source_data!N338="","",[1]source_data!N338))</f>
        <v>Grants for You</v>
      </c>
      <c r="U336" s="12">
        <f ca="1">IF([1]source_data!G338="","",[1]tailored_settings!$B$8)</f>
        <v>45009</v>
      </c>
      <c r="V336" s="8" t="str">
        <f>IF([1]source_data!I338="","",[1]tailored_settings!$B$9)</f>
        <v>https://www.barnwoodtrust.org/</v>
      </c>
      <c r="W336" s="8" t="str">
        <f>IF([1]source_data!G338="","",IF([1]source_data!I338="","",[1]codelists!$A$1))</f>
        <v>Grant to Individuals Reason codelist</v>
      </c>
      <c r="X336" s="8" t="str">
        <f>IF([1]source_data!G338="","",IF([1]source_data!I338="","",[1]source_data!I338))</f>
        <v>Mental Health</v>
      </c>
      <c r="Y336" s="8" t="str">
        <f>IF([1]source_data!G338="","",IF([1]source_data!J338="","",[1]codelists!$A$1))</f>
        <v/>
      </c>
      <c r="Z336" s="8" t="str">
        <f>IF([1]source_data!G338="","",IF([1]source_data!J338="","",[1]source_data!J338))</f>
        <v/>
      </c>
      <c r="AA336" s="8" t="str">
        <f>IF([1]source_data!G338="","",IF([1]source_data!K338="","",[1]codelists!$A$16))</f>
        <v>Grant to Individuals Purpose codelist</v>
      </c>
      <c r="AB336" s="8" t="str">
        <f>IF([1]source_data!G338="","",IF([1]source_data!K338="","",[1]source_data!K338))</f>
        <v>Devices and digital access</v>
      </c>
      <c r="AC336" s="8" t="str">
        <f>IF([1]source_data!G338="","",IF([1]source_data!L338="","",[1]codelists!$A$16))</f>
        <v/>
      </c>
      <c r="AD336" s="8" t="str">
        <f>IF([1]source_data!G338="","",IF([1]source_data!L338="","",[1]source_data!L338))</f>
        <v/>
      </c>
      <c r="AE336" s="8" t="str">
        <f>IF([1]source_data!G338="","",IF([1]source_data!M338="","",[1]codelists!$A$16))</f>
        <v/>
      </c>
      <c r="AF336" s="8" t="str">
        <f>IF([1]source_data!G338="","",IF([1]source_data!M338="","",[1]source_data!M338))</f>
        <v/>
      </c>
    </row>
    <row r="337" spans="1:32" ht="15.75" x14ac:dyDescent="0.25">
      <c r="A337" s="8" t="str">
        <f>IF([1]source_data!G339="","",IF(AND([1]source_data!C339&lt;&gt;"",[1]tailored_settings!$B$10="Publish"),CONCATENATE([1]tailored_settings!$B$2&amp;[1]source_data!C339),IF(AND([1]source_data!C339&lt;&gt;"",[1]tailored_settings!$B$10="Do not publish"),CONCATENATE([1]tailored_settings!$B$2&amp;TEXT(ROW(A337)-1,"0000")&amp;"_"&amp;TEXT(F337,"yyyy-mm")),CONCATENATE([1]tailored_settings!$B$2&amp;TEXT(ROW(A337)-1,"0000")&amp;"_"&amp;TEXT(F337,"yyyy-mm")))))</f>
        <v>360G-BarnwoodTrust-0336_2022-08</v>
      </c>
      <c r="B337" s="8" t="str">
        <f>IF([1]source_data!G339="","",IF([1]source_data!E339&lt;&gt;"",[1]source_data!E339,CONCATENATE("Grant to "&amp;G337)))</f>
        <v>Grants for You</v>
      </c>
      <c r="C337" s="8" t="str">
        <f>IF([1]source_data!G339="","",IF([1]source_data!F339="","",[1]source_data!F339))</f>
        <v xml:space="preserve">Funding to help people with Autism, ADHD, Tourette's or a serious mental health condition access more opportunities.   </v>
      </c>
      <c r="D337" s="9">
        <f>IF([1]source_data!G339="","",IF([1]source_data!G339="","",[1]source_data!G339))</f>
        <v>950</v>
      </c>
      <c r="E337" s="8" t="str">
        <f>IF([1]source_data!G339="","",[1]tailored_settings!$B$3)</f>
        <v>GBP</v>
      </c>
      <c r="F337" s="10">
        <f>IF([1]source_data!G339="","",IF([1]source_data!H339="","",[1]source_data!H339))</f>
        <v>44781.474193020797</v>
      </c>
      <c r="G337" s="8" t="str">
        <f>IF([1]source_data!G339="","",[1]tailored_settings!$B$5)</f>
        <v>Individual Recipient</v>
      </c>
      <c r="H337" s="8" t="str">
        <f>IF([1]source_data!G339="","",IF(AND([1]source_data!A339&lt;&gt;"",[1]tailored_settings!$B$11="Publish"),CONCATENATE([1]tailored_settings!$B$2&amp;[1]source_data!A339),IF(AND([1]source_data!A339&lt;&gt;"",[1]tailored_settings!$B$11="Do not publish"),CONCATENATE([1]tailored_settings!$B$4&amp;TEXT(ROW(A337)-1,"0000")&amp;"_"&amp;TEXT(F337,"yyyy-mm")),CONCATENATE([1]tailored_settings!$B$4&amp;TEXT(ROW(A337)-1,"0000")&amp;"_"&amp;TEXT(F337,"yyyy-mm")))))</f>
        <v>360G-BarnwoodTrust-IND-0336_2022-08</v>
      </c>
      <c r="I337" s="8" t="str">
        <f>IF([1]source_data!G339="","",[1]tailored_settings!$B$7)</f>
        <v>Barnwood Trust</v>
      </c>
      <c r="J337" s="8" t="str">
        <f>IF([1]source_data!G339="","",[1]tailored_settings!$B$6)</f>
        <v>GB-CHC-1162855</v>
      </c>
      <c r="K337" s="8" t="str">
        <f>IF([1]source_data!G339="","",IF([1]source_data!I339="","",VLOOKUP([1]source_data!I339,[1]codelists!A:C,2,FALSE)))</f>
        <v>GTIR040</v>
      </c>
      <c r="L337" s="8" t="str">
        <f>IF([1]source_data!G339="","",IF([1]source_data!J339="","",VLOOKUP([1]source_data!J339,[1]codelists!A:C,2,FALSE)))</f>
        <v/>
      </c>
      <c r="M337" s="8" t="str">
        <f>IF([1]source_data!G339="","",IF([1]source_data!K339="","",IF([1]source_data!M339&lt;&gt;"",CONCATENATE(VLOOKUP([1]source_data!K339,[1]codelists!A:C,2,FALSE)&amp;";"&amp;VLOOKUP([1]source_data!L339,[1]codelists!A:C,2,FALSE)&amp;";"&amp;VLOOKUP([1]source_data!M339,[1]codelists!A:C,2,FALSE)),IF([1]source_data!L339&lt;&gt;"",CONCATENATE(VLOOKUP([1]source_data!K339,[1]codelists!A:C,2,FALSE)&amp;";"&amp;VLOOKUP([1]source_data!L339,[1]codelists!A:C,2,FALSE)),IF([1]source_data!K339&lt;&gt;"",CONCATENATE(VLOOKUP([1]source_data!K339,[1]codelists!A:C,2,FALSE)))))))</f>
        <v>GTIP100</v>
      </c>
      <c r="N337" s="11" t="str">
        <f>IF([1]source_data!G339="","",IF([1]source_data!D339="","",VLOOKUP([1]source_data!D339,[1]geo_data!A:I,9,FALSE)))</f>
        <v>Kingsway</v>
      </c>
      <c r="O337" s="11" t="str">
        <f>IF([1]source_data!G339="","",IF([1]source_data!D339="","",VLOOKUP([1]source_data!D339,[1]geo_data!A:I,8,FALSE)))</f>
        <v>E05010959</v>
      </c>
      <c r="P337" s="11" t="str">
        <f>IF([1]source_data!G339="","",IF(LEFT(O337,3)="E05","WD",IF(LEFT(O337,3)="S13","WD",IF(LEFT(O337,3)="W05","WD",IF(LEFT(O337,3)="W06","UA",IF(LEFT(O337,3)="S12","CA",IF(LEFT(O337,3)="E06","UA",IF(LEFT(O337,3)="E07","NMD",IF(LEFT(O337,3)="E08","MD",IF(LEFT(O337,3)="E09","LONB"))))))))))</f>
        <v>WD</v>
      </c>
      <c r="Q337" s="11" t="str">
        <f>IF([1]source_data!G339="","",IF([1]source_data!D339="","",VLOOKUP([1]source_data!D339,[1]geo_data!A:I,7,FALSE)))</f>
        <v>Gloucester</v>
      </c>
      <c r="R337" s="11" t="str">
        <f>IF([1]source_data!G339="","",IF([1]source_data!D339="","",VLOOKUP([1]source_data!D339,[1]geo_data!A:I,6,FALSE)))</f>
        <v>E07000081</v>
      </c>
      <c r="S337" s="11" t="str">
        <f>IF([1]source_data!G339="","",IF(LEFT(R337,3)="E05","WD",IF(LEFT(R337,3)="S13","WD",IF(LEFT(R337,3)="W05","WD",IF(LEFT(R337,3)="W06","UA",IF(LEFT(R337,3)="S12","CA",IF(LEFT(R337,3)="E06","UA",IF(LEFT(R337,3)="E07","NMD",IF(LEFT(R337,3)="E08","MD",IF(LEFT(R337,3)="E09","LONB"))))))))))</f>
        <v>NMD</v>
      </c>
      <c r="T337" s="8" t="str">
        <f>IF([1]source_data!G339="","",IF([1]source_data!N339="","",[1]source_data!N339))</f>
        <v>Grants for You</v>
      </c>
      <c r="U337" s="12">
        <f ca="1">IF([1]source_data!G339="","",[1]tailored_settings!$B$8)</f>
        <v>45009</v>
      </c>
      <c r="V337" s="8" t="str">
        <f>IF([1]source_data!I339="","",[1]tailored_settings!$B$9)</f>
        <v>https://www.barnwoodtrust.org/</v>
      </c>
      <c r="W337" s="8" t="str">
        <f>IF([1]source_data!G339="","",IF([1]source_data!I339="","",[1]codelists!$A$1))</f>
        <v>Grant to Individuals Reason codelist</v>
      </c>
      <c r="X337" s="8" t="str">
        <f>IF([1]source_data!G339="","",IF([1]source_data!I339="","",[1]source_data!I339))</f>
        <v>Mental Health</v>
      </c>
      <c r="Y337" s="8" t="str">
        <f>IF([1]source_data!G339="","",IF([1]source_data!J339="","",[1]codelists!$A$1))</f>
        <v/>
      </c>
      <c r="Z337" s="8" t="str">
        <f>IF([1]source_data!G339="","",IF([1]source_data!J339="","",[1]source_data!J339))</f>
        <v/>
      </c>
      <c r="AA337" s="8" t="str">
        <f>IF([1]source_data!G339="","",IF([1]source_data!K339="","",[1]codelists!$A$16))</f>
        <v>Grant to Individuals Purpose codelist</v>
      </c>
      <c r="AB337" s="8" t="str">
        <f>IF([1]source_data!G339="","",IF([1]source_data!K339="","",[1]source_data!K339))</f>
        <v>Travel and transport</v>
      </c>
      <c r="AC337" s="8" t="str">
        <f>IF([1]source_data!G339="","",IF([1]source_data!L339="","",[1]codelists!$A$16))</f>
        <v/>
      </c>
      <c r="AD337" s="8" t="str">
        <f>IF([1]source_data!G339="","",IF([1]source_data!L339="","",[1]source_data!L339))</f>
        <v/>
      </c>
      <c r="AE337" s="8" t="str">
        <f>IF([1]source_data!G339="","",IF([1]source_data!M339="","",[1]codelists!$A$16))</f>
        <v/>
      </c>
      <c r="AF337" s="8" t="str">
        <f>IF([1]source_data!G339="","",IF([1]source_data!M339="","",[1]source_data!M339))</f>
        <v/>
      </c>
    </row>
    <row r="338" spans="1:32" ht="15.75" x14ac:dyDescent="0.25">
      <c r="A338" s="8" t="str">
        <f>IF([1]source_data!G340="","",IF(AND([1]source_data!C340&lt;&gt;"",[1]tailored_settings!$B$10="Publish"),CONCATENATE([1]tailored_settings!$B$2&amp;[1]source_data!C340),IF(AND([1]source_data!C340&lt;&gt;"",[1]tailored_settings!$B$10="Do not publish"),CONCATENATE([1]tailored_settings!$B$2&amp;TEXT(ROW(A338)-1,"0000")&amp;"_"&amp;TEXT(F338,"yyyy-mm")),CONCATENATE([1]tailored_settings!$B$2&amp;TEXT(ROW(A338)-1,"0000")&amp;"_"&amp;TEXT(F338,"yyyy-mm")))))</f>
        <v>360G-BarnwoodTrust-0337_2022-08</v>
      </c>
      <c r="B338" s="8" t="str">
        <f>IF([1]source_data!G340="","",IF([1]source_data!E340&lt;&gt;"",[1]source_data!E340,CONCATENATE("Grant to "&amp;G338)))</f>
        <v>Grants for You</v>
      </c>
      <c r="C338" s="8" t="str">
        <f>IF([1]source_data!G340="","",IF([1]source_data!F340="","",[1]source_data!F340))</f>
        <v xml:space="preserve">Funding to help people with Autism, ADHD, Tourette's or a serious mental health condition access more opportunities.   </v>
      </c>
      <c r="D338" s="9">
        <f>IF([1]source_data!G340="","",IF([1]source_data!G340="","",[1]source_data!G340))</f>
        <v>1000</v>
      </c>
      <c r="E338" s="8" t="str">
        <f>IF([1]source_data!G340="","",[1]tailored_settings!$B$3)</f>
        <v>GBP</v>
      </c>
      <c r="F338" s="10">
        <f>IF([1]source_data!G340="","",IF([1]source_data!H340="","",[1]source_data!H340))</f>
        <v>44781.5241511227</v>
      </c>
      <c r="G338" s="8" t="str">
        <f>IF([1]source_data!G340="","",[1]tailored_settings!$B$5)</f>
        <v>Individual Recipient</v>
      </c>
      <c r="H338" s="8" t="str">
        <f>IF([1]source_data!G340="","",IF(AND([1]source_data!A340&lt;&gt;"",[1]tailored_settings!$B$11="Publish"),CONCATENATE([1]tailored_settings!$B$2&amp;[1]source_data!A340),IF(AND([1]source_data!A340&lt;&gt;"",[1]tailored_settings!$B$11="Do not publish"),CONCATENATE([1]tailored_settings!$B$4&amp;TEXT(ROW(A338)-1,"0000")&amp;"_"&amp;TEXT(F338,"yyyy-mm")),CONCATENATE([1]tailored_settings!$B$4&amp;TEXT(ROW(A338)-1,"0000")&amp;"_"&amp;TEXT(F338,"yyyy-mm")))))</f>
        <v>360G-BarnwoodTrust-IND-0337_2022-08</v>
      </c>
      <c r="I338" s="8" t="str">
        <f>IF([1]source_data!G340="","",[1]tailored_settings!$B$7)</f>
        <v>Barnwood Trust</v>
      </c>
      <c r="J338" s="8" t="str">
        <f>IF([1]source_data!G340="","",[1]tailored_settings!$B$6)</f>
        <v>GB-CHC-1162855</v>
      </c>
      <c r="K338" s="8" t="str">
        <f>IF([1]source_data!G340="","",IF([1]source_data!I340="","",VLOOKUP([1]source_data!I340,[1]codelists!A:C,2,FALSE)))</f>
        <v>GTIR040</v>
      </c>
      <c r="L338" s="8" t="str">
        <f>IF([1]source_data!G340="","",IF([1]source_data!J340="","",VLOOKUP([1]source_data!J340,[1]codelists!A:C,2,FALSE)))</f>
        <v/>
      </c>
      <c r="M338" s="8" t="str">
        <f>IF([1]source_data!G340="","",IF([1]source_data!K340="","",IF([1]source_data!M340&lt;&gt;"",CONCATENATE(VLOOKUP([1]source_data!K340,[1]codelists!A:C,2,FALSE)&amp;";"&amp;VLOOKUP([1]source_data!L340,[1]codelists!A:C,2,FALSE)&amp;";"&amp;VLOOKUP([1]source_data!M340,[1]codelists!A:C,2,FALSE)),IF([1]source_data!L340&lt;&gt;"",CONCATENATE(VLOOKUP([1]source_data!K340,[1]codelists!A:C,2,FALSE)&amp;";"&amp;VLOOKUP([1]source_data!L340,[1]codelists!A:C,2,FALSE)),IF([1]source_data!K340&lt;&gt;"",CONCATENATE(VLOOKUP([1]source_data!K340,[1]codelists!A:C,2,FALSE)))))))</f>
        <v>GTIP040</v>
      </c>
      <c r="N338" s="11" t="str">
        <f>IF([1]source_data!G340="","",IF([1]source_data!D340="","",VLOOKUP([1]source_data!D340,[1]geo_data!A:I,9,FALSE)))</f>
        <v>St Mark's</v>
      </c>
      <c r="O338" s="11" t="str">
        <f>IF([1]source_data!G340="","",IF([1]source_data!D340="","",VLOOKUP([1]source_data!D340,[1]geo_data!A:I,8,FALSE)))</f>
        <v>E05004301</v>
      </c>
      <c r="P338" s="11" t="str">
        <f>IF([1]source_data!G340="","",IF(LEFT(O338,3)="E05","WD",IF(LEFT(O338,3)="S13","WD",IF(LEFT(O338,3)="W05","WD",IF(LEFT(O338,3)="W06","UA",IF(LEFT(O338,3)="S12","CA",IF(LEFT(O338,3)="E06","UA",IF(LEFT(O338,3)="E07","NMD",IF(LEFT(O338,3)="E08","MD",IF(LEFT(O338,3)="E09","LONB"))))))))))</f>
        <v>WD</v>
      </c>
      <c r="Q338" s="11" t="str">
        <f>IF([1]source_data!G340="","",IF([1]source_data!D340="","",VLOOKUP([1]source_data!D340,[1]geo_data!A:I,7,FALSE)))</f>
        <v>Cheltenham</v>
      </c>
      <c r="R338" s="11" t="str">
        <f>IF([1]source_data!G340="","",IF([1]source_data!D340="","",VLOOKUP([1]source_data!D340,[1]geo_data!A:I,6,FALSE)))</f>
        <v>E07000078</v>
      </c>
      <c r="S338" s="11" t="str">
        <f>IF([1]source_data!G340="","",IF(LEFT(R338,3)="E05","WD",IF(LEFT(R338,3)="S13","WD",IF(LEFT(R338,3)="W05","WD",IF(LEFT(R338,3)="W06","UA",IF(LEFT(R338,3)="S12","CA",IF(LEFT(R338,3)="E06","UA",IF(LEFT(R338,3)="E07","NMD",IF(LEFT(R338,3)="E08","MD",IF(LEFT(R338,3)="E09","LONB"))))))))))</f>
        <v>NMD</v>
      </c>
      <c r="T338" s="8" t="str">
        <f>IF([1]source_data!G340="","",IF([1]source_data!N340="","",[1]source_data!N340))</f>
        <v>Grants for You</v>
      </c>
      <c r="U338" s="12">
        <f ca="1">IF([1]source_data!G340="","",[1]tailored_settings!$B$8)</f>
        <v>45009</v>
      </c>
      <c r="V338" s="8" t="str">
        <f>IF([1]source_data!I340="","",[1]tailored_settings!$B$9)</f>
        <v>https://www.barnwoodtrust.org/</v>
      </c>
      <c r="W338" s="8" t="str">
        <f>IF([1]source_data!G340="","",IF([1]source_data!I340="","",[1]codelists!$A$1))</f>
        <v>Grant to Individuals Reason codelist</v>
      </c>
      <c r="X338" s="8" t="str">
        <f>IF([1]source_data!G340="","",IF([1]source_data!I340="","",[1]source_data!I340))</f>
        <v>Mental Health</v>
      </c>
      <c r="Y338" s="8" t="str">
        <f>IF([1]source_data!G340="","",IF([1]source_data!J340="","",[1]codelists!$A$1))</f>
        <v/>
      </c>
      <c r="Z338" s="8" t="str">
        <f>IF([1]source_data!G340="","",IF([1]source_data!J340="","",[1]source_data!J340))</f>
        <v/>
      </c>
      <c r="AA338" s="8" t="str">
        <f>IF([1]source_data!G340="","",IF([1]source_data!K340="","",[1]codelists!$A$16))</f>
        <v>Grant to Individuals Purpose codelist</v>
      </c>
      <c r="AB338" s="8" t="str">
        <f>IF([1]source_data!G340="","",IF([1]source_data!K340="","",[1]source_data!K340))</f>
        <v>Devices and digital access</v>
      </c>
      <c r="AC338" s="8" t="str">
        <f>IF([1]source_data!G340="","",IF([1]source_data!L340="","",[1]codelists!$A$16))</f>
        <v/>
      </c>
      <c r="AD338" s="8" t="str">
        <f>IF([1]source_data!G340="","",IF([1]source_data!L340="","",[1]source_data!L340))</f>
        <v/>
      </c>
      <c r="AE338" s="8" t="str">
        <f>IF([1]source_data!G340="","",IF([1]source_data!M340="","",[1]codelists!$A$16))</f>
        <v/>
      </c>
      <c r="AF338" s="8" t="str">
        <f>IF([1]source_data!G340="","",IF([1]source_data!M340="","",[1]source_data!M340))</f>
        <v/>
      </c>
    </row>
    <row r="339" spans="1:32" ht="15.75" x14ac:dyDescent="0.25">
      <c r="A339" s="8" t="str">
        <f>IF([1]source_data!G341="","",IF(AND([1]source_data!C341&lt;&gt;"",[1]tailored_settings!$B$10="Publish"),CONCATENATE([1]tailored_settings!$B$2&amp;[1]source_data!C341),IF(AND([1]source_data!C341&lt;&gt;"",[1]tailored_settings!$B$10="Do not publish"),CONCATENATE([1]tailored_settings!$B$2&amp;TEXT(ROW(A339)-1,"0000")&amp;"_"&amp;TEXT(F339,"yyyy-mm")),CONCATENATE([1]tailored_settings!$B$2&amp;TEXT(ROW(A339)-1,"0000")&amp;"_"&amp;TEXT(F339,"yyyy-mm")))))</f>
        <v>360G-BarnwoodTrust-0338_2022-08</v>
      </c>
      <c r="B339" s="8" t="str">
        <f>IF([1]source_data!G341="","",IF([1]source_data!E341&lt;&gt;"",[1]source_data!E341,CONCATENATE("Grant to "&amp;G339)))</f>
        <v>Grants for You</v>
      </c>
      <c r="C339" s="8" t="str">
        <f>IF([1]source_data!G341="","",IF([1]source_data!F341="","",[1]source_data!F341))</f>
        <v xml:space="preserve">Funding to help people with Autism, ADHD, Tourette's or a serious mental health condition access more opportunities.   </v>
      </c>
      <c r="D339" s="9">
        <f>IF([1]source_data!G341="","",IF([1]source_data!G341="","",[1]source_data!G341))</f>
        <v>650</v>
      </c>
      <c r="E339" s="8" t="str">
        <f>IF([1]source_data!G341="","",[1]tailored_settings!$B$3)</f>
        <v>GBP</v>
      </c>
      <c r="F339" s="10">
        <f>IF([1]source_data!G341="","",IF([1]source_data!H341="","",[1]source_data!H341))</f>
        <v>44781.555794988402</v>
      </c>
      <c r="G339" s="8" t="str">
        <f>IF([1]source_data!G341="","",[1]tailored_settings!$B$5)</f>
        <v>Individual Recipient</v>
      </c>
      <c r="H339" s="8" t="str">
        <f>IF([1]source_data!G341="","",IF(AND([1]source_data!A341&lt;&gt;"",[1]tailored_settings!$B$11="Publish"),CONCATENATE([1]tailored_settings!$B$2&amp;[1]source_data!A341),IF(AND([1]source_data!A341&lt;&gt;"",[1]tailored_settings!$B$11="Do not publish"),CONCATENATE([1]tailored_settings!$B$4&amp;TEXT(ROW(A339)-1,"0000")&amp;"_"&amp;TEXT(F339,"yyyy-mm")),CONCATENATE([1]tailored_settings!$B$4&amp;TEXT(ROW(A339)-1,"0000")&amp;"_"&amp;TEXT(F339,"yyyy-mm")))))</f>
        <v>360G-BarnwoodTrust-IND-0338_2022-08</v>
      </c>
      <c r="I339" s="8" t="str">
        <f>IF([1]source_data!G341="","",[1]tailored_settings!$B$7)</f>
        <v>Barnwood Trust</v>
      </c>
      <c r="J339" s="8" t="str">
        <f>IF([1]source_data!G341="","",[1]tailored_settings!$B$6)</f>
        <v>GB-CHC-1162855</v>
      </c>
      <c r="K339" s="8" t="str">
        <f>IF([1]source_data!G341="","",IF([1]source_data!I341="","",VLOOKUP([1]source_data!I341,[1]codelists!A:C,2,FALSE)))</f>
        <v>GTIR040</v>
      </c>
      <c r="L339" s="8" t="str">
        <f>IF([1]source_data!G341="","",IF([1]source_data!J341="","",VLOOKUP([1]source_data!J341,[1]codelists!A:C,2,FALSE)))</f>
        <v/>
      </c>
      <c r="M339" s="8" t="str">
        <f>IF([1]source_data!G341="","",IF([1]source_data!K341="","",IF([1]source_data!M341&lt;&gt;"",CONCATENATE(VLOOKUP([1]source_data!K341,[1]codelists!A:C,2,FALSE)&amp;";"&amp;VLOOKUP([1]source_data!L341,[1]codelists!A:C,2,FALSE)&amp;";"&amp;VLOOKUP([1]source_data!M341,[1]codelists!A:C,2,FALSE)),IF([1]source_data!L341&lt;&gt;"",CONCATENATE(VLOOKUP([1]source_data!K341,[1]codelists!A:C,2,FALSE)&amp;";"&amp;VLOOKUP([1]source_data!L341,[1]codelists!A:C,2,FALSE)),IF([1]source_data!K341&lt;&gt;"",CONCATENATE(VLOOKUP([1]source_data!K341,[1]codelists!A:C,2,FALSE)))))))</f>
        <v>GTIP040</v>
      </c>
      <c r="N339" s="11" t="str">
        <f>IF([1]source_data!G341="","",IF([1]source_data!D341="","",VLOOKUP([1]source_data!D341,[1]geo_data!A:I,9,FALSE)))</f>
        <v>Painswick and Upton</v>
      </c>
      <c r="O339" s="11" t="str">
        <f>IF([1]source_data!G341="","",IF([1]source_data!D341="","",VLOOKUP([1]source_data!D341,[1]geo_data!A:I,8,FALSE)))</f>
        <v>E05010981</v>
      </c>
      <c r="P339" s="11" t="str">
        <f>IF([1]source_data!G341="","",IF(LEFT(O339,3)="E05","WD",IF(LEFT(O339,3)="S13","WD",IF(LEFT(O339,3)="W05","WD",IF(LEFT(O339,3)="W06","UA",IF(LEFT(O339,3)="S12","CA",IF(LEFT(O339,3)="E06","UA",IF(LEFT(O339,3)="E07","NMD",IF(LEFT(O339,3)="E08","MD",IF(LEFT(O339,3)="E09","LONB"))))))))))</f>
        <v>WD</v>
      </c>
      <c r="Q339" s="11" t="str">
        <f>IF([1]source_data!G341="","",IF([1]source_data!D341="","",VLOOKUP([1]source_data!D341,[1]geo_data!A:I,7,FALSE)))</f>
        <v>Stroud</v>
      </c>
      <c r="R339" s="11" t="str">
        <f>IF([1]source_data!G341="","",IF([1]source_data!D341="","",VLOOKUP([1]source_data!D341,[1]geo_data!A:I,6,FALSE)))</f>
        <v>E07000082</v>
      </c>
      <c r="S339" s="11" t="str">
        <f>IF([1]source_data!G341="","",IF(LEFT(R339,3)="E05","WD",IF(LEFT(R339,3)="S13","WD",IF(LEFT(R339,3)="W05","WD",IF(LEFT(R339,3)="W06","UA",IF(LEFT(R339,3)="S12","CA",IF(LEFT(R339,3)="E06","UA",IF(LEFT(R339,3)="E07","NMD",IF(LEFT(R339,3)="E08","MD",IF(LEFT(R339,3)="E09","LONB"))))))))))</f>
        <v>NMD</v>
      </c>
      <c r="T339" s="8" t="str">
        <f>IF([1]source_data!G341="","",IF([1]source_data!N341="","",[1]source_data!N341))</f>
        <v>Grants for You</v>
      </c>
      <c r="U339" s="12">
        <f ca="1">IF([1]source_data!G341="","",[1]tailored_settings!$B$8)</f>
        <v>45009</v>
      </c>
      <c r="V339" s="8" t="str">
        <f>IF([1]source_data!I341="","",[1]tailored_settings!$B$9)</f>
        <v>https://www.barnwoodtrust.org/</v>
      </c>
      <c r="W339" s="8" t="str">
        <f>IF([1]source_data!G341="","",IF([1]source_data!I341="","",[1]codelists!$A$1))</f>
        <v>Grant to Individuals Reason codelist</v>
      </c>
      <c r="X339" s="8" t="str">
        <f>IF([1]source_data!G341="","",IF([1]source_data!I341="","",[1]source_data!I341))</f>
        <v>Mental Health</v>
      </c>
      <c r="Y339" s="8" t="str">
        <f>IF([1]source_data!G341="","",IF([1]source_data!J341="","",[1]codelists!$A$1))</f>
        <v/>
      </c>
      <c r="Z339" s="8" t="str">
        <f>IF([1]source_data!G341="","",IF([1]source_data!J341="","",[1]source_data!J341))</f>
        <v/>
      </c>
      <c r="AA339" s="8" t="str">
        <f>IF([1]source_data!G341="","",IF([1]source_data!K341="","",[1]codelists!$A$16))</f>
        <v>Grant to Individuals Purpose codelist</v>
      </c>
      <c r="AB339" s="8" t="str">
        <f>IF([1]source_data!G341="","",IF([1]source_data!K341="","",[1]source_data!K341))</f>
        <v>Devices and digital access</v>
      </c>
      <c r="AC339" s="8" t="str">
        <f>IF([1]source_data!G341="","",IF([1]source_data!L341="","",[1]codelists!$A$16))</f>
        <v/>
      </c>
      <c r="AD339" s="8" t="str">
        <f>IF([1]source_data!G341="","",IF([1]source_data!L341="","",[1]source_data!L341))</f>
        <v/>
      </c>
      <c r="AE339" s="8" t="str">
        <f>IF([1]source_data!G341="","",IF([1]source_data!M341="","",[1]codelists!$A$16))</f>
        <v/>
      </c>
      <c r="AF339" s="8" t="str">
        <f>IF([1]source_data!G341="","",IF([1]source_data!M341="","",[1]source_data!M341))</f>
        <v/>
      </c>
    </row>
    <row r="340" spans="1:32" ht="15.75" x14ac:dyDescent="0.25">
      <c r="A340" s="8" t="str">
        <f>IF([1]source_data!G342="","",IF(AND([1]source_data!C342&lt;&gt;"",[1]tailored_settings!$B$10="Publish"),CONCATENATE([1]tailored_settings!$B$2&amp;[1]source_data!C342),IF(AND([1]source_data!C342&lt;&gt;"",[1]tailored_settings!$B$10="Do not publish"),CONCATENATE([1]tailored_settings!$B$2&amp;TEXT(ROW(A340)-1,"0000")&amp;"_"&amp;TEXT(F340,"yyyy-mm")),CONCATENATE([1]tailored_settings!$B$2&amp;TEXT(ROW(A340)-1,"0000")&amp;"_"&amp;TEXT(F340,"yyyy-mm")))))</f>
        <v>360G-BarnwoodTrust-0339_2022-08</v>
      </c>
      <c r="B340" s="8" t="str">
        <f>IF([1]source_data!G342="","",IF([1]source_data!E342&lt;&gt;"",[1]source_data!E342,CONCATENATE("Grant to "&amp;G340)))</f>
        <v>Grants for You</v>
      </c>
      <c r="C340" s="8" t="str">
        <f>IF([1]source_data!G342="","",IF([1]source_data!F342="","",[1]source_data!F342))</f>
        <v xml:space="preserve">Funding to help people with Autism, ADHD, Tourette's or a serious mental health condition access more opportunities.   </v>
      </c>
      <c r="D340" s="9">
        <f>IF([1]source_data!G342="","",IF([1]source_data!G342="","",[1]source_data!G342))</f>
        <v>1306</v>
      </c>
      <c r="E340" s="8" t="str">
        <f>IF([1]source_data!G342="","",[1]tailored_settings!$B$3)</f>
        <v>GBP</v>
      </c>
      <c r="F340" s="10">
        <f>IF([1]source_data!G342="","",IF([1]source_data!H342="","",[1]source_data!H342))</f>
        <v>44781.5693183681</v>
      </c>
      <c r="G340" s="8" t="str">
        <f>IF([1]source_data!G342="","",[1]tailored_settings!$B$5)</f>
        <v>Individual Recipient</v>
      </c>
      <c r="H340" s="8" t="str">
        <f>IF([1]source_data!G342="","",IF(AND([1]source_data!A342&lt;&gt;"",[1]tailored_settings!$B$11="Publish"),CONCATENATE([1]tailored_settings!$B$2&amp;[1]source_data!A342),IF(AND([1]source_data!A342&lt;&gt;"",[1]tailored_settings!$B$11="Do not publish"),CONCATENATE([1]tailored_settings!$B$4&amp;TEXT(ROW(A340)-1,"0000")&amp;"_"&amp;TEXT(F340,"yyyy-mm")),CONCATENATE([1]tailored_settings!$B$4&amp;TEXT(ROW(A340)-1,"0000")&amp;"_"&amp;TEXT(F340,"yyyy-mm")))))</f>
        <v>360G-BarnwoodTrust-IND-0339_2022-08</v>
      </c>
      <c r="I340" s="8" t="str">
        <f>IF([1]source_data!G342="","",[1]tailored_settings!$B$7)</f>
        <v>Barnwood Trust</v>
      </c>
      <c r="J340" s="8" t="str">
        <f>IF([1]source_data!G342="","",[1]tailored_settings!$B$6)</f>
        <v>GB-CHC-1162855</v>
      </c>
      <c r="K340" s="8" t="str">
        <f>IF([1]source_data!G342="","",IF([1]source_data!I342="","",VLOOKUP([1]source_data!I342,[1]codelists!A:C,2,FALSE)))</f>
        <v>GTIR040</v>
      </c>
      <c r="L340" s="8" t="str">
        <f>IF([1]source_data!G342="","",IF([1]source_data!J342="","",VLOOKUP([1]source_data!J342,[1]codelists!A:C,2,FALSE)))</f>
        <v/>
      </c>
      <c r="M340" s="8" t="str">
        <f>IF([1]source_data!G342="","",IF([1]source_data!K342="","",IF([1]source_data!M342&lt;&gt;"",CONCATENATE(VLOOKUP([1]source_data!K342,[1]codelists!A:C,2,FALSE)&amp;";"&amp;VLOOKUP([1]source_data!L342,[1]codelists!A:C,2,FALSE)&amp;";"&amp;VLOOKUP([1]source_data!M342,[1]codelists!A:C,2,FALSE)),IF([1]source_data!L342&lt;&gt;"",CONCATENATE(VLOOKUP([1]source_data!K342,[1]codelists!A:C,2,FALSE)&amp;";"&amp;VLOOKUP([1]source_data!L342,[1]codelists!A:C,2,FALSE)),IF([1]source_data!K342&lt;&gt;"",CONCATENATE(VLOOKUP([1]source_data!K342,[1]codelists!A:C,2,FALSE)))))))</f>
        <v>GTIP110</v>
      </c>
      <c r="N340" s="11" t="str">
        <f>IF([1]source_data!G342="","",IF([1]source_data!D342="","",VLOOKUP([1]source_data!D342,[1]geo_data!A:I,9,FALSE)))</f>
        <v>Barton and Tredworth</v>
      </c>
      <c r="O340" s="11" t="str">
        <f>IF([1]source_data!G342="","",IF([1]source_data!D342="","",VLOOKUP([1]source_data!D342,[1]geo_data!A:I,8,FALSE)))</f>
        <v>E05010953</v>
      </c>
      <c r="P340" s="11" t="str">
        <f>IF([1]source_data!G342="","",IF(LEFT(O340,3)="E05","WD",IF(LEFT(O340,3)="S13","WD",IF(LEFT(O340,3)="W05","WD",IF(LEFT(O340,3)="W06","UA",IF(LEFT(O340,3)="S12","CA",IF(LEFT(O340,3)="E06","UA",IF(LEFT(O340,3)="E07","NMD",IF(LEFT(O340,3)="E08","MD",IF(LEFT(O340,3)="E09","LONB"))))))))))</f>
        <v>WD</v>
      </c>
      <c r="Q340" s="11" t="str">
        <f>IF([1]source_data!G342="","",IF([1]source_data!D342="","",VLOOKUP([1]source_data!D342,[1]geo_data!A:I,7,FALSE)))</f>
        <v>Gloucester</v>
      </c>
      <c r="R340" s="11" t="str">
        <f>IF([1]source_data!G342="","",IF([1]source_data!D342="","",VLOOKUP([1]source_data!D342,[1]geo_data!A:I,6,FALSE)))</f>
        <v>E07000081</v>
      </c>
      <c r="S340" s="11" t="str">
        <f>IF([1]source_data!G342="","",IF(LEFT(R340,3)="E05","WD",IF(LEFT(R340,3)="S13","WD",IF(LEFT(R340,3)="W05","WD",IF(LEFT(R340,3)="W06","UA",IF(LEFT(R340,3)="S12","CA",IF(LEFT(R340,3)="E06","UA",IF(LEFT(R340,3)="E07","NMD",IF(LEFT(R340,3)="E08","MD",IF(LEFT(R340,3)="E09","LONB"))))))))))</f>
        <v>NMD</v>
      </c>
      <c r="T340" s="8" t="str">
        <f>IF([1]source_data!G342="","",IF([1]source_data!N342="","",[1]source_data!N342))</f>
        <v>Grants for You</v>
      </c>
      <c r="U340" s="12">
        <f ca="1">IF([1]source_data!G342="","",[1]tailored_settings!$B$8)</f>
        <v>45009</v>
      </c>
      <c r="V340" s="8" t="str">
        <f>IF([1]source_data!I342="","",[1]tailored_settings!$B$9)</f>
        <v>https://www.barnwoodtrust.org/</v>
      </c>
      <c r="W340" s="8" t="str">
        <f>IF([1]source_data!G342="","",IF([1]source_data!I342="","",[1]codelists!$A$1))</f>
        <v>Grant to Individuals Reason codelist</v>
      </c>
      <c r="X340" s="8" t="str">
        <f>IF([1]source_data!G342="","",IF([1]source_data!I342="","",[1]source_data!I342))</f>
        <v>Mental Health</v>
      </c>
      <c r="Y340" s="8" t="str">
        <f>IF([1]source_data!G342="","",IF([1]source_data!J342="","",[1]codelists!$A$1))</f>
        <v/>
      </c>
      <c r="Z340" s="8" t="str">
        <f>IF([1]source_data!G342="","",IF([1]source_data!J342="","",[1]source_data!J342))</f>
        <v/>
      </c>
      <c r="AA340" s="8" t="str">
        <f>IF([1]source_data!G342="","",IF([1]source_data!K342="","",[1]codelists!$A$16))</f>
        <v>Grant to Individuals Purpose codelist</v>
      </c>
      <c r="AB340" s="8" t="str">
        <f>IF([1]source_data!G342="","",IF([1]source_data!K342="","",[1]source_data!K342))</f>
        <v>Holiday and activity costs</v>
      </c>
      <c r="AC340" s="8" t="str">
        <f>IF([1]source_data!G342="","",IF([1]source_data!L342="","",[1]codelists!$A$16))</f>
        <v/>
      </c>
      <c r="AD340" s="8" t="str">
        <f>IF([1]source_data!G342="","",IF([1]source_data!L342="","",[1]source_data!L342))</f>
        <v/>
      </c>
      <c r="AE340" s="8" t="str">
        <f>IF([1]source_data!G342="","",IF([1]source_data!M342="","",[1]codelists!$A$16))</f>
        <v/>
      </c>
      <c r="AF340" s="8" t="str">
        <f>IF([1]source_data!G342="","",IF([1]source_data!M342="","",[1]source_data!M342))</f>
        <v/>
      </c>
    </row>
    <row r="341" spans="1:32" ht="15.75" x14ac:dyDescent="0.25">
      <c r="A341" s="8" t="str">
        <f>IF([1]source_data!G343="","",IF(AND([1]source_data!C343&lt;&gt;"",[1]tailored_settings!$B$10="Publish"),CONCATENATE([1]tailored_settings!$B$2&amp;[1]source_data!C343),IF(AND([1]source_data!C343&lt;&gt;"",[1]tailored_settings!$B$10="Do not publish"),CONCATENATE([1]tailored_settings!$B$2&amp;TEXT(ROW(A341)-1,"0000")&amp;"_"&amp;TEXT(F341,"yyyy-mm")),CONCATENATE([1]tailored_settings!$B$2&amp;TEXT(ROW(A341)-1,"0000")&amp;"_"&amp;TEXT(F341,"yyyy-mm")))))</f>
        <v>360G-BarnwoodTrust-0340_2022-08</v>
      </c>
      <c r="B341" s="8" t="str">
        <f>IF([1]source_data!G343="","",IF([1]source_data!E343&lt;&gt;"",[1]source_data!E343,CONCATENATE("Grant to "&amp;G341)))</f>
        <v>Grants for You</v>
      </c>
      <c r="C341" s="8" t="str">
        <f>IF([1]source_data!G343="","",IF([1]source_data!F343="","",[1]source_data!F343))</f>
        <v xml:space="preserve">Funding to help people with Autism, ADHD, Tourette's or a serious mental health condition access more opportunities.   </v>
      </c>
      <c r="D341" s="9">
        <f>IF([1]source_data!G343="","",IF([1]source_data!G343="","",[1]source_data!G343))</f>
        <v>800</v>
      </c>
      <c r="E341" s="8" t="str">
        <f>IF([1]source_data!G343="","",[1]tailored_settings!$B$3)</f>
        <v>GBP</v>
      </c>
      <c r="F341" s="10">
        <f>IF([1]source_data!G343="","",IF([1]source_data!H343="","",[1]source_data!H343))</f>
        <v>44781.585411921304</v>
      </c>
      <c r="G341" s="8" t="str">
        <f>IF([1]source_data!G343="","",[1]tailored_settings!$B$5)</f>
        <v>Individual Recipient</v>
      </c>
      <c r="H341" s="8" t="str">
        <f>IF([1]source_data!G343="","",IF(AND([1]source_data!A343&lt;&gt;"",[1]tailored_settings!$B$11="Publish"),CONCATENATE([1]tailored_settings!$B$2&amp;[1]source_data!A343),IF(AND([1]source_data!A343&lt;&gt;"",[1]tailored_settings!$B$11="Do not publish"),CONCATENATE([1]tailored_settings!$B$4&amp;TEXT(ROW(A341)-1,"0000")&amp;"_"&amp;TEXT(F341,"yyyy-mm")),CONCATENATE([1]tailored_settings!$B$4&amp;TEXT(ROW(A341)-1,"0000")&amp;"_"&amp;TEXT(F341,"yyyy-mm")))))</f>
        <v>360G-BarnwoodTrust-IND-0340_2022-08</v>
      </c>
      <c r="I341" s="8" t="str">
        <f>IF([1]source_data!G343="","",[1]tailored_settings!$B$7)</f>
        <v>Barnwood Trust</v>
      </c>
      <c r="J341" s="8" t="str">
        <f>IF([1]source_data!G343="","",[1]tailored_settings!$B$6)</f>
        <v>GB-CHC-1162855</v>
      </c>
      <c r="K341" s="8" t="str">
        <f>IF([1]source_data!G343="","",IF([1]source_data!I343="","",VLOOKUP([1]source_data!I343,[1]codelists!A:C,2,FALSE)))</f>
        <v>GTIR040</v>
      </c>
      <c r="L341" s="8" t="str">
        <f>IF([1]source_data!G343="","",IF([1]source_data!J343="","",VLOOKUP([1]source_data!J343,[1]codelists!A:C,2,FALSE)))</f>
        <v/>
      </c>
      <c r="M341" s="8" t="str">
        <f>IF([1]source_data!G343="","",IF([1]source_data!K343="","",IF([1]source_data!M343&lt;&gt;"",CONCATENATE(VLOOKUP([1]source_data!K343,[1]codelists!A:C,2,FALSE)&amp;";"&amp;VLOOKUP([1]source_data!L343,[1]codelists!A:C,2,FALSE)&amp;";"&amp;VLOOKUP([1]source_data!M343,[1]codelists!A:C,2,FALSE)),IF([1]source_data!L343&lt;&gt;"",CONCATENATE(VLOOKUP([1]source_data!K343,[1]codelists!A:C,2,FALSE)&amp;";"&amp;VLOOKUP([1]source_data!L343,[1]codelists!A:C,2,FALSE)),IF([1]source_data!K343&lt;&gt;"",CONCATENATE(VLOOKUP([1]source_data!K343,[1]codelists!A:C,2,FALSE)))))))</f>
        <v>GTIP040</v>
      </c>
      <c r="N341" s="11" t="str">
        <f>IF([1]source_data!G343="","",IF([1]source_data!D343="","",VLOOKUP([1]source_data!D343,[1]geo_data!A:I,9,FALSE)))</f>
        <v>Springbank</v>
      </c>
      <c r="O341" s="11" t="str">
        <f>IF([1]source_data!G343="","",IF([1]source_data!D343="","",VLOOKUP([1]source_data!D343,[1]geo_data!A:I,8,FALSE)))</f>
        <v>E05004304</v>
      </c>
      <c r="P341" s="11" t="str">
        <f>IF([1]source_data!G343="","",IF(LEFT(O341,3)="E05","WD",IF(LEFT(O341,3)="S13","WD",IF(LEFT(O341,3)="W05","WD",IF(LEFT(O341,3)="W06","UA",IF(LEFT(O341,3)="S12","CA",IF(LEFT(O341,3)="E06","UA",IF(LEFT(O341,3)="E07","NMD",IF(LEFT(O341,3)="E08","MD",IF(LEFT(O341,3)="E09","LONB"))))))))))</f>
        <v>WD</v>
      </c>
      <c r="Q341" s="11" t="str">
        <f>IF([1]source_data!G343="","",IF([1]source_data!D343="","",VLOOKUP([1]source_data!D343,[1]geo_data!A:I,7,FALSE)))</f>
        <v>Cheltenham</v>
      </c>
      <c r="R341" s="11" t="str">
        <f>IF([1]source_data!G343="","",IF([1]source_data!D343="","",VLOOKUP([1]source_data!D343,[1]geo_data!A:I,6,FALSE)))</f>
        <v>E07000078</v>
      </c>
      <c r="S341" s="11" t="str">
        <f>IF([1]source_data!G343="","",IF(LEFT(R341,3)="E05","WD",IF(LEFT(R341,3)="S13","WD",IF(LEFT(R341,3)="W05","WD",IF(LEFT(R341,3)="W06","UA",IF(LEFT(R341,3)="S12","CA",IF(LEFT(R341,3)="E06","UA",IF(LEFT(R341,3)="E07","NMD",IF(LEFT(R341,3)="E08","MD",IF(LEFT(R341,3)="E09","LONB"))))))))))</f>
        <v>NMD</v>
      </c>
      <c r="T341" s="8" t="str">
        <f>IF([1]source_data!G343="","",IF([1]source_data!N343="","",[1]source_data!N343))</f>
        <v>Grants for You</v>
      </c>
      <c r="U341" s="12">
        <f ca="1">IF([1]source_data!G343="","",[1]tailored_settings!$B$8)</f>
        <v>45009</v>
      </c>
      <c r="V341" s="8" t="str">
        <f>IF([1]source_data!I343="","",[1]tailored_settings!$B$9)</f>
        <v>https://www.barnwoodtrust.org/</v>
      </c>
      <c r="W341" s="8" t="str">
        <f>IF([1]source_data!G343="","",IF([1]source_data!I343="","",[1]codelists!$A$1))</f>
        <v>Grant to Individuals Reason codelist</v>
      </c>
      <c r="X341" s="8" t="str">
        <f>IF([1]source_data!G343="","",IF([1]source_data!I343="","",[1]source_data!I343))</f>
        <v>Mental Health</v>
      </c>
      <c r="Y341" s="8" t="str">
        <f>IF([1]source_data!G343="","",IF([1]source_data!J343="","",[1]codelists!$A$1))</f>
        <v/>
      </c>
      <c r="Z341" s="8" t="str">
        <f>IF([1]source_data!G343="","",IF([1]source_data!J343="","",[1]source_data!J343))</f>
        <v/>
      </c>
      <c r="AA341" s="8" t="str">
        <f>IF([1]source_data!G343="","",IF([1]source_data!K343="","",[1]codelists!$A$16))</f>
        <v>Grant to Individuals Purpose codelist</v>
      </c>
      <c r="AB341" s="8" t="str">
        <f>IF([1]source_data!G343="","",IF([1]source_data!K343="","",[1]source_data!K343))</f>
        <v>Devices and digital access</v>
      </c>
      <c r="AC341" s="8" t="str">
        <f>IF([1]source_data!G343="","",IF([1]source_data!L343="","",[1]codelists!$A$16))</f>
        <v/>
      </c>
      <c r="AD341" s="8" t="str">
        <f>IF([1]source_data!G343="","",IF([1]source_data!L343="","",[1]source_data!L343))</f>
        <v/>
      </c>
      <c r="AE341" s="8" t="str">
        <f>IF([1]source_data!G343="","",IF([1]source_data!M343="","",[1]codelists!$A$16))</f>
        <v/>
      </c>
      <c r="AF341" s="8" t="str">
        <f>IF([1]source_data!G343="","",IF([1]source_data!M343="","",[1]source_data!M343))</f>
        <v/>
      </c>
    </row>
    <row r="342" spans="1:32" ht="15.75" x14ac:dyDescent="0.25">
      <c r="A342" s="8" t="str">
        <f>IF([1]source_data!G344="","",IF(AND([1]source_data!C344&lt;&gt;"",[1]tailored_settings!$B$10="Publish"),CONCATENATE([1]tailored_settings!$B$2&amp;[1]source_data!C344),IF(AND([1]source_data!C344&lt;&gt;"",[1]tailored_settings!$B$10="Do not publish"),CONCATENATE([1]tailored_settings!$B$2&amp;TEXT(ROW(A342)-1,"0000")&amp;"_"&amp;TEXT(F342,"yyyy-mm")),CONCATENATE([1]tailored_settings!$B$2&amp;TEXT(ROW(A342)-1,"0000")&amp;"_"&amp;TEXT(F342,"yyyy-mm")))))</f>
        <v>360G-BarnwoodTrust-0341_2022-08</v>
      </c>
      <c r="B342" s="8" t="str">
        <f>IF([1]source_data!G344="","",IF([1]source_data!E344&lt;&gt;"",[1]source_data!E344,CONCATENATE("Grant to "&amp;G342)))</f>
        <v>Grants for You</v>
      </c>
      <c r="C342" s="8" t="str">
        <f>IF([1]source_data!G344="","",IF([1]source_data!F344="","",[1]source_data!F344))</f>
        <v xml:space="preserve">Funding to help people with Autism, ADHD, Tourette's or a serious mental health condition access more opportunities.   </v>
      </c>
      <c r="D342" s="9">
        <f>IF([1]source_data!G344="","",IF([1]source_data!G344="","",[1]source_data!G344))</f>
        <v>700</v>
      </c>
      <c r="E342" s="8" t="str">
        <f>IF([1]source_data!G344="","",[1]tailored_settings!$B$3)</f>
        <v>GBP</v>
      </c>
      <c r="F342" s="10">
        <f>IF([1]source_data!G344="","",IF([1]source_data!H344="","",[1]source_data!H344))</f>
        <v>44781.609691238402</v>
      </c>
      <c r="G342" s="8" t="str">
        <f>IF([1]source_data!G344="","",[1]tailored_settings!$B$5)</f>
        <v>Individual Recipient</v>
      </c>
      <c r="H342" s="8" t="str">
        <f>IF([1]source_data!G344="","",IF(AND([1]source_data!A344&lt;&gt;"",[1]tailored_settings!$B$11="Publish"),CONCATENATE([1]tailored_settings!$B$2&amp;[1]source_data!A344),IF(AND([1]source_data!A344&lt;&gt;"",[1]tailored_settings!$B$11="Do not publish"),CONCATENATE([1]tailored_settings!$B$4&amp;TEXT(ROW(A342)-1,"0000")&amp;"_"&amp;TEXT(F342,"yyyy-mm")),CONCATENATE([1]tailored_settings!$B$4&amp;TEXT(ROW(A342)-1,"0000")&amp;"_"&amp;TEXT(F342,"yyyy-mm")))))</f>
        <v>360G-BarnwoodTrust-IND-0341_2022-08</v>
      </c>
      <c r="I342" s="8" t="str">
        <f>IF([1]source_data!G344="","",[1]tailored_settings!$B$7)</f>
        <v>Barnwood Trust</v>
      </c>
      <c r="J342" s="8" t="str">
        <f>IF([1]source_data!G344="","",[1]tailored_settings!$B$6)</f>
        <v>GB-CHC-1162855</v>
      </c>
      <c r="K342" s="8" t="str">
        <f>IF([1]source_data!G344="","",IF([1]source_data!I344="","",VLOOKUP([1]source_data!I344,[1]codelists!A:C,2,FALSE)))</f>
        <v>GTIR040</v>
      </c>
      <c r="L342" s="8" t="str">
        <f>IF([1]source_data!G344="","",IF([1]source_data!J344="","",VLOOKUP([1]source_data!J344,[1]codelists!A:C,2,FALSE)))</f>
        <v/>
      </c>
      <c r="M342" s="8" t="str">
        <f>IF([1]source_data!G344="","",IF([1]source_data!K344="","",IF([1]source_data!M344&lt;&gt;"",CONCATENATE(VLOOKUP([1]source_data!K344,[1]codelists!A:C,2,FALSE)&amp;";"&amp;VLOOKUP([1]source_data!L344,[1]codelists!A:C,2,FALSE)&amp;";"&amp;VLOOKUP([1]source_data!M344,[1]codelists!A:C,2,FALSE)),IF([1]source_data!L344&lt;&gt;"",CONCATENATE(VLOOKUP([1]source_data!K344,[1]codelists!A:C,2,FALSE)&amp;";"&amp;VLOOKUP([1]source_data!L344,[1]codelists!A:C,2,FALSE)),IF([1]source_data!K344&lt;&gt;"",CONCATENATE(VLOOKUP([1]source_data!K344,[1]codelists!A:C,2,FALSE)))))))</f>
        <v>GTIP020</v>
      </c>
      <c r="N342" s="11" t="str">
        <f>IF([1]source_data!G344="","",IF([1]source_data!D344="","",VLOOKUP([1]source_data!D344,[1]geo_data!A:I,9,FALSE)))</f>
        <v>Moreland</v>
      </c>
      <c r="O342" s="11" t="str">
        <f>IF([1]source_data!G344="","",IF([1]source_data!D344="","",VLOOKUP([1]source_data!D344,[1]geo_data!A:I,8,FALSE)))</f>
        <v>E05010962</v>
      </c>
      <c r="P342" s="11" t="str">
        <f>IF([1]source_data!G344="","",IF(LEFT(O342,3)="E05","WD",IF(LEFT(O342,3)="S13","WD",IF(LEFT(O342,3)="W05","WD",IF(LEFT(O342,3)="W06","UA",IF(LEFT(O342,3)="S12","CA",IF(LEFT(O342,3)="E06","UA",IF(LEFT(O342,3)="E07","NMD",IF(LEFT(O342,3)="E08","MD",IF(LEFT(O342,3)="E09","LONB"))))))))))</f>
        <v>WD</v>
      </c>
      <c r="Q342" s="11" t="str">
        <f>IF([1]source_data!G344="","",IF([1]source_data!D344="","",VLOOKUP([1]source_data!D344,[1]geo_data!A:I,7,FALSE)))</f>
        <v>Gloucester</v>
      </c>
      <c r="R342" s="11" t="str">
        <f>IF([1]source_data!G344="","",IF([1]source_data!D344="","",VLOOKUP([1]source_data!D344,[1]geo_data!A:I,6,FALSE)))</f>
        <v>E07000081</v>
      </c>
      <c r="S342" s="11" t="str">
        <f>IF([1]source_data!G344="","",IF(LEFT(R342,3)="E05","WD",IF(LEFT(R342,3)="S13","WD",IF(LEFT(R342,3)="W05","WD",IF(LEFT(R342,3)="W06","UA",IF(LEFT(R342,3)="S12","CA",IF(LEFT(R342,3)="E06","UA",IF(LEFT(R342,3)="E07","NMD",IF(LEFT(R342,3)="E08","MD",IF(LEFT(R342,3)="E09","LONB"))))))))))</f>
        <v>NMD</v>
      </c>
      <c r="T342" s="8" t="str">
        <f>IF([1]source_data!G344="","",IF([1]source_data!N344="","",[1]source_data!N344))</f>
        <v>Grants for You</v>
      </c>
      <c r="U342" s="12">
        <f ca="1">IF([1]source_data!G344="","",[1]tailored_settings!$B$8)</f>
        <v>45009</v>
      </c>
      <c r="V342" s="8" t="str">
        <f>IF([1]source_data!I344="","",[1]tailored_settings!$B$9)</f>
        <v>https://www.barnwoodtrust.org/</v>
      </c>
      <c r="W342" s="8" t="str">
        <f>IF([1]source_data!G344="","",IF([1]source_data!I344="","",[1]codelists!$A$1))</f>
        <v>Grant to Individuals Reason codelist</v>
      </c>
      <c r="X342" s="8" t="str">
        <f>IF([1]source_data!G344="","",IF([1]source_data!I344="","",[1]source_data!I344))</f>
        <v>Mental Health</v>
      </c>
      <c r="Y342" s="8" t="str">
        <f>IF([1]source_data!G344="","",IF([1]source_data!J344="","",[1]codelists!$A$1))</f>
        <v/>
      </c>
      <c r="Z342" s="8" t="str">
        <f>IF([1]source_data!G344="","",IF([1]source_data!J344="","",[1]source_data!J344))</f>
        <v/>
      </c>
      <c r="AA342" s="8" t="str">
        <f>IF([1]source_data!G344="","",IF([1]source_data!K344="","",[1]codelists!$A$16))</f>
        <v>Grant to Individuals Purpose codelist</v>
      </c>
      <c r="AB342" s="8" t="str">
        <f>IF([1]source_data!G344="","",IF([1]source_data!K344="","",[1]source_data!K344))</f>
        <v>Furniture and appliances</v>
      </c>
      <c r="AC342" s="8" t="str">
        <f>IF([1]source_data!G344="","",IF([1]source_data!L344="","",[1]codelists!$A$16))</f>
        <v/>
      </c>
      <c r="AD342" s="8" t="str">
        <f>IF([1]source_data!G344="","",IF([1]source_data!L344="","",[1]source_data!L344))</f>
        <v/>
      </c>
      <c r="AE342" s="8" t="str">
        <f>IF([1]source_data!G344="","",IF([1]source_data!M344="","",[1]codelists!$A$16))</f>
        <v/>
      </c>
      <c r="AF342" s="8" t="str">
        <f>IF([1]source_data!G344="","",IF([1]source_data!M344="","",[1]source_data!M344))</f>
        <v/>
      </c>
    </row>
    <row r="343" spans="1:32" ht="15.75" x14ac:dyDescent="0.25">
      <c r="A343" s="8" t="str">
        <f>IF([1]source_data!G345="","",IF(AND([1]source_data!C345&lt;&gt;"",[1]tailored_settings!$B$10="Publish"),CONCATENATE([1]tailored_settings!$B$2&amp;[1]source_data!C345),IF(AND([1]source_data!C345&lt;&gt;"",[1]tailored_settings!$B$10="Do not publish"),CONCATENATE([1]tailored_settings!$B$2&amp;TEXT(ROW(A343)-1,"0000")&amp;"_"&amp;TEXT(F343,"yyyy-mm")),CONCATENATE([1]tailored_settings!$B$2&amp;TEXT(ROW(A343)-1,"0000")&amp;"_"&amp;TEXT(F343,"yyyy-mm")))))</f>
        <v>360G-BarnwoodTrust-0342_2022-08</v>
      </c>
      <c r="B343" s="8" t="str">
        <f>IF([1]source_data!G345="","",IF([1]source_data!E345&lt;&gt;"",[1]source_data!E345,CONCATENATE("Grant to "&amp;G343)))</f>
        <v>Grants for You</v>
      </c>
      <c r="C343" s="8" t="str">
        <f>IF([1]source_data!G345="","",IF([1]source_data!F345="","",[1]source_data!F345))</f>
        <v xml:space="preserve">Funding to help people with Autism, ADHD, Tourette's or a serious mental health condition access more opportunities.   </v>
      </c>
      <c r="D343" s="9">
        <f>IF([1]source_data!G345="","",IF([1]source_data!G345="","",[1]source_data!G345))</f>
        <v>800</v>
      </c>
      <c r="E343" s="8" t="str">
        <f>IF([1]source_data!G345="","",[1]tailored_settings!$B$3)</f>
        <v>GBP</v>
      </c>
      <c r="F343" s="10">
        <f>IF([1]source_data!G345="","",IF([1]source_data!H345="","",[1]source_data!H345))</f>
        <v>44781.636774455998</v>
      </c>
      <c r="G343" s="8" t="str">
        <f>IF([1]source_data!G345="","",[1]tailored_settings!$B$5)</f>
        <v>Individual Recipient</v>
      </c>
      <c r="H343" s="8" t="str">
        <f>IF([1]source_data!G345="","",IF(AND([1]source_data!A345&lt;&gt;"",[1]tailored_settings!$B$11="Publish"),CONCATENATE([1]tailored_settings!$B$2&amp;[1]source_data!A345),IF(AND([1]source_data!A345&lt;&gt;"",[1]tailored_settings!$B$11="Do not publish"),CONCATENATE([1]tailored_settings!$B$4&amp;TEXT(ROW(A343)-1,"0000")&amp;"_"&amp;TEXT(F343,"yyyy-mm")),CONCATENATE([1]tailored_settings!$B$4&amp;TEXT(ROW(A343)-1,"0000")&amp;"_"&amp;TEXT(F343,"yyyy-mm")))))</f>
        <v>360G-BarnwoodTrust-IND-0342_2022-08</v>
      </c>
      <c r="I343" s="8" t="str">
        <f>IF([1]source_data!G345="","",[1]tailored_settings!$B$7)</f>
        <v>Barnwood Trust</v>
      </c>
      <c r="J343" s="8" t="str">
        <f>IF([1]source_data!G345="","",[1]tailored_settings!$B$6)</f>
        <v>GB-CHC-1162855</v>
      </c>
      <c r="K343" s="8" t="str">
        <f>IF([1]source_data!G345="","",IF([1]source_data!I345="","",VLOOKUP([1]source_data!I345,[1]codelists!A:C,2,FALSE)))</f>
        <v>GTIR040</v>
      </c>
      <c r="L343" s="8" t="str">
        <f>IF([1]source_data!G345="","",IF([1]source_data!J345="","",VLOOKUP([1]source_data!J345,[1]codelists!A:C,2,FALSE)))</f>
        <v/>
      </c>
      <c r="M343" s="8" t="str">
        <f>IF([1]source_data!G345="","",IF([1]source_data!K345="","",IF([1]source_data!M345&lt;&gt;"",CONCATENATE(VLOOKUP([1]source_data!K345,[1]codelists!A:C,2,FALSE)&amp;";"&amp;VLOOKUP([1]source_data!L345,[1]codelists!A:C,2,FALSE)&amp;";"&amp;VLOOKUP([1]source_data!M345,[1]codelists!A:C,2,FALSE)),IF([1]source_data!L345&lt;&gt;"",CONCATENATE(VLOOKUP([1]source_data!K345,[1]codelists!A:C,2,FALSE)&amp;";"&amp;VLOOKUP([1]source_data!L345,[1]codelists!A:C,2,FALSE)),IF([1]source_data!K345&lt;&gt;"",CONCATENATE(VLOOKUP([1]source_data!K345,[1]codelists!A:C,2,FALSE)))))))</f>
        <v>GTIP040</v>
      </c>
      <c r="N343" s="11" t="str">
        <f>IF([1]source_data!G345="","",IF([1]source_data!D345="","",VLOOKUP([1]source_data!D345,[1]geo_data!A:I,9,FALSE)))</f>
        <v>Coney Hill</v>
      </c>
      <c r="O343" s="11" t="str">
        <f>IF([1]source_data!G345="","",IF([1]source_data!D345="","",VLOOKUP([1]source_data!D345,[1]geo_data!A:I,8,FALSE)))</f>
        <v>E05010954</v>
      </c>
      <c r="P343" s="11" t="str">
        <f>IF([1]source_data!G345="","",IF(LEFT(O343,3)="E05","WD",IF(LEFT(O343,3)="S13","WD",IF(LEFT(O343,3)="W05","WD",IF(LEFT(O343,3)="W06","UA",IF(LEFT(O343,3)="S12","CA",IF(LEFT(O343,3)="E06","UA",IF(LEFT(O343,3)="E07","NMD",IF(LEFT(O343,3)="E08","MD",IF(LEFT(O343,3)="E09","LONB"))))))))))</f>
        <v>WD</v>
      </c>
      <c r="Q343" s="11" t="str">
        <f>IF([1]source_data!G345="","",IF([1]source_data!D345="","",VLOOKUP([1]source_data!D345,[1]geo_data!A:I,7,FALSE)))</f>
        <v>Gloucester</v>
      </c>
      <c r="R343" s="11" t="str">
        <f>IF([1]source_data!G345="","",IF([1]source_data!D345="","",VLOOKUP([1]source_data!D345,[1]geo_data!A:I,6,FALSE)))</f>
        <v>E07000081</v>
      </c>
      <c r="S343" s="11" t="str">
        <f>IF([1]source_data!G345="","",IF(LEFT(R343,3)="E05","WD",IF(LEFT(R343,3)="S13","WD",IF(LEFT(R343,3)="W05","WD",IF(LEFT(R343,3)="W06","UA",IF(LEFT(R343,3)="S12","CA",IF(LEFT(R343,3)="E06","UA",IF(LEFT(R343,3)="E07","NMD",IF(LEFT(R343,3)="E08","MD",IF(LEFT(R343,3)="E09","LONB"))))))))))</f>
        <v>NMD</v>
      </c>
      <c r="T343" s="8" t="str">
        <f>IF([1]source_data!G345="","",IF([1]source_data!N345="","",[1]source_data!N345))</f>
        <v>Grants for You</v>
      </c>
      <c r="U343" s="12">
        <f ca="1">IF([1]source_data!G345="","",[1]tailored_settings!$B$8)</f>
        <v>45009</v>
      </c>
      <c r="V343" s="8" t="str">
        <f>IF([1]source_data!I345="","",[1]tailored_settings!$B$9)</f>
        <v>https://www.barnwoodtrust.org/</v>
      </c>
      <c r="W343" s="8" t="str">
        <f>IF([1]source_data!G345="","",IF([1]source_data!I345="","",[1]codelists!$A$1))</f>
        <v>Grant to Individuals Reason codelist</v>
      </c>
      <c r="X343" s="8" t="str">
        <f>IF([1]source_data!G345="","",IF([1]source_data!I345="","",[1]source_data!I345))</f>
        <v>Mental Health</v>
      </c>
      <c r="Y343" s="8" t="str">
        <f>IF([1]source_data!G345="","",IF([1]source_data!J345="","",[1]codelists!$A$1))</f>
        <v/>
      </c>
      <c r="Z343" s="8" t="str">
        <f>IF([1]source_data!G345="","",IF([1]source_data!J345="","",[1]source_data!J345))</f>
        <v/>
      </c>
      <c r="AA343" s="8" t="str">
        <f>IF([1]source_data!G345="","",IF([1]source_data!K345="","",[1]codelists!$A$16))</f>
        <v>Grant to Individuals Purpose codelist</v>
      </c>
      <c r="AB343" s="8" t="str">
        <f>IF([1]source_data!G345="","",IF([1]source_data!K345="","",[1]source_data!K345))</f>
        <v>Devices and digital access</v>
      </c>
      <c r="AC343" s="8" t="str">
        <f>IF([1]source_data!G345="","",IF([1]source_data!L345="","",[1]codelists!$A$16))</f>
        <v/>
      </c>
      <c r="AD343" s="8" t="str">
        <f>IF([1]source_data!G345="","",IF([1]source_data!L345="","",[1]source_data!L345))</f>
        <v/>
      </c>
      <c r="AE343" s="8" t="str">
        <f>IF([1]source_data!G345="","",IF([1]source_data!M345="","",[1]codelists!$A$16))</f>
        <v/>
      </c>
      <c r="AF343" s="8" t="str">
        <f>IF([1]source_data!G345="","",IF([1]source_data!M345="","",[1]source_data!M345))</f>
        <v/>
      </c>
    </row>
    <row r="344" spans="1:32" ht="15.75" x14ac:dyDescent="0.25">
      <c r="A344" s="8" t="str">
        <f>IF([1]source_data!G346="","",IF(AND([1]source_data!C346&lt;&gt;"",[1]tailored_settings!$B$10="Publish"),CONCATENATE([1]tailored_settings!$B$2&amp;[1]source_data!C346),IF(AND([1]source_data!C346&lt;&gt;"",[1]tailored_settings!$B$10="Do not publish"),CONCATENATE([1]tailored_settings!$B$2&amp;TEXT(ROW(A344)-1,"0000")&amp;"_"&amp;TEXT(F344,"yyyy-mm")),CONCATENATE([1]tailored_settings!$B$2&amp;TEXT(ROW(A344)-1,"0000")&amp;"_"&amp;TEXT(F344,"yyyy-mm")))))</f>
        <v>360G-BarnwoodTrust-0343_2022-08</v>
      </c>
      <c r="B344" s="8" t="str">
        <f>IF([1]source_data!G346="","",IF([1]source_data!E346&lt;&gt;"",[1]source_data!E346,CONCATENATE("Grant to "&amp;G344)))</f>
        <v>Grants for You</v>
      </c>
      <c r="C344" s="8" t="str">
        <f>IF([1]source_data!G346="","",IF([1]source_data!F346="","",[1]source_data!F346))</f>
        <v xml:space="preserve">Funding to help people with Autism, ADHD, Tourette's or a serious mental health condition access more opportunities.   </v>
      </c>
      <c r="D344" s="9">
        <f>IF([1]source_data!G346="","",IF([1]source_data!G346="","",[1]source_data!G346))</f>
        <v>439</v>
      </c>
      <c r="E344" s="8" t="str">
        <f>IF([1]source_data!G346="","",[1]tailored_settings!$B$3)</f>
        <v>GBP</v>
      </c>
      <c r="F344" s="10">
        <f>IF([1]source_data!G346="","",IF([1]source_data!H346="","",[1]source_data!H346))</f>
        <v>44782.347440011603</v>
      </c>
      <c r="G344" s="8" t="str">
        <f>IF([1]source_data!G346="","",[1]tailored_settings!$B$5)</f>
        <v>Individual Recipient</v>
      </c>
      <c r="H344" s="8" t="str">
        <f>IF([1]source_data!G346="","",IF(AND([1]source_data!A346&lt;&gt;"",[1]tailored_settings!$B$11="Publish"),CONCATENATE([1]tailored_settings!$B$2&amp;[1]source_data!A346),IF(AND([1]source_data!A346&lt;&gt;"",[1]tailored_settings!$B$11="Do not publish"),CONCATENATE([1]tailored_settings!$B$4&amp;TEXT(ROW(A344)-1,"0000")&amp;"_"&amp;TEXT(F344,"yyyy-mm")),CONCATENATE([1]tailored_settings!$B$4&amp;TEXT(ROW(A344)-1,"0000")&amp;"_"&amp;TEXT(F344,"yyyy-mm")))))</f>
        <v>360G-BarnwoodTrust-IND-0343_2022-08</v>
      </c>
      <c r="I344" s="8" t="str">
        <f>IF([1]source_data!G346="","",[1]tailored_settings!$B$7)</f>
        <v>Barnwood Trust</v>
      </c>
      <c r="J344" s="8" t="str">
        <f>IF([1]source_data!G346="","",[1]tailored_settings!$B$6)</f>
        <v>GB-CHC-1162855</v>
      </c>
      <c r="K344" s="8" t="str">
        <f>IF([1]source_data!G346="","",IF([1]source_data!I346="","",VLOOKUP([1]source_data!I346,[1]codelists!A:C,2,FALSE)))</f>
        <v>GTIR040</v>
      </c>
      <c r="L344" s="8" t="str">
        <f>IF([1]source_data!G346="","",IF([1]source_data!J346="","",VLOOKUP([1]source_data!J346,[1]codelists!A:C,2,FALSE)))</f>
        <v/>
      </c>
      <c r="M344" s="8" t="str">
        <f>IF([1]source_data!G346="","",IF([1]source_data!K346="","",IF([1]source_data!M346&lt;&gt;"",CONCATENATE(VLOOKUP([1]source_data!K346,[1]codelists!A:C,2,FALSE)&amp;";"&amp;VLOOKUP([1]source_data!L346,[1]codelists!A:C,2,FALSE)&amp;";"&amp;VLOOKUP([1]source_data!M346,[1]codelists!A:C,2,FALSE)),IF([1]source_data!L346&lt;&gt;"",CONCATENATE(VLOOKUP([1]source_data!K346,[1]codelists!A:C,2,FALSE)&amp;";"&amp;VLOOKUP([1]source_data!L346,[1]codelists!A:C,2,FALSE)),IF([1]source_data!K346&lt;&gt;"",CONCATENATE(VLOOKUP([1]source_data!K346,[1]codelists!A:C,2,FALSE)))))))</f>
        <v>GTIP040</v>
      </c>
      <c r="N344" s="11" t="str">
        <f>IF([1]source_data!G346="","",IF([1]source_data!D346="","",VLOOKUP([1]source_data!D346,[1]geo_data!A:I,9,FALSE)))</f>
        <v>Chalford</v>
      </c>
      <c r="O344" s="11" t="str">
        <f>IF([1]source_data!G346="","",IF([1]source_data!D346="","",VLOOKUP([1]source_data!D346,[1]geo_data!A:I,8,FALSE)))</f>
        <v>E05013189</v>
      </c>
      <c r="P344" s="11" t="str">
        <f>IF([1]source_data!G346="","",IF(LEFT(O344,3)="E05","WD",IF(LEFT(O344,3)="S13","WD",IF(LEFT(O344,3)="W05","WD",IF(LEFT(O344,3)="W06","UA",IF(LEFT(O344,3)="S12","CA",IF(LEFT(O344,3)="E06","UA",IF(LEFT(O344,3)="E07","NMD",IF(LEFT(O344,3)="E08","MD",IF(LEFT(O344,3)="E09","LONB"))))))))))</f>
        <v>WD</v>
      </c>
      <c r="Q344" s="11" t="str">
        <f>IF([1]source_data!G346="","",IF([1]source_data!D346="","",VLOOKUP([1]source_data!D346,[1]geo_data!A:I,7,FALSE)))</f>
        <v>Stroud</v>
      </c>
      <c r="R344" s="11" t="str">
        <f>IF([1]source_data!G346="","",IF([1]source_data!D346="","",VLOOKUP([1]source_data!D346,[1]geo_data!A:I,6,FALSE)))</f>
        <v>E07000082</v>
      </c>
      <c r="S344" s="11" t="str">
        <f>IF([1]source_data!G346="","",IF(LEFT(R344,3)="E05","WD",IF(LEFT(R344,3)="S13","WD",IF(LEFT(R344,3)="W05","WD",IF(LEFT(R344,3)="W06","UA",IF(LEFT(R344,3)="S12","CA",IF(LEFT(R344,3)="E06","UA",IF(LEFT(R344,3)="E07","NMD",IF(LEFT(R344,3)="E08","MD",IF(LEFT(R344,3)="E09","LONB"))))))))))</f>
        <v>NMD</v>
      </c>
      <c r="T344" s="8" t="str">
        <f>IF([1]source_data!G346="","",IF([1]source_data!N346="","",[1]source_data!N346))</f>
        <v>Grants for You</v>
      </c>
      <c r="U344" s="12">
        <f ca="1">IF([1]source_data!G346="","",[1]tailored_settings!$B$8)</f>
        <v>45009</v>
      </c>
      <c r="V344" s="8" t="str">
        <f>IF([1]source_data!I346="","",[1]tailored_settings!$B$9)</f>
        <v>https://www.barnwoodtrust.org/</v>
      </c>
      <c r="W344" s="8" t="str">
        <f>IF([1]source_data!G346="","",IF([1]source_data!I346="","",[1]codelists!$A$1))</f>
        <v>Grant to Individuals Reason codelist</v>
      </c>
      <c r="X344" s="8" t="str">
        <f>IF([1]source_data!G346="","",IF([1]source_data!I346="","",[1]source_data!I346))</f>
        <v>Mental Health</v>
      </c>
      <c r="Y344" s="8" t="str">
        <f>IF([1]source_data!G346="","",IF([1]source_data!J346="","",[1]codelists!$A$1))</f>
        <v/>
      </c>
      <c r="Z344" s="8" t="str">
        <f>IF([1]source_data!G346="","",IF([1]source_data!J346="","",[1]source_data!J346))</f>
        <v/>
      </c>
      <c r="AA344" s="8" t="str">
        <f>IF([1]source_data!G346="","",IF([1]source_data!K346="","",[1]codelists!$A$16))</f>
        <v>Grant to Individuals Purpose codelist</v>
      </c>
      <c r="AB344" s="8" t="str">
        <f>IF([1]source_data!G346="","",IF([1]source_data!K346="","",[1]source_data!K346))</f>
        <v>Devices and digital access</v>
      </c>
      <c r="AC344" s="8" t="str">
        <f>IF([1]source_data!G346="","",IF([1]source_data!L346="","",[1]codelists!$A$16))</f>
        <v/>
      </c>
      <c r="AD344" s="8" t="str">
        <f>IF([1]source_data!G346="","",IF([1]source_data!L346="","",[1]source_data!L346))</f>
        <v/>
      </c>
      <c r="AE344" s="8" t="str">
        <f>IF([1]source_data!G346="","",IF([1]source_data!M346="","",[1]codelists!$A$16))</f>
        <v/>
      </c>
      <c r="AF344" s="8" t="str">
        <f>IF([1]source_data!G346="","",IF([1]source_data!M346="","",[1]source_data!M346))</f>
        <v/>
      </c>
    </row>
    <row r="345" spans="1:32" ht="15.75" x14ac:dyDescent="0.25">
      <c r="A345" s="8" t="str">
        <f>IF([1]source_data!G347="","",IF(AND([1]source_data!C347&lt;&gt;"",[1]tailored_settings!$B$10="Publish"),CONCATENATE([1]tailored_settings!$B$2&amp;[1]source_data!C347),IF(AND([1]source_data!C347&lt;&gt;"",[1]tailored_settings!$B$10="Do not publish"),CONCATENATE([1]tailored_settings!$B$2&amp;TEXT(ROW(A345)-1,"0000")&amp;"_"&amp;TEXT(F345,"yyyy-mm")),CONCATENATE([1]tailored_settings!$B$2&amp;TEXT(ROW(A345)-1,"0000")&amp;"_"&amp;TEXT(F345,"yyyy-mm")))))</f>
        <v>360G-BarnwoodTrust-0344_2022-08</v>
      </c>
      <c r="B345" s="8" t="str">
        <f>IF([1]source_data!G347="","",IF([1]source_data!E347&lt;&gt;"",[1]source_data!E347,CONCATENATE("Grant to "&amp;G345)))</f>
        <v>Grants for You</v>
      </c>
      <c r="C345" s="8" t="str">
        <f>IF([1]source_data!G347="","",IF([1]source_data!F347="","",[1]source_data!F347))</f>
        <v xml:space="preserve">Funding to help people with Autism, ADHD, Tourette's or a serious mental health condition access more opportunities.   </v>
      </c>
      <c r="D345" s="9">
        <f>IF([1]source_data!G347="","",IF([1]source_data!G347="","",[1]source_data!G347))</f>
        <v>500</v>
      </c>
      <c r="E345" s="8" t="str">
        <f>IF([1]source_data!G347="","",[1]tailored_settings!$B$3)</f>
        <v>GBP</v>
      </c>
      <c r="F345" s="10">
        <f>IF([1]source_data!G347="","",IF([1]source_data!H347="","",[1]source_data!H347))</f>
        <v>44782.456106134297</v>
      </c>
      <c r="G345" s="8" t="str">
        <f>IF([1]source_data!G347="","",[1]tailored_settings!$B$5)</f>
        <v>Individual Recipient</v>
      </c>
      <c r="H345" s="8" t="str">
        <f>IF([1]source_data!G347="","",IF(AND([1]source_data!A347&lt;&gt;"",[1]tailored_settings!$B$11="Publish"),CONCATENATE([1]tailored_settings!$B$2&amp;[1]source_data!A347),IF(AND([1]source_data!A347&lt;&gt;"",[1]tailored_settings!$B$11="Do not publish"),CONCATENATE([1]tailored_settings!$B$4&amp;TEXT(ROW(A345)-1,"0000")&amp;"_"&amp;TEXT(F345,"yyyy-mm")),CONCATENATE([1]tailored_settings!$B$4&amp;TEXT(ROW(A345)-1,"0000")&amp;"_"&amp;TEXT(F345,"yyyy-mm")))))</f>
        <v>360G-BarnwoodTrust-IND-0344_2022-08</v>
      </c>
      <c r="I345" s="8" t="str">
        <f>IF([1]source_data!G347="","",[1]tailored_settings!$B$7)</f>
        <v>Barnwood Trust</v>
      </c>
      <c r="J345" s="8" t="str">
        <f>IF([1]source_data!G347="","",[1]tailored_settings!$B$6)</f>
        <v>GB-CHC-1162855</v>
      </c>
      <c r="K345" s="8" t="str">
        <f>IF([1]source_data!G347="","",IF([1]source_data!I347="","",VLOOKUP([1]source_data!I347,[1]codelists!A:C,2,FALSE)))</f>
        <v>GTIR040</v>
      </c>
      <c r="L345" s="8" t="str">
        <f>IF([1]source_data!G347="","",IF([1]source_data!J347="","",VLOOKUP([1]source_data!J347,[1]codelists!A:C,2,FALSE)))</f>
        <v/>
      </c>
      <c r="M345" s="8" t="str">
        <f>IF([1]source_data!G347="","",IF([1]source_data!K347="","",IF([1]source_data!M347&lt;&gt;"",CONCATENATE(VLOOKUP([1]source_data!K347,[1]codelists!A:C,2,FALSE)&amp;";"&amp;VLOOKUP([1]source_data!L347,[1]codelists!A:C,2,FALSE)&amp;";"&amp;VLOOKUP([1]source_data!M347,[1]codelists!A:C,2,FALSE)),IF([1]source_data!L347&lt;&gt;"",CONCATENATE(VLOOKUP([1]source_data!K347,[1]codelists!A:C,2,FALSE)&amp;";"&amp;VLOOKUP([1]source_data!L347,[1]codelists!A:C,2,FALSE)),IF([1]source_data!K347&lt;&gt;"",CONCATENATE(VLOOKUP([1]source_data!K347,[1]codelists!A:C,2,FALSE)))))))</f>
        <v>GTIP040</v>
      </c>
      <c r="N345" s="11" t="str">
        <f>IF([1]source_data!G347="","",IF([1]source_data!D347="","",VLOOKUP([1]source_data!D347,[1]geo_data!A:I,9,FALSE)))</f>
        <v>Berkeley Vale</v>
      </c>
      <c r="O345" s="11" t="str">
        <f>IF([1]source_data!G347="","",IF([1]source_data!D347="","",VLOOKUP([1]source_data!D347,[1]geo_data!A:I,8,FALSE)))</f>
        <v>E05010969</v>
      </c>
      <c r="P345" s="11" t="str">
        <f>IF([1]source_data!G347="","",IF(LEFT(O345,3)="E05","WD",IF(LEFT(O345,3)="S13","WD",IF(LEFT(O345,3)="W05","WD",IF(LEFT(O345,3)="W06","UA",IF(LEFT(O345,3)="S12","CA",IF(LEFT(O345,3)="E06","UA",IF(LEFT(O345,3)="E07","NMD",IF(LEFT(O345,3)="E08","MD",IF(LEFT(O345,3)="E09","LONB"))))))))))</f>
        <v>WD</v>
      </c>
      <c r="Q345" s="11" t="str">
        <f>IF([1]source_data!G347="","",IF([1]source_data!D347="","",VLOOKUP([1]source_data!D347,[1]geo_data!A:I,7,FALSE)))</f>
        <v>Stroud</v>
      </c>
      <c r="R345" s="11" t="str">
        <f>IF([1]source_data!G347="","",IF([1]source_data!D347="","",VLOOKUP([1]source_data!D347,[1]geo_data!A:I,6,FALSE)))</f>
        <v>E07000082</v>
      </c>
      <c r="S345" s="11" t="str">
        <f>IF([1]source_data!G347="","",IF(LEFT(R345,3)="E05","WD",IF(LEFT(R345,3)="S13","WD",IF(LEFT(R345,3)="W05","WD",IF(LEFT(R345,3)="W06","UA",IF(LEFT(R345,3)="S12","CA",IF(LEFT(R345,3)="E06","UA",IF(LEFT(R345,3)="E07","NMD",IF(LEFT(R345,3)="E08","MD",IF(LEFT(R345,3)="E09","LONB"))))))))))</f>
        <v>NMD</v>
      </c>
      <c r="T345" s="8" t="str">
        <f>IF([1]source_data!G347="","",IF([1]source_data!N347="","",[1]source_data!N347))</f>
        <v>Grants for You</v>
      </c>
      <c r="U345" s="12">
        <f ca="1">IF([1]source_data!G347="","",[1]tailored_settings!$B$8)</f>
        <v>45009</v>
      </c>
      <c r="V345" s="8" t="str">
        <f>IF([1]source_data!I347="","",[1]tailored_settings!$B$9)</f>
        <v>https://www.barnwoodtrust.org/</v>
      </c>
      <c r="W345" s="8" t="str">
        <f>IF([1]source_data!G347="","",IF([1]source_data!I347="","",[1]codelists!$A$1))</f>
        <v>Grant to Individuals Reason codelist</v>
      </c>
      <c r="X345" s="8" t="str">
        <f>IF([1]source_data!G347="","",IF([1]source_data!I347="","",[1]source_data!I347))</f>
        <v>Mental Health</v>
      </c>
      <c r="Y345" s="8" t="str">
        <f>IF([1]source_data!G347="","",IF([1]source_data!J347="","",[1]codelists!$A$1))</f>
        <v/>
      </c>
      <c r="Z345" s="8" t="str">
        <f>IF([1]source_data!G347="","",IF([1]source_data!J347="","",[1]source_data!J347))</f>
        <v/>
      </c>
      <c r="AA345" s="8" t="str">
        <f>IF([1]source_data!G347="","",IF([1]source_data!K347="","",[1]codelists!$A$16))</f>
        <v>Grant to Individuals Purpose codelist</v>
      </c>
      <c r="AB345" s="8" t="str">
        <f>IF([1]source_data!G347="","",IF([1]source_data!K347="","",[1]source_data!K347))</f>
        <v>Devices and digital access</v>
      </c>
      <c r="AC345" s="8" t="str">
        <f>IF([1]source_data!G347="","",IF([1]source_data!L347="","",[1]codelists!$A$16))</f>
        <v/>
      </c>
      <c r="AD345" s="8" t="str">
        <f>IF([1]source_data!G347="","",IF([1]source_data!L347="","",[1]source_data!L347))</f>
        <v/>
      </c>
      <c r="AE345" s="8" t="str">
        <f>IF([1]source_data!G347="","",IF([1]source_data!M347="","",[1]codelists!$A$16))</f>
        <v/>
      </c>
      <c r="AF345" s="8" t="str">
        <f>IF([1]source_data!G347="","",IF([1]source_data!M347="","",[1]source_data!M347))</f>
        <v/>
      </c>
    </row>
    <row r="346" spans="1:32" ht="15.75" x14ac:dyDescent="0.25">
      <c r="A346" s="8" t="str">
        <f>IF([1]source_data!G348="","",IF(AND([1]source_data!C348&lt;&gt;"",[1]tailored_settings!$B$10="Publish"),CONCATENATE([1]tailored_settings!$B$2&amp;[1]source_data!C348),IF(AND([1]source_data!C348&lt;&gt;"",[1]tailored_settings!$B$10="Do not publish"),CONCATENATE([1]tailored_settings!$B$2&amp;TEXT(ROW(A346)-1,"0000")&amp;"_"&amp;TEXT(F346,"yyyy-mm")),CONCATENATE([1]tailored_settings!$B$2&amp;TEXT(ROW(A346)-1,"0000")&amp;"_"&amp;TEXT(F346,"yyyy-mm")))))</f>
        <v>360G-BarnwoodTrust-0345_2022-08</v>
      </c>
      <c r="B346" s="8" t="str">
        <f>IF([1]source_data!G348="","",IF([1]source_data!E348&lt;&gt;"",[1]source_data!E348,CONCATENATE("Grant to "&amp;G346)))</f>
        <v>Grants for You</v>
      </c>
      <c r="C346" s="8" t="str">
        <f>IF([1]source_data!G348="","",IF([1]source_data!F348="","",[1]source_data!F348))</f>
        <v xml:space="preserve">Funding to help people with Autism, ADHD, Tourette's or a serious mental health condition access more opportunities.   </v>
      </c>
      <c r="D346" s="9">
        <f>IF([1]source_data!G348="","",IF([1]source_data!G348="","",[1]source_data!G348))</f>
        <v>400</v>
      </c>
      <c r="E346" s="8" t="str">
        <f>IF([1]source_data!G348="","",[1]tailored_settings!$B$3)</f>
        <v>GBP</v>
      </c>
      <c r="F346" s="10">
        <f>IF([1]source_data!G348="","",IF([1]source_data!H348="","",[1]source_data!H348))</f>
        <v>44782.469368055601</v>
      </c>
      <c r="G346" s="8" t="str">
        <f>IF([1]source_data!G348="","",[1]tailored_settings!$B$5)</f>
        <v>Individual Recipient</v>
      </c>
      <c r="H346" s="8" t="str">
        <f>IF([1]source_data!G348="","",IF(AND([1]source_data!A348&lt;&gt;"",[1]tailored_settings!$B$11="Publish"),CONCATENATE([1]tailored_settings!$B$2&amp;[1]source_data!A348),IF(AND([1]source_data!A348&lt;&gt;"",[1]tailored_settings!$B$11="Do not publish"),CONCATENATE([1]tailored_settings!$B$4&amp;TEXT(ROW(A346)-1,"0000")&amp;"_"&amp;TEXT(F346,"yyyy-mm")),CONCATENATE([1]tailored_settings!$B$4&amp;TEXT(ROW(A346)-1,"0000")&amp;"_"&amp;TEXT(F346,"yyyy-mm")))))</f>
        <v>360G-BarnwoodTrust-IND-0345_2022-08</v>
      </c>
      <c r="I346" s="8" t="str">
        <f>IF([1]source_data!G348="","",[1]tailored_settings!$B$7)</f>
        <v>Barnwood Trust</v>
      </c>
      <c r="J346" s="8" t="str">
        <f>IF([1]source_data!G348="","",[1]tailored_settings!$B$6)</f>
        <v>GB-CHC-1162855</v>
      </c>
      <c r="K346" s="8" t="str">
        <f>IF([1]source_data!G348="","",IF([1]source_data!I348="","",VLOOKUP([1]source_data!I348,[1]codelists!A:C,2,FALSE)))</f>
        <v>GTIR040</v>
      </c>
      <c r="L346" s="8" t="str">
        <f>IF([1]source_data!G348="","",IF([1]source_data!J348="","",VLOOKUP([1]source_data!J348,[1]codelists!A:C,2,FALSE)))</f>
        <v/>
      </c>
      <c r="M346" s="8" t="str">
        <f>IF([1]source_data!G348="","",IF([1]source_data!K348="","",IF([1]source_data!M348&lt;&gt;"",CONCATENATE(VLOOKUP([1]source_data!K348,[1]codelists!A:C,2,FALSE)&amp;";"&amp;VLOOKUP([1]source_data!L348,[1]codelists!A:C,2,FALSE)&amp;";"&amp;VLOOKUP([1]source_data!M348,[1]codelists!A:C,2,FALSE)),IF([1]source_data!L348&lt;&gt;"",CONCATENATE(VLOOKUP([1]source_data!K348,[1]codelists!A:C,2,FALSE)&amp;";"&amp;VLOOKUP([1]source_data!L348,[1]codelists!A:C,2,FALSE)),IF([1]source_data!K348&lt;&gt;"",CONCATENATE(VLOOKUP([1]source_data!K348,[1]codelists!A:C,2,FALSE)))))))</f>
        <v>GTIP110</v>
      </c>
      <c r="N346" s="11" t="str">
        <f>IF([1]source_data!G348="","",IF([1]source_data!D348="","",VLOOKUP([1]source_data!D348,[1]geo_data!A:I,9,FALSE)))</f>
        <v>Badgeworth</v>
      </c>
      <c r="O346" s="11" t="str">
        <f>IF([1]source_data!G348="","",IF([1]source_data!D348="","",VLOOKUP([1]source_data!D348,[1]geo_data!A:I,8,FALSE)))</f>
        <v>E05012064</v>
      </c>
      <c r="P346" s="11" t="str">
        <f>IF([1]source_data!G348="","",IF(LEFT(O346,3)="E05","WD",IF(LEFT(O346,3)="S13","WD",IF(LEFT(O346,3)="W05","WD",IF(LEFT(O346,3)="W06","UA",IF(LEFT(O346,3)="S12","CA",IF(LEFT(O346,3)="E06","UA",IF(LEFT(O346,3)="E07","NMD",IF(LEFT(O346,3)="E08","MD",IF(LEFT(O346,3)="E09","LONB"))))))))))</f>
        <v>WD</v>
      </c>
      <c r="Q346" s="11" t="str">
        <f>IF([1]source_data!G348="","",IF([1]source_data!D348="","",VLOOKUP([1]source_data!D348,[1]geo_data!A:I,7,FALSE)))</f>
        <v>Tewkesbury</v>
      </c>
      <c r="R346" s="11" t="str">
        <f>IF([1]source_data!G348="","",IF([1]source_data!D348="","",VLOOKUP([1]source_data!D348,[1]geo_data!A:I,6,FALSE)))</f>
        <v>E07000083</v>
      </c>
      <c r="S346" s="11" t="str">
        <f>IF([1]source_data!G348="","",IF(LEFT(R346,3)="E05","WD",IF(LEFT(R346,3)="S13","WD",IF(LEFT(R346,3)="W05","WD",IF(LEFT(R346,3)="W06","UA",IF(LEFT(R346,3)="S12","CA",IF(LEFT(R346,3)="E06","UA",IF(LEFT(R346,3)="E07","NMD",IF(LEFT(R346,3)="E08","MD",IF(LEFT(R346,3)="E09","LONB"))))))))))</f>
        <v>NMD</v>
      </c>
      <c r="T346" s="8" t="str">
        <f>IF([1]source_data!G348="","",IF([1]source_data!N348="","",[1]source_data!N348))</f>
        <v>Grants for You</v>
      </c>
      <c r="U346" s="12">
        <f ca="1">IF([1]source_data!G348="","",[1]tailored_settings!$B$8)</f>
        <v>45009</v>
      </c>
      <c r="V346" s="8" t="str">
        <f>IF([1]source_data!I348="","",[1]tailored_settings!$B$9)</f>
        <v>https://www.barnwoodtrust.org/</v>
      </c>
      <c r="W346" s="8" t="str">
        <f>IF([1]source_data!G348="","",IF([1]source_data!I348="","",[1]codelists!$A$1))</f>
        <v>Grant to Individuals Reason codelist</v>
      </c>
      <c r="X346" s="8" t="str">
        <f>IF([1]source_data!G348="","",IF([1]source_data!I348="","",[1]source_data!I348))</f>
        <v>Mental Health</v>
      </c>
      <c r="Y346" s="8" t="str">
        <f>IF([1]source_data!G348="","",IF([1]source_data!J348="","",[1]codelists!$A$1))</f>
        <v/>
      </c>
      <c r="Z346" s="8" t="str">
        <f>IF([1]source_data!G348="","",IF([1]source_data!J348="","",[1]source_data!J348))</f>
        <v/>
      </c>
      <c r="AA346" s="8" t="str">
        <f>IF([1]source_data!G348="","",IF([1]source_data!K348="","",[1]codelists!$A$16))</f>
        <v>Grant to Individuals Purpose codelist</v>
      </c>
      <c r="AB346" s="8" t="str">
        <f>IF([1]source_data!G348="","",IF([1]source_data!K348="","",[1]source_data!K348))</f>
        <v>Holiday and activity costs</v>
      </c>
      <c r="AC346" s="8" t="str">
        <f>IF([1]source_data!G348="","",IF([1]source_data!L348="","",[1]codelists!$A$16))</f>
        <v/>
      </c>
      <c r="AD346" s="8" t="str">
        <f>IF([1]source_data!G348="","",IF([1]source_data!L348="","",[1]source_data!L348))</f>
        <v/>
      </c>
      <c r="AE346" s="8" t="str">
        <f>IF([1]source_data!G348="","",IF([1]source_data!M348="","",[1]codelists!$A$16))</f>
        <v/>
      </c>
      <c r="AF346" s="8" t="str">
        <f>IF([1]source_data!G348="","",IF([1]source_data!M348="","",[1]source_data!M348))</f>
        <v/>
      </c>
    </row>
    <row r="347" spans="1:32" ht="15.75" x14ac:dyDescent="0.25">
      <c r="A347" s="8" t="str">
        <f>IF([1]source_data!G349="","",IF(AND([1]source_data!C349&lt;&gt;"",[1]tailored_settings!$B$10="Publish"),CONCATENATE([1]tailored_settings!$B$2&amp;[1]source_data!C349),IF(AND([1]source_data!C349&lt;&gt;"",[1]tailored_settings!$B$10="Do not publish"),CONCATENATE([1]tailored_settings!$B$2&amp;TEXT(ROW(A347)-1,"0000")&amp;"_"&amp;TEXT(F347,"yyyy-mm")),CONCATENATE([1]tailored_settings!$B$2&amp;TEXT(ROW(A347)-1,"0000")&amp;"_"&amp;TEXT(F347,"yyyy-mm")))))</f>
        <v>360G-BarnwoodTrust-0346_2022-08</v>
      </c>
      <c r="B347" s="8" t="str">
        <f>IF([1]source_data!G349="","",IF([1]source_data!E349&lt;&gt;"",[1]source_data!E349,CONCATENATE("Grant to "&amp;G347)))</f>
        <v>Grants for You</v>
      </c>
      <c r="C347" s="8" t="str">
        <f>IF([1]source_data!G349="","",IF([1]source_data!F349="","",[1]source_data!F349))</f>
        <v xml:space="preserve">Funding to help people with Autism, ADHD, Tourette's or a serious mental health condition access more opportunities.   </v>
      </c>
      <c r="D347" s="9">
        <f>IF([1]source_data!G349="","",IF([1]source_data!G349="","",[1]source_data!G349))</f>
        <v>1520</v>
      </c>
      <c r="E347" s="8" t="str">
        <f>IF([1]source_data!G349="","",[1]tailored_settings!$B$3)</f>
        <v>GBP</v>
      </c>
      <c r="F347" s="10">
        <f>IF([1]source_data!G349="","",IF([1]source_data!H349="","",[1]source_data!H349))</f>
        <v>44782.469484606503</v>
      </c>
      <c r="G347" s="8" t="str">
        <f>IF([1]source_data!G349="","",[1]tailored_settings!$B$5)</f>
        <v>Individual Recipient</v>
      </c>
      <c r="H347" s="8" t="str">
        <f>IF([1]source_data!G349="","",IF(AND([1]source_data!A349&lt;&gt;"",[1]tailored_settings!$B$11="Publish"),CONCATENATE([1]tailored_settings!$B$2&amp;[1]source_data!A349),IF(AND([1]source_data!A349&lt;&gt;"",[1]tailored_settings!$B$11="Do not publish"),CONCATENATE([1]tailored_settings!$B$4&amp;TEXT(ROW(A347)-1,"0000")&amp;"_"&amp;TEXT(F347,"yyyy-mm")),CONCATENATE([1]tailored_settings!$B$4&amp;TEXT(ROW(A347)-1,"0000")&amp;"_"&amp;TEXT(F347,"yyyy-mm")))))</f>
        <v>360G-BarnwoodTrust-IND-0346_2022-08</v>
      </c>
      <c r="I347" s="8" t="str">
        <f>IF([1]source_data!G349="","",[1]tailored_settings!$B$7)</f>
        <v>Barnwood Trust</v>
      </c>
      <c r="J347" s="8" t="str">
        <f>IF([1]source_data!G349="","",[1]tailored_settings!$B$6)</f>
        <v>GB-CHC-1162855</v>
      </c>
      <c r="K347" s="8" t="str">
        <f>IF([1]source_data!G349="","",IF([1]source_data!I349="","",VLOOKUP([1]source_data!I349,[1]codelists!A:C,2,FALSE)))</f>
        <v>GTIR040</v>
      </c>
      <c r="L347" s="8" t="str">
        <f>IF([1]source_data!G349="","",IF([1]source_data!J349="","",VLOOKUP([1]source_data!J349,[1]codelists!A:C,2,FALSE)))</f>
        <v/>
      </c>
      <c r="M347" s="8" t="str">
        <f>IF([1]source_data!G349="","",IF([1]source_data!K349="","",IF([1]source_data!M349&lt;&gt;"",CONCATENATE(VLOOKUP([1]source_data!K349,[1]codelists!A:C,2,FALSE)&amp;";"&amp;VLOOKUP([1]source_data!L349,[1]codelists!A:C,2,FALSE)&amp;";"&amp;VLOOKUP([1]source_data!M349,[1]codelists!A:C,2,FALSE)),IF([1]source_data!L349&lt;&gt;"",CONCATENATE(VLOOKUP([1]source_data!K349,[1]codelists!A:C,2,FALSE)&amp;";"&amp;VLOOKUP([1]source_data!L349,[1]codelists!A:C,2,FALSE)),IF([1]source_data!K349&lt;&gt;"",CONCATENATE(VLOOKUP([1]source_data!K349,[1]codelists!A:C,2,FALSE)))))))</f>
        <v>GTIP030</v>
      </c>
      <c r="N347" s="11" t="str">
        <f>IF([1]source_data!G349="","",IF([1]source_data!D349="","",VLOOKUP([1]source_data!D349,[1]geo_data!A:I,9,FALSE)))</f>
        <v>Grange</v>
      </c>
      <c r="O347" s="11" t="str">
        <f>IF([1]source_data!G349="","",IF([1]source_data!D349="","",VLOOKUP([1]source_data!D349,[1]geo_data!A:I,8,FALSE)))</f>
        <v>E05010956</v>
      </c>
      <c r="P347" s="11" t="str">
        <f>IF([1]source_data!G349="","",IF(LEFT(O347,3)="E05","WD",IF(LEFT(O347,3)="S13","WD",IF(LEFT(O347,3)="W05","WD",IF(LEFT(O347,3)="W06","UA",IF(LEFT(O347,3)="S12","CA",IF(LEFT(O347,3)="E06","UA",IF(LEFT(O347,3)="E07","NMD",IF(LEFT(O347,3)="E08","MD",IF(LEFT(O347,3)="E09","LONB"))))))))))</f>
        <v>WD</v>
      </c>
      <c r="Q347" s="11" t="str">
        <f>IF([1]source_data!G349="","",IF([1]source_data!D349="","",VLOOKUP([1]source_data!D349,[1]geo_data!A:I,7,FALSE)))</f>
        <v>Gloucester</v>
      </c>
      <c r="R347" s="11" t="str">
        <f>IF([1]source_data!G349="","",IF([1]source_data!D349="","",VLOOKUP([1]source_data!D349,[1]geo_data!A:I,6,FALSE)))</f>
        <v>E07000081</v>
      </c>
      <c r="S347" s="11" t="str">
        <f>IF([1]source_data!G349="","",IF(LEFT(R347,3)="E05","WD",IF(LEFT(R347,3)="S13","WD",IF(LEFT(R347,3)="W05","WD",IF(LEFT(R347,3)="W06","UA",IF(LEFT(R347,3)="S12","CA",IF(LEFT(R347,3)="E06","UA",IF(LEFT(R347,3)="E07","NMD",IF(LEFT(R347,3)="E08","MD",IF(LEFT(R347,3)="E09","LONB"))))))))))</f>
        <v>NMD</v>
      </c>
      <c r="T347" s="8" t="str">
        <f>IF([1]source_data!G349="","",IF([1]source_data!N349="","",[1]source_data!N349))</f>
        <v>Grants for You</v>
      </c>
      <c r="U347" s="12">
        <f ca="1">IF([1]source_data!G349="","",[1]tailored_settings!$B$8)</f>
        <v>45009</v>
      </c>
      <c r="V347" s="8" t="str">
        <f>IF([1]source_data!I349="","",[1]tailored_settings!$B$9)</f>
        <v>https://www.barnwoodtrust.org/</v>
      </c>
      <c r="W347" s="8" t="str">
        <f>IF([1]source_data!G349="","",IF([1]source_data!I349="","",[1]codelists!$A$1))</f>
        <v>Grant to Individuals Reason codelist</v>
      </c>
      <c r="X347" s="8" t="str">
        <f>IF([1]source_data!G349="","",IF([1]source_data!I349="","",[1]source_data!I349))</f>
        <v>Mental Health</v>
      </c>
      <c r="Y347" s="8" t="str">
        <f>IF([1]source_data!G349="","",IF([1]source_data!J349="","",[1]codelists!$A$1))</f>
        <v/>
      </c>
      <c r="Z347" s="8" t="str">
        <f>IF([1]source_data!G349="","",IF([1]source_data!J349="","",[1]source_data!J349))</f>
        <v/>
      </c>
      <c r="AA347" s="8" t="str">
        <f>IF([1]source_data!G349="","",IF([1]source_data!K349="","",[1]codelists!$A$16))</f>
        <v>Grant to Individuals Purpose codelist</v>
      </c>
      <c r="AB347" s="8" t="str">
        <f>IF([1]source_data!G349="","",IF([1]source_data!K349="","",[1]source_data!K349))</f>
        <v>Equipment and home adaptations</v>
      </c>
      <c r="AC347" s="8" t="str">
        <f>IF([1]source_data!G349="","",IF([1]source_data!L349="","",[1]codelists!$A$16))</f>
        <v/>
      </c>
      <c r="AD347" s="8" t="str">
        <f>IF([1]source_data!G349="","",IF([1]source_data!L349="","",[1]source_data!L349))</f>
        <v/>
      </c>
      <c r="AE347" s="8" t="str">
        <f>IF([1]source_data!G349="","",IF([1]source_data!M349="","",[1]codelists!$A$16))</f>
        <v/>
      </c>
      <c r="AF347" s="8" t="str">
        <f>IF([1]source_data!G349="","",IF([1]source_data!M349="","",[1]source_data!M349))</f>
        <v/>
      </c>
    </row>
    <row r="348" spans="1:32" ht="15.75" x14ac:dyDescent="0.25">
      <c r="A348" s="8" t="str">
        <f>IF([1]source_data!G350="","",IF(AND([1]source_data!C350&lt;&gt;"",[1]tailored_settings!$B$10="Publish"),CONCATENATE([1]tailored_settings!$B$2&amp;[1]source_data!C350),IF(AND([1]source_data!C350&lt;&gt;"",[1]tailored_settings!$B$10="Do not publish"),CONCATENATE([1]tailored_settings!$B$2&amp;TEXT(ROW(A348)-1,"0000")&amp;"_"&amp;TEXT(F348,"yyyy-mm")),CONCATENATE([1]tailored_settings!$B$2&amp;TEXT(ROW(A348)-1,"0000")&amp;"_"&amp;TEXT(F348,"yyyy-mm")))))</f>
        <v>360G-BarnwoodTrust-0347_2022-08</v>
      </c>
      <c r="B348" s="8" t="str">
        <f>IF([1]source_data!G350="","",IF([1]source_data!E350&lt;&gt;"",[1]source_data!E350,CONCATENATE("Grant to "&amp;G348)))</f>
        <v>Grants for You</v>
      </c>
      <c r="C348" s="8" t="str">
        <f>IF([1]source_data!G350="","",IF([1]source_data!F350="","",[1]source_data!F350))</f>
        <v xml:space="preserve">Funding to help people with Autism, ADHD, Tourette's or a serious mental health condition access more opportunities.   </v>
      </c>
      <c r="D348" s="9">
        <f>IF([1]source_data!G350="","",IF([1]source_data!G350="","",[1]source_data!G350))</f>
        <v>500</v>
      </c>
      <c r="E348" s="8" t="str">
        <f>IF([1]source_data!G350="","",[1]tailored_settings!$B$3)</f>
        <v>GBP</v>
      </c>
      <c r="F348" s="10">
        <f>IF([1]source_data!G350="","",IF([1]source_data!H350="","",[1]source_data!H350))</f>
        <v>44782.4805653125</v>
      </c>
      <c r="G348" s="8" t="str">
        <f>IF([1]source_data!G350="","",[1]tailored_settings!$B$5)</f>
        <v>Individual Recipient</v>
      </c>
      <c r="H348" s="8" t="str">
        <f>IF([1]source_data!G350="","",IF(AND([1]source_data!A350&lt;&gt;"",[1]tailored_settings!$B$11="Publish"),CONCATENATE([1]tailored_settings!$B$2&amp;[1]source_data!A350),IF(AND([1]source_data!A350&lt;&gt;"",[1]tailored_settings!$B$11="Do not publish"),CONCATENATE([1]tailored_settings!$B$4&amp;TEXT(ROW(A348)-1,"0000")&amp;"_"&amp;TEXT(F348,"yyyy-mm")),CONCATENATE([1]tailored_settings!$B$4&amp;TEXT(ROW(A348)-1,"0000")&amp;"_"&amp;TEXT(F348,"yyyy-mm")))))</f>
        <v>360G-BarnwoodTrust-IND-0347_2022-08</v>
      </c>
      <c r="I348" s="8" t="str">
        <f>IF([1]source_data!G350="","",[1]tailored_settings!$B$7)</f>
        <v>Barnwood Trust</v>
      </c>
      <c r="J348" s="8" t="str">
        <f>IF([1]source_data!G350="","",[1]tailored_settings!$B$6)</f>
        <v>GB-CHC-1162855</v>
      </c>
      <c r="K348" s="8" t="str">
        <f>IF([1]source_data!G350="","",IF([1]source_data!I350="","",VLOOKUP([1]source_data!I350,[1]codelists!A:C,2,FALSE)))</f>
        <v>GTIR040</v>
      </c>
      <c r="L348" s="8" t="str">
        <f>IF([1]source_data!G350="","",IF([1]source_data!J350="","",VLOOKUP([1]source_data!J350,[1]codelists!A:C,2,FALSE)))</f>
        <v/>
      </c>
      <c r="M348" s="8" t="str">
        <f>IF([1]source_data!G350="","",IF([1]source_data!K350="","",IF([1]source_data!M350&lt;&gt;"",CONCATENATE(VLOOKUP([1]source_data!K350,[1]codelists!A:C,2,FALSE)&amp;";"&amp;VLOOKUP([1]source_data!L350,[1]codelists!A:C,2,FALSE)&amp;";"&amp;VLOOKUP([1]source_data!M350,[1]codelists!A:C,2,FALSE)),IF([1]source_data!L350&lt;&gt;"",CONCATENATE(VLOOKUP([1]source_data!K350,[1]codelists!A:C,2,FALSE)&amp;";"&amp;VLOOKUP([1]source_data!L350,[1]codelists!A:C,2,FALSE)),IF([1]source_data!K350&lt;&gt;"",CONCATENATE(VLOOKUP([1]source_data!K350,[1]codelists!A:C,2,FALSE)))))))</f>
        <v>GTIP020</v>
      </c>
      <c r="N348" s="11" t="str">
        <f>IF([1]source_data!G350="","",IF([1]source_data!D350="","",VLOOKUP([1]source_data!D350,[1]geo_data!A:I,9,FALSE)))</f>
        <v>St Mark's</v>
      </c>
      <c r="O348" s="11" t="str">
        <f>IF([1]source_data!G350="","",IF([1]source_data!D350="","",VLOOKUP([1]source_data!D350,[1]geo_data!A:I,8,FALSE)))</f>
        <v>E05004301</v>
      </c>
      <c r="P348" s="11" t="str">
        <f>IF([1]source_data!G350="","",IF(LEFT(O348,3)="E05","WD",IF(LEFT(O348,3)="S13","WD",IF(LEFT(O348,3)="W05","WD",IF(LEFT(O348,3)="W06","UA",IF(LEFT(O348,3)="S12","CA",IF(LEFT(O348,3)="E06","UA",IF(LEFT(O348,3)="E07","NMD",IF(LEFT(O348,3)="E08","MD",IF(LEFT(O348,3)="E09","LONB"))))))))))</f>
        <v>WD</v>
      </c>
      <c r="Q348" s="11" t="str">
        <f>IF([1]source_data!G350="","",IF([1]source_data!D350="","",VLOOKUP([1]source_data!D350,[1]geo_data!A:I,7,FALSE)))</f>
        <v>Cheltenham</v>
      </c>
      <c r="R348" s="11" t="str">
        <f>IF([1]source_data!G350="","",IF([1]source_data!D350="","",VLOOKUP([1]source_data!D350,[1]geo_data!A:I,6,FALSE)))</f>
        <v>E07000078</v>
      </c>
      <c r="S348" s="11" t="str">
        <f>IF([1]source_data!G350="","",IF(LEFT(R348,3)="E05","WD",IF(LEFT(R348,3)="S13","WD",IF(LEFT(R348,3)="W05","WD",IF(LEFT(R348,3)="W06","UA",IF(LEFT(R348,3)="S12","CA",IF(LEFT(R348,3)="E06","UA",IF(LEFT(R348,3)="E07","NMD",IF(LEFT(R348,3)="E08","MD",IF(LEFT(R348,3)="E09","LONB"))))))))))</f>
        <v>NMD</v>
      </c>
      <c r="T348" s="8" t="str">
        <f>IF([1]source_data!G350="","",IF([1]source_data!N350="","",[1]source_data!N350))</f>
        <v>Grants for You</v>
      </c>
      <c r="U348" s="12">
        <f ca="1">IF([1]source_data!G350="","",[1]tailored_settings!$B$8)</f>
        <v>45009</v>
      </c>
      <c r="V348" s="8" t="str">
        <f>IF([1]source_data!I350="","",[1]tailored_settings!$B$9)</f>
        <v>https://www.barnwoodtrust.org/</v>
      </c>
      <c r="W348" s="8" t="str">
        <f>IF([1]source_data!G350="","",IF([1]source_data!I350="","",[1]codelists!$A$1))</f>
        <v>Grant to Individuals Reason codelist</v>
      </c>
      <c r="X348" s="8" t="str">
        <f>IF([1]source_data!G350="","",IF([1]source_data!I350="","",[1]source_data!I350))</f>
        <v>Mental Health</v>
      </c>
      <c r="Y348" s="8" t="str">
        <f>IF([1]source_data!G350="","",IF([1]source_data!J350="","",[1]codelists!$A$1))</f>
        <v/>
      </c>
      <c r="Z348" s="8" t="str">
        <f>IF([1]source_data!G350="","",IF([1]source_data!J350="","",[1]source_data!J350))</f>
        <v/>
      </c>
      <c r="AA348" s="8" t="str">
        <f>IF([1]source_data!G350="","",IF([1]source_data!K350="","",[1]codelists!$A$16))</f>
        <v>Grant to Individuals Purpose codelist</v>
      </c>
      <c r="AB348" s="8" t="str">
        <f>IF([1]source_data!G350="","",IF([1]source_data!K350="","",[1]source_data!K350))</f>
        <v>Furniture and appliances</v>
      </c>
      <c r="AC348" s="8" t="str">
        <f>IF([1]source_data!G350="","",IF([1]source_data!L350="","",[1]codelists!$A$16))</f>
        <v/>
      </c>
      <c r="AD348" s="8" t="str">
        <f>IF([1]source_data!G350="","",IF([1]source_data!L350="","",[1]source_data!L350))</f>
        <v/>
      </c>
      <c r="AE348" s="8" t="str">
        <f>IF([1]source_data!G350="","",IF([1]source_data!M350="","",[1]codelists!$A$16))</f>
        <v/>
      </c>
      <c r="AF348" s="8" t="str">
        <f>IF([1]source_data!G350="","",IF([1]source_data!M350="","",[1]source_data!M350))</f>
        <v/>
      </c>
    </row>
    <row r="349" spans="1:32" ht="15.75" x14ac:dyDescent="0.25">
      <c r="A349" s="8" t="str">
        <f>IF([1]source_data!G351="","",IF(AND([1]source_data!C351&lt;&gt;"",[1]tailored_settings!$B$10="Publish"),CONCATENATE([1]tailored_settings!$B$2&amp;[1]source_data!C351),IF(AND([1]source_data!C351&lt;&gt;"",[1]tailored_settings!$B$10="Do not publish"),CONCATENATE([1]tailored_settings!$B$2&amp;TEXT(ROW(A349)-1,"0000")&amp;"_"&amp;TEXT(F349,"yyyy-mm")),CONCATENATE([1]tailored_settings!$B$2&amp;TEXT(ROW(A349)-1,"0000")&amp;"_"&amp;TEXT(F349,"yyyy-mm")))))</f>
        <v>360G-BarnwoodTrust-0348_2022-08</v>
      </c>
      <c r="B349" s="8" t="str">
        <f>IF([1]source_data!G351="","",IF([1]source_data!E351&lt;&gt;"",[1]source_data!E351,CONCATENATE("Grant to "&amp;G349)))</f>
        <v>Grants for You</v>
      </c>
      <c r="C349" s="8" t="str">
        <f>IF([1]source_data!G351="","",IF([1]source_data!F351="","",[1]source_data!F351))</f>
        <v xml:space="preserve">Funding to help people with Autism, ADHD, Tourette's or a serious mental health condition access more opportunities.   </v>
      </c>
      <c r="D349" s="9">
        <f>IF([1]source_data!G351="","",IF([1]source_data!G351="","",[1]source_data!G351))</f>
        <v>800</v>
      </c>
      <c r="E349" s="8" t="str">
        <f>IF([1]source_data!G351="","",[1]tailored_settings!$B$3)</f>
        <v>GBP</v>
      </c>
      <c r="F349" s="10">
        <f>IF([1]source_data!G351="","",IF([1]source_data!H351="","",[1]source_data!H351))</f>
        <v>44782.4909001505</v>
      </c>
      <c r="G349" s="8" t="str">
        <f>IF([1]source_data!G351="","",[1]tailored_settings!$B$5)</f>
        <v>Individual Recipient</v>
      </c>
      <c r="H349" s="8" t="str">
        <f>IF([1]source_data!G351="","",IF(AND([1]source_data!A351&lt;&gt;"",[1]tailored_settings!$B$11="Publish"),CONCATENATE([1]tailored_settings!$B$2&amp;[1]source_data!A351),IF(AND([1]source_data!A351&lt;&gt;"",[1]tailored_settings!$B$11="Do not publish"),CONCATENATE([1]tailored_settings!$B$4&amp;TEXT(ROW(A349)-1,"0000")&amp;"_"&amp;TEXT(F349,"yyyy-mm")),CONCATENATE([1]tailored_settings!$B$4&amp;TEXT(ROW(A349)-1,"0000")&amp;"_"&amp;TEXT(F349,"yyyy-mm")))))</f>
        <v>360G-BarnwoodTrust-IND-0348_2022-08</v>
      </c>
      <c r="I349" s="8" t="str">
        <f>IF([1]source_data!G351="","",[1]tailored_settings!$B$7)</f>
        <v>Barnwood Trust</v>
      </c>
      <c r="J349" s="8" t="str">
        <f>IF([1]source_data!G351="","",[1]tailored_settings!$B$6)</f>
        <v>GB-CHC-1162855</v>
      </c>
      <c r="K349" s="8" t="str">
        <f>IF([1]source_data!G351="","",IF([1]source_data!I351="","",VLOOKUP([1]source_data!I351,[1]codelists!A:C,2,FALSE)))</f>
        <v>GTIR040</v>
      </c>
      <c r="L349" s="8" t="str">
        <f>IF([1]source_data!G351="","",IF([1]source_data!J351="","",VLOOKUP([1]source_data!J351,[1]codelists!A:C,2,FALSE)))</f>
        <v/>
      </c>
      <c r="M349" s="8" t="str">
        <f>IF([1]source_data!G351="","",IF([1]source_data!K351="","",IF([1]source_data!M351&lt;&gt;"",CONCATENATE(VLOOKUP([1]source_data!K351,[1]codelists!A:C,2,FALSE)&amp;";"&amp;VLOOKUP([1]source_data!L351,[1]codelists!A:C,2,FALSE)&amp;";"&amp;VLOOKUP([1]source_data!M351,[1]codelists!A:C,2,FALSE)),IF([1]source_data!L351&lt;&gt;"",CONCATENATE(VLOOKUP([1]source_data!K351,[1]codelists!A:C,2,FALSE)&amp;";"&amp;VLOOKUP([1]source_data!L351,[1]codelists!A:C,2,FALSE)),IF([1]source_data!K351&lt;&gt;"",CONCATENATE(VLOOKUP([1]source_data!K351,[1]codelists!A:C,2,FALSE)))))))</f>
        <v>GTIP040</v>
      </c>
      <c r="N349" s="11" t="str">
        <f>IF([1]source_data!G351="","",IF([1]source_data!D351="","",VLOOKUP([1]source_data!D351,[1]geo_data!A:I,9,FALSE)))</f>
        <v>Westgate</v>
      </c>
      <c r="O349" s="11" t="str">
        <f>IF([1]source_data!G351="","",IF([1]source_data!D351="","",VLOOKUP([1]source_data!D351,[1]geo_data!A:I,8,FALSE)))</f>
        <v>E05010967</v>
      </c>
      <c r="P349" s="11" t="str">
        <f>IF([1]source_data!G351="","",IF(LEFT(O349,3)="E05","WD",IF(LEFT(O349,3)="S13","WD",IF(LEFT(O349,3)="W05","WD",IF(LEFT(O349,3)="W06","UA",IF(LEFT(O349,3)="S12","CA",IF(LEFT(O349,3)="E06","UA",IF(LEFT(O349,3)="E07","NMD",IF(LEFT(O349,3)="E08","MD",IF(LEFT(O349,3)="E09","LONB"))))))))))</f>
        <v>WD</v>
      </c>
      <c r="Q349" s="11" t="str">
        <f>IF([1]source_data!G351="","",IF([1]source_data!D351="","",VLOOKUP([1]source_data!D351,[1]geo_data!A:I,7,FALSE)))</f>
        <v>Gloucester</v>
      </c>
      <c r="R349" s="11" t="str">
        <f>IF([1]source_data!G351="","",IF([1]source_data!D351="","",VLOOKUP([1]source_data!D351,[1]geo_data!A:I,6,FALSE)))</f>
        <v>E07000081</v>
      </c>
      <c r="S349" s="11" t="str">
        <f>IF([1]source_data!G351="","",IF(LEFT(R349,3)="E05","WD",IF(LEFT(R349,3)="S13","WD",IF(LEFT(R349,3)="W05","WD",IF(LEFT(R349,3)="W06","UA",IF(LEFT(R349,3)="S12","CA",IF(LEFT(R349,3)="E06","UA",IF(LEFT(R349,3)="E07","NMD",IF(LEFT(R349,3)="E08","MD",IF(LEFT(R349,3)="E09","LONB"))))))))))</f>
        <v>NMD</v>
      </c>
      <c r="T349" s="8" t="str">
        <f>IF([1]source_data!G351="","",IF([1]source_data!N351="","",[1]source_data!N351))</f>
        <v>Grants for You</v>
      </c>
      <c r="U349" s="12">
        <f ca="1">IF([1]source_data!G351="","",[1]tailored_settings!$B$8)</f>
        <v>45009</v>
      </c>
      <c r="V349" s="8" t="str">
        <f>IF([1]source_data!I351="","",[1]tailored_settings!$B$9)</f>
        <v>https://www.barnwoodtrust.org/</v>
      </c>
      <c r="W349" s="8" t="str">
        <f>IF([1]source_data!G351="","",IF([1]source_data!I351="","",[1]codelists!$A$1))</f>
        <v>Grant to Individuals Reason codelist</v>
      </c>
      <c r="X349" s="8" t="str">
        <f>IF([1]source_data!G351="","",IF([1]source_data!I351="","",[1]source_data!I351))</f>
        <v>Mental Health</v>
      </c>
      <c r="Y349" s="8" t="str">
        <f>IF([1]source_data!G351="","",IF([1]source_data!J351="","",[1]codelists!$A$1))</f>
        <v/>
      </c>
      <c r="Z349" s="8" t="str">
        <f>IF([1]source_data!G351="","",IF([1]source_data!J351="","",[1]source_data!J351))</f>
        <v/>
      </c>
      <c r="AA349" s="8" t="str">
        <f>IF([1]source_data!G351="","",IF([1]source_data!K351="","",[1]codelists!$A$16))</f>
        <v>Grant to Individuals Purpose codelist</v>
      </c>
      <c r="AB349" s="8" t="str">
        <f>IF([1]source_data!G351="","",IF([1]source_data!K351="","",[1]source_data!K351))</f>
        <v>Devices and digital access</v>
      </c>
      <c r="AC349" s="8" t="str">
        <f>IF([1]source_data!G351="","",IF([1]source_data!L351="","",[1]codelists!$A$16))</f>
        <v/>
      </c>
      <c r="AD349" s="8" t="str">
        <f>IF([1]source_data!G351="","",IF([1]source_data!L351="","",[1]source_data!L351))</f>
        <v/>
      </c>
      <c r="AE349" s="8" t="str">
        <f>IF([1]source_data!G351="","",IF([1]source_data!M351="","",[1]codelists!$A$16))</f>
        <v/>
      </c>
      <c r="AF349" s="8" t="str">
        <f>IF([1]source_data!G351="","",IF([1]source_data!M351="","",[1]source_data!M351))</f>
        <v/>
      </c>
    </row>
    <row r="350" spans="1:32" ht="15.75" x14ac:dyDescent="0.25">
      <c r="A350" s="8" t="str">
        <f>IF([1]source_data!G352="","",IF(AND([1]source_data!C352&lt;&gt;"",[1]tailored_settings!$B$10="Publish"),CONCATENATE([1]tailored_settings!$B$2&amp;[1]source_data!C352),IF(AND([1]source_data!C352&lt;&gt;"",[1]tailored_settings!$B$10="Do not publish"),CONCATENATE([1]tailored_settings!$B$2&amp;TEXT(ROW(A350)-1,"0000")&amp;"_"&amp;TEXT(F350,"yyyy-mm")),CONCATENATE([1]tailored_settings!$B$2&amp;TEXT(ROW(A350)-1,"0000")&amp;"_"&amp;TEXT(F350,"yyyy-mm")))))</f>
        <v>360G-BarnwoodTrust-0349_2022-08</v>
      </c>
      <c r="B350" s="8" t="str">
        <f>IF([1]source_data!G352="","",IF([1]source_data!E352&lt;&gt;"",[1]source_data!E352,CONCATENATE("Grant to "&amp;G350)))</f>
        <v>Grants for You</v>
      </c>
      <c r="C350" s="8" t="str">
        <f>IF([1]source_data!G352="","",IF([1]source_data!F352="","",[1]source_data!F352))</f>
        <v xml:space="preserve">Funding to help people with Autism, ADHD, Tourette's or a serious mental health condition access more opportunities.   </v>
      </c>
      <c r="D350" s="9">
        <f>IF([1]source_data!G352="","",IF([1]source_data!G352="","",[1]source_data!G352))</f>
        <v>650</v>
      </c>
      <c r="E350" s="8" t="str">
        <f>IF([1]source_data!G352="","",[1]tailored_settings!$B$3)</f>
        <v>GBP</v>
      </c>
      <c r="F350" s="10">
        <f>IF([1]source_data!G352="","",IF([1]source_data!H352="","",[1]source_data!H352))</f>
        <v>44782.511676354203</v>
      </c>
      <c r="G350" s="8" t="str">
        <f>IF([1]source_data!G352="","",[1]tailored_settings!$B$5)</f>
        <v>Individual Recipient</v>
      </c>
      <c r="H350" s="8" t="str">
        <f>IF([1]source_data!G352="","",IF(AND([1]source_data!A352&lt;&gt;"",[1]tailored_settings!$B$11="Publish"),CONCATENATE([1]tailored_settings!$B$2&amp;[1]source_data!A352),IF(AND([1]source_data!A352&lt;&gt;"",[1]tailored_settings!$B$11="Do not publish"),CONCATENATE([1]tailored_settings!$B$4&amp;TEXT(ROW(A350)-1,"0000")&amp;"_"&amp;TEXT(F350,"yyyy-mm")),CONCATENATE([1]tailored_settings!$B$4&amp;TEXT(ROW(A350)-1,"0000")&amp;"_"&amp;TEXT(F350,"yyyy-mm")))))</f>
        <v>360G-BarnwoodTrust-IND-0349_2022-08</v>
      </c>
      <c r="I350" s="8" t="str">
        <f>IF([1]source_data!G352="","",[1]tailored_settings!$B$7)</f>
        <v>Barnwood Trust</v>
      </c>
      <c r="J350" s="8" t="str">
        <f>IF([1]source_data!G352="","",[1]tailored_settings!$B$6)</f>
        <v>GB-CHC-1162855</v>
      </c>
      <c r="K350" s="8" t="str">
        <f>IF([1]source_data!G352="","",IF([1]source_data!I352="","",VLOOKUP([1]source_data!I352,[1]codelists!A:C,2,FALSE)))</f>
        <v>GTIR040</v>
      </c>
      <c r="L350" s="8" t="str">
        <f>IF([1]source_data!G352="","",IF([1]source_data!J352="","",VLOOKUP([1]source_data!J352,[1]codelists!A:C,2,FALSE)))</f>
        <v/>
      </c>
      <c r="M350" s="8" t="str">
        <f>IF([1]source_data!G352="","",IF([1]source_data!K352="","",IF([1]source_data!M352&lt;&gt;"",CONCATENATE(VLOOKUP([1]source_data!K352,[1]codelists!A:C,2,FALSE)&amp;";"&amp;VLOOKUP([1]source_data!L352,[1]codelists!A:C,2,FALSE)&amp;";"&amp;VLOOKUP([1]source_data!M352,[1]codelists!A:C,2,FALSE)),IF([1]source_data!L352&lt;&gt;"",CONCATENATE(VLOOKUP([1]source_data!K352,[1]codelists!A:C,2,FALSE)&amp;";"&amp;VLOOKUP([1]source_data!L352,[1]codelists!A:C,2,FALSE)),IF([1]source_data!K352&lt;&gt;"",CONCATENATE(VLOOKUP([1]source_data!K352,[1]codelists!A:C,2,FALSE)))))))</f>
        <v>GTIP040</v>
      </c>
      <c r="N350" s="11" t="str">
        <f>IF([1]source_data!G352="","",IF([1]source_data!D352="","",VLOOKUP([1]source_data!D352,[1]geo_data!A:I,9,FALSE)))</f>
        <v>Campden &amp; Vale</v>
      </c>
      <c r="O350" s="11" t="str">
        <f>IF([1]source_data!G352="","",IF([1]source_data!D352="","",VLOOKUP([1]source_data!D352,[1]geo_data!A:I,8,FALSE)))</f>
        <v>E05010700</v>
      </c>
      <c r="P350" s="11" t="str">
        <f>IF([1]source_data!G352="","",IF(LEFT(O350,3)="E05","WD",IF(LEFT(O350,3)="S13","WD",IF(LEFT(O350,3)="W05","WD",IF(LEFT(O350,3)="W06","UA",IF(LEFT(O350,3)="S12","CA",IF(LEFT(O350,3)="E06","UA",IF(LEFT(O350,3)="E07","NMD",IF(LEFT(O350,3)="E08","MD",IF(LEFT(O350,3)="E09","LONB"))))))))))</f>
        <v>WD</v>
      </c>
      <c r="Q350" s="11" t="str">
        <f>IF([1]source_data!G352="","",IF([1]source_data!D352="","",VLOOKUP([1]source_data!D352,[1]geo_data!A:I,7,FALSE)))</f>
        <v>Cotswold</v>
      </c>
      <c r="R350" s="11" t="str">
        <f>IF([1]source_data!G352="","",IF([1]source_data!D352="","",VLOOKUP([1]source_data!D352,[1]geo_data!A:I,6,FALSE)))</f>
        <v>E07000079</v>
      </c>
      <c r="S350" s="11" t="str">
        <f>IF([1]source_data!G352="","",IF(LEFT(R350,3)="E05","WD",IF(LEFT(R350,3)="S13","WD",IF(LEFT(R350,3)="W05","WD",IF(LEFT(R350,3)="W06","UA",IF(LEFT(R350,3)="S12","CA",IF(LEFT(R350,3)="E06","UA",IF(LEFT(R350,3)="E07","NMD",IF(LEFT(R350,3)="E08","MD",IF(LEFT(R350,3)="E09","LONB"))))))))))</f>
        <v>NMD</v>
      </c>
      <c r="T350" s="8" t="str">
        <f>IF([1]source_data!G352="","",IF([1]source_data!N352="","",[1]source_data!N352))</f>
        <v>Grants for You</v>
      </c>
      <c r="U350" s="12">
        <f ca="1">IF([1]source_data!G352="","",[1]tailored_settings!$B$8)</f>
        <v>45009</v>
      </c>
      <c r="V350" s="8" t="str">
        <f>IF([1]source_data!I352="","",[1]tailored_settings!$B$9)</f>
        <v>https://www.barnwoodtrust.org/</v>
      </c>
      <c r="W350" s="8" t="str">
        <f>IF([1]source_data!G352="","",IF([1]source_data!I352="","",[1]codelists!$A$1))</f>
        <v>Grant to Individuals Reason codelist</v>
      </c>
      <c r="X350" s="8" t="str">
        <f>IF([1]source_data!G352="","",IF([1]source_data!I352="","",[1]source_data!I352))</f>
        <v>Mental Health</v>
      </c>
      <c r="Y350" s="8" t="str">
        <f>IF([1]source_data!G352="","",IF([1]source_data!J352="","",[1]codelists!$A$1))</f>
        <v/>
      </c>
      <c r="Z350" s="8" t="str">
        <f>IF([1]source_data!G352="","",IF([1]source_data!J352="","",[1]source_data!J352))</f>
        <v/>
      </c>
      <c r="AA350" s="8" t="str">
        <f>IF([1]source_data!G352="","",IF([1]source_data!K352="","",[1]codelists!$A$16))</f>
        <v>Grant to Individuals Purpose codelist</v>
      </c>
      <c r="AB350" s="8" t="str">
        <f>IF([1]source_data!G352="","",IF([1]source_data!K352="","",[1]source_data!K352))</f>
        <v>Devices and digital access</v>
      </c>
      <c r="AC350" s="8" t="str">
        <f>IF([1]source_data!G352="","",IF([1]source_data!L352="","",[1]codelists!$A$16))</f>
        <v/>
      </c>
      <c r="AD350" s="8" t="str">
        <f>IF([1]source_data!G352="","",IF([1]source_data!L352="","",[1]source_data!L352))</f>
        <v/>
      </c>
      <c r="AE350" s="8" t="str">
        <f>IF([1]source_data!G352="","",IF([1]source_data!M352="","",[1]codelists!$A$16))</f>
        <v/>
      </c>
      <c r="AF350" s="8" t="str">
        <f>IF([1]source_data!G352="","",IF([1]source_data!M352="","",[1]source_data!M352))</f>
        <v/>
      </c>
    </row>
    <row r="351" spans="1:32" ht="15.75" x14ac:dyDescent="0.25">
      <c r="A351" s="8" t="str">
        <f>IF([1]source_data!G353="","",IF(AND([1]source_data!C353&lt;&gt;"",[1]tailored_settings!$B$10="Publish"),CONCATENATE([1]tailored_settings!$B$2&amp;[1]source_data!C353),IF(AND([1]source_data!C353&lt;&gt;"",[1]tailored_settings!$B$10="Do not publish"),CONCATENATE([1]tailored_settings!$B$2&amp;TEXT(ROW(A351)-1,"0000")&amp;"_"&amp;TEXT(F351,"yyyy-mm")),CONCATENATE([1]tailored_settings!$B$2&amp;TEXT(ROW(A351)-1,"0000")&amp;"_"&amp;TEXT(F351,"yyyy-mm")))))</f>
        <v>360G-BarnwoodTrust-0350_2022-08</v>
      </c>
      <c r="B351" s="8" t="str">
        <f>IF([1]source_data!G353="","",IF([1]source_data!E353&lt;&gt;"",[1]source_data!E353,CONCATENATE("Grant to "&amp;G351)))</f>
        <v>Grants for You</v>
      </c>
      <c r="C351" s="8" t="str">
        <f>IF([1]source_data!G353="","",IF([1]source_data!F353="","",[1]source_data!F353))</f>
        <v xml:space="preserve">Funding to help people with Autism, ADHD, Tourette's or a serious mental health condition access more opportunities.   </v>
      </c>
      <c r="D351" s="9">
        <f>IF([1]source_data!G353="","",IF([1]source_data!G353="","",[1]source_data!G353))</f>
        <v>950</v>
      </c>
      <c r="E351" s="8" t="str">
        <f>IF([1]source_data!G353="","",[1]tailored_settings!$B$3)</f>
        <v>GBP</v>
      </c>
      <c r="F351" s="10">
        <f>IF([1]source_data!G353="","",IF([1]source_data!H353="","",[1]source_data!H353))</f>
        <v>44782.581849108799</v>
      </c>
      <c r="G351" s="8" t="str">
        <f>IF([1]source_data!G353="","",[1]tailored_settings!$B$5)</f>
        <v>Individual Recipient</v>
      </c>
      <c r="H351" s="8" t="str">
        <f>IF([1]source_data!G353="","",IF(AND([1]source_data!A353&lt;&gt;"",[1]tailored_settings!$B$11="Publish"),CONCATENATE([1]tailored_settings!$B$2&amp;[1]source_data!A353),IF(AND([1]source_data!A353&lt;&gt;"",[1]tailored_settings!$B$11="Do not publish"),CONCATENATE([1]tailored_settings!$B$4&amp;TEXT(ROW(A351)-1,"0000")&amp;"_"&amp;TEXT(F351,"yyyy-mm")),CONCATENATE([1]tailored_settings!$B$4&amp;TEXT(ROW(A351)-1,"0000")&amp;"_"&amp;TEXT(F351,"yyyy-mm")))))</f>
        <v>360G-BarnwoodTrust-IND-0350_2022-08</v>
      </c>
      <c r="I351" s="8" t="str">
        <f>IF([1]source_data!G353="","",[1]tailored_settings!$B$7)</f>
        <v>Barnwood Trust</v>
      </c>
      <c r="J351" s="8" t="str">
        <f>IF([1]source_data!G353="","",[1]tailored_settings!$B$6)</f>
        <v>GB-CHC-1162855</v>
      </c>
      <c r="K351" s="8" t="str">
        <f>IF([1]source_data!G353="","",IF([1]source_data!I353="","",VLOOKUP([1]source_data!I353,[1]codelists!A:C,2,FALSE)))</f>
        <v>GTIR040</v>
      </c>
      <c r="L351" s="8" t="str">
        <f>IF([1]source_data!G353="","",IF([1]source_data!J353="","",VLOOKUP([1]source_data!J353,[1]codelists!A:C,2,FALSE)))</f>
        <v/>
      </c>
      <c r="M351" s="8" t="str">
        <f>IF([1]source_data!G353="","",IF([1]source_data!K353="","",IF([1]source_data!M353&lt;&gt;"",CONCATENATE(VLOOKUP([1]source_data!K353,[1]codelists!A:C,2,FALSE)&amp;";"&amp;VLOOKUP([1]source_data!L353,[1]codelists!A:C,2,FALSE)&amp;";"&amp;VLOOKUP([1]source_data!M353,[1]codelists!A:C,2,FALSE)),IF([1]source_data!L353&lt;&gt;"",CONCATENATE(VLOOKUP([1]source_data!K353,[1]codelists!A:C,2,FALSE)&amp;";"&amp;VLOOKUP([1]source_data!L353,[1]codelists!A:C,2,FALSE)),IF([1]source_data!K353&lt;&gt;"",CONCATENATE(VLOOKUP([1]source_data!K353,[1]codelists!A:C,2,FALSE)))))))</f>
        <v>GTIP040</v>
      </c>
      <c r="N351" s="11" t="str">
        <f>IF([1]source_data!G353="","",IF([1]source_data!D353="","",VLOOKUP([1]source_data!D353,[1]geo_data!A:I,9,FALSE)))</f>
        <v>Elmbridge</v>
      </c>
      <c r="O351" s="11" t="str">
        <f>IF([1]source_data!G353="","",IF([1]source_data!D353="","",VLOOKUP([1]source_data!D353,[1]geo_data!A:I,8,FALSE)))</f>
        <v>E05010955</v>
      </c>
      <c r="P351" s="11" t="str">
        <f>IF([1]source_data!G353="","",IF(LEFT(O351,3)="E05","WD",IF(LEFT(O351,3)="S13","WD",IF(LEFT(O351,3)="W05","WD",IF(LEFT(O351,3)="W06","UA",IF(LEFT(O351,3)="S12","CA",IF(LEFT(O351,3)="E06","UA",IF(LEFT(O351,3)="E07","NMD",IF(LEFT(O351,3)="E08","MD",IF(LEFT(O351,3)="E09","LONB"))))))))))</f>
        <v>WD</v>
      </c>
      <c r="Q351" s="11" t="str">
        <f>IF([1]source_data!G353="","",IF([1]source_data!D353="","",VLOOKUP([1]source_data!D353,[1]geo_data!A:I,7,FALSE)))</f>
        <v>Gloucester</v>
      </c>
      <c r="R351" s="11" t="str">
        <f>IF([1]source_data!G353="","",IF([1]source_data!D353="","",VLOOKUP([1]source_data!D353,[1]geo_data!A:I,6,FALSE)))</f>
        <v>E07000081</v>
      </c>
      <c r="S351" s="11" t="str">
        <f>IF([1]source_data!G353="","",IF(LEFT(R351,3)="E05","WD",IF(LEFT(R351,3)="S13","WD",IF(LEFT(R351,3)="W05","WD",IF(LEFT(R351,3)="W06","UA",IF(LEFT(R351,3)="S12","CA",IF(LEFT(R351,3)="E06","UA",IF(LEFT(R351,3)="E07","NMD",IF(LEFT(R351,3)="E08","MD",IF(LEFT(R351,3)="E09","LONB"))))))))))</f>
        <v>NMD</v>
      </c>
      <c r="T351" s="8" t="str">
        <f>IF([1]source_data!G353="","",IF([1]source_data!N353="","",[1]source_data!N353))</f>
        <v>Grants for You</v>
      </c>
      <c r="U351" s="12">
        <f ca="1">IF([1]source_data!G353="","",[1]tailored_settings!$B$8)</f>
        <v>45009</v>
      </c>
      <c r="V351" s="8" t="str">
        <f>IF([1]source_data!I353="","",[1]tailored_settings!$B$9)</f>
        <v>https://www.barnwoodtrust.org/</v>
      </c>
      <c r="W351" s="8" t="str">
        <f>IF([1]source_data!G353="","",IF([1]source_data!I353="","",[1]codelists!$A$1))</f>
        <v>Grant to Individuals Reason codelist</v>
      </c>
      <c r="X351" s="8" t="str">
        <f>IF([1]source_data!G353="","",IF([1]source_data!I353="","",[1]source_data!I353))</f>
        <v>Mental Health</v>
      </c>
      <c r="Y351" s="8" t="str">
        <f>IF([1]source_data!G353="","",IF([1]source_data!J353="","",[1]codelists!$A$1))</f>
        <v/>
      </c>
      <c r="Z351" s="8" t="str">
        <f>IF([1]source_data!G353="","",IF([1]source_data!J353="","",[1]source_data!J353))</f>
        <v/>
      </c>
      <c r="AA351" s="8" t="str">
        <f>IF([1]source_data!G353="","",IF([1]source_data!K353="","",[1]codelists!$A$16))</f>
        <v>Grant to Individuals Purpose codelist</v>
      </c>
      <c r="AB351" s="8" t="str">
        <f>IF([1]source_data!G353="","",IF([1]source_data!K353="","",[1]source_data!K353))</f>
        <v>Devices and digital access</v>
      </c>
      <c r="AC351" s="8" t="str">
        <f>IF([1]source_data!G353="","",IF([1]source_data!L353="","",[1]codelists!$A$16))</f>
        <v/>
      </c>
      <c r="AD351" s="8" t="str">
        <f>IF([1]source_data!G353="","",IF([1]source_data!L353="","",[1]source_data!L353))</f>
        <v/>
      </c>
      <c r="AE351" s="8" t="str">
        <f>IF([1]source_data!G353="","",IF([1]source_data!M353="","",[1]codelists!$A$16))</f>
        <v/>
      </c>
      <c r="AF351" s="8" t="str">
        <f>IF([1]source_data!G353="","",IF([1]source_data!M353="","",[1]source_data!M353))</f>
        <v/>
      </c>
    </row>
    <row r="352" spans="1:32" ht="15.75" x14ac:dyDescent="0.25">
      <c r="A352" s="8" t="str">
        <f>IF([1]source_data!G354="","",IF(AND([1]source_data!C354&lt;&gt;"",[1]tailored_settings!$B$10="Publish"),CONCATENATE([1]tailored_settings!$B$2&amp;[1]source_data!C354),IF(AND([1]source_data!C354&lt;&gt;"",[1]tailored_settings!$B$10="Do not publish"),CONCATENATE([1]tailored_settings!$B$2&amp;TEXT(ROW(A352)-1,"0000")&amp;"_"&amp;TEXT(F352,"yyyy-mm")),CONCATENATE([1]tailored_settings!$B$2&amp;TEXT(ROW(A352)-1,"0000")&amp;"_"&amp;TEXT(F352,"yyyy-mm")))))</f>
        <v>360G-BarnwoodTrust-0351_2022-08</v>
      </c>
      <c r="B352" s="8" t="str">
        <f>IF([1]source_data!G354="","",IF([1]source_data!E354&lt;&gt;"",[1]source_data!E354,CONCATENATE("Grant to "&amp;G352)))</f>
        <v>Grants for You</v>
      </c>
      <c r="C352" s="8" t="str">
        <f>IF([1]source_data!G354="","",IF([1]source_data!F354="","",[1]source_data!F354))</f>
        <v xml:space="preserve">Funding to help people with Autism, ADHD, Tourette's or a serious mental health condition access more opportunities.   </v>
      </c>
      <c r="D352" s="9">
        <f>IF([1]source_data!G354="","",IF([1]source_data!G354="","",[1]source_data!G354))</f>
        <v>900</v>
      </c>
      <c r="E352" s="8" t="str">
        <f>IF([1]source_data!G354="","",[1]tailored_settings!$B$3)</f>
        <v>GBP</v>
      </c>
      <c r="F352" s="10">
        <f>IF([1]source_data!G354="","",IF([1]source_data!H354="","",[1]source_data!H354))</f>
        <v>44782.584838391202</v>
      </c>
      <c r="G352" s="8" t="str">
        <f>IF([1]source_data!G354="","",[1]tailored_settings!$B$5)</f>
        <v>Individual Recipient</v>
      </c>
      <c r="H352" s="8" t="str">
        <f>IF([1]source_data!G354="","",IF(AND([1]source_data!A354&lt;&gt;"",[1]tailored_settings!$B$11="Publish"),CONCATENATE([1]tailored_settings!$B$2&amp;[1]source_data!A354),IF(AND([1]source_data!A354&lt;&gt;"",[1]tailored_settings!$B$11="Do not publish"),CONCATENATE([1]tailored_settings!$B$4&amp;TEXT(ROW(A352)-1,"0000")&amp;"_"&amp;TEXT(F352,"yyyy-mm")),CONCATENATE([1]tailored_settings!$B$4&amp;TEXT(ROW(A352)-1,"0000")&amp;"_"&amp;TEXT(F352,"yyyy-mm")))))</f>
        <v>360G-BarnwoodTrust-IND-0351_2022-08</v>
      </c>
      <c r="I352" s="8" t="str">
        <f>IF([1]source_data!G354="","",[1]tailored_settings!$B$7)</f>
        <v>Barnwood Trust</v>
      </c>
      <c r="J352" s="8" t="str">
        <f>IF([1]source_data!G354="","",[1]tailored_settings!$B$6)</f>
        <v>GB-CHC-1162855</v>
      </c>
      <c r="K352" s="8" t="str">
        <f>IF([1]source_data!G354="","",IF([1]source_data!I354="","",VLOOKUP([1]source_data!I354,[1]codelists!A:C,2,FALSE)))</f>
        <v>GTIR040</v>
      </c>
      <c r="L352" s="8" t="str">
        <f>IF([1]source_data!G354="","",IF([1]source_data!J354="","",VLOOKUP([1]source_data!J354,[1]codelists!A:C,2,FALSE)))</f>
        <v/>
      </c>
      <c r="M352" s="8" t="str">
        <f>IF([1]source_data!G354="","",IF([1]source_data!K354="","",IF([1]source_data!M354&lt;&gt;"",CONCATENATE(VLOOKUP([1]source_data!K354,[1]codelists!A:C,2,FALSE)&amp;";"&amp;VLOOKUP([1]source_data!L354,[1]codelists!A:C,2,FALSE)&amp;";"&amp;VLOOKUP([1]source_data!M354,[1]codelists!A:C,2,FALSE)),IF([1]source_data!L354&lt;&gt;"",CONCATENATE(VLOOKUP([1]source_data!K354,[1]codelists!A:C,2,FALSE)&amp;";"&amp;VLOOKUP([1]source_data!L354,[1]codelists!A:C,2,FALSE)),IF([1]source_data!K354&lt;&gt;"",CONCATENATE(VLOOKUP([1]source_data!K354,[1]codelists!A:C,2,FALSE)))))))</f>
        <v>GTIP040</v>
      </c>
      <c r="N352" s="11" t="str">
        <f>IF([1]source_data!G354="","",IF([1]source_data!D354="","",VLOOKUP([1]source_data!D354,[1]geo_data!A:I,9,FALSE)))</f>
        <v>Painswick and Upton</v>
      </c>
      <c r="O352" s="11" t="str">
        <f>IF([1]source_data!G354="","",IF([1]source_data!D354="","",VLOOKUP([1]source_data!D354,[1]geo_data!A:I,8,FALSE)))</f>
        <v>E05010981</v>
      </c>
      <c r="P352" s="11" t="str">
        <f>IF([1]source_data!G354="","",IF(LEFT(O352,3)="E05","WD",IF(LEFT(O352,3)="S13","WD",IF(LEFT(O352,3)="W05","WD",IF(LEFT(O352,3)="W06","UA",IF(LEFT(O352,3)="S12","CA",IF(LEFT(O352,3)="E06","UA",IF(LEFT(O352,3)="E07","NMD",IF(LEFT(O352,3)="E08","MD",IF(LEFT(O352,3)="E09","LONB"))))))))))</f>
        <v>WD</v>
      </c>
      <c r="Q352" s="11" t="str">
        <f>IF([1]source_data!G354="","",IF([1]source_data!D354="","",VLOOKUP([1]source_data!D354,[1]geo_data!A:I,7,FALSE)))</f>
        <v>Stroud</v>
      </c>
      <c r="R352" s="11" t="str">
        <f>IF([1]source_data!G354="","",IF([1]source_data!D354="","",VLOOKUP([1]source_data!D354,[1]geo_data!A:I,6,FALSE)))</f>
        <v>E07000082</v>
      </c>
      <c r="S352" s="11" t="str">
        <f>IF([1]source_data!G354="","",IF(LEFT(R352,3)="E05","WD",IF(LEFT(R352,3)="S13","WD",IF(LEFT(R352,3)="W05","WD",IF(LEFT(R352,3)="W06","UA",IF(LEFT(R352,3)="S12","CA",IF(LEFT(R352,3)="E06","UA",IF(LEFT(R352,3)="E07","NMD",IF(LEFT(R352,3)="E08","MD",IF(LEFT(R352,3)="E09","LONB"))))))))))</f>
        <v>NMD</v>
      </c>
      <c r="T352" s="8" t="str">
        <f>IF([1]source_data!G354="","",IF([1]source_data!N354="","",[1]source_data!N354))</f>
        <v>Grants for You</v>
      </c>
      <c r="U352" s="12">
        <f ca="1">IF([1]source_data!G354="","",[1]tailored_settings!$B$8)</f>
        <v>45009</v>
      </c>
      <c r="V352" s="8" t="str">
        <f>IF([1]source_data!I354="","",[1]tailored_settings!$B$9)</f>
        <v>https://www.barnwoodtrust.org/</v>
      </c>
      <c r="W352" s="8" t="str">
        <f>IF([1]source_data!G354="","",IF([1]source_data!I354="","",[1]codelists!$A$1))</f>
        <v>Grant to Individuals Reason codelist</v>
      </c>
      <c r="X352" s="8" t="str">
        <f>IF([1]source_data!G354="","",IF([1]source_data!I354="","",[1]source_data!I354))</f>
        <v>Mental Health</v>
      </c>
      <c r="Y352" s="8" t="str">
        <f>IF([1]source_data!G354="","",IF([1]source_data!J354="","",[1]codelists!$A$1))</f>
        <v/>
      </c>
      <c r="Z352" s="8" t="str">
        <f>IF([1]source_data!G354="","",IF([1]source_data!J354="","",[1]source_data!J354))</f>
        <v/>
      </c>
      <c r="AA352" s="8" t="str">
        <f>IF([1]source_data!G354="","",IF([1]source_data!K354="","",[1]codelists!$A$16))</f>
        <v>Grant to Individuals Purpose codelist</v>
      </c>
      <c r="AB352" s="8" t="str">
        <f>IF([1]source_data!G354="","",IF([1]source_data!K354="","",[1]source_data!K354))</f>
        <v>Devices and digital access</v>
      </c>
      <c r="AC352" s="8" t="str">
        <f>IF([1]source_data!G354="","",IF([1]source_data!L354="","",[1]codelists!$A$16))</f>
        <v/>
      </c>
      <c r="AD352" s="8" t="str">
        <f>IF([1]source_data!G354="","",IF([1]source_data!L354="","",[1]source_data!L354))</f>
        <v/>
      </c>
      <c r="AE352" s="8" t="str">
        <f>IF([1]source_data!G354="","",IF([1]source_data!M354="","",[1]codelists!$A$16))</f>
        <v/>
      </c>
      <c r="AF352" s="8" t="str">
        <f>IF([1]source_data!G354="","",IF([1]source_data!M354="","",[1]source_data!M354))</f>
        <v/>
      </c>
    </row>
    <row r="353" spans="1:32" ht="15.75" x14ac:dyDescent="0.25">
      <c r="A353" s="8" t="str">
        <f>IF([1]source_data!G355="","",IF(AND([1]source_data!C355&lt;&gt;"",[1]tailored_settings!$B$10="Publish"),CONCATENATE([1]tailored_settings!$B$2&amp;[1]source_data!C355),IF(AND([1]source_data!C355&lt;&gt;"",[1]tailored_settings!$B$10="Do not publish"),CONCATENATE([1]tailored_settings!$B$2&amp;TEXT(ROW(A353)-1,"0000")&amp;"_"&amp;TEXT(F353,"yyyy-mm")),CONCATENATE([1]tailored_settings!$B$2&amp;TEXT(ROW(A353)-1,"0000")&amp;"_"&amp;TEXT(F353,"yyyy-mm")))))</f>
        <v>360G-BarnwoodTrust-0352_2022-08</v>
      </c>
      <c r="B353" s="8" t="str">
        <f>IF([1]source_data!G355="","",IF([1]source_data!E355&lt;&gt;"",[1]source_data!E355,CONCATENATE("Grant to "&amp;G353)))</f>
        <v>Grants for You</v>
      </c>
      <c r="C353" s="8" t="str">
        <f>IF([1]source_data!G355="","",IF([1]source_data!F355="","",[1]source_data!F355))</f>
        <v xml:space="preserve">Funding to help people with Autism, ADHD, Tourette's or a serious mental health condition access more opportunities.   </v>
      </c>
      <c r="D353" s="9">
        <f>IF([1]source_data!G355="","",IF([1]source_data!G355="","",[1]source_data!G355))</f>
        <v>170</v>
      </c>
      <c r="E353" s="8" t="str">
        <f>IF([1]source_data!G355="","",[1]tailored_settings!$B$3)</f>
        <v>GBP</v>
      </c>
      <c r="F353" s="10">
        <f>IF([1]source_data!G355="","",IF([1]source_data!H355="","",[1]source_data!H355))</f>
        <v>44782.584898726898</v>
      </c>
      <c r="G353" s="8" t="str">
        <f>IF([1]source_data!G355="","",[1]tailored_settings!$B$5)</f>
        <v>Individual Recipient</v>
      </c>
      <c r="H353" s="8" t="str">
        <f>IF([1]source_data!G355="","",IF(AND([1]source_data!A355&lt;&gt;"",[1]tailored_settings!$B$11="Publish"),CONCATENATE([1]tailored_settings!$B$2&amp;[1]source_data!A355),IF(AND([1]source_data!A355&lt;&gt;"",[1]tailored_settings!$B$11="Do not publish"),CONCATENATE([1]tailored_settings!$B$4&amp;TEXT(ROW(A353)-1,"0000")&amp;"_"&amp;TEXT(F353,"yyyy-mm")),CONCATENATE([1]tailored_settings!$B$4&amp;TEXT(ROW(A353)-1,"0000")&amp;"_"&amp;TEXT(F353,"yyyy-mm")))))</f>
        <v>360G-BarnwoodTrust-IND-0352_2022-08</v>
      </c>
      <c r="I353" s="8" t="str">
        <f>IF([1]source_data!G355="","",[1]tailored_settings!$B$7)</f>
        <v>Barnwood Trust</v>
      </c>
      <c r="J353" s="8" t="str">
        <f>IF([1]source_data!G355="","",[1]tailored_settings!$B$6)</f>
        <v>GB-CHC-1162855</v>
      </c>
      <c r="K353" s="8" t="str">
        <f>IF([1]source_data!G355="","",IF([1]source_data!I355="","",VLOOKUP([1]source_data!I355,[1]codelists!A:C,2,FALSE)))</f>
        <v>GTIR040</v>
      </c>
      <c r="L353" s="8" t="str">
        <f>IF([1]source_data!G355="","",IF([1]source_data!J355="","",VLOOKUP([1]source_data!J355,[1]codelists!A:C,2,FALSE)))</f>
        <v/>
      </c>
      <c r="M353" s="8" t="str">
        <f>IF([1]source_data!G355="","",IF([1]source_data!K355="","",IF([1]source_data!M355&lt;&gt;"",CONCATENATE(VLOOKUP([1]source_data!K355,[1]codelists!A:C,2,FALSE)&amp;";"&amp;VLOOKUP([1]source_data!L355,[1]codelists!A:C,2,FALSE)&amp;";"&amp;VLOOKUP([1]source_data!M355,[1]codelists!A:C,2,FALSE)),IF([1]source_data!L355&lt;&gt;"",CONCATENATE(VLOOKUP([1]source_data!K355,[1]codelists!A:C,2,FALSE)&amp;";"&amp;VLOOKUP([1]source_data!L355,[1]codelists!A:C,2,FALSE)),IF([1]source_data!K355&lt;&gt;"",CONCATENATE(VLOOKUP([1]source_data!K355,[1]codelists!A:C,2,FALSE)))))))</f>
        <v>GTIP040</v>
      </c>
      <c r="N353" s="11" t="str">
        <f>IF([1]source_data!G355="","",IF([1]source_data!D355="","",VLOOKUP([1]source_data!D355,[1]geo_data!A:I,9,FALSE)))</f>
        <v>Grange</v>
      </c>
      <c r="O353" s="11" t="str">
        <f>IF([1]source_data!G355="","",IF([1]source_data!D355="","",VLOOKUP([1]source_data!D355,[1]geo_data!A:I,8,FALSE)))</f>
        <v>E05010956</v>
      </c>
      <c r="P353" s="11" t="str">
        <f>IF([1]source_data!G355="","",IF(LEFT(O353,3)="E05","WD",IF(LEFT(O353,3)="S13","WD",IF(LEFT(O353,3)="W05","WD",IF(LEFT(O353,3)="W06","UA",IF(LEFT(O353,3)="S12","CA",IF(LEFT(O353,3)="E06","UA",IF(LEFT(O353,3)="E07","NMD",IF(LEFT(O353,3)="E08","MD",IF(LEFT(O353,3)="E09","LONB"))))))))))</f>
        <v>WD</v>
      </c>
      <c r="Q353" s="11" t="str">
        <f>IF([1]source_data!G355="","",IF([1]source_data!D355="","",VLOOKUP([1]source_data!D355,[1]geo_data!A:I,7,FALSE)))</f>
        <v>Gloucester</v>
      </c>
      <c r="R353" s="11" t="str">
        <f>IF([1]source_data!G355="","",IF([1]source_data!D355="","",VLOOKUP([1]source_data!D355,[1]geo_data!A:I,6,FALSE)))</f>
        <v>E07000081</v>
      </c>
      <c r="S353" s="11" t="str">
        <f>IF([1]source_data!G355="","",IF(LEFT(R353,3)="E05","WD",IF(LEFT(R353,3)="S13","WD",IF(LEFT(R353,3)="W05","WD",IF(LEFT(R353,3)="W06","UA",IF(LEFT(R353,3)="S12","CA",IF(LEFT(R353,3)="E06","UA",IF(LEFT(R353,3)="E07","NMD",IF(LEFT(R353,3)="E08","MD",IF(LEFT(R353,3)="E09","LONB"))))))))))</f>
        <v>NMD</v>
      </c>
      <c r="T353" s="8" t="str">
        <f>IF([1]source_data!G355="","",IF([1]source_data!N355="","",[1]source_data!N355))</f>
        <v>Grants for You</v>
      </c>
      <c r="U353" s="12">
        <f ca="1">IF([1]source_data!G355="","",[1]tailored_settings!$B$8)</f>
        <v>45009</v>
      </c>
      <c r="V353" s="8" t="str">
        <f>IF([1]source_data!I355="","",[1]tailored_settings!$B$9)</f>
        <v>https://www.barnwoodtrust.org/</v>
      </c>
      <c r="W353" s="8" t="str">
        <f>IF([1]source_data!G355="","",IF([1]source_data!I355="","",[1]codelists!$A$1))</f>
        <v>Grant to Individuals Reason codelist</v>
      </c>
      <c r="X353" s="8" t="str">
        <f>IF([1]source_data!G355="","",IF([1]source_data!I355="","",[1]source_data!I355))</f>
        <v>Mental Health</v>
      </c>
      <c r="Y353" s="8" t="str">
        <f>IF([1]source_data!G355="","",IF([1]source_data!J355="","",[1]codelists!$A$1))</f>
        <v/>
      </c>
      <c r="Z353" s="8" t="str">
        <f>IF([1]source_data!G355="","",IF([1]source_data!J355="","",[1]source_data!J355))</f>
        <v/>
      </c>
      <c r="AA353" s="8" t="str">
        <f>IF([1]source_data!G355="","",IF([1]source_data!K355="","",[1]codelists!$A$16))</f>
        <v>Grant to Individuals Purpose codelist</v>
      </c>
      <c r="AB353" s="8" t="str">
        <f>IF([1]source_data!G355="","",IF([1]source_data!K355="","",[1]source_data!K355))</f>
        <v>Devices and digital access</v>
      </c>
      <c r="AC353" s="8" t="str">
        <f>IF([1]source_data!G355="","",IF([1]source_data!L355="","",[1]codelists!$A$16))</f>
        <v/>
      </c>
      <c r="AD353" s="8" t="str">
        <f>IF([1]source_data!G355="","",IF([1]source_data!L355="","",[1]source_data!L355))</f>
        <v/>
      </c>
      <c r="AE353" s="8" t="str">
        <f>IF([1]source_data!G355="","",IF([1]source_data!M355="","",[1]codelists!$A$16))</f>
        <v/>
      </c>
      <c r="AF353" s="8" t="str">
        <f>IF([1]source_data!G355="","",IF([1]source_data!M355="","",[1]source_data!M355))</f>
        <v/>
      </c>
    </row>
    <row r="354" spans="1:32" ht="15.75" x14ac:dyDescent="0.25">
      <c r="A354" s="8" t="str">
        <f>IF([1]source_data!G356="","",IF(AND([1]source_data!C356&lt;&gt;"",[1]tailored_settings!$B$10="Publish"),CONCATENATE([1]tailored_settings!$B$2&amp;[1]source_data!C356),IF(AND([1]source_data!C356&lt;&gt;"",[1]tailored_settings!$B$10="Do not publish"),CONCATENATE([1]tailored_settings!$B$2&amp;TEXT(ROW(A354)-1,"0000")&amp;"_"&amp;TEXT(F354,"yyyy-mm")),CONCATENATE([1]tailored_settings!$B$2&amp;TEXT(ROW(A354)-1,"0000")&amp;"_"&amp;TEXT(F354,"yyyy-mm")))))</f>
        <v>360G-BarnwoodTrust-0353_2022-08</v>
      </c>
      <c r="B354" s="8" t="str">
        <f>IF([1]source_data!G356="","",IF([1]source_data!E356&lt;&gt;"",[1]source_data!E356,CONCATENATE("Grant to "&amp;G354)))</f>
        <v>Grants for You</v>
      </c>
      <c r="C354" s="8" t="str">
        <f>IF([1]source_data!G356="","",IF([1]source_data!F356="","",[1]source_data!F356))</f>
        <v xml:space="preserve">Funding to help people with Autism, ADHD, Tourette's or a serious mental health condition access more opportunities.   </v>
      </c>
      <c r="D354" s="9">
        <f>IF([1]source_data!G356="","",IF([1]source_data!G356="","",[1]source_data!G356))</f>
        <v>1500</v>
      </c>
      <c r="E354" s="8" t="str">
        <f>IF([1]source_data!G356="","",[1]tailored_settings!$B$3)</f>
        <v>GBP</v>
      </c>
      <c r="F354" s="10">
        <f>IF([1]source_data!G356="","",IF([1]source_data!H356="","",[1]source_data!H356))</f>
        <v>44782.596487303199</v>
      </c>
      <c r="G354" s="8" t="str">
        <f>IF([1]source_data!G356="","",[1]tailored_settings!$B$5)</f>
        <v>Individual Recipient</v>
      </c>
      <c r="H354" s="8" t="str">
        <f>IF([1]source_data!G356="","",IF(AND([1]source_data!A356&lt;&gt;"",[1]tailored_settings!$B$11="Publish"),CONCATENATE([1]tailored_settings!$B$2&amp;[1]source_data!A356),IF(AND([1]source_data!A356&lt;&gt;"",[1]tailored_settings!$B$11="Do not publish"),CONCATENATE([1]tailored_settings!$B$4&amp;TEXT(ROW(A354)-1,"0000")&amp;"_"&amp;TEXT(F354,"yyyy-mm")),CONCATENATE([1]tailored_settings!$B$4&amp;TEXT(ROW(A354)-1,"0000")&amp;"_"&amp;TEXT(F354,"yyyy-mm")))))</f>
        <v>360G-BarnwoodTrust-IND-0353_2022-08</v>
      </c>
      <c r="I354" s="8" t="str">
        <f>IF([1]source_data!G356="","",[1]tailored_settings!$B$7)</f>
        <v>Barnwood Trust</v>
      </c>
      <c r="J354" s="8" t="str">
        <f>IF([1]source_data!G356="","",[1]tailored_settings!$B$6)</f>
        <v>GB-CHC-1162855</v>
      </c>
      <c r="K354" s="8" t="str">
        <f>IF([1]source_data!G356="","",IF([1]source_data!I356="","",VLOOKUP([1]source_data!I356,[1]codelists!A:C,2,FALSE)))</f>
        <v>GTIR040</v>
      </c>
      <c r="L354" s="8" t="str">
        <f>IF([1]source_data!G356="","",IF([1]source_data!J356="","",VLOOKUP([1]source_data!J356,[1]codelists!A:C,2,FALSE)))</f>
        <v/>
      </c>
      <c r="M354" s="8" t="str">
        <f>IF([1]source_data!G356="","",IF([1]source_data!K356="","",IF([1]source_data!M356&lt;&gt;"",CONCATENATE(VLOOKUP([1]source_data!K356,[1]codelists!A:C,2,FALSE)&amp;";"&amp;VLOOKUP([1]source_data!L356,[1]codelists!A:C,2,FALSE)&amp;";"&amp;VLOOKUP([1]source_data!M356,[1]codelists!A:C,2,FALSE)),IF([1]source_data!L356&lt;&gt;"",CONCATENATE(VLOOKUP([1]source_data!K356,[1]codelists!A:C,2,FALSE)&amp;";"&amp;VLOOKUP([1]source_data!L356,[1]codelists!A:C,2,FALSE)),IF([1]source_data!K356&lt;&gt;"",CONCATENATE(VLOOKUP([1]source_data!K356,[1]codelists!A:C,2,FALSE)))))))</f>
        <v>GTIP040</v>
      </c>
      <c r="N354" s="11" t="str">
        <f>IF([1]source_data!G356="","",IF([1]source_data!D356="","",VLOOKUP([1]source_data!D356,[1]geo_data!A:I,9,FALSE)))</f>
        <v>Elmbridge</v>
      </c>
      <c r="O354" s="11" t="str">
        <f>IF([1]source_data!G356="","",IF([1]source_data!D356="","",VLOOKUP([1]source_data!D356,[1]geo_data!A:I,8,FALSE)))</f>
        <v>E05010955</v>
      </c>
      <c r="P354" s="11" t="str">
        <f>IF([1]source_data!G356="","",IF(LEFT(O354,3)="E05","WD",IF(LEFT(O354,3)="S13","WD",IF(LEFT(O354,3)="W05","WD",IF(LEFT(O354,3)="W06","UA",IF(LEFT(O354,3)="S12","CA",IF(LEFT(O354,3)="E06","UA",IF(LEFT(O354,3)="E07","NMD",IF(LEFT(O354,3)="E08","MD",IF(LEFT(O354,3)="E09","LONB"))))))))))</f>
        <v>WD</v>
      </c>
      <c r="Q354" s="11" t="str">
        <f>IF([1]source_data!G356="","",IF([1]source_data!D356="","",VLOOKUP([1]source_data!D356,[1]geo_data!A:I,7,FALSE)))</f>
        <v>Gloucester</v>
      </c>
      <c r="R354" s="11" t="str">
        <f>IF([1]source_data!G356="","",IF([1]source_data!D356="","",VLOOKUP([1]source_data!D356,[1]geo_data!A:I,6,FALSE)))</f>
        <v>E07000081</v>
      </c>
      <c r="S354" s="11" t="str">
        <f>IF([1]source_data!G356="","",IF(LEFT(R354,3)="E05","WD",IF(LEFT(R354,3)="S13","WD",IF(LEFT(R354,3)="W05","WD",IF(LEFT(R354,3)="W06","UA",IF(LEFT(R354,3)="S12","CA",IF(LEFT(R354,3)="E06","UA",IF(LEFT(R354,3)="E07","NMD",IF(LEFT(R354,3)="E08","MD",IF(LEFT(R354,3)="E09","LONB"))))))))))</f>
        <v>NMD</v>
      </c>
      <c r="T354" s="8" t="str">
        <f>IF([1]source_data!G356="","",IF([1]source_data!N356="","",[1]source_data!N356))</f>
        <v>Grants for You</v>
      </c>
      <c r="U354" s="12">
        <f ca="1">IF([1]source_data!G356="","",[1]tailored_settings!$B$8)</f>
        <v>45009</v>
      </c>
      <c r="V354" s="8" t="str">
        <f>IF([1]source_data!I356="","",[1]tailored_settings!$B$9)</f>
        <v>https://www.barnwoodtrust.org/</v>
      </c>
      <c r="W354" s="8" t="str">
        <f>IF([1]source_data!G356="","",IF([1]source_data!I356="","",[1]codelists!$A$1))</f>
        <v>Grant to Individuals Reason codelist</v>
      </c>
      <c r="X354" s="8" t="str">
        <f>IF([1]source_data!G356="","",IF([1]source_data!I356="","",[1]source_data!I356))</f>
        <v>Mental Health</v>
      </c>
      <c r="Y354" s="8" t="str">
        <f>IF([1]source_data!G356="","",IF([1]source_data!J356="","",[1]codelists!$A$1))</f>
        <v/>
      </c>
      <c r="Z354" s="8" t="str">
        <f>IF([1]source_data!G356="","",IF([1]source_data!J356="","",[1]source_data!J356))</f>
        <v/>
      </c>
      <c r="AA354" s="8" t="str">
        <f>IF([1]source_data!G356="","",IF([1]source_data!K356="","",[1]codelists!$A$16))</f>
        <v>Grant to Individuals Purpose codelist</v>
      </c>
      <c r="AB354" s="8" t="str">
        <f>IF([1]source_data!G356="","",IF([1]source_data!K356="","",[1]source_data!K356))</f>
        <v>Devices and digital access</v>
      </c>
      <c r="AC354" s="8" t="str">
        <f>IF([1]source_data!G356="","",IF([1]source_data!L356="","",[1]codelists!$A$16))</f>
        <v/>
      </c>
      <c r="AD354" s="8" t="str">
        <f>IF([1]source_data!G356="","",IF([1]source_data!L356="","",[1]source_data!L356))</f>
        <v/>
      </c>
      <c r="AE354" s="8" t="str">
        <f>IF([1]source_data!G356="","",IF([1]source_data!M356="","",[1]codelists!$A$16))</f>
        <v/>
      </c>
      <c r="AF354" s="8" t="str">
        <f>IF([1]source_data!G356="","",IF([1]source_data!M356="","",[1]source_data!M356))</f>
        <v/>
      </c>
    </row>
    <row r="355" spans="1:32" ht="15.75" x14ac:dyDescent="0.25">
      <c r="A355" s="8" t="str">
        <f>IF([1]source_data!G357="","",IF(AND([1]source_data!C357&lt;&gt;"",[1]tailored_settings!$B$10="Publish"),CONCATENATE([1]tailored_settings!$B$2&amp;[1]source_data!C357),IF(AND([1]source_data!C357&lt;&gt;"",[1]tailored_settings!$B$10="Do not publish"),CONCATENATE([1]tailored_settings!$B$2&amp;TEXT(ROW(A355)-1,"0000")&amp;"_"&amp;TEXT(F355,"yyyy-mm")),CONCATENATE([1]tailored_settings!$B$2&amp;TEXT(ROW(A355)-1,"0000")&amp;"_"&amp;TEXT(F355,"yyyy-mm")))))</f>
        <v>360G-BarnwoodTrust-0354_2022-08</v>
      </c>
      <c r="B355" s="8" t="str">
        <f>IF([1]source_data!G357="","",IF([1]source_data!E357&lt;&gt;"",[1]source_data!E357,CONCATENATE("Grant to "&amp;G355)))</f>
        <v>Grants for You</v>
      </c>
      <c r="C355" s="8" t="str">
        <f>IF([1]source_data!G357="","",IF([1]source_data!F357="","",[1]source_data!F357))</f>
        <v xml:space="preserve">Funding to help people with Autism, ADHD, Tourette's or a serious mental health condition access more opportunities.   </v>
      </c>
      <c r="D355" s="9">
        <f>IF([1]source_data!G357="","",IF([1]source_data!G357="","",[1]source_data!G357))</f>
        <v>1000</v>
      </c>
      <c r="E355" s="8" t="str">
        <f>IF([1]source_data!G357="","",[1]tailored_settings!$B$3)</f>
        <v>GBP</v>
      </c>
      <c r="F355" s="10">
        <f>IF([1]source_data!G357="","",IF([1]source_data!H357="","",[1]source_data!H357))</f>
        <v>44782.605048611098</v>
      </c>
      <c r="G355" s="8" t="str">
        <f>IF([1]source_data!G357="","",[1]tailored_settings!$B$5)</f>
        <v>Individual Recipient</v>
      </c>
      <c r="H355" s="8" t="str">
        <f>IF([1]source_data!G357="","",IF(AND([1]source_data!A357&lt;&gt;"",[1]tailored_settings!$B$11="Publish"),CONCATENATE([1]tailored_settings!$B$2&amp;[1]source_data!A357),IF(AND([1]source_data!A357&lt;&gt;"",[1]tailored_settings!$B$11="Do not publish"),CONCATENATE([1]tailored_settings!$B$4&amp;TEXT(ROW(A355)-1,"0000")&amp;"_"&amp;TEXT(F355,"yyyy-mm")),CONCATENATE([1]tailored_settings!$B$4&amp;TEXT(ROW(A355)-1,"0000")&amp;"_"&amp;TEXT(F355,"yyyy-mm")))))</f>
        <v>360G-BarnwoodTrust-IND-0354_2022-08</v>
      </c>
      <c r="I355" s="8" t="str">
        <f>IF([1]source_data!G357="","",[1]tailored_settings!$B$7)</f>
        <v>Barnwood Trust</v>
      </c>
      <c r="J355" s="8" t="str">
        <f>IF([1]source_data!G357="","",[1]tailored_settings!$B$6)</f>
        <v>GB-CHC-1162855</v>
      </c>
      <c r="K355" s="8" t="str">
        <f>IF([1]source_data!G357="","",IF([1]source_data!I357="","",VLOOKUP([1]source_data!I357,[1]codelists!A:C,2,FALSE)))</f>
        <v>GTIR040</v>
      </c>
      <c r="L355" s="8" t="str">
        <f>IF([1]source_data!G357="","",IF([1]source_data!J357="","",VLOOKUP([1]source_data!J357,[1]codelists!A:C,2,FALSE)))</f>
        <v/>
      </c>
      <c r="M355" s="8" t="str">
        <f>IF([1]source_data!G357="","",IF([1]source_data!K357="","",IF([1]source_data!M357&lt;&gt;"",CONCATENATE(VLOOKUP([1]source_data!K357,[1]codelists!A:C,2,FALSE)&amp;";"&amp;VLOOKUP([1]source_data!L357,[1]codelists!A:C,2,FALSE)&amp;";"&amp;VLOOKUP([1]source_data!M357,[1]codelists!A:C,2,FALSE)),IF([1]source_data!L357&lt;&gt;"",CONCATENATE(VLOOKUP([1]source_data!K357,[1]codelists!A:C,2,FALSE)&amp;";"&amp;VLOOKUP([1]source_data!L357,[1]codelists!A:C,2,FALSE)),IF([1]source_data!K357&lt;&gt;"",CONCATENATE(VLOOKUP([1]source_data!K357,[1]codelists!A:C,2,FALSE)))))))</f>
        <v>GTIP040</v>
      </c>
      <c r="N355" s="11" t="str">
        <f>IF([1]source_data!G357="","",IF([1]source_data!D357="","",VLOOKUP([1]source_data!D357,[1]geo_data!A:I,9,FALSE)))</f>
        <v>Pittville</v>
      </c>
      <c r="O355" s="11" t="str">
        <f>IF([1]source_data!G357="","",IF([1]source_data!D357="","",VLOOKUP([1]source_data!D357,[1]geo_data!A:I,8,FALSE)))</f>
        <v>E05004299</v>
      </c>
      <c r="P355" s="11" t="str">
        <f>IF([1]source_data!G357="","",IF(LEFT(O355,3)="E05","WD",IF(LEFT(O355,3)="S13","WD",IF(LEFT(O355,3)="W05","WD",IF(LEFT(O355,3)="W06","UA",IF(LEFT(O355,3)="S12","CA",IF(LEFT(O355,3)="E06","UA",IF(LEFT(O355,3)="E07","NMD",IF(LEFT(O355,3)="E08","MD",IF(LEFT(O355,3)="E09","LONB"))))))))))</f>
        <v>WD</v>
      </c>
      <c r="Q355" s="11" t="str">
        <f>IF([1]source_data!G357="","",IF([1]source_data!D357="","",VLOOKUP([1]source_data!D357,[1]geo_data!A:I,7,FALSE)))</f>
        <v>Cheltenham</v>
      </c>
      <c r="R355" s="11" t="str">
        <f>IF([1]source_data!G357="","",IF([1]source_data!D357="","",VLOOKUP([1]source_data!D357,[1]geo_data!A:I,6,FALSE)))</f>
        <v>E07000078</v>
      </c>
      <c r="S355" s="11" t="str">
        <f>IF([1]source_data!G357="","",IF(LEFT(R355,3)="E05","WD",IF(LEFT(R355,3)="S13","WD",IF(LEFT(R355,3)="W05","WD",IF(LEFT(R355,3)="W06","UA",IF(LEFT(R355,3)="S12","CA",IF(LEFT(R355,3)="E06","UA",IF(LEFT(R355,3)="E07","NMD",IF(LEFT(R355,3)="E08","MD",IF(LEFT(R355,3)="E09","LONB"))))))))))</f>
        <v>NMD</v>
      </c>
      <c r="T355" s="8" t="str">
        <f>IF([1]source_data!G357="","",IF([1]source_data!N357="","",[1]source_data!N357))</f>
        <v>Grants for You</v>
      </c>
      <c r="U355" s="12">
        <f ca="1">IF([1]source_data!G357="","",[1]tailored_settings!$B$8)</f>
        <v>45009</v>
      </c>
      <c r="V355" s="8" t="str">
        <f>IF([1]source_data!I357="","",[1]tailored_settings!$B$9)</f>
        <v>https://www.barnwoodtrust.org/</v>
      </c>
      <c r="W355" s="8" t="str">
        <f>IF([1]source_data!G357="","",IF([1]source_data!I357="","",[1]codelists!$A$1))</f>
        <v>Grant to Individuals Reason codelist</v>
      </c>
      <c r="X355" s="8" t="str">
        <f>IF([1]source_data!G357="","",IF([1]source_data!I357="","",[1]source_data!I357))</f>
        <v>Mental Health</v>
      </c>
      <c r="Y355" s="8" t="str">
        <f>IF([1]source_data!G357="","",IF([1]source_data!J357="","",[1]codelists!$A$1))</f>
        <v/>
      </c>
      <c r="Z355" s="8" t="str">
        <f>IF([1]source_data!G357="","",IF([1]source_data!J357="","",[1]source_data!J357))</f>
        <v/>
      </c>
      <c r="AA355" s="8" t="str">
        <f>IF([1]source_data!G357="","",IF([1]source_data!K357="","",[1]codelists!$A$16))</f>
        <v>Grant to Individuals Purpose codelist</v>
      </c>
      <c r="AB355" s="8" t="str">
        <f>IF([1]source_data!G357="","",IF([1]source_data!K357="","",[1]source_data!K357))</f>
        <v>Devices and digital access</v>
      </c>
      <c r="AC355" s="8" t="str">
        <f>IF([1]source_data!G357="","",IF([1]source_data!L357="","",[1]codelists!$A$16))</f>
        <v/>
      </c>
      <c r="AD355" s="8" t="str">
        <f>IF([1]source_data!G357="","",IF([1]source_data!L357="","",[1]source_data!L357))</f>
        <v/>
      </c>
      <c r="AE355" s="8" t="str">
        <f>IF([1]source_data!G357="","",IF([1]source_data!M357="","",[1]codelists!$A$16))</f>
        <v/>
      </c>
      <c r="AF355" s="8" t="str">
        <f>IF([1]source_data!G357="","",IF([1]source_data!M357="","",[1]source_data!M357))</f>
        <v/>
      </c>
    </row>
    <row r="356" spans="1:32" ht="15.75" x14ac:dyDescent="0.25">
      <c r="A356" s="8" t="str">
        <f>IF([1]source_data!G358="","",IF(AND([1]source_data!C358&lt;&gt;"",[1]tailored_settings!$B$10="Publish"),CONCATENATE([1]tailored_settings!$B$2&amp;[1]source_data!C358),IF(AND([1]source_data!C358&lt;&gt;"",[1]tailored_settings!$B$10="Do not publish"),CONCATENATE([1]tailored_settings!$B$2&amp;TEXT(ROW(A356)-1,"0000")&amp;"_"&amp;TEXT(F356,"yyyy-mm")),CONCATENATE([1]tailored_settings!$B$2&amp;TEXT(ROW(A356)-1,"0000")&amp;"_"&amp;TEXT(F356,"yyyy-mm")))))</f>
        <v>360G-BarnwoodTrust-0355_2022-08</v>
      </c>
      <c r="B356" s="8" t="str">
        <f>IF([1]source_data!G358="","",IF([1]source_data!E358&lt;&gt;"",[1]source_data!E358,CONCATENATE("Grant to "&amp;G356)))</f>
        <v>Grants for You</v>
      </c>
      <c r="C356" s="8" t="str">
        <f>IF([1]source_data!G358="","",IF([1]source_data!F358="","",[1]source_data!F358))</f>
        <v xml:space="preserve">Funding to help people with Autism, ADHD, Tourette's or a serious mental health condition access more opportunities.   </v>
      </c>
      <c r="D356" s="9">
        <f>IF([1]source_data!G358="","",IF([1]source_data!G358="","",[1]source_data!G358))</f>
        <v>800</v>
      </c>
      <c r="E356" s="8" t="str">
        <f>IF([1]source_data!G358="","",[1]tailored_settings!$B$3)</f>
        <v>GBP</v>
      </c>
      <c r="F356" s="10">
        <f>IF([1]source_data!G358="","",IF([1]source_data!H358="","",[1]source_data!H358))</f>
        <v>44782.607027858801</v>
      </c>
      <c r="G356" s="8" t="str">
        <f>IF([1]source_data!G358="","",[1]tailored_settings!$B$5)</f>
        <v>Individual Recipient</v>
      </c>
      <c r="H356" s="8" t="str">
        <f>IF([1]source_data!G358="","",IF(AND([1]source_data!A358&lt;&gt;"",[1]tailored_settings!$B$11="Publish"),CONCATENATE([1]tailored_settings!$B$2&amp;[1]source_data!A358),IF(AND([1]source_data!A358&lt;&gt;"",[1]tailored_settings!$B$11="Do not publish"),CONCATENATE([1]tailored_settings!$B$4&amp;TEXT(ROW(A356)-1,"0000")&amp;"_"&amp;TEXT(F356,"yyyy-mm")),CONCATENATE([1]tailored_settings!$B$4&amp;TEXT(ROW(A356)-1,"0000")&amp;"_"&amp;TEXT(F356,"yyyy-mm")))))</f>
        <v>360G-BarnwoodTrust-IND-0355_2022-08</v>
      </c>
      <c r="I356" s="8" t="str">
        <f>IF([1]source_data!G358="","",[1]tailored_settings!$B$7)</f>
        <v>Barnwood Trust</v>
      </c>
      <c r="J356" s="8" t="str">
        <f>IF([1]source_data!G358="","",[1]tailored_settings!$B$6)</f>
        <v>GB-CHC-1162855</v>
      </c>
      <c r="K356" s="8" t="str">
        <f>IF([1]source_data!G358="","",IF([1]source_data!I358="","",VLOOKUP([1]source_data!I358,[1]codelists!A:C,2,FALSE)))</f>
        <v>GTIR040</v>
      </c>
      <c r="L356" s="8" t="str">
        <f>IF([1]source_data!G358="","",IF([1]source_data!J358="","",VLOOKUP([1]source_data!J358,[1]codelists!A:C,2,FALSE)))</f>
        <v/>
      </c>
      <c r="M356" s="8" t="str">
        <f>IF([1]source_data!G358="","",IF([1]source_data!K358="","",IF([1]source_data!M358&lt;&gt;"",CONCATENATE(VLOOKUP([1]source_data!K358,[1]codelists!A:C,2,FALSE)&amp;";"&amp;VLOOKUP([1]source_data!L358,[1]codelists!A:C,2,FALSE)&amp;";"&amp;VLOOKUP([1]source_data!M358,[1]codelists!A:C,2,FALSE)),IF([1]source_data!L358&lt;&gt;"",CONCATENATE(VLOOKUP([1]source_data!K358,[1]codelists!A:C,2,FALSE)&amp;";"&amp;VLOOKUP([1]source_data!L358,[1]codelists!A:C,2,FALSE)),IF([1]source_data!K358&lt;&gt;"",CONCATENATE(VLOOKUP([1]source_data!K358,[1]codelists!A:C,2,FALSE)))))))</f>
        <v>GTIP040</v>
      </c>
      <c r="N356" s="11" t="str">
        <f>IF([1]source_data!G358="","",IF([1]source_data!D358="","",VLOOKUP([1]source_data!D358,[1]geo_data!A:I,9,FALSE)))</f>
        <v>Westgate</v>
      </c>
      <c r="O356" s="11" t="str">
        <f>IF([1]source_data!G358="","",IF([1]source_data!D358="","",VLOOKUP([1]source_data!D358,[1]geo_data!A:I,8,FALSE)))</f>
        <v>E05010967</v>
      </c>
      <c r="P356" s="11" t="str">
        <f>IF([1]source_data!G358="","",IF(LEFT(O356,3)="E05","WD",IF(LEFT(O356,3)="S13","WD",IF(LEFT(O356,3)="W05","WD",IF(LEFT(O356,3)="W06","UA",IF(LEFT(O356,3)="S12","CA",IF(LEFT(O356,3)="E06","UA",IF(LEFT(O356,3)="E07","NMD",IF(LEFT(O356,3)="E08","MD",IF(LEFT(O356,3)="E09","LONB"))))))))))</f>
        <v>WD</v>
      </c>
      <c r="Q356" s="11" t="str">
        <f>IF([1]source_data!G358="","",IF([1]source_data!D358="","",VLOOKUP([1]source_data!D358,[1]geo_data!A:I,7,FALSE)))</f>
        <v>Gloucester</v>
      </c>
      <c r="R356" s="11" t="str">
        <f>IF([1]source_data!G358="","",IF([1]source_data!D358="","",VLOOKUP([1]source_data!D358,[1]geo_data!A:I,6,FALSE)))</f>
        <v>E07000081</v>
      </c>
      <c r="S356" s="11" t="str">
        <f>IF([1]source_data!G358="","",IF(LEFT(R356,3)="E05","WD",IF(LEFT(R356,3)="S13","WD",IF(LEFT(R356,3)="W05","WD",IF(LEFT(R356,3)="W06","UA",IF(LEFT(R356,3)="S12","CA",IF(LEFT(R356,3)="E06","UA",IF(LEFT(R356,3)="E07","NMD",IF(LEFT(R356,3)="E08","MD",IF(LEFT(R356,3)="E09","LONB"))))))))))</f>
        <v>NMD</v>
      </c>
      <c r="T356" s="8" t="str">
        <f>IF([1]source_data!G358="","",IF([1]source_data!N358="","",[1]source_data!N358))</f>
        <v>Grants for You</v>
      </c>
      <c r="U356" s="12">
        <f ca="1">IF([1]source_data!G358="","",[1]tailored_settings!$B$8)</f>
        <v>45009</v>
      </c>
      <c r="V356" s="8" t="str">
        <f>IF([1]source_data!I358="","",[1]tailored_settings!$B$9)</f>
        <v>https://www.barnwoodtrust.org/</v>
      </c>
      <c r="W356" s="8" t="str">
        <f>IF([1]source_data!G358="","",IF([1]source_data!I358="","",[1]codelists!$A$1))</f>
        <v>Grant to Individuals Reason codelist</v>
      </c>
      <c r="X356" s="8" t="str">
        <f>IF([1]source_data!G358="","",IF([1]source_data!I358="","",[1]source_data!I358))</f>
        <v>Mental Health</v>
      </c>
      <c r="Y356" s="8" t="str">
        <f>IF([1]source_data!G358="","",IF([1]source_data!J358="","",[1]codelists!$A$1))</f>
        <v/>
      </c>
      <c r="Z356" s="8" t="str">
        <f>IF([1]source_data!G358="","",IF([1]source_data!J358="","",[1]source_data!J358))</f>
        <v/>
      </c>
      <c r="AA356" s="8" t="str">
        <f>IF([1]source_data!G358="","",IF([1]source_data!K358="","",[1]codelists!$A$16))</f>
        <v>Grant to Individuals Purpose codelist</v>
      </c>
      <c r="AB356" s="8" t="str">
        <f>IF([1]source_data!G358="","",IF([1]source_data!K358="","",[1]source_data!K358))</f>
        <v>Devices and digital access</v>
      </c>
      <c r="AC356" s="8" t="str">
        <f>IF([1]source_data!G358="","",IF([1]source_data!L358="","",[1]codelists!$A$16))</f>
        <v/>
      </c>
      <c r="AD356" s="8" t="str">
        <f>IF([1]source_data!G358="","",IF([1]source_data!L358="","",[1]source_data!L358))</f>
        <v/>
      </c>
      <c r="AE356" s="8" t="str">
        <f>IF([1]source_data!G358="","",IF([1]source_data!M358="","",[1]codelists!$A$16))</f>
        <v/>
      </c>
      <c r="AF356" s="8" t="str">
        <f>IF([1]source_data!G358="","",IF([1]source_data!M358="","",[1]source_data!M358))</f>
        <v/>
      </c>
    </row>
    <row r="357" spans="1:32" ht="15.75" x14ac:dyDescent="0.25">
      <c r="A357" s="8" t="str">
        <f>IF([1]source_data!G359="","",IF(AND([1]source_data!C359&lt;&gt;"",[1]tailored_settings!$B$10="Publish"),CONCATENATE([1]tailored_settings!$B$2&amp;[1]source_data!C359),IF(AND([1]source_data!C359&lt;&gt;"",[1]tailored_settings!$B$10="Do not publish"),CONCATENATE([1]tailored_settings!$B$2&amp;TEXT(ROW(A357)-1,"0000")&amp;"_"&amp;TEXT(F357,"yyyy-mm")),CONCATENATE([1]tailored_settings!$B$2&amp;TEXT(ROW(A357)-1,"0000")&amp;"_"&amp;TEXT(F357,"yyyy-mm")))))</f>
        <v>360G-BarnwoodTrust-0356_2022-08</v>
      </c>
      <c r="B357" s="8" t="str">
        <f>IF([1]source_data!G359="","",IF([1]source_data!E359&lt;&gt;"",[1]source_data!E359,CONCATENATE("Grant to "&amp;G357)))</f>
        <v>Grants for You</v>
      </c>
      <c r="C357" s="8" t="str">
        <f>IF([1]source_data!G359="","",IF([1]source_data!F359="","",[1]source_data!F359))</f>
        <v xml:space="preserve">Funding to help people with Autism, ADHD, Tourette's or a serious mental health condition access more opportunities.   </v>
      </c>
      <c r="D357" s="9">
        <f>IF([1]source_data!G359="","",IF([1]source_data!G359="","",[1]source_data!G359))</f>
        <v>1000</v>
      </c>
      <c r="E357" s="8" t="str">
        <f>IF([1]source_data!G359="","",[1]tailored_settings!$B$3)</f>
        <v>GBP</v>
      </c>
      <c r="F357" s="10">
        <f>IF([1]source_data!G359="","",IF([1]source_data!H359="","",[1]source_data!H359))</f>
        <v>44782.608123414298</v>
      </c>
      <c r="G357" s="8" t="str">
        <f>IF([1]source_data!G359="","",[1]tailored_settings!$B$5)</f>
        <v>Individual Recipient</v>
      </c>
      <c r="H357" s="8" t="str">
        <f>IF([1]source_data!G359="","",IF(AND([1]source_data!A359&lt;&gt;"",[1]tailored_settings!$B$11="Publish"),CONCATENATE([1]tailored_settings!$B$2&amp;[1]source_data!A359),IF(AND([1]source_data!A359&lt;&gt;"",[1]tailored_settings!$B$11="Do not publish"),CONCATENATE([1]tailored_settings!$B$4&amp;TEXT(ROW(A357)-1,"0000")&amp;"_"&amp;TEXT(F357,"yyyy-mm")),CONCATENATE([1]tailored_settings!$B$4&amp;TEXT(ROW(A357)-1,"0000")&amp;"_"&amp;TEXT(F357,"yyyy-mm")))))</f>
        <v>360G-BarnwoodTrust-IND-0356_2022-08</v>
      </c>
      <c r="I357" s="8" t="str">
        <f>IF([1]source_data!G359="","",[1]tailored_settings!$B$7)</f>
        <v>Barnwood Trust</v>
      </c>
      <c r="J357" s="8" t="str">
        <f>IF([1]source_data!G359="","",[1]tailored_settings!$B$6)</f>
        <v>GB-CHC-1162855</v>
      </c>
      <c r="K357" s="8" t="str">
        <f>IF([1]source_data!G359="","",IF([1]source_data!I359="","",VLOOKUP([1]source_data!I359,[1]codelists!A:C,2,FALSE)))</f>
        <v>GTIR040</v>
      </c>
      <c r="L357" s="8" t="str">
        <f>IF([1]source_data!G359="","",IF([1]source_data!J359="","",VLOOKUP([1]source_data!J359,[1]codelists!A:C,2,FALSE)))</f>
        <v/>
      </c>
      <c r="M357" s="8" t="str">
        <f>IF([1]source_data!G359="","",IF([1]source_data!K359="","",IF([1]source_data!M359&lt;&gt;"",CONCATENATE(VLOOKUP([1]source_data!K359,[1]codelists!A:C,2,FALSE)&amp;";"&amp;VLOOKUP([1]source_data!L359,[1]codelists!A:C,2,FALSE)&amp;";"&amp;VLOOKUP([1]source_data!M359,[1]codelists!A:C,2,FALSE)),IF([1]source_data!L359&lt;&gt;"",CONCATENATE(VLOOKUP([1]source_data!K359,[1]codelists!A:C,2,FALSE)&amp;";"&amp;VLOOKUP([1]source_data!L359,[1]codelists!A:C,2,FALSE)),IF([1]source_data!K359&lt;&gt;"",CONCATENATE(VLOOKUP([1]source_data!K359,[1]codelists!A:C,2,FALSE)))))))</f>
        <v>GTIP040</v>
      </c>
      <c r="N357" s="11" t="str">
        <f>IF([1]source_data!G359="","",IF([1]source_data!D359="","",VLOOKUP([1]source_data!D359,[1]geo_data!A:I,9,FALSE)))</f>
        <v>Kingsholm and Wotton</v>
      </c>
      <c r="O357" s="11" t="str">
        <f>IF([1]source_data!G359="","",IF([1]source_data!D359="","",VLOOKUP([1]source_data!D359,[1]geo_data!A:I,8,FALSE)))</f>
        <v>E05010958</v>
      </c>
      <c r="P357" s="11" t="str">
        <f>IF([1]source_data!G359="","",IF(LEFT(O357,3)="E05","WD",IF(LEFT(O357,3)="S13","WD",IF(LEFT(O357,3)="W05","WD",IF(LEFT(O357,3)="W06","UA",IF(LEFT(O357,3)="S12","CA",IF(LEFT(O357,3)="E06","UA",IF(LEFT(O357,3)="E07","NMD",IF(LEFT(O357,3)="E08","MD",IF(LEFT(O357,3)="E09","LONB"))))))))))</f>
        <v>WD</v>
      </c>
      <c r="Q357" s="11" t="str">
        <f>IF([1]source_data!G359="","",IF([1]source_data!D359="","",VLOOKUP([1]source_data!D359,[1]geo_data!A:I,7,FALSE)))</f>
        <v>Gloucester</v>
      </c>
      <c r="R357" s="11" t="str">
        <f>IF([1]source_data!G359="","",IF([1]source_data!D359="","",VLOOKUP([1]source_data!D359,[1]geo_data!A:I,6,FALSE)))</f>
        <v>E07000081</v>
      </c>
      <c r="S357" s="11" t="str">
        <f>IF([1]source_data!G359="","",IF(LEFT(R357,3)="E05","WD",IF(LEFT(R357,3)="S13","WD",IF(LEFT(R357,3)="W05","WD",IF(LEFT(R357,3)="W06","UA",IF(LEFT(R357,3)="S12","CA",IF(LEFT(R357,3)="E06","UA",IF(LEFT(R357,3)="E07","NMD",IF(LEFT(R357,3)="E08","MD",IF(LEFT(R357,3)="E09","LONB"))))))))))</f>
        <v>NMD</v>
      </c>
      <c r="T357" s="8" t="str">
        <f>IF([1]source_data!G359="","",IF([1]source_data!N359="","",[1]source_data!N359))</f>
        <v>Grants for You</v>
      </c>
      <c r="U357" s="12">
        <f ca="1">IF([1]source_data!G359="","",[1]tailored_settings!$B$8)</f>
        <v>45009</v>
      </c>
      <c r="V357" s="8" t="str">
        <f>IF([1]source_data!I359="","",[1]tailored_settings!$B$9)</f>
        <v>https://www.barnwoodtrust.org/</v>
      </c>
      <c r="W357" s="8" t="str">
        <f>IF([1]source_data!G359="","",IF([1]source_data!I359="","",[1]codelists!$A$1))</f>
        <v>Grant to Individuals Reason codelist</v>
      </c>
      <c r="X357" s="8" t="str">
        <f>IF([1]source_data!G359="","",IF([1]source_data!I359="","",[1]source_data!I359))</f>
        <v>Mental Health</v>
      </c>
      <c r="Y357" s="8" t="str">
        <f>IF([1]source_data!G359="","",IF([1]source_data!J359="","",[1]codelists!$A$1))</f>
        <v/>
      </c>
      <c r="Z357" s="8" t="str">
        <f>IF([1]source_data!G359="","",IF([1]source_data!J359="","",[1]source_data!J359))</f>
        <v/>
      </c>
      <c r="AA357" s="8" t="str">
        <f>IF([1]source_data!G359="","",IF([1]source_data!K359="","",[1]codelists!$A$16))</f>
        <v>Grant to Individuals Purpose codelist</v>
      </c>
      <c r="AB357" s="8" t="str">
        <f>IF([1]source_data!G359="","",IF([1]source_data!K359="","",[1]source_data!K359))</f>
        <v>Devices and digital access</v>
      </c>
      <c r="AC357" s="8" t="str">
        <f>IF([1]source_data!G359="","",IF([1]source_data!L359="","",[1]codelists!$A$16))</f>
        <v/>
      </c>
      <c r="AD357" s="8" t="str">
        <f>IF([1]source_data!G359="","",IF([1]source_data!L359="","",[1]source_data!L359))</f>
        <v/>
      </c>
      <c r="AE357" s="8" t="str">
        <f>IF([1]source_data!G359="","",IF([1]source_data!M359="","",[1]codelists!$A$16))</f>
        <v/>
      </c>
      <c r="AF357" s="8" t="str">
        <f>IF([1]source_data!G359="","",IF([1]source_data!M359="","",[1]source_data!M359))</f>
        <v/>
      </c>
    </row>
    <row r="358" spans="1:32" ht="15.75" x14ac:dyDescent="0.25">
      <c r="A358" s="8" t="str">
        <f>IF([1]source_data!G360="","",IF(AND([1]source_data!C360&lt;&gt;"",[1]tailored_settings!$B$10="Publish"),CONCATENATE([1]tailored_settings!$B$2&amp;[1]source_data!C360),IF(AND([1]source_data!C360&lt;&gt;"",[1]tailored_settings!$B$10="Do not publish"),CONCATENATE([1]tailored_settings!$B$2&amp;TEXT(ROW(A358)-1,"0000")&amp;"_"&amp;TEXT(F358,"yyyy-mm")),CONCATENATE([1]tailored_settings!$B$2&amp;TEXT(ROW(A358)-1,"0000")&amp;"_"&amp;TEXT(F358,"yyyy-mm")))))</f>
        <v>360G-BarnwoodTrust-0357_2022-08</v>
      </c>
      <c r="B358" s="8" t="str">
        <f>IF([1]source_data!G360="","",IF([1]source_data!E360&lt;&gt;"",[1]source_data!E360,CONCATENATE("Grant to "&amp;G358)))</f>
        <v>Grants for You</v>
      </c>
      <c r="C358" s="8" t="str">
        <f>IF([1]source_data!G360="","",IF([1]source_data!F360="","",[1]source_data!F360))</f>
        <v xml:space="preserve">Funding to help people with Autism, ADHD, Tourette's or a serious mental health condition access more opportunities.   </v>
      </c>
      <c r="D358" s="9">
        <f>IF([1]source_data!G360="","",IF([1]source_data!G360="","",[1]source_data!G360))</f>
        <v>459</v>
      </c>
      <c r="E358" s="8" t="str">
        <f>IF([1]source_data!G360="","",[1]tailored_settings!$B$3)</f>
        <v>GBP</v>
      </c>
      <c r="F358" s="10">
        <f>IF([1]source_data!G360="","",IF([1]source_data!H360="","",[1]source_data!H360))</f>
        <v>44782.616000000002</v>
      </c>
      <c r="G358" s="8" t="str">
        <f>IF([1]source_data!G360="","",[1]tailored_settings!$B$5)</f>
        <v>Individual Recipient</v>
      </c>
      <c r="H358" s="8" t="str">
        <f>IF([1]source_data!G360="","",IF(AND([1]source_data!A360&lt;&gt;"",[1]tailored_settings!$B$11="Publish"),CONCATENATE([1]tailored_settings!$B$2&amp;[1]source_data!A360),IF(AND([1]source_data!A360&lt;&gt;"",[1]tailored_settings!$B$11="Do not publish"),CONCATENATE([1]tailored_settings!$B$4&amp;TEXT(ROW(A358)-1,"0000")&amp;"_"&amp;TEXT(F358,"yyyy-mm")),CONCATENATE([1]tailored_settings!$B$4&amp;TEXT(ROW(A358)-1,"0000")&amp;"_"&amp;TEXT(F358,"yyyy-mm")))))</f>
        <v>360G-BarnwoodTrust-IND-0357_2022-08</v>
      </c>
      <c r="I358" s="8" t="str">
        <f>IF([1]source_data!G360="","",[1]tailored_settings!$B$7)</f>
        <v>Barnwood Trust</v>
      </c>
      <c r="J358" s="8" t="str">
        <f>IF([1]source_data!G360="","",[1]tailored_settings!$B$6)</f>
        <v>GB-CHC-1162855</v>
      </c>
      <c r="K358" s="8" t="str">
        <f>IF([1]source_data!G360="","",IF([1]source_data!I360="","",VLOOKUP([1]source_data!I360,[1]codelists!A:C,2,FALSE)))</f>
        <v>GTIR040</v>
      </c>
      <c r="L358" s="8" t="str">
        <f>IF([1]source_data!G360="","",IF([1]source_data!J360="","",VLOOKUP([1]source_data!J360,[1]codelists!A:C,2,FALSE)))</f>
        <v/>
      </c>
      <c r="M358" s="8" t="str">
        <f>IF([1]source_data!G360="","",IF([1]source_data!K360="","",IF([1]source_data!M360&lt;&gt;"",CONCATENATE(VLOOKUP([1]source_data!K360,[1]codelists!A:C,2,FALSE)&amp;";"&amp;VLOOKUP([1]source_data!L360,[1]codelists!A:C,2,FALSE)&amp;";"&amp;VLOOKUP([1]source_data!M360,[1]codelists!A:C,2,FALSE)),IF([1]source_data!L360&lt;&gt;"",CONCATENATE(VLOOKUP([1]source_data!K360,[1]codelists!A:C,2,FALSE)&amp;";"&amp;VLOOKUP([1]source_data!L360,[1]codelists!A:C,2,FALSE)),IF([1]source_data!K360&lt;&gt;"",CONCATENATE(VLOOKUP([1]source_data!K360,[1]codelists!A:C,2,FALSE)))))))</f>
        <v>GTIP040</v>
      </c>
      <c r="N358" s="11" t="str">
        <f>IF([1]source_data!G360="","",IF([1]source_data!D360="","",VLOOKUP([1]source_data!D360,[1]geo_data!A:I,9,FALSE)))</f>
        <v>Tuffley</v>
      </c>
      <c r="O358" s="11" t="str">
        <f>IF([1]source_data!G360="","",IF([1]source_data!D360="","",VLOOKUP([1]source_data!D360,[1]geo_data!A:I,8,FALSE)))</f>
        <v>E05010966</v>
      </c>
      <c r="P358" s="11" t="str">
        <f>IF([1]source_data!G360="","",IF(LEFT(O358,3)="E05","WD",IF(LEFT(O358,3)="S13","WD",IF(LEFT(O358,3)="W05","WD",IF(LEFT(O358,3)="W06","UA",IF(LEFT(O358,3)="S12","CA",IF(LEFT(O358,3)="E06","UA",IF(LEFT(O358,3)="E07","NMD",IF(LEFT(O358,3)="E08","MD",IF(LEFT(O358,3)="E09","LONB"))))))))))</f>
        <v>WD</v>
      </c>
      <c r="Q358" s="11" t="str">
        <f>IF([1]source_data!G360="","",IF([1]source_data!D360="","",VLOOKUP([1]source_data!D360,[1]geo_data!A:I,7,FALSE)))</f>
        <v>Gloucester</v>
      </c>
      <c r="R358" s="11" t="str">
        <f>IF([1]source_data!G360="","",IF([1]source_data!D360="","",VLOOKUP([1]source_data!D360,[1]geo_data!A:I,6,FALSE)))</f>
        <v>E07000081</v>
      </c>
      <c r="S358" s="11" t="str">
        <f>IF([1]source_data!G360="","",IF(LEFT(R358,3)="E05","WD",IF(LEFT(R358,3)="S13","WD",IF(LEFT(R358,3)="W05","WD",IF(LEFT(R358,3)="W06","UA",IF(LEFT(R358,3)="S12","CA",IF(LEFT(R358,3)="E06","UA",IF(LEFT(R358,3)="E07","NMD",IF(LEFT(R358,3)="E08","MD",IF(LEFT(R358,3)="E09","LONB"))))))))))</f>
        <v>NMD</v>
      </c>
      <c r="T358" s="8" t="str">
        <f>IF([1]source_data!G360="","",IF([1]source_data!N360="","",[1]source_data!N360))</f>
        <v>Grants for You</v>
      </c>
      <c r="U358" s="12">
        <f ca="1">IF([1]source_data!G360="","",[1]tailored_settings!$B$8)</f>
        <v>45009</v>
      </c>
      <c r="V358" s="8" t="str">
        <f>IF([1]source_data!I360="","",[1]tailored_settings!$B$9)</f>
        <v>https://www.barnwoodtrust.org/</v>
      </c>
      <c r="W358" s="8" t="str">
        <f>IF([1]source_data!G360="","",IF([1]source_data!I360="","",[1]codelists!$A$1))</f>
        <v>Grant to Individuals Reason codelist</v>
      </c>
      <c r="X358" s="8" t="str">
        <f>IF([1]source_data!G360="","",IF([1]source_data!I360="","",[1]source_data!I360))</f>
        <v>Mental Health</v>
      </c>
      <c r="Y358" s="8" t="str">
        <f>IF([1]source_data!G360="","",IF([1]source_data!J360="","",[1]codelists!$A$1))</f>
        <v/>
      </c>
      <c r="Z358" s="8" t="str">
        <f>IF([1]source_data!G360="","",IF([1]source_data!J360="","",[1]source_data!J360))</f>
        <v/>
      </c>
      <c r="AA358" s="8" t="str">
        <f>IF([1]source_data!G360="","",IF([1]source_data!K360="","",[1]codelists!$A$16))</f>
        <v>Grant to Individuals Purpose codelist</v>
      </c>
      <c r="AB358" s="8" t="str">
        <f>IF([1]source_data!G360="","",IF([1]source_data!K360="","",[1]source_data!K360))</f>
        <v>Devices and digital access</v>
      </c>
      <c r="AC358" s="8" t="str">
        <f>IF([1]source_data!G360="","",IF([1]source_data!L360="","",[1]codelists!$A$16))</f>
        <v/>
      </c>
      <c r="AD358" s="8" t="str">
        <f>IF([1]source_data!G360="","",IF([1]source_data!L360="","",[1]source_data!L360))</f>
        <v/>
      </c>
      <c r="AE358" s="8" t="str">
        <f>IF([1]source_data!G360="","",IF([1]source_data!M360="","",[1]codelists!$A$16))</f>
        <v/>
      </c>
      <c r="AF358" s="8" t="str">
        <f>IF([1]source_data!G360="","",IF([1]source_data!M360="","",[1]source_data!M360))</f>
        <v/>
      </c>
    </row>
    <row r="359" spans="1:32" ht="15.75" x14ac:dyDescent="0.25">
      <c r="A359" s="8" t="str">
        <f>IF([1]source_data!G361="","",IF(AND([1]source_data!C361&lt;&gt;"",[1]tailored_settings!$B$10="Publish"),CONCATENATE([1]tailored_settings!$B$2&amp;[1]source_data!C361),IF(AND([1]source_data!C361&lt;&gt;"",[1]tailored_settings!$B$10="Do not publish"),CONCATENATE([1]tailored_settings!$B$2&amp;TEXT(ROW(A359)-1,"0000")&amp;"_"&amp;TEXT(F359,"yyyy-mm")),CONCATENATE([1]tailored_settings!$B$2&amp;TEXT(ROW(A359)-1,"0000")&amp;"_"&amp;TEXT(F359,"yyyy-mm")))))</f>
        <v>360G-BarnwoodTrust-0358_2022-08</v>
      </c>
      <c r="B359" s="8" t="str">
        <f>IF([1]source_data!G361="","",IF([1]source_data!E361&lt;&gt;"",[1]source_data!E361,CONCATENATE("Grant to "&amp;G359)))</f>
        <v>Grants for You</v>
      </c>
      <c r="C359" s="8" t="str">
        <f>IF([1]source_data!G361="","",IF([1]source_data!F361="","",[1]source_data!F361))</f>
        <v xml:space="preserve">Funding to help people with Autism, ADHD, Tourette's or a serious mental health condition access more opportunities.   </v>
      </c>
      <c r="D359" s="9">
        <f>IF([1]source_data!G361="","",IF([1]source_data!G361="","",[1]source_data!G361))</f>
        <v>240</v>
      </c>
      <c r="E359" s="8" t="str">
        <f>IF([1]source_data!G361="","",[1]tailored_settings!$B$3)</f>
        <v>GBP</v>
      </c>
      <c r="F359" s="10">
        <f>IF([1]source_data!G361="","",IF([1]source_data!H361="","",[1]source_data!H361))</f>
        <v>44782.623655092597</v>
      </c>
      <c r="G359" s="8" t="str">
        <f>IF([1]source_data!G361="","",[1]tailored_settings!$B$5)</f>
        <v>Individual Recipient</v>
      </c>
      <c r="H359" s="8" t="str">
        <f>IF([1]source_data!G361="","",IF(AND([1]source_data!A361&lt;&gt;"",[1]tailored_settings!$B$11="Publish"),CONCATENATE([1]tailored_settings!$B$2&amp;[1]source_data!A361),IF(AND([1]source_data!A361&lt;&gt;"",[1]tailored_settings!$B$11="Do not publish"),CONCATENATE([1]tailored_settings!$B$4&amp;TEXT(ROW(A359)-1,"0000")&amp;"_"&amp;TEXT(F359,"yyyy-mm")),CONCATENATE([1]tailored_settings!$B$4&amp;TEXT(ROW(A359)-1,"0000")&amp;"_"&amp;TEXT(F359,"yyyy-mm")))))</f>
        <v>360G-BarnwoodTrust-IND-0358_2022-08</v>
      </c>
      <c r="I359" s="8" t="str">
        <f>IF([1]source_data!G361="","",[1]tailored_settings!$B$7)</f>
        <v>Barnwood Trust</v>
      </c>
      <c r="J359" s="8" t="str">
        <f>IF([1]source_data!G361="","",[1]tailored_settings!$B$6)</f>
        <v>GB-CHC-1162855</v>
      </c>
      <c r="K359" s="8" t="str">
        <f>IF([1]source_data!G361="","",IF([1]source_data!I361="","",VLOOKUP([1]source_data!I361,[1]codelists!A:C,2,FALSE)))</f>
        <v>GTIR040</v>
      </c>
      <c r="L359" s="8" t="str">
        <f>IF([1]source_data!G361="","",IF([1]source_data!J361="","",VLOOKUP([1]source_data!J361,[1]codelists!A:C,2,FALSE)))</f>
        <v/>
      </c>
      <c r="M359" s="8" t="str">
        <f>IF([1]source_data!G361="","",IF([1]source_data!K361="","",IF([1]source_data!M361&lt;&gt;"",CONCATENATE(VLOOKUP([1]source_data!K361,[1]codelists!A:C,2,FALSE)&amp;";"&amp;VLOOKUP([1]source_data!L361,[1]codelists!A:C,2,FALSE)&amp;";"&amp;VLOOKUP([1]source_data!M361,[1]codelists!A:C,2,FALSE)),IF([1]source_data!L361&lt;&gt;"",CONCATENATE(VLOOKUP([1]source_data!K361,[1]codelists!A:C,2,FALSE)&amp;";"&amp;VLOOKUP([1]source_data!L361,[1]codelists!A:C,2,FALSE)),IF([1]source_data!K361&lt;&gt;"",CONCATENATE(VLOOKUP([1]source_data!K361,[1]codelists!A:C,2,FALSE)))))))</f>
        <v>GTIP040</v>
      </c>
      <c r="N359" s="11" t="str">
        <f>IF([1]source_data!G361="","",IF([1]source_data!D361="","",VLOOKUP([1]source_data!D361,[1]geo_data!A:I,9,FALSE)))</f>
        <v>St Peter's</v>
      </c>
      <c r="O359" s="11" t="str">
        <f>IF([1]source_data!G361="","",IF([1]source_data!D361="","",VLOOKUP([1]source_data!D361,[1]geo_data!A:I,8,FALSE)))</f>
        <v>E05004303</v>
      </c>
      <c r="P359" s="11" t="str">
        <f>IF([1]source_data!G361="","",IF(LEFT(O359,3)="E05","WD",IF(LEFT(O359,3)="S13","WD",IF(LEFT(O359,3)="W05","WD",IF(LEFT(O359,3)="W06","UA",IF(LEFT(O359,3)="S12","CA",IF(LEFT(O359,3)="E06","UA",IF(LEFT(O359,3)="E07","NMD",IF(LEFT(O359,3)="E08","MD",IF(LEFT(O359,3)="E09","LONB"))))))))))</f>
        <v>WD</v>
      </c>
      <c r="Q359" s="11" t="str">
        <f>IF([1]source_data!G361="","",IF([1]source_data!D361="","",VLOOKUP([1]source_data!D361,[1]geo_data!A:I,7,FALSE)))</f>
        <v>Cheltenham</v>
      </c>
      <c r="R359" s="11" t="str">
        <f>IF([1]source_data!G361="","",IF([1]source_data!D361="","",VLOOKUP([1]source_data!D361,[1]geo_data!A:I,6,FALSE)))</f>
        <v>E07000078</v>
      </c>
      <c r="S359" s="11" t="str">
        <f>IF([1]source_data!G361="","",IF(LEFT(R359,3)="E05","WD",IF(LEFT(R359,3)="S13","WD",IF(LEFT(R359,3)="W05","WD",IF(LEFT(R359,3)="W06","UA",IF(LEFT(R359,3)="S12","CA",IF(LEFT(R359,3)="E06","UA",IF(LEFT(R359,3)="E07","NMD",IF(LEFT(R359,3)="E08","MD",IF(LEFT(R359,3)="E09","LONB"))))))))))</f>
        <v>NMD</v>
      </c>
      <c r="T359" s="8" t="str">
        <f>IF([1]source_data!G361="","",IF([1]source_data!N361="","",[1]source_data!N361))</f>
        <v>Grants for You</v>
      </c>
      <c r="U359" s="12">
        <f ca="1">IF([1]source_data!G361="","",[1]tailored_settings!$B$8)</f>
        <v>45009</v>
      </c>
      <c r="V359" s="8" t="str">
        <f>IF([1]source_data!I361="","",[1]tailored_settings!$B$9)</f>
        <v>https://www.barnwoodtrust.org/</v>
      </c>
      <c r="W359" s="8" t="str">
        <f>IF([1]source_data!G361="","",IF([1]source_data!I361="","",[1]codelists!$A$1))</f>
        <v>Grant to Individuals Reason codelist</v>
      </c>
      <c r="X359" s="8" t="str">
        <f>IF([1]source_data!G361="","",IF([1]source_data!I361="","",[1]source_data!I361))</f>
        <v>Mental Health</v>
      </c>
      <c r="Y359" s="8" t="str">
        <f>IF([1]source_data!G361="","",IF([1]source_data!J361="","",[1]codelists!$A$1))</f>
        <v/>
      </c>
      <c r="Z359" s="8" t="str">
        <f>IF([1]source_data!G361="","",IF([1]source_data!J361="","",[1]source_data!J361))</f>
        <v/>
      </c>
      <c r="AA359" s="8" t="str">
        <f>IF([1]source_data!G361="","",IF([1]source_data!K361="","",[1]codelists!$A$16))</f>
        <v>Grant to Individuals Purpose codelist</v>
      </c>
      <c r="AB359" s="8" t="str">
        <f>IF([1]source_data!G361="","",IF([1]source_data!K361="","",[1]source_data!K361))</f>
        <v>Devices and digital access</v>
      </c>
      <c r="AC359" s="8" t="str">
        <f>IF([1]source_data!G361="","",IF([1]source_data!L361="","",[1]codelists!$A$16))</f>
        <v/>
      </c>
      <c r="AD359" s="8" t="str">
        <f>IF([1]source_data!G361="","",IF([1]source_data!L361="","",[1]source_data!L361))</f>
        <v/>
      </c>
      <c r="AE359" s="8" t="str">
        <f>IF([1]source_data!G361="","",IF([1]source_data!M361="","",[1]codelists!$A$16))</f>
        <v/>
      </c>
      <c r="AF359" s="8" t="str">
        <f>IF([1]source_data!G361="","",IF([1]source_data!M361="","",[1]source_data!M361))</f>
        <v/>
      </c>
    </row>
    <row r="360" spans="1:32" ht="15.75" x14ac:dyDescent="0.25">
      <c r="A360" s="8" t="str">
        <f>IF([1]source_data!G362="","",IF(AND([1]source_data!C362&lt;&gt;"",[1]tailored_settings!$B$10="Publish"),CONCATENATE([1]tailored_settings!$B$2&amp;[1]source_data!C362),IF(AND([1]source_data!C362&lt;&gt;"",[1]tailored_settings!$B$10="Do not publish"),CONCATENATE([1]tailored_settings!$B$2&amp;TEXT(ROW(A360)-1,"0000")&amp;"_"&amp;TEXT(F360,"yyyy-mm")),CONCATENATE([1]tailored_settings!$B$2&amp;TEXT(ROW(A360)-1,"0000")&amp;"_"&amp;TEXT(F360,"yyyy-mm")))))</f>
        <v>360G-BarnwoodTrust-0359_2022-08</v>
      </c>
      <c r="B360" s="8" t="str">
        <f>IF([1]source_data!G362="","",IF([1]source_data!E362&lt;&gt;"",[1]source_data!E362,CONCATENATE("Grant to "&amp;G360)))</f>
        <v>Grants for You</v>
      </c>
      <c r="C360" s="8" t="str">
        <f>IF([1]source_data!G362="","",IF([1]source_data!F362="","",[1]source_data!F362))</f>
        <v xml:space="preserve">Funding to help people with Autism, ADHD, Tourette's or a serious mental health condition access more opportunities.   </v>
      </c>
      <c r="D360" s="9">
        <f>IF([1]source_data!G362="","",IF([1]source_data!G362="","",[1]source_data!G362))</f>
        <v>800</v>
      </c>
      <c r="E360" s="8" t="str">
        <f>IF([1]source_data!G362="","",[1]tailored_settings!$B$3)</f>
        <v>GBP</v>
      </c>
      <c r="F360" s="10">
        <f>IF([1]source_data!G362="","",IF([1]source_data!H362="","",[1]source_data!H362))</f>
        <v>44782.625938194396</v>
      </c>
      <c r="G360" s="8" t="str">
        <f>IF([1]source_data!G362="","",[1]tailored_settings!$B$5)</f>
        <v>Individual Recipient</v>
      </c>
      <c r="H360" s="8" t="str">
        <f>IF([1]source_data!G362="","",IF(AND([1]source_data!A362&lt;&gt;"",[1]tailored_settings!$B$11="Publish"),CONCATENATE([1]tailored_settings!$B$2&amp;[1]source_data!A362),IF(AND([1]source_data!A362&lt;&gt;"",[1]tailored_settings!$B$11="Do not publish"),CONCATENATE([1]tailored_settings!$B$4&amp;TEXT(ROW(A360)-1,"0000")&amp;"_"&amp;TEXT(F360,"yyyy-mm")),CONCATENATE([1]tailored_settings!$B$4&amp;TEXT(ROW(A360)-1,"0000")&amp;"_"&amp;TEXT(F360,"yyyy-mm")))))</f>
        <v>360G-BarnwoodTrust-IND-0359_2022-08</v>
      </c>
      <c r="I360" s="8" t="str">
        <f>IF([1]source_data!G362="","",[1]tailored_settings!$B$7)</f>
        <v>Barnwood Trust</v>
      </c>
      <c r="J360" s="8" t="str">
        <f>IF([1]source_data!G362="","",[1]tailored_settings!$B$6)</f>
        <v>GB-CHC-1162855</v>
      </c>
      <c r="K360" s="8" t="str">
        <f>IF([1]source_data!G362="","",IF([1]source_data!I362="","",VLOOKUP([1]source_data!I362,[1]codelists!A:C,2,FALSE)))</f>
        <v>GTIR040</v>
      </c>
      <c r="L360" s="8" t="str">
        <f>IF([1]source_data!G362="","",IF([1]source_data!J362="","",VLOOKUP([1]source_data!J362,[1]codelists!A:C,2,FALSE)))</f>
        <v/>
      </c>
      <c r="M360" s="8" t="str">
        <f>IF([1]source_data!G362="","",IF([1]source_data!K362="","",IF([1]source_data!M362&lt;&gt;"",CONCATENATE(VLOOKUP([1]source_data!K362,[1]codelists!A:C,2,FALSE)&amp;";"&amp;VLOOKUP([1]source_data!L362,[1]codelists!A:C,2,FALSE)&amp;";"&amp;VLOOKUP([1]source_data!M362,[1]codelists!A:C,2,FALSE)),IF([1]source_data!L362&lt;&gt;"",CONCATENATE(VLOOKUP([1]source_data!K362,[1]codelists!A:C,2,FALSE)&amp;";"&amp;VLOOKUP([1]source_data!L362,[1]codelists!A:C,2,FALSE)),IF([1]source_data!K362&lt;&gt;"",CONCATENATE(VLOOKUP([1]source_data!K362,[1]codelists!A:C,2,FALSE)))))))</f>
        <v>GTIP030</v>
      </c>
      <c r="N360" s="11" t="str">
        <f>IF([1]source_data!G362="","",IF([1]source_data!D362="","",VLOOKUP([1]source_data!D362,[1]geo_data!A:I,9,FALSE)))</f>
        <v>Moreland</v>
      </c>
      <c r="O360" s="11" t="str">
        <f>IF([1]source_data!G362="","",IF([1]source_data!D362="","",VLOOKUP([1]source_data!D362,[1]geo_data!A:I,8,FALSE)))</f>
        <v>E05010962</v>
      </c>
      <c r="P360" s="11" t="str">
        <f>IF([1]source_data!G362="","",IF(LEFT(O360,3)="E05","WD",IF(LEFT(O360,3)="S13","WD",IF(LEFT(O360,3)="W05","WD",IF(LEFT(O360,3)="W06","UA",IF(LEFT(O360,3)="S12","CA",IF(LEFT(O360,3)="E06","UA",IF(LEFT(O360,3)="E07","NMD",IF(LEFT(O360,3)="E08","MD",IF(LEFT(O360,3)="E09","LONB"))))))))))</f>
        <v>WD</v>
      </c>
      <c r="Q360" s="11" t="str">
        <f>IF([1]source_data!G362="","",IF([1]source_data!D362="","",VLOOKUP([1]source_data!D362,[1]geo_data!A:I,7,FALSE)))</f>
        <v>Gloucester</v>
      </c>
      <c r="R360" s="11" t="str">
        <f>IF([1]source_data!G362="","",IF([1]source_data!D362="","",VLOOKUP([1]source_data!D362,[1]geo_data!A:I,6,FALSE)))</f>
        <v>E07000081</v>
      </c>
      <c r="S360" s="11" t="str">
        <f>IF([1]source_data!G362="","",IF(LEFT(R360,3)="E05","WD",IF(LEFT(R360,3)="S13","WD",IF(LEFT(R360,3)="W05","WD",IF(LEFT(R360,3)="W06","UA",IF(LEFT(R360,3)="S12","CA",IF(LEFT(R360,3)="E06","UA",IF(LEFT(R360,3)="E07","NMD",IF(LEFT(R360,3)="E08","MD",IF(LEFT(R360,3)="E09","LONB"))))))))))</f>
        <v>NMD</v>
      </c>
      <c r="T360" s="8" t="str">
        <f>IF([1]source_data!G362="","",IF([1]source_data!N362="","",[1]source_data!N362))</f>
        <v>Grants for You</v>
      </c>
      <c r="U360" s="12">
        <f ca="1">IF([1]source_data!G362="","",[1]tailored_settings!$B$8)</f>
        <v>45009</v>
      </c>
      <c r="V360" s="8" t="str">
        <f>IF([1]source_data!I362="","",[1]tailored_settings!$B$9)</f>
        <v>https://www.barnwoodtrust.org/</v>
      </c>
      <c r="W360" s="8" t="str">
        <f>IF([1]source_data!G362="","",IF([1]source_data!I362="","",[1]codelists!$A$1))</f>
        <v>Grant to Individuals Reason codelist</v>
      </c>
      <c r="X360" s="8" t="str">
        <f>IF([1]source_data!G362="","",IF([1]source_data!I362="","",[1]source_data!I362))</f>
        <v>Mental Health</v>
      </c>
      <c r="Y360" s="8" t="str">
        <f>IF([1]source_data!G362="","",IF([1]source_data!J362="","",[1]codelists!$A$1))</f>
        <v/>
      </c>
      <c r="Z360" s="8" t="str">
        <f>IF([1]source_data!G362="","",IF([1]source_data!J362="","",[1]source_data!J362))</f>
        <v/>
      </c>
      <c r="AA360" s="8" t="str">
        <f>IF([1]source_data!G362="","",IF([1]source_data!K362="","",[1]codelists!$A$16))</f>
        <v>Grant to Individuals Purpose codelist</v>
      </c>
      <c r="AB360" s="8" t="str">
        <f>IF([1]source_data!G362="","",IF([1]source_data!K362="","",[1]source_data!K362))</f>
        <v>Equipment and home adaptations</v>
      </c>
      <c r="AC360" s="8" t="str">
        <f>IF([1]source_data!G362="","",IF([1]source_data!L362="","",[1]codelists!$A$16))</f>
        <v/>
      </c>
      <c r="AD360" s="8" t="str">
        <f>IF([1]source_data!G362="","",IF([1]source_data!L362="","",[1]source_data!L362))</f>
        <v/>
      </c>
      <c r="AE360" s="8" t="str">
        <f>IF([1]source_data!G362="","",IF([1]source_data!M362="","",[1]codelists!$A$16))</f>
        <v/>
      </c>
      <c r="AF360" s="8" t="str">
        <f>IF([1]source_data!G362="","",IF([1]source_data!M362="","",[1]source_data!M362))</f>
        <v/>
      </c>
    </row>
    <row r="361" spans="1:32" ht="15.75" x14ac:dyDescent="0.25">
      <c r="A361" s="8" t="str">
        <f>IF([1]source_data!G363="","",IF(AND([1]source_data!C363&lt;&gt;"",[1]tailored_settings!$B$10="Publish"),CONCATENATE([1]tailored_settings!$B$2&amp;[1]source_data!C363),IF(AND([1]source_data!C363&lt;&gt;"",[1]tailored_settings!$B$10="Do not publish"),CONCATENATE([1]tailored_settings!$B$2&amp;TEXT(ROW(A361)-1,"0000")&amp;"_"&amp;TEXT(F361,"yyyy-mm")),CONCATENATE([1]tailored_settings!$B$2&amp;TEXT(ROW(A361)-1,"0000")&amp;"_"&amp;TEXT(F361,"yyyy-mm")))))</f>
        <v>360G-BarnwoodTrust-0360_2022-08</v>
      </c>
      <c r="B361" s="8" t="str">
        <f>IF([1]source_data!G363="","",IF([1]source_data!E363&lt;&gt;"",[1]source_data!E363,CONCATENATE("Grant to "&amp;G361)))</f>
        <v>Grants for You</v>
      </c>
      <c r="C361" s="8" t="str">
        <f>IF([1]source_data!G363="","",IF([1]source_data!F363="","",[1]source_data!F363))</f>
        <v xml:space="preserve">Funding to help people with Autism, ADHD, Tourette's or a serious mental health condition access more opportunities.   </v>
      </c>
      <c r="D361" s="9">
        <f>IF([1]source_data!G363="","",IF([1]source_data!G363="","",[1]source_data!G363))</f>
        <v>1000</v>
      </c>
      <c r="E361" s="8" t="str">
        <f>IF([1]source_data!G363="","",[1]tailored_settings!$B$3)</f>
        <v>GBP</v>
      </c>
      <c r="F361" s="10">
        <f>IF([1]source_data!G363="","",IF([1]source_data!H363="","",[1]source_data!H363))</f>
        <v>44782.640549421303</v>
      </c>
      <c r="G361" s="8" t="str">
        <f>IF([1]source_data!G363="","",[1]tailored_settings!$B$5)</f>
        <v>Individual Recipient</v>
      </c>
      <c r="H361" s="8" t="str">
        <f>IF([1]source_data!G363="","",IF(AND([1]source_data!A363&lt;&gt;"",[1]tailored_settings!$B$11="Publish"),CONCATENATE([1]tailored_settings!$B$2&amp;[1]source_data!A363),IF(AND([1]source_data!A363&lt;&gt;"",[1]tailored_settings!$B$11="Do not publish"),CONCATENATE([1]tailored_settings!$B$4&amp;TEXT(ROW(A361)-1,"0000")&amp;"_"&amp;TEXT(F361,"yyyy-mm")),CONCATENATE([1]tailored_settings!$B$4&amp;TEXT(ROW(A361)-1,"0000")&amp;"_"&amp;TEXT(F361,"yyyy-mm")))))</f>
        <v>360G-BarnwoodTrust-IND-0360_2022-08</v>
      </c>
      <c r="I361" s="8" t="str">
        <f>IF([1]source_data!G363="","",[1]tailored_settings!$B$7)</f>
        <v>Barnwood Trust</v>
      </c>
      <c r="J361" s="8" t="str">
        <f>IF([1]source_data!G363="","",[1]tailored_settings!$B$6)</f>
        <v>GB-CHC-1162855</v>
      </c>
      <c r="K361" s="8" t="str">
        <f>IF([1]source_data!G363="","",IF([1]source_data!I363="","",VLOOKUP([1]source_data!I363,[1]codelists!A:C,2,FALSE)))</f>
        <v>GTIR040</v>
      </c>
      <c r="L361" s="8" t="str">
        <f>IF([1]source_data!G363="","",IF([1]source_data!J363="","",VLOOKUP([1]source_data!J363,[1]codelists!A:C,2,FALSE)))</f>
        <v/>
      </c>
      <c r="M361" s="8" t="str">
        <f>IF([1]source_data!G363="","",IF([1]source_data!K363="","",IF([1]source_data!M363&lt;&gt;"",CONCATENATE(VLOOKUP([1]source_data!K363,[1]codelists!A:C,2,FALSE)&amp;";"&amp;VLOOKUP([1]source_data!L363,[1]codelists!A:C,2,FALSE)&amp;";"&amp;VLOOKUP([1]source_data!M363,[1]codelists!A:C,2,FALSE)),IF([1]source_data!L363&lt;&gt;"",CONCATENATE(VLOOKUP([1]source_data!K363,[1]codelists!A:C,2,FALSE)&amp;";"&amp;VLOOKUP([1]source_data!L363,[1]codelists!A:C,2,FALSE)),IF([1]source_data!K363&lt;&gt;"",CONCATENATE(VLOOKUP([1]source_data!K363,[1]codelists!A:C,2,FALSE)))))))</f>
        <v>GTIP020</v>
      </c>
      <c r="N361" s="11" t="str">
        <f>IF([1]source_data!G363="","",IF([1]source_data!D363="","",VLOOKUP([1]source_data!D363,[1]geo_data!A:I,9,FALSE)))</f>
        <v>Westgate</v>
      </c>
      <c r="O361" s="11" t="str">
        <f>IF([1]source_data!G363="","",IF([1]source_data!D363="","",VLOOKUP([1]source_data!D363,[1]geo_data!A:I,8,FALSE)))</f>
        <v>E05010967</v>
      </c>
      <c r="P361" s="11" t="str">
        <f>IF([1]source_data!G363="","",IF(LEFT(O361,3)="E05","WD",IF(LEFT(O361,3)="S13","WD",IF(LEFT(O361,3)="W05","WD",IF(LEFT(O361,3)="W06","UA",IF(LEFT(O361,3)="S12","CA",IF(LEFT(O361,3)="E06","UA",IF(LEFT(O361,3)="E07","NMD",IF(LEFT(O361,3)="E08","MD",IF(LEFT(O361,3)="E09","LONB"))))))))))</f>
        <v>WD</v>
      </c>
      <c r="Q361" s="11" t="str">
        <f>IF([1]source_data!G363="","",IF([1]source_data!D363="","",VLOOKUP([1]source_data!D363,[1]geo_data!A:I,7,FALSE)))</f>
        <v>Gloucester</v>
      </c>
      <c r="R361" s="11" t="str">
        <f>IF([1]source_data!G363="","",IF([1]source_data!D363="","",VLOOKUP([1]source_data!D363,[1]geo_data!A:I,6,FALSE)))</f>
        <v>E07000081</v>
      </c>
      <c r="S361" s="11" t="str">
        <f>IF([1]source_data!G363="","",IF(LEFT(R361,3)="E05","WD",IF(LEFT(R361,3)="S13","WD",IF(LEFT(R361,3)="W05","WD",IF(LEFT(R361,3)="W06","UA",IF(LEFT(R361,3)="S12","CA",IF(LEFT(R361,3)="E06","UA",IF(LEFT(R361,3)="E07","NMD",IF(LEFT(R361,3)="E08","MD",IF(LEFT(R361,3)="E09","LONB"))))))))))</f>
        <v>NMD</v>
      </c>
      <c r="T361" s="8" t="str">
        <f>IF([1]source_data!G363="","",IF([1]source_data!N363="","",[1]source_data!N363))</f>
        <v>Grants for You</v>
      </c>
      <c r="U361" s="12">
        <f ca="1">IF([1]source_data!G363="","",[1]tailored_settings!$B$8)</f>
        <v>45009</v>
      </c>
      <c r="V361" s="8" t="str">
        <f>IF([1]source_data!I363="","",[1]tailored_settings!$B$9)</f>
        <v>https://www.barnwoodtrust.org/</v>
      </c>
      <c r="W361" s="8" t="str">
        <f>IF([1]source_data!G363="","",IF([1]source_data!I363="","",[1]codelists!$A$1))</f>
        <v>Grant to Individuals Reason codelist</v>
      </c>
      <c r="X361" s="8" t="str">
        <f>IF([1]source_data!G363="","",IF([1]source_data!I363="","",[1]source_data!I363))</f>
        <v>Mental Health</v>
      </c>
      <c r="Y361" s="8" t="str">
        <f>IF([1]source_data!G363="","",IF([1]source_data!J363="","",[1]codelists!$A$1))</f>
        <v/>
      </c>
      <c r="Z361" s="8" t="str">
        <f>IF([1]source_data!G363="","",IF([1]source_data!J363="","",[1]source_data!J363))</f>
        <v/>
      </c>
      <c r="AA361" s="8" t="str">
        <f>IF([1]source_data!G363="","",IF([1]source_data!K363="","",[1]codelists!$A$16))</f>
        <v>Grant to Individuals Purpose codelist</v>
      </c>
      <c r="AB361" s="8" t="str">
        <f>IF([1]source_data!G363="","",IF([1]source_data!K363="","",[1]source_data!K363))</f>
        <v>Furniture and appliances</v>
      </c>
      <c r="AC361" s="8" t="str">
        <f>IF([1]source_data!G363="","",IF([1]source_data!L363="","",[1]codelists!$A$16))</f>
        <v/>
      </c>
      <c r="AD361" s="8" t="str">
        <f>IF([1]source_data!G363="","",IF([1]source_data!L363="","",[1]source_data!L363))</f>
        <v/>
      </c>
      <c r="AE361" s="8" t="str">
        <f>IF([1]source_data!G363="","",IF([1]source_data!M363="","",[1]codelists!$A$16))</f>
        <v/>
      </c>
      <c r="AF361" s="8" t="str">
        <f>IF([1]source_data!G363="","",IF([1]source_data!M363="","",[1]source_data!M363))</f>
        <v/>
      </c>
    </row>
    <row r="362" spans="1:32" ht="15.75" x14ac:dyDescent="0.25">
      <c r="A362" s="8" t="str">
        <f>IF([1]source_data!G364="","",IF(AND([1]source_data!C364&lt;&gt;"",[1]tailored_settings!$B$10="Publish"),CONCATENATE([1]tailored_settings!$B$2&amp;[1]source_data!C364),IF(AND([1]source_data!C364&lt;&gt;"",[1]tailored_settings!$B$10="Do not publish"),CONCATENATE([1]tailored_settings!$B$2&amp;TEXT(ROW(A362)-1,"0000")&amp;"_"&amp;TEXT(F362,"yyyy-mm")),CONCATENATE([1]tailored_settings!$B$2&amp;TEXT(ROW(A362)-1,"0000")&amp;"_"&amp;TEXT(F362,"yyyy-mm")))))</f>
        <v>360G-BarnwoodTrust-0361_2022-08</v>
      </c>
      <c r="B362" s="8" t="str">
        <f>IF([1]source_data!G364="","",IF([1]source_data!E364&lt;&gt;"",[1]source_data!E364,CONCATENATE("Grant to "&amp;G362)))</f>
        <v>Grants for Your Home</v>
      </c>
      <c r="C362" s="8" t="str">
        <f>IF([1]source_data!G364="","",IF([1]source_data!F364="","",[1]source_data!F364))</f>
        <v>Funding to help disabled people and people with mental health conditions living on a low-income with their housing needs</v>
      </c>
      <c r="D362" s="9">
        <f>IF([1]source_data!G364="","",IF([1]source_data!G364="","",[1]source_data!G364))</f>
        <v>650</v>
      </c>
      <c r="E362" s="8" t="str">
        <f>IF([1]source_data!G364="","",[1]tailored_settings!$B$3)</f>
        <v>GBP</v>
      </c>
      <c r="F362" s="10">
        <f>IF([1]source_data!G364="","",IF([1]source_data!H364="","",[1]source_data!H364))</f>
        <v>44783.323072071798</v>
      </c>
      <c r="G362" s="8" t="str">
        <f>IF([1]source_data!G364="","",[1]tailored_settings!$B$5)</f>
        <v>Individual Recipient</v>
      </c>
      <c r="H362" s="8" t="str">
        <f>IF([1]source_data!G364="","",IF(AND([1]source_data!A364&lt;&gt;"",[1]tailored_settings!$B$11="Publish"),CONCATENATE([1]tailored_settings!$B$2&amp;[1]source_data!A364),IF(AND([1]source_data!A364&lt;&gt;"",[1]tailored_settings!$B$11="Do not publish"),CONCATENATE([1]tailored_settings!$B$4&amp;TEXT(ROW(A362)-1,"0000")&amp;"_"&amp;TEXT(F362,"yyyy-mm")),CONCATENATE([1]tailored_settings!$B$4&amp;TEXT(ROW(A362)-1,"0000")&amp;"_"&amp;TEXT(F362,"yyyy-mm")))))</f>
        <v>360G-BarnwoodTrust-IND-0361_2022-08</v>
      </c>
      <c r="I362" s="8" t="str">
        <f>IF([1]source_data!G364="","",[1]tailored_settings!$B$7)</f>
        <v>Barnwood Trust</v>
      </c>
      <c r="J362" s="8" t="str">
        <f>IF([1]source_data!G364="","",[1]tailored_settings!$B$6)</f>
        <v>GB-CHC-1162855</v>
      </c>
      <c r="K362" s="8" t="str">
        <f>IF([1]source_data!G364="","",IF([1]source_data!I364="","",VLOOKUP([1]source_data!I364,[1]codelists!A:C,2,FALSE)))</f>
        <v>GTIR010</v>
      </c>
      <c r="L362" s="8" t="str">
        <f>IF([1]source_data!G364="","",IF([1]source_data!J364="","",VLOOKUP([1]source_data!J364,[1]codelists!A:C,2,FALSE)))</f>
        <v>GTIR020</v>
      </c>
      <c r="M362" s="8" t="str">
        <f>IF([1]source_data!G364="","",IF([1]source_data!K364="","",IF([1]source_data!M364&lt;&gt;"",CONCATENATE(VLOOKUP([1]source_data!K364,[1]codelists!A:C,2,FALSE)&amp;";"&amp;VLOOKUP([1]source_data!L364,[1]codelists!A:C,2,FALSE)&amp;";"&amp;VLOOKUP([1]source_data!M364,[1]codelists!A:C,2,FALSE)),IF([1]source_data!L364&lt;&gt;"",CONCATENATE(VLOOKUP([1]source_data!K364,[1]codelists!A:C,2,FALSE)&amp;";"&amp;VLOOKUP([1]source_data!L364,[1]codelists!A:C,2,FALSE)),IF([1]source_data!K364&lt;&gt;"",CONCATENATE(VLOOKUP([1]source_data!K364,[1]codelists!A:C,2,FALSE)))))))</f>
        <v>GTIP020</v>
      </c>
      <c r="N362" s="11" t="str">
        <f>IF([1]source_data!G364="","",IF([1]source_data!D364="","",VLOOKUP([1]source_data!D364,[1]geo_data!A:I,9,FALSE)))</f>
        <v>Coleford</v>
      </c>
      <c r="O362" s="11" t="str">
        <f>IF([1]source_data!G364="","",IF([1]source_data!D364="","",VLOOKUP([1]source_data!D364,[1]geo_data!A:I,8,FALSE)))</f>
        <v>E05012160</v>
      </c>
      <c r="P362" s="11" t="str">
        <f>IF([1]source_data!G364="","",IF(LEFT(O362,3)="E05","WD",IF(LEFT(O362,3)="S13","WD",IF(LEFT(O362,3)="W05","WD",IF(LEFT(O362,3)="W06","UA",IF(LEFT(O362,3)="S12","CA",IF(LEFT(O362,3)="E06","UA",IF(LEFT(O362,3)="E07","NMD",IF(LEFT(O362,3)="E08","MD",IF(LEFT(O362,3)="E09","LONB"))))))))))</f>
        <v>WD</v>
      </c>
      <c r="Q362" s="11" t="str">
        <f>IF([1]source_data!G364="","",IF([1]source_data!D364="","",VLOOKUP([1]source_data!D364,[1]geo_data!A:I,7,FALSE)))</f>
        <v>Forest of Dean</v>
      </c>
      <c r="R362" s="11" t="str">
        <f>IF([1]source_data!G364="","",IF([1]source_data!D364="","",VLOOKUP([1]source_data!D364,[1]geo_data!A:I,6,FALSE)))</f>
        <v>E07000080</v>
      </c>
      <c r="S362" s="11" t="str">
        <f>IF([1]source_data!G364="","",IF(LEFT(R362,3)="E05","WD",IF(LEFT(R362,3)="S13","WD",IF(LEFT(R362,3)="W05","WD",IF(LEFT(R362,3)="W06","UA",IF(LEFT(R362,3)="S12","CA",IF(LEFT(R362,3)="E06","UA",IF(LEFT(R362,3)="E07","NMD",IF(LEFT(R362,3)="E08","MD",IF(LEFT(R362,3)="E09","LONB"))))))))))</f>
        <v>NMD</v>
      </c>
      <c r="T362" s="8" t="str">
        <f>IF([1]source_data!G364="","",IF([1]source_data!N364="","",[1]source_data!N364))</f>
        <v>Grants for Your Home</v>
      </c>
      <c r="U362" s="12">
        <f ca="1">IF([1]source_data!G364="","",[1]tailored_settings!$B$8)</f>
        <v>45009</v>
      </c>
      <c r="V362" s="8" t="str">
        <f>IF([1]source_data!I364="","",[1]tailored_settings!$B$9)</f>
        <v>https://www.barnwoodtrust.org/</v>
      </c>
      <c r="W362" s="8" t="str">
        <f>IF([1]source_data!G364="","",IF([1]source_data!I364="","",[1]codelists!$A$1))</f>
        <v>Grant to Individuals Reason codelist</v>
      </c>
      <c r="X362" s="8" t="str">
        <f>IF([1]source_data!G364="","",IF([1]source_data!I364="","",[1]source_data!I364))</f>
        <v>Financial Hardship</v>
      </c>
      <c r="Y362" s="8" t="str">
        <f>IF([1]source_data!G364="","",IF([1]source_data!J364="","",[1]codelists!$A$1))</f>
        <v>Grant to Individuals Reason codelist</v>
      </c>
      <c r="Z362" s="8" t="str">
        <f>IF([1]source_data!G364="","",IF([1]source_data!J364="","",[1]source_data!J364))</f>
        <v>Disability</v>
      </c>
      <c r="AA362" s="8" t="str">
        <f>IF([1]source_data!G364="","",IF([1]source_data!K364="","",[1]codelists!$A$16))</f>
        <v>Grant to Individuals Purpose codelist</v>
      </c>
      <c r="AB362" s="8" t="str">
        <f>IF([1]source_data!G364="","",IF([1]source_data!K364="","",[1]source_data!K364))</f>
        <v>Furniture and appliances</v>
      </c>
      <c r="AC362" s="8" t="str">
        <f>IF([1]source_data!G364="","",IF([1]source_data!L364="","",[1]codelists!$A$16))</f>
        <v/>
      </c>
      <c r="AD362" s="8" t="str">
        <f>IF([1]source_data!G364="","",IF([1]source_data!L364="","",[1]source_data!L364))</f>
        <v/>
      </c>
      <c r="AE362" s="8" t="str">
        <f>IF([1]source_data!G364="","",IF([1]source_data!M364="","",[1]codelists!$A$16))</f>
        <v/>
      </c>
      <c r="AF362" s="8" t="str">
        <f>IF([1]source_data!G364="","",IF([1]source_data!M364="","",[1]source_data!M364))</f>
        <v/>
      </c>
    </row>
    <row r="363" spans="1:32" ht="15.75" x14ac:dyDescent="0.25">
      <c r="A363" s="8" t="str">
        <f>IF([1]source_data!G365="","",IF(AND([1]source_data!C365&lt;&gt;"",[1]tailored_settings!$B$10="Publish"),CONCATENATE([1]tailored_settings!$B$2&amp;[1]source_data!C365),IF(AND([1]source_data!C365&lt;&gt;"",[1]tailored_settings!$B$10="Do not publish"),CONCATENATE([1]tailored_settings!$B$2&amp;TEXT(ROW(A363)-1,"0000")&amp;"_"&amp;TEXT(F363,"yyyy-mm")),CONCATENATE([1]tailored_settings!$B$2&amp;TEXT(ROW(A363)-1,"0000")&amp;"_"&amp;TEXT(F363,"yyyy-mm")))))</f>
        <v>360G-BarnwoodTrust-0362_2022-08</v>
      </c>
      <c r="B363" s="8" t="str">
        <f>IF([1]source_data!G365="","",IF([1]source_data!E365&lt;&gt;"",[1]source_data!E365,CONCATENATE("Grant to "&amp;G363)))</f>
        <v>Grants for You</v>
      </c>
      <c r="C363" s="8" t="str">
        <f>IF([1]source_data!G365="","",IF([1]source_data!F365="","",[1]source_data!F365))</f>
        <v xml:space="preserve">Funding to help people with Autism, ADHD, Tourette's or a serious mental health condition access more opportunities.   </v>
      </c>
      <c r="D363" s="9">
        <f>IF([1]source_data!G365="","",IF([1]source_data!G365="","",[1]source_data!G365))</f>
        <v>800</v>
      </c>
      <c r="E363" s="8" t="str">
        <f>IF([1]source_data!G365="","",[1]tailored_settings!$B$3)</f>
        <v>GBP</v>
      </c>
      <c r="F363" s="10">
        <f>IF([1]source_data!G365="","",IF([1]source_data!H365="","",[1]source_data!H365))</f>
        <v>44783.3405003472</v>
      </c>
      <c r="G363" s="8" t="str">
        <f>IF([1]source_data!G365="","",[1]tailored_settings!$B$5)</f>
        <v>Individual Recipient</v>
      </c>
      <c r="H363" s="8" t="str">
        <f>IF([1]source_data!G365="","",IF(AND([1]source_data!A365&lt;&gt;"",[1]tailored_settings!$B$11="Publish"),CONCATENATE([1]tailored_settings!$B$2&amp;[1]source_data!A365),IF(AND([1]source_data!A365&lt;&gt;"",[1]tailored_settings!$B$11="Do not publish"),CONCATENATE([1]tailored_settings!$B$4&amp;TEXT(ROW(A363)-1,"0000")&amp;"_"&amp;TEXT(F363,"yyyy-mm")),CONCATENATE([1]tailored_settings!$B$4&amp;TEXT(ROW(A363)-1,"0000")&amp;"_"&amp;TEXT(F363,"yyyy-mm")))))</f>
        <v>360G-BarnwoodTrust-IND-0362_2022-08</v>
      </c>
      <c r="I363" s="8" t="str">
        <f>IF([1]source_data!G365="","",[1]tailored_settings!$B$7)</f>
        <v>Barnwood Trust</v>
      </c>
      <c r="J363" s="8" t="str">
        <f>IF([1]source_data!G365="","",[1]tailored_settings!$B$6)</f>
        <v>GB-CHC-1162855</v>
      </c>
      <c r="K363" s="8" t="str">
        <f>IF([1]source_data!G365="","",IF([1]source_data!I365="","",VLOOKUP([1]source_data!I365,[1]codelists!A:C,2,FALSE)))</f>
        <v>GTIR040</v>
      </c>
      <c r="L363" s="8" t="str">
        <f>IF([1]source_data!G365="","",IF([1]source_data!J365="","",VLOOKUP([1]source_data!J365,[1]codelists!A:C,2,FALSE)))</f>
        <v/>
      </c>
      <c r="M363" s="8" t="str">
        <f>IF([1]source_data!G365="","",IF([1]source_data!K365="","",IF([1]source_data!M365&lt;&gt;"",CONCATENATE(VLOOKUP([1]source_data!K365,[1]codelists!A:C,2,FALSE)&amp;";"&amp;VLOOKUP([1]source_data!L365,[1]codelists!A:C,2,FALSE)&amp;";"&amp;VLOOKUP([1]source_data!M365,[1]codelists!A:C,2,FALSE)),IF([1]source_data!L365&lt;&gt;"",CONCATENATE(VLOOKUP([1]source_data!K365,[1]codelists!A:C,2,FALSE)&amp;";"&amp;VLOOKUP([1]source_data!L365,[1]codelists!A:C,2,FALSE)),IF([1]source_data!K365&lt;&gt;"",CONCATENATE(VLOOKUP([1]source_data!K365,[1]codelists!A:C,2,FALSE)))))))</f>
        <v>GTIP100</v>
      </c>
      <c r="N363" s="11" t="str">
        <f>IF([1]source_data!G365="","",IF([1]source_data!D365="","",VLOOKUP([1]source_data!D365,[1]geo_data!A:I,9,FALSE)))</f>
        <v>Cainscross</v>
      </c>
      <c r="O363" s="11" t="str">
        <f>IF([1]source_data!G365="","",IF([1]source_data!D365="","",VLOOKUP([1]source_data!D365,[1]geo_data!A:I,8,FALSE)))</f>
        <v>E05013212</v>
      </c>
      <c r="P363" s="11" t="str">
        <f>IF([1]source_data!G365="","",IF(LEFT(O363,3)="E05","WD",IF(LEFT(O363,3)="S13","WD",IF(LEFT(O363,3)="W05","WD",IF(LEFT(O363,3)="W06","UA",IF(LEFT(O363,3)="S12","CA",IF(LEFT(O363,3)="E06","UA",IF(LEFT(O363,3)="E07","NMD",IF(LEFT(O363,3)="E08","MD",IF(LEFT(O363,3)="E09","LONB"))))))))))</f>
        <v>WD</v>
      </c>
      <c r="Q363" s="11" t="str">
        <f>IF([1]source_data!G365="","",IF([1]source_data!D365="","",VLOOKUP([1]source_data!D365,[1]geo_data!A:I,7,FALSE)))</f>
        <v>Stroud</v>
      </c>
      <c r="R363" s="11" t="str">
        <f>IF([1]source_data!G365="","",IF([1]source_data!D365="","",VLOOKUP([1]source_data!D365,[1]geo_data!A:I,6,FALSE)))</f>
        <v>E07000082</v>
      </c>
      <c r="S363" s="11" t="str">
        <f>IF([1]source_data!G365="","",IF(LEFT(R363,3)="E05","WD",IF(LEFT(R363,3)="S13","WD",IF(LEFT(R363,3)="W05","WD",IF(LEFT(R363,3)="W06","UA",IF(LEFT(R363,3)="S12","CA",IF(LEFT(R363,3)="E06","UA",IF(LEFT(R363,3)="E07","NMD",IF(LEFT(R363,3)="E08","MD",IF(LEFT(R363,3)="E09","LONB"))))))))))</f>
        <v>NMD</v>
      </c>
      <c r="T363" s="8" t="str">
        <f>IF([1]source_data!G365="","",IF([1]source_data!N365="","",[1]source_data!N365))</f>
        <v>Grants for You</v>
      </c>
      <c r="U363" s="12">
        <f ca="1">IF([1]source_data!G365="","",[1]tailored_settings!$B$8)</f>
        <v>45009</v>
      </c>
      <c r="V363" s="8" t="str">
        <f>IF([1]source_data!I365="","",[1]tailored_settings!$B$9)</f>
        <v>https://www.barnwoodtrust.org/</v>
      </c>
      <c r="W363" s="8" t="str">
        <f>IF([1]source_data!G365="","",IF([1]source_data!I365="","",[1]codelists!$A$1))</f>
        <v>Grant to Individuals Reason codelist</v>
      </c>
      <c r="X363" s="8" t="str">
        <f>IF([1]source_data!G365="","",IF([1]source_data!I365="","",[1]source_data!I365))</f>
        <v>Mental Health</v>
      </c>
      <c r="Y363" s="8" t="str">
        <f>IF([1]source_data!G365="","",IF([1]source_data!J365="","",[1]codelists!$A$1))</f>
        <v/>
      </c>
      <c r="Z363" s="8" t="str">
        <f>IF([1]source_data!G365="","",IF([1]source_data!J365="","",[1]source_data!J365))</f>
        <v/>
      </c>
      <c r="AA363" s="8" t="str">
        <f>IF([1]source_data!G365="","",IF([1]source_data!K365="","",[1]codelists!$A$16))</f>
        <v>Grant to Individuals Purpose codelist</v>
      </c>
      <c r="AB363" s="8" t="str">
        <f>IF([1]source_data!G365="","",IF([1]source_data!K365="","",[1]source_data!K365))</f>
        <v>Travel and transport</v>
      </c>
      <c r="AC363" s="8" t="str">
        <f>IF([1]source_data!G365="","",IF([1]source_data!L365="","",[1]codelists!$A$16))</f>
        <v/>
      </c>
      <c r="AD363" s="8" t="str">
        <f>IF([1]source_data!G365="","",IF([1]source_data!L365="","",[1]source_data!L365))</f>
        <v/>
      </c>
      <c r="AE363" s="8" t="str">
        <f>IF([1]source_data!G365="","",IF([1]source_data!M365="","",[1]codelists!$A$16))</f>
        <v/>
      </c>
      <c r="AF363" s="8" t="str">
        <f>IF([1]source_data!G365="","",IF([1]source_data!M365="","",[1]source_data!M365))</f>
        <v/>
      </c>
    </row>
    <row r="364" spans="1:32" ht="15.75" x14ac:dyDescent="0.25">
      <c r="A364" s="8" t="str">
        <f>IF([1]source_data!G366="","",IF(AND([1]source_data!C366&lt;&gt;"",[1]tailored_settings!$B$10="Publish"),CONCATENATE([1]tailored_settings!$B$2&amp;[1]source_data!C366),IF(AND([1]source_data!C366&lt;&gt;"",[1]tailored_settings!$B$10="Do not publish"),CONCATENATE([1]tailored_settings!$B$2&amp;TEXT(ROW(A364)-1,"0000")&amp;"_"&amp;TEXT(F364,"yyyy-mm")),CONCATENATE([1]tailored_settings!$B$2&amp;TEXT(ROW(A364)-1,"0000")&amp;"_"&amp;TEXT(F364,"yyyy-mm")))))</f>
        <v>360G-BarnwoodTrust-0363_2022-08</v>
      </c>
      <c r="B364" s="8" t="str">
        <f>IF([1]source_data!G366="","",IF([1]source_data!E366&lt;&gt;"",[1]source_data!E366,CONCATENATE("Grant to "&amp;G364)))</f>
        <v>Grants for You</v>
      </c>
      <c r="C364" s="8" t="str">
        <f>IF([1]source_data!G366="","",IF([1]source_data!F366="","",[1]source_data!F366))</f>
        <v xml:space="preserve">Funding to help people with Autism, ADHD, Tourette's or a serious mental health condition access more opportunities.   </v>
      </c>
      <c r="D364" s="9">
        <f>IF([1]source_data!G366="","",IF([1]source_data!G366="","",[1]source_data!G366))</f>
        <v>399</v>
      </c>
      <c r="E364" s="8" t="str">
        <f>IF([1]source_data!G366="","",[1]tailored_settings!$B$3)</f>
        <v>GBP</v>
      </c>
      <c r="F364" s="10">
        <f>IF([1]source_data!G366="","",IF([1]source_data!H366="","",[1]source_data!H366))</f>
        <v>44783.365032986098</v>
      </c>
      <c r="G364" s="8" t="str">
        <f>IF([1]source_data!G366="","",[1]tailored_settings!$B$5)</f>
        <v>Individual Recipient</v>
      </c>
      <c r="H364" s="8" t="str">
        <f>IF([1]source_data!G366="","",IF(AND([1]source_data!A366&lt;&gt;"",[1]tailored_settings!$B$11="Publish"),CONCATENATE([1]tailored_settings!$B$2&amp;[1]source_data!A366),IF(AND([1]source_data!A366&lt;&gt;"",[1]tailored_settings!$B$11="Do not publish"),CONCATENATE([1]tailored_settings!$B$4&amp;TEXT(ROW(A364)-1,"0000")&amp;"_"&amp;TEXT(F364,"yyyy-mm")),CONCATENATE([1]tailored_settings!$B$4&amp;TEXT(ROW(A364)-1,"0000")&amp;"_"&amp;TEXT(F364,"yyyy-mm")))))</f>
        <v>360G-BarnwoodTrust-IND-0363_2022-08</v>
      </c>
      <c r="I364" s="8" t="str">
        <f>IF([1]source_data!G366="","",[1]tailored_settings!$B$7)</f>
        <v>Barnwood Trust</v>
      </c>
      <c r="J364" s="8" t="str">
        <f>IF([1]source_data!G366="","",[1]tailored_settings!$B$6)</f>
        <v>GB-CHC-1162855</v>
      </c>
      <c r="K364" s="8" t="str">
        <f>IF([1]source_data!G366="","",IF([1]source_data!I366="","",VLOOKUP([1]source_data!I366,[1]codelists!A:C,2,FALSE)))</f>
        <v>GTIR040</v>
      </c>
      <c r="L364" s="8" t="str">
        <f>IF([1]source_data!G366="","",IF([1]source_data!J366="","",VLOOKUP([1]source_data!J366,[1]codelists!A:C,2,FALSE)))</f>
        <v/>
      </c>
      <c r="M364" s="8" t="str">
        <f>IF([1]source_data!G366="","",IF([1]source_data!K366="","",IF([1]source_data!M366&lt;&gt;"",CONCATENATE(VLOOKUP([1]source_data!K366,[1]codelists!A:C,2,FALSE)&amp;";"&amp;VLOOKUP([1]source_data!L366,[1]codelists!A:C,2,FALSE)&amp;";"&amp;VLOOKUP([1]source_data!M366,[1]codelists!A:C,2,FALSE)),IF([1]source_data!L366&lt;&gt;"",CONCATENATE(VLOOKUP([1]source_data!K366,[1]codelists!A:C,2,FALSE)&amp;";"&amp;VLOOKUP([1]source_data!L366,[1]codelists!A:C,2,FALSE)),IF([1]source_data!K366&lt;&gt;"",CONCATENATE(VLOOKUP([1]source_data!K366,[1]codelists!A:C,2,FALSE)))))))</f>
        <v>GTIP040</v>
      </c>
      <c r="N364" s="11" t="str">
        <f>IF([1]source_data!G366="","",IF([1]source_data!D366="","",VLOOKUP([1]source_data!D366,[1]geo_data!A:I,9,FALSE)))</f>
        <v>Longlevens</v>
      </c>
      <c r="O364" s="11" t="str">
        <f>IF([1]source_data!G366="","",IF([1]source_data!D366="","",VLOOKUP([1]source_data!D366,[1]geo_data!A:I,8,FALSE)))</f>
        <v>E05010960</v>
      </c>
      <c r="P364" s="11" t="str">
        <f>IF([1]source_data!G366="","",IF(LEFT(O364,3)="E05","WD",IF(LEFT(O364,3)="S13","WD",IF(LEFT(O364,3)="W05","WD",IF(LEFT(O364,3)="W06","UA",IF(LEFT(O364,3)="S12","CA",IF(LEFT(O364,3)="E06","UA",IF(LEFT(O364,3)="E07","NMD",IF(LEFT(O364,3)="E08","MD",IF(LEFT(O364,3)="E09","LONB"))))))))))</f>
        <v>WD</v>
      </c>
      <c r="Q364" s="11" t="str">
        <f>IF([1]source_data!G366="","",IF([1]source_data!D366="","",VLOOKUP([1]source_data!D366,[1]geo_data!A:I,7,FALSE)))</f>
        <v>Gloucester</v>
      </c>
      <c r="R364" s="11" t="str">
        <f>IF([1]source_data!G366="","",IF([1]source_data!D366="","",VLOOKUP([1]source_data!D366,[1]geo_data!A:I,6,FALSE)))</f>
        <v>E07000081</v>
      </c>
      <c r="S364" s="11" t="str">
        <f>IF([1]source_data!G366="","",IF(LEFT(R364,3)="E05","WD",IF(LEFT(R364,3)="S13","WD",IF(LEFT(R364,3)="W05","WD",IF(LEFT(R364,3)="W06","UA",IF(LEFT(R364,3)="S12","CA",IF(LEFT(R364,3)="E06","UA",IF(LEFT(R364,3)="E07","NMD",IF(LEFT(R364,3)="E08","MD",IF(LEFT(R364,3)="E09","LONB"))))))))))</f>
        <v>NMD</v>
      </c>
      <c r="T364" s="8" t="str">
        <f>IF([1]source_data!G366="","",IF([1]source_data!N366="","",[1]source_data!N366))</f>
        <v>Grants for You</v>
      </c>
      <c r="U364" s="12">
        <f ca="1">IF([1]source_data!G366="","",[1]tailored_settings!$B$8)</f>
        <v>45009</v>
      </c>
      <c r="V364" s="8" t="str">
        <f>IF([1]source_data!I366="","",[1]tailored_settings!$B$9)</f>
        <v>https://www.barnwoodtrust.org/</v>
      </c>
      <c r="W364" s="8" t="str">
        <f>IF([1]source_data!G366="","",IF([1]source_data!I366="","",[1]codelists!$A$1))</f>
        <v>Grant to Individuals Reason codelist</v>
      </c>
      <c r="X364" s="8" t="str">
        <f>IF([1]source_data!G366="","",IF([1]source_data!I366="","",[1]source_data!I366))</f>
        <v>Mental Health</v>
      </c>
      <c r="Y364" s="8" t="str">
        <f>IF([1]source_data!G366="","",IF([1]source_data!J366="","",[1]codelists!$A$1))</f>
        <v/>
      </c>
      <c r="Z364" s="8" t="str">
        <f>IF([1]source_data!G366="","",IF([1]source_data!J366="","",[1]source_data!J366))</f>
        <v/>
      </c>
      <c r="AA364" s="8" t="str">
        <f>IF([1]source_data!G366="","",IF([1]source_data!K366="","",[1]codelists!$A$16))</f>
        <v>Grant to Individuals Purpose codelist</v>
      </c>
      <c r="AB364" s="8" t="str">
        <f>IF([1]source_data!G366="","",IF([1]source_data!K366="","",[1]source_data!K366))</f>
        <v>Devices and digital access</v>
      </c>
      <c r="AC364" s="8" t="str">
        <f>IF([1]source_data!G366="","",IF([1]source_data!L366="","",[1]codelists!$A$16))</f>
        <v/>
      </c>
      <c r="AD364" s="8" t="str">
        <f>IF([1]source_data!G366="","",IF([1]source_data!L366="","",[1]source_data!L366))</f>
        <v/>
      </c>
      <c r="AE364" s="8" t="str">
        <f>IF([1]source_data!G366="","",IF([1]source_data!M366="","",[1]codelists!$A$16))</f>
        <v/>
      </c>
      <c r="AF364" s="8" t="str">
        <f>IF([1]source_data!G366="","",IF([1]source_data!M366="","",[1]source_data!M366))</f>
        <v/>
      </c>
    </row>
    <row r="365" spans="1:32" ht="15.75" x14ac:dyDescent="0.25">
      <c r="A365" s="8" t="str">
        <f>IF([1]source_data!G367="","",IF(AND([1]source_data!C367&lt;&gt;"",[1]tailored_settings!$B$10="Publish"),CONCATENATE([1]tailored_settings!$B$2&amp;[1]source_data!C367),IF(AND([1]source_data!C367&lt;&gt;"",[1]tailored_settings!$B$10="Do not publish"),CONCATENATE([1]tailored_settings!$B$2&amp;TEXT(ROW(A365)-1,"0000")&amp;"_"&amp;TEXT(F365,"yyyy-mm")),CONCATENATE([1]tailored_settings!$B$2&amp;TEXT(ROW(A365)-1,"0000")&amp;"_"&amp;TEXT(F365,"yyyy-mm")))))</f>
        <v>360G-BarnwoodTrust-0364_2022-08</v>
      </c>
      <c r="B365" s="8" t="str">
        <f>IF([1]source_data!G367="","",IF([1]source_data!E367&lt;&gt;"",[1]source_data!E367,CONCATENATE("Grant to "&amp;G365)))</f>
        <v>Grants for Your Home</v>
      </c>
      <c r="C365" s="8" t="str">
        <f>IF([1]source_data!G367="","",IF([1]source_data!F367="","",[1]source_data!F367))</f>
        <v>Funding to help disabled people and people with mental health conditions living on a low-income with their housing needs</v>
      </c>
      <c r="D365" s="9">
        <f>IF([1]source_data!G367="","",IF([1]source_data!G367="","",[1]source_data!G367))</f>
        <v>2450</v>
      </c>
      <c r="E365" s="8" t="str">
        <f>IF([1]source_data!G367="","",[1]tailored_settings!$B$3)</f>
        <v>GBP</v>
      </c>
      <c r="F365" s="10">
        <f>IF([1]source_data!G367="","",IF([1]source_data!H367="","",[1]source_data!H367))</f>
        <v>44783.434924074099</v>
      </c>
      <c r="G365" s="8" t="str">
        <f>IF([1]source_data!G367="","",[1]tailored_settings!$B$5)</f>
        <v>Individual Recipient</v>
      </c>
      <c r="H365" s="8" t="str">
        <f>IF([1]source_data!G367="","",IF(AND([1]source_data!A367&lt;&gt;"",[1]tailored_settings!$B$11="Publish"),CONCATENATE([1]tailored_settings!$B$2&amp;[1]source_data!A367),IF(AND([1]source_data!A367&lt;&gt;"",[1]tailored_settings!$B$11="Do not publish"),CONCATENATE([1]tailored_settings!$B$4&amp;TEXT(ROW(A365)-1,"0000")&amp;"_"&amp;TEXT(F365,"yyyy-mm")),CONCATENATE([1]tailored_settings!$B$4&amp;TEXT(ROW(A365)-1,"0000")&amp;"_"&amp;TEXT(F365,"yyyy-mm")))))</f>
        <v>360G-BarnwoodTrust-IND-0364_2022-08</v>
      </c>
      <c r="I365" s="8" t="str">
        <f>IF([1]source_data!G367="","",[1]tailored_settings!$B$7)</f>
        <v>Barnwood Trust</v>
      </c>
      <c r="J365" s="8" t="str">
        <f>IF([1]source_data!G367="","",[1]tailored_settings!$B$6)</f>
        <v>GB-CHC-1162855</v>
      </c>
      <c r="K365" s="8" t="str">
        <f>IF([1]source_data!G367="","",IF([1]source_data!I367="","",VLOOKUP([1]source_data!I367,[1]codelists!A:C,2,FALSE)))</f>
        <v>GTIR010</v>
      </c>
      <c r="L365" s="8" t="str">
        <f>IF([1]source_data!G367="","",IF([1]source_data!J367="","",VLOOKUP([1]source_data!J367,[1]codelists!A:C,2,FALSE)))</f>
        <v>GTIR020</v>
      </c>
      <c r="M365" s="8" t="str">
        <f>IF([1]source_data!G367="","",IF([1]source_data!K367="","",IF([1]source_data!M367&lt;&gt;"",CONCATENATE(VLOOKUP([1]source_data!K367,[1]codelists!A:C,2,FALSE)&amp;";"&amp;VLOOKUP([1]source_data!L367,[1]codelists!A:C,2,FALSE)&amp;";"&amp;VLOOKUP([1]source_data!M367,[1]codelists!A:C,2,FALSE)),IF([1]source_data!L367&lt;&gt;"",CONCATENATE(VLOOKUP([1]source_data!K367,[1]codelists!A:C,2,FALSE)&amp;";"&amp;VLOOKUP([1]source_data!L367,[1]codelists!A:C,2,FALSE)),IF([1]source_data!K367&lt;&gt;"",CONCATENATE(VLOOKUP([1]source_data!K367,[1]codelists!A:C,2,FALSE)))))))</f>
        <v>GTIP020</v>
      </c>
      <c r="N365" s="11" t="str">
        <f>IF([1]source_data!G367="","",IF([1]source_data!D367="","",VLOOKUP([1]source_data!D367,[1]geo_data!A:I,9,FALSE)))</f>
        <v>Lydney East</v>
      </c>
      <c r="O365" s="11" t="str">
        <f>IF([1]source_data!G367="","",IF([1]source_data!D367="","",VLOOKUP([1]source_data!D367,[1]geo_data!A:I,8,FALSE)))</f>
        <v>E05012165</v>
      </c>
      <c r="P365" s="11" t="str">
        <f>IF([1]source_data!G367="","",IF(LEFT(O365,3)="E05","WD",IF(LEFT(O365,3)="S13","WD",IF(LEFT(O365,3)="W05","WD",IF(LEFT(O365,3)="W06","UA",IF(LEFT(O365,3)="S12","CA",IF(LEFT(O365,3)="E06","UA",IF(LEFT(O365,3)="E07","NMD",IF(LEFT(O365,3)="E08","MD",IF(LEFT(O365,3)="E09","LONB"))))))))))</f>
        <v>WD</v>
      </c>
      <c r="Q365" s="11" t="str">
        <f>IF([1]source_data!G367="","",IF([1]source_data!D367="","",VLOOKUP([1]source_data!D367,[1]geo_data!A:I,7,FALSE)))</f>
        <v>Forest of Dean</v>
      </c>
      <c r="R365" s="11" t="str">
        <f>IF([1]source_data!G367="","",IF([1]source_data!D367="","",VLOOKUP([1]source_data!D367,[1]geo_data!A:I,6,FALSE)))</f>
        <v>E07000080</v>
      </c>
      <c r="S365" s="11" t="str">
        <f>IF([1]source_data!G367="","",IF(LEFT(R365,3)="E05","WD",IF(LEFT(R365,3)="S13","WD",IF(LEFT(R365,3)="W05","WD",IF(LEFT(R365,3)="W06","UA",IF(LEFT(R365,3)="S12","CA",IF(LEFT(R365,3)="E06","UA",IF(LEFT(R365,3)="E07","NMD",IF(LEFT(R365,3)="E08","MD",IF(LEFT(R365,3)="E09","LONB"))))))))))</f>
        <v>NMD</v>
      </c>
      <c r="T365" s="8" t="str">
        <f>IF([1]source_data!G367="","",IF([1]source_data!N367="","",[1]source_data!N367))</f>
        <v>Grants for Your Home</v>
      </c>
      <c r="U365" s="12">
        <f ca="1">IF([1]source_data!G367="","",[1]tailored_settings!$B$8)</f>
        <v>45009</v>
      </c>
      <c r="V365" s="8" t="str">
        <f>IF([1]source_data!I367="","",[1]tailored_settings!$B$9)</f>
        <v>https://www.barnwoodtrust.org/</v>
      </c>
      <c r="W365" s="8" t="str">
        <f>IF([1]source_data!G367="","",IF([1]source_data!I367="","",[1]codelists!$A$1))</f>
        <v>Grant to Individuals Reason codelist</v>
      </c>
      <c r="X365" s="8" t="str">
        <f>IF([1]source_data!G367="","",IF([1]source_data!I367="","",[1]source_data!I367))</f>
        <v>Financial Hardship</v>
      </c>
      <c r="Y365" s="8" t="str">
        <f>IF([1]source_data!G367="","",IF([1]source_data!J367="","",[1]codelists!$A$1))</f>
        <v>Grant to Individuals Reason codelist</v>
      </c>
      <c r="Z365" s="8" t="str">
        <f>IF([1]source_data!G367="","",IF([1]source_data!J367="","",[1]source_data!J367))</f>
        <v>Disability</v>
      </c>
      <c r="AA365" s="8" t="str">
        <f>IF([1]source_data!G367="","",IF([1]source_data!K367="","",[1]codelists!$A$16))</f>
        <v>Grant to Individuals Purpose codelist</v>
      </c>
      <c r="AB365" s="8" t="str">
        <f>IF([1]source_data!G367="","",IF([1]source_data!K367="","",[1]source_data!K367))</f>
        <v>Furniture and appliances</v>
      </c>
      <c r="AC365" s="8" t="str">
        <f>IF([1]source_data!G367="","",IF([1]source_data!L367="","",[1]codelists!$A$16))</f>
        <v/>
      </c>
      <c r="AD365" s="8" t="str">
        <f>IF([1]source_data!G367="","",IF([1]source_data!L367="","",[1]source_data!L367))</f>
        <v/>
      </c>
      <c r="AE365" s="8" t="str">
        <f>IF([1]source_data!G367="","",IF([1]source_data!M367="","",[1]codelists!$A$16))</f>
        <v/>
      </c>
      <c r="AF365" s="8" t="str">
        <f>IF([1]source_data!G367="","",IF([1]source_data!M367="","",[1]source_data!M367))</f>
        <v/>
      </c>
    </row>
    <row r="366" spans="1:32" ht="15.75" x14ac:dyDescent="0.25">
      <c r="A366" s="8" t="str">
        <f>IF([1]source_data!G368="","",IF(AND([1]source_data!C368&lt;&gt;"",[1]tailored_settings!$B$10="Publish"),CONCATENATE([1]tailored_settings!$B$2&amp;[1]source_data!C368),IF(AND([1]source_data!C368&lt;&gt;"",[1]tailored_settings!$B$10="Do not publish"),CONCATENATE([1]tailored_settings!$B$2&amp;TEXT(ROW(A366)-1,"0000")&amp;"_"&amp;TEXT(F366,"yyyy-mm")),CONCATENATE([1]tailored_settings!$B$2&amp;TEXT(ROW(A366)-1,"0000")&amp;"_"&amp;TEXT(F366,"yyyy-mm")))))</f>
        <v>360G-BarnwoodTrust-0365_2022-08</v>
      </c>
      <c r="B366" s="8" t="str">
        <f>IF([1]source_data!G368="","",IF([1]source_data!E368&lt;&gt;"",[1]source_data!E368,CONCATENATE("Grant to "&amp;G366)))</f>
        <v>Grants for Your Home</v>
      </c>
      <c r="C366" s="8" t="str">
        <f>IF([1]source_data!G368="","",IF([1]source_data!F368="","",[1]source_data!F368))</f>
        <v>Funding to help disabled people and people with mental health conditions living on a low-income with their housing needs</v>
      </c>
      <c r="D366" s="9">
        <f>IF([1]source_data!G368="","",IF([1]source_data!G368="","",[1]source_data!G368))</f>
        <v>940</v>
      </c>
      <c r="E366" s="8" t="str">
        <f>IF([1]source_data!G368="","",[1]tailored_settings!$B$3)</f>
        <v>GBP</v>
      </c>
      <c r="F366" s="10">
        <f>IF([1]source_data!G368="","",IF([1]source_data!H368="","",[1]source_data!H368))</f>
        <v>44783.443662500002</v>
      </c>
      <c r="G366" s="8" t="str">
        <f>IF([1]source_data!G368="","",[1]tailored_settings!$B$5)</f>
        <v>Individual Recipient</v>
      </c>
      <c r="H366" s="8" t="str">
        <f>IF([1]source_data!G368="","",IF(AND([1]source_data!A368&lt;&gt;"",[1]tailored_settings!$B$11="Publish"),CONCATENATE([1]tailored_settings!$B$2&amp;[1]source_data!A368),IF(AND([1]source_data!A368&lt;&gt;"",[1]tailored_settings!$B$11="Do not publish"),CONCATENATE([1]tailored_settings!$B$4&amp;TEXT(ROW(A366)-1,"0000")&amp;"_"&amp;TEXT(F366,"yyyy-mm")),CONCATENATE([1]tailored_settings!$B$4&amp;TEXT(ROW(A366)-1,"0000")&amp;"_"&amp;TEXT(F366,"yyyy-mm")))))</f>
        <v>360G-BarnwoodTrust-IND-0365_2022-08</v>
      </c>
      <c r="I366" s="8" t="str">
        <f>IF([1]source_data!G368="","",[1]tailored_settings!$B$7)</f>
        <v>Barnwood Trust</v>
      </c>
      <c r="J366" s="8" t="str">
        <f>IF([1]source_data!G368="","",[1]tailored_settings!$B$6)</f>
        <v>GB-CHC-1162855</v>
      </c>
      <c r="K366" s="8" t="str">
        <f>IF([1]source_data!G368="","",IF([1]source_data!I368="","",VLOOKUP([1]source_data!I368,[1]codelists!A:C,2,FALSE)))</f>
        <v>GTIR010</v>
      </c>
      <c r="L366" s="8" t="str">
        <f>IF([1]source_data!G368="","",IF([1]source_data!J368="","",VLOOKUP([1]source_data!J368,[1]codelists!A:C,2,FALSE)))</f>
        <v>GTIR020</v>
      </c>
      <c r="M366" s="8" t="str">
        <f>IF([1]source_data!G368="","",IF([1]source_data!K368="","",IF([1]source_data!M368&lt;&gt;"",CONCATENATE(VLOOKUP([1]source_data!K368,[1]codelists!A:C,2,FALSE)&amp;";"&amp;VLOOKUP([1]source_data!L368,[1]codelists!A:C,2,FALSE)&amp;";"&amp;VLOOKUP([1]source_data!M368,[1]codelists!A:C,2,FALSE)),IF([1]source_data!L368&lt;&gt;"",CONCATENATE(VLOOKUP([1]source_data!K368,[1]codelists!A:C,2,FALSE)&amp;";"&amp;VLOOKUP([1]source_data!L368,[1]codelists!A:C,2,FALSE)),IF([1]source_data!K368&lt;&gt;"",CONCATENATE(VLOOKUP([1]source_data!K368,[1]codelists!A:C,2,FALSE)))))))</f>
        <v>GTIP020</v>
      </c>
      <c r="N366" s="11" t="str">
        <f>IF([1]source_data!G368="","",IF([1]source_data!D368="","",VLOOKUP([1]source_data!D368,[1]geo_data!A:I,9,FALSE)))</f>
        <v>St Mark's</v>
      </c>
      <c r="O366" s="11" t="str">
        <f>IF([1]source_data!G368="","",IF([1]source_data!D368="","",VLOOKUP([1]source_data!D368,[1]geo_data!A:I,8,FALSE)))</f>
        <v>E05004301</v>
      </c>
      <c r="P366" s="11" t="str">
        <f>IF([1]source_data!G368="","",IF(LEFT(O366,3)="E05","WD",IF(LEFT(O366,3)="S13","WD",IF(LEFT(O366,3)="W05","WD",IF(LEFT(O366,3)="W06","UA",IF(LEFT(O366,3)="S12","CA",IF(LEFT(O366,3)="E06","UA",IF(LEFT(O366,3)="E07","NMD",IF(LEFT(O366,3)="E08","MD",IF(LEFT(O366,3)="E09","LONB"))))))))))</f>
        <v>WD</v>
      </c>
      <c r="Q366" s="11" t="str">
        <f>IF([1]source_data!G368="","",IF([1]source_data!D368="","",VLOOKUP([1]source_data!D368,[1]geo_data!A:I,7,FALSE)))</f>
        <v>Cheltenham</v>
      </c>
      <c r="R366" s="11" t="str">
        <f>IF([1]source_data!G368="","",IF([1]source_data!D368="","",VLOOKUP([1]source_data!D368,[1]geo_data!A:I,6,FALSE)))</f>
        <v>E07000078</v>
      </c>
      <c r="S366" s="11" t="str">
        <f>IF([1]source_data!G368="","",IF(LEFT(R366,3)="E05","WD",IF(LEFT(R366,3)="S13","WD",IF(LEFT(R366,3)="W05","WD",IF(LEFT(R366,3)="W06","UA",IF(LEFT(R366,3)="S12","CA",IF(LEFT(R366,3)="E06","UA",IF(LEFT(R366,3)="E07","NMD",IF(LEFT(R366,3)="E08","MD",IF(LEFT(R366,3)="E09","LONB"))))))))))</f>
        <v>NMD</v>
      </c>
      <c r="T366" s="8" t="str">
        <f>IF([1]source_data!G368="","",IF([1]source_data!N368="","",[1]source_data!N368))</f>
        <v>Grants for Your Home</v>
      </c>
      <c r="U366" s="12">
        <f ca="1">IF([1]source_data!G368="","",[1]tailored_settings!$B$8)</f>
        <v>45009</v>
      </c>
      <c r="V366" s="8" t="str">
        <f>IF([1]source_data!I368="","",[1]tailored_settings!$B$9)</f>
        <v>https://www.barnwoodtrust.org/</v>
      </c>
      <c r="W366" s="8" t="str">
        <f>IF([1]source_data!G368="","",IF([1]source_data!I368="","",[1]codelists!$A$1))</f>
        <v>Grant to Individuals Reason codelist</v>
      </c>
      <c r="X366" s="8" t="str">
        <f>IF([1]source_data!G368="","",IF([1]source_data!I368="","",[1]source_data!I368))</f>
        <v>Financial Hardship</v>
      </c>
      <c r="Y366" s="8" t="str">
        <f>IF([1]source_data!G368="","",IF([1]source_data!J368="","",[1]codelists!$A$1))</f>
        <v>Grant to Individuals Reason codelist</v>
      </c>
      <c r="Z366" s="8" t="str">
        <f>IF([1]source_data!G368="","",IF([1]source_data!J368="","",[1]source_data!J368))</f>
        <v>Disability</v>
      </c>
      <c r="AA366" s="8" t="str">
        <f>IF([1]source_data!G368="","",IF([1]source_data!K368="","",[1]codelists!$A$16))</f>
        <v>Grant to Individuals Purpose codelist</v>
      </c>
      <c r="AB366" s="8" t="str">
        <f>IF([1]source_data!G368="","",IF([1]source_data!K368="","",[1]source_data!K368))</f>
        <v>Furniture and appliances</v>
      </c>
      <c r="AC366" s="8" t="str">
        <f>IF([1]source_data!G368="","",IF([1]source_data!L368="","",[1]codelists!$A$16))</f>
        <v/>
      </c>
      <c r="AD366" s="8" t="str">
        <f>IF([1]source_data!G368="","",IF([1]source_data!L368="","",[1]source_data!L368))</f>
        <v/>
      </c>
      <c r="AE366" s="8" t="str">
        <f>IF([1]source_data!G368="","",IF([1]source_data!M368="","",[1]codelists!$A$16))</f>
        <v/>
      </c>
      <c r="AF366" s="8" t="str">
        <f>IF([1]source_data!G368="","",IF([1]source_data!M368="","",[1]source_data!M368))</f>
        <v/>
      </c>
    </row>
    <row r="367" spans="1:32" ht="15.75" x14ac:dyDescent="0.25">
      <c r="A367" s="8" t="str">
        <f>IF([1]source_data!G369="","",IF(AND([1]source_data!C369&lt;&gt;"",[1]tailored_settings!$B$10="Publish"),CONCATENATE([1]tailored_settings!$B$2&amp;[1]source_data!C369),IF(AND([1]source_data!C369&lt;&gt;"",[1]tailored_settings!$B$10="Do not publish"),CONCATENATE([1]tailored_settings!$B$2&amp;TEXT(ROW(A367)-1,"0000")&amp;"_"&amp;TEXT(F367,"yyyy-mm")),CONCATENATE([1]tailored_settings!$B$2&amp;TEXT(ROW(A367)-1,"0000")&amp;"_"&amp;TEXT(F367,"yyyy-mm")))))</f>
        <v>360G-BarnwoodTrust-0366_2022-08</v>
      </c>
      <c r="B367" s="8" t="str">
        <f>IF([1]source_data!G369="","",IF([1]source_data!E369&lt;&gt;"",[1]source_data!E369,CONCATENATE("Grant to "&amp;G367)))</f>
        <v>Grants for You</v>
      </c>
      <c r="C367" s="8" t="str">
        <f>IF([1]source_data!G369="","",IF([1]source_data!F369="","",[1]source_data!F369))</f>
        <v xml:space="preserve">Funding to help people with Autism, ADHD, Tourette's or a serious mental health condition access more opportunities.   </v>
      </c>
      <c r="D367" s="9">
        <f>IF([1]source_data!G369="","",IF([1]source_data!G369="","",[1]source_data!G369))</f>
        <v>1720</v>
      </c>
      <c r="E367" s="8" t="str">
        <f>IF([1]source_data!G369="","",[1]tailored_settings!$B$3)</f>
        <v>GBP</v>
      </c>
      <c r="F367" s="10">
        <f>IF([1]source_data!G369="","",IF([1]source_data!H369="","",[1]source_data!H369))</f>
        <v>44783.568973182897</v>
      </c>
      <c r="G367" s="8" t="str">
        <f>IF([1]source_data!G369="","",[1]tailored_settings!$B$5)</f>
        <v>Individual Recipient</v>
      </c>
      <c r="H367" s="8" t="str">
        <f>IF([1]source_data!G369="","",IF(AND([1]source_data!A369&lt;&gt;"",[1]tailored_settings!$B$11="Publish"),CONCATENATE([1]tailored_settings!$B$2&amp;[1]source_data!A369),IF(AND([1]source_data!A369&lt;&gt;"",[1]tailored_settings!$B$11="Do not publish"),CONCATENATE([1]tailored_settings!$B$4&amp;TEXT(ROW(A367)-1,"0000")&amp;"_"&amp;TEXT(F367,"yyyy-mm")),CONCATENATE([1]tailored_settings!$B$4&amp;TEXT(ROW(A367)-1,"0000")&amp;"_"&amp;TEXT(F367,"yyyy-mm")))))</f>
        <v>360G-BarnwoodTrust-IND-0366_2022-08</v>
      </c>
      <c r="I367" s="8" t="str">
        <f>IF([1]source_data!G369="","",[1]tailored_settings!$B$7)</f>
        <v>Barnwood Trust</v>
      </c>
      <c r="J367" s="8" t="str">
        <f>IF([1]source_data!G369="","",[1]tailored_settings!$B$6)</f>
        <v>GB-CHC-1162855</v>
      </c>
      <c r="K367" s="8" t="str">
        <f>IF([1]source_data!G369="","",IF([1]source_data!I369="","",VLOOKUP([1]source_data!I369,[1]codelists!A:C,2,FALSE)))</f>
        <v>GTIR040</v>
      </c>
      <c r="L367" s="8" t="str">
        <f>IF([1]source_data!G369="","",IF([1]source_data!J369="","",VLOOKUP([1]source_data!J369,[1]codelists!A:C,2,FALSE)))</f>
        <v/>
      </c>
      <c r="M367" s="8" t="str">
        <f>IF([1]source_data!G369="","",IF([1]source_data!K369="","",IF([1]source_data!M369&lt;&gt;"",CONCATENATE(VLOOKUP([1]source_data!K369,[1]codelists!A:C,2,FALSE)&amp;";"&amp;VLOOKUP([1]source_data!L369,[1]codelists!A:C,2,FALSE)&amp;";"&amp;VLOOKUP([1]source_data!M369,[1]codelists!A:C,2,FALSE)),IF([1]source_data!L369&lt;&gt;"",CONCATENATE(VLOOKUP([1]source_data!K369,[1]codelists!A:C,2,FALSE)&amp;";"&amp;VLOOKUP([1]source_data!L369,[1]codelists!A:C,2,FALSE)),IF([1]source_data!K369&lt;&gt;"",CONCATENATE(VLOOKUP([1]source_data!K369,[1]codelists!A:C,2,FALSE)))))))</f>
        <v>GTIP100</v>
      </c>
      <c r="N367" s="11" t="str">
        <f>IF([1]source_data!G369="","",IF([1]source_data!D369="","",VLOOKUP([1]source_data!D369,[1]geo_data!A:I,9,FALSE)))</f>
        <v>Longlevens</v>
      </c>
      <c r="O367" s="11" t="str">
        <f>IF([1]source_data!G369="","",IF([1]source_data!D369="","",VLOOKUP([1]source_data!D369,[1]geo_data!A:I,8,FALSE)))</f>
        <v>E05010960</v>
      </c>
      <c r="P367" s="11" t="str">
        <f>IF([1]source_data!G369="","",IF(LEFT(O367,3)="E05","WD",IF(LEFT(O367,3)="S13","WD",IF(LEFT(O367,3)="W05","WD",IF(LEFT(O367,3)="W06","UA",IF(LEFT(O367,3)="S12","CA",IF(LEFT(O367,3)="E06","UA",IF(LEFT(O367,3)="E07","NMD",IF(LEFT(O367,3)="E08","MD",IF(LEFT(O367,3)="E09","LONB"))))))))))</f>
        <v>WD</v>
      </c>
      <c r="Q367" s="11" t="str">
        <f>IF([1]source_data!G369="","",IF([1]source_data!D369="","",VLOOKUP([1]source_data!D369,[1]geo_data!A:I,7,FALSE)))</f>
        <v>Gloucester</v>
      </c>
      <c r="R367" s="11" t="str">
        <f>IF([1]source_data!G369="","",IF([1]source_data!D369="","",VLOOKUP([1]source_data!D369,[1]geo_data!A:I,6,FALSE)))</f>
        <v>E07000081</v>
      </c>
      <c r="S367" s="11" t="str">
        <f>IF([1]source_data!G369="","",IF(LEFT(R367,3)="E05","WD",IF(LEFT(R367,3)="S13","WD",IF(LEFT(R367,3)="W05","WD",IF(LEFT(R367,3)="W06","UA",IF(LEFT(R367,3)="S12","CA",IF(LEFT(R367,3)="E06","UA",IF(LEFT(R367,3)="E07","NMD",IF(LEFT(R367,3)="E08","MD",IF(LEFT(R367,3)="E09","LONB"))))))))))</f>
        <v>NMD</v>
      </c>
      <c r="T367" s="8" t="str">
        <f>IF([1]source_data!G369="","",IF([1]source_data!N369="","",[1]source_data!N369))</f>
        <v>Grants for You</v>
      </c>
      <c r="U367" s="12">
        <f ca="1">IF([1]source_data!G369="","",[1]tailored_settings!$B$8)</f>
        <v>45009</v>
      </c>
      <c r="V367" s="8" t="str">
        <f>IF([1]source_data!I369="","",[1]tailored_settings!$B$9)</f>
        <v>https://www.barnwoodtrust.org/</v>
      </c>
      <c r="W367" s="8" t="str">
        <f>IF([1]source_data!G369="","",IF([1]source_data!I369="","",[1]codelists!$A$1))</f>
        <v>Grant to Individuals Reason codelist</v>
      </c>
      <c r="X367" s="8" t="str">
        <f>IF([1]source_data!G369="","",IF([1]source_data!I369="","",[1]source_data!I369))</f>
        <v>Mental Health</v>
      </c>
      <c r="Y367" s="8" t="str">
        <f>IF([1]source_data!G369="","",IF([1]source_data!J369="","",[1]codelists!$A$1))</f>
        <v/>
      </c>
      <c r="Z367" s="8" t="str">
        <f>IF([1]source_data!G369="","",IF([1]source_data!J369="","",[1]source_data!J369))</f>
        <v/>
      </c>
      <c r="AA367" s="8" t="str">
        <f>IF([1]source_data!G369="","",IF([1]source_data!K369="","",[1]codelists!$A$16))</f>
        <v>Grant to Individuals Purpose codelist</v>
      </c>
      <c r="AB367" s="8" t="str">
        <f>IF([1]source_data!G369="","",IF([1]source_data!K369="","",[1]source_data!K369))</f>
        <v>Travel and transport</v>
      </c>
      <c r="AC367" s="8" t="str">
        <f>IF([1]source_data!G369="","",IF([1]source_data!L369="","",[1]codelists!$A$16))</f>
        <v/>
      </c>
      <c r="AD367" s="8" t="str">
        <f>IF([1]source_data!G369="","",IF([1]source_data!L369="","",[1]source_data!L369))</f>
        <v/>
      </c>
      <c r="AE367" s="8" t="str">
        <f>IF([1]source_data!G369="","",IF([1]source_data!M369="","",[1]codelists!$A$16))</f>
        <v/>
      </c>
      <c r="AF367" s="8" t="str">
        <f>IF([1]source_data!G369="","",IF([1]source_data!M369="","",[1]source_data!M369))</f>
        <v/>
      </c>
    </row>
    <row r="368" spans="1:32" ht="15.75" x14ac:dyDescent="0.25">
      <c r="A368" s="8" t="str">
        <f>IF([1]source_data!G370="","",IF(AND([1]source_data!C370&lt;&gt;"",[1]tailored_settings!$B$10="Publish"),CONCATENATE([1]tailored_settings!$B$2&amp;[1]source_data!C370),IF(AND([1]source_data!C370&lt;&gt;"",[1]tailored_settings!$B$10="Do not publish"),CONCATENATE([1]tailored_settings!$B$2&amp;TEXT(ROW(A368)-1,"0000")&amp;"_"&amp;TEXT(F368,"yyyy-mm")),CONCATENATE([1]tailored_settings!$B$2&amp;TEXT(ROW(A368)-1,"0000")&amp;"_"&amp;TEXT(F368,"yyyy-mm")))))</f>
        <v>360G-BarnwoodTrust-0367_2022-08</v>
      </c>
      <c r="B368" s="8" t="str">
        <f>IF([1]source_data!G370="","",IF([1]source_data!E370&lt;&gt;"",[1]source_data!E370,CONCATENATE("Grant to "&amp;G368)))</f>
        <v>Grants for You</v>
      </c>
      <c r="C368" s="8" t="str">
        <f>IF([1]source_data!G370="","",IF([1]source_data!F370="","",[1]source_data!F370))</f>
        <v xml:space="preserve">Funding to help people with Autism, ADHD, Tourette's or a serious mental health condition access more opportunities.   </v>
      </c>
      <c r="D368" s="9">
        <f>IF([1]source_data!G370="","",IF([1]source_data!G370="","",[1]source_data!G370))</f>
        <v>3888</v>
      </c>
      <c r="E368" s="8" t="str">
        <f>IF([1]source_data!G370="","",[1]tailored_settings!$B$3)</f>
        <v>GBP</v>
      </c>
      <c r="F368" s="10">
        <f>IF([1]source_data!G370="","",IF([1]source_data!H370="","",[1]source_data!H370))</f>
        <v>44783.597754479197</v>
      </c>
      <c r="G368" s="8" t="str">
        <f>IF([1]source_data!G370="","",[1]tailored_settings!$B$5)</f>
        <v>Individual Recipient</v>
      </c>
      <c r="H368" s="8" t="str">
        <f>IF([1]source_data!G370="","",IF(AND([1]source_data!A370&lt;&gt;"",[1]tailored_settings!$B$11="Publish"),CONCATENATE([1]tailored_settings!$B$2&amp;[1]source_data!A370),IF(AND([1]source_data!A370&lt;&gt;"",[1]tailored_settings!$B$11="Do not publish"),CONCATENATE([1]tailored_settings!$B$4&amp;TEXT(ROW(A368)-1,"0000")&amp;"_"&amp;TEXT(F368,"yyyy-mm")),CONCATENATE([1]tailored_settings!$B$4&amp;TEXT(ROW(A368)-1,"0000")&amp;"_"&amp;TEXT(F368,"yyyy-mm")))))</f>
        <v>360G-BarnwoodTrust-IND-0367_2022-08</v>
      </c>
      <c r="I368" s="8" t="str">
        <f>IF([1]source_data!G370="","",[1]tailored_settings!$B$7)</f>
        <v>Barnwood Trust</v>
      </c>
      <c r="J368" s="8" t="str">
        <f>IF([1]source_data!G370="","",[1]tailored_settings!$B$6)</f>
        <v>GB-CHC-1162855</v>
      </c>
      <c r="K368" s="8" t="str">
        <f>IF([1]source_data!G370="","",IF([1]source_data!I370="","",VLOOKUP([1]source_data!I370,[1]codelists!A:C,2,FALSE)))</f>
        <v>GTIR040</v>
      </c>
      <c r="L368" s="8" t="str">
        <f>IF([1]source_data!G370="","",IF([1]source_data!J370="","",VLOOKUP([1]source_data!J370,[1]codelists!A:C,2,FALSE)))</f>
        <v/>
      </c>
      <c r="M368" s="8" t="str">
        <f>IF([1]source_data!G370="","",IF([1]source_data!K370="","",IF([1]source_data!M370&lt;&gt;"",CONCATENATE(VLOOKUP([1]source_data!K370,[1]codelists!A:C,2,FALSE)&amp;";"&amp;VLOOKUP([1]source_data!L370,[1]codelists!A:C,2,FALSE)&amp;";"&amp;VLOOKUP([1]source_data!M370,[1]codelists!A:C,2,FALSE)),IF([1]source_data!L370&lt;&gt;"",CONCATENATE(VLOOKUP([1]source_data!K370,[1]codelists!A:C,2,FALSE)&amp;";"&amp;VLOOKUP([1]source_data!L370,[1]codelists!A:C,2,FALSE)),IF([1]source_data!K370&lt;&gt;"",CONCATENATE(VLOOKUP([1]source_data!K370,[1]codelists!A:C,2,FALSE)))))))</f>
        <v>GTIP150</v>
      </c>
      <c r="N368" s="11" t="str">
        <f>IF([1]source_data!G370="","",IF([1]source_data!D370="","",VLOOKUP([1]source_data!D370,[1]geo_data!A:I,9,FALSE)))</f>
        <v>Ermin</v>
      </c>
      <c r="O368" s="11" t="str">
        <f>IF([1]source_data!G370="","",IF([1]source_data!D370="","",VLOOKUP([1]source_data!D370,[1]geo_data!A:I,8,FALSE)))</f>
        <v>E05010704</v>
      </c>
      <c r="P368" s="11" t="str">
        <f>IF([1]source_data!G370="","",IF(LEFT(O368,3)="E05","WD",IF(LEFT(O368,3)="S13","WD",IF(LEFT(O368,3)="W05","WD",IF(LEFT(O368,3)="W06","UA",IF(LEFT(O368,3)="S12","CA",IF(LEFT(O368,3)="E06","UA",IF(LEFT(O368,3)="E07","NMD",IF(LEFT(O368,3)="E08","MD",IF(LEFT(O368,3)="E09","LONB"))))))))))</f>
        <v>WD</v>
      </c>
      <c r="Q368" s="11" t="str">
        <f>IF([1]source_data!G370="","",IF([1]source_data!D370="","",VLOOKUP([1]source_data!D370,[1]geo_data!A:I,7,FALSE)))</f>
        <v>Cotswold</v>
      </c>
      <c r="R368" s="11" t="str">
        <f>IF([1]source_data!G370="","",IF([1]source_data!D370="","",VLOOKUP([1]source_data!D370,[1]geo_data!A:I,6,FALSE)))</f>
        <v>E07000079</v>
      </c>
      <c r="S368" s="11" t="str">
        <f>IF([1]source_data!G370="","",IF(LEFT(R368,3)="E05","WD",IF(LEFT(R368,3)="S13","WD",IF(LEFT(R368,3)="W05","WD",IF(LEFT(R368,3)="W06","UA",IF(LEFT(R368,3)="S12","CA",IF(LEFT(R368,3)="E06","UA",IF(LEFT(R368,3)="E07","NMD",IF(LEFT(R368,3)="E08","MD",IF(LEFT(R368,3)="E09","LONB"))))))))))</f>
        <v>NMD</v>
      </c>
      <c r="T368" s="8" t="str">
        <f>IF([1]source_data!G370="","",IF([1]source_data!N370="","",[1]source_data!N370))</f>
        <v>Grants for You</v>
      </c>
      <c r="U368" s="12">
        <f ca="1">IF([1]source_data!G370="","",[1]tailored_settings!$B$8)</f>
        <v>45009</v>
      </c>
      <c r="V368" s="8" t="str">
        <f>IF([1]source_data!I370="","",[1]tailored_settings!$B$9)</f>
        <v>https://www.barnwoodtrust.org/</v>
      </c>
      <c r="W368" s="8" t="str">
        <f>IF([1]source_data!G370="","",IF([1]source_data!I370="","",[1]codelists!$A$1))</f>
        <v>Grant to Individuals Reason codelist</v>
      </c>
      <c r="X368" s="8" t="str">
        <f>IF([1]source_data!G370="","",IF([1]source_data!I370="","",[1]source_data!I370))</f>
        <v>Mental Health</v>
      </c>
      <c r="Y368" s="8" t="str">
        <f>IF([1]source_data!G370="","",IF([1]source_data!J370="","",[1]codelists!$A$1))</f>
        <v/>
      </c>
      <c r="Z368" s="8" t="str">
        <f>IF([1]source_data!G370="","",IF([1]source_data!J370="","",[1]source_data!J370))</f>
        <v/>
      </c>
      <c r="AA368" s="8" t="str">
        <f>IF([1]source_data!G370="","",IF([1]source_data!K370="","",[1]codelists!$A$16))</f>
        <v>Grant to Individuals Purpose codelist</v>
      </c>
      <c r="AB368" s="8" t="str">
        <f>IF([1]source_data!G370="","",IF([1]source_data!K370="","",[1]source_data!K370))</f>
        <v>Creative activities</v>
      </c>
      <c r="AC368" s="8" t="str">
        <f>IF([1]source_data!G370="","",IF([1]source_data!L370="","",[1]codelists!$A$16))</f>
        <v/>
      </c>
      <c r="AD368" s="8" t="str">
        <f>IF([1]source_data!G370="","",IF([1]source_data!L370="","",[1]source_data!L370))</f>
        <v/>
      </c>
      <c r="AE368" s="8" t="str">
        <f>IF([1]source_data!G370="","",IF([1]source_data!M370="","",[1]codelists!$A$16))</f>
        <v/>
      </c>
      <c r="AF368" s="8" t="str">
        <f>IF([1]source_data!G370="","",IF([1]source_data!M370="","",[1]source_data!M370))</f>
        <v/>
      </c>
    </row>
    <row r="369" spans="1:32" ht="15.75" x14ac:dyDescent="0.25">
      <c r="A369" s="8" t="str">
        <f>IF([1]source_data!G371="","",IF(AND([1]source_data!C371&lt;&gt;"",[1]tailored_settings!$B$10="Publish"),CONCATENATE([1]tailored_settings!$B$2&amp;[1]source_data!C371),IF(AND([1]source_data!C371&lt;&gt;"",[1]tailored_settings!$B$10="Do not publish"),CONCATENATE([1]tailored_settings!$B$2&amp;TEXT(ROW(A369)-1,"0000")&amp;"_"&amp;TEXT(F369,"yyyy-mm")),CONCATENATE([1]tailored_settings!$B$2&amp;TEXT(ROW(A369)-1,"0000")&amp;"_"&amp;TEXT(F369,"yyyy-mm")))))</f>
        <v>360G-BarnwoodTrust-0368_2022-08</v>
      </c>
      <c r="B369" s="8" t="str">
        <f>IF([1]source_data!G371="","",IF([1]source_data!E371&lt;&gt;"",[1]source_data!E371,CONCATENATE("Grant to "&amp;G369)))</f>
        <v>Grants for You</v>
      </c>
      <c r="C369" s="8" t="str">
        <f>IF([1]source_data!G371="","",IF([1]source_data!F371="","",[1]source_data!F371))</f>
        <v xml:space="preserve">Funding to help people with Autism, ADHD, Tourette's or a serious mental health condition access more opportunities.   </v>
      </c>
      <c r="D369" s="9">
        <f>IF([1]source_data!G371="","",IF([1]source_data!G371="","",[1]source_data!G371))</f>
        <v>940</v>
      </c>
      <c r="E369" s="8" t="str">
        <f>IF([1]source_data!G371="","",[1]tailored_settings!$B$3)</f>
        <v>GBP</v>
      </c>
      <c r="F369" s="10">
        <f>IF([1]source_data!G371="","",IF([1]source_data!H371="","",[1]source_data!H371))</f>
        <v>44783.609631250001</v>
      </c>
      <c r="G369" s="8" t="str">
        <f>IF([1]source_data!G371="","",[1]tailored_settings!$B$5)</f>
        <v>Individual Recipient</v>
      </c>
      <c r="H369" s="8" t="str">
        <f>IF([1]source_data!G371="","",IF(AND([1]source_data!A371&lt;&gt;"",[1]tailored_settings!$B$11="Publish"),CONCATENATE([1]tailored_settings!$B$2&amp;[1]source_data!A371),IF(AND([1]source_data!A371&lt;&gt;"",[1]tailored_settings!$B$11="Do not publish"),CONCATENATE([1]tailored_settings!$B$4&amp;TEXT(ROW(A369)-1,"0000")&amp;"_"&amp;TEXT(F369,"yyyy-mm")),CONCATENATE([1]tailored_settings!$B$4&amp;TEXT(ROW(A369)-1,"0000")&amp;"_"&amp;TEXT(F369,"yyyy-mm")))))</f>
        <v>360G-BarnwoodTrust-IND-0368_2022-08</v>
      </c>
      <c r="I369" s="8" t="str">
        <f>IF([1]source_data!G371="","",[1]tailored_settings!$B$7)</f>
        <v>Barnwood Trust</v>
      </c>
      <c r="J369" s="8" t="str">
        <f>IF([1]source_data!G371="","",[1]tailored_settings!$B$6)</f>
        <v>GB-CHC-1162855</v>
      </c>
      <c r="K369" s="8" t="str">
        <f>IF([1]source_data!G371="","",IF([1]source_data!I371="","",VLOOKUP([1]source_data!I371,[1]codelists!A:C,2,FALSE)))</f>
        <v>GTIR040</v>
      </c>
      <c r="L369" s="8" t="str">
        <f>IF([1]source_data!G371="","",IF([1]source_data!J371="","",VLOOKUP([1]source_data!J371,[1]codelists!A:C,2,FALSE)))</f>
        <v/>
      </c>
      <c r="M369" s="8" t="str">
        <f>IF([1]source_data!G371="","",IF([1]source_data!K371="","",IF([1]source_data!M371&lt;&gt;"",CONCATENATE(VLOOKUP([1]source_data!K371,[1]codelists!A:C,2,FALSE)&amp;";"&amp;VLOOKUP([1]source_data!L371,[1]codelists!A:C,2,FALSE)&amp;";"&amp;VLOOKUP([1]source_data!M371,[1]codelists!A:C,2,FALSE)),IF([1]source_data!L371&lt;&gt;"",CONCATENATE(VLOOKUP([1]source_data!K371,[1]codelists!A:C,2,FALSE)&amp;";"&amp;VLOOKUP([1]source_data!L371,[1]codelists!A:C,2,FALSE)),IF([1]source_data!K371&lt;&gt;"",CONCATENATE(VLOOKUP([1]source_data!K371,[1]codelists!A:C,2,FALSE)))))))</f>
        <v>GTIP040</v>
      </c>
      <c r="N369" s="11" t="str">
        <f>IF([1]source_data!G371="","",IF([1]source_data!D371="","",VLOOKUP([1]source_data!D371,[1]geo_data!A:I,9,FALSE)))</f>
        <v>Coney Hill</v>
      </c>
      <c r="O369" s="11" t="str">
        <f>IF([1]source_data!G371="","",IF([1]source_data!D371="","",VLOOKUP([1]source_data!D371,[1]geo_data!A:I,8,FALSE)))</f>
        <v>E05010954</v>
      </c>
      <c r="P369" s="11" t="str">
        <f>IF([1]source_data!G371="","",IF(LEFT(O369,3)="E05","WD",IF(LEFT(O369,3)="S13","WD",IF(LEFT(O369,3)="W05","WD",IF(LEFT(O369,3)="W06","UA",IF(LEFT(O369,3)="S12","CA",IF(LEFT(O369,3)="E06","UA",IF(LEFT(O369,3)="E07","NMD",IF(LEFT(O369,3)="E08","MD",IF(LEFT(O369,3)="E09","LONB"))))))))))</f>
        <v>WD</v>
      </c>
      <c r="Q369" s="11" t="str">
        <f>IF([1]source_data!G371="","",IF([1]source_data!D371="","",VLOOKUP([1]source_data!D371,[1]geo_data!A:I,7,FALSE)))</f>
        <v>Gloucester</v>
      </c>
      <c r="R369" s="11" t="str">
        <f>IF([1]source_data!G371="","",IF([1]source_data!D371="","",VLOOKUP([1]source_data!D371,[1]geo_data!A:I,6,FALSE)))</f>
        <v>E07000081</v>
      </c>
      <c r="S369" s="11" t="str">
        <f>IF([1]source_data!G371="","",IF(LEFT(R369,3)="E05","WD",IF(LEFT(R369,3)="S13","WD",IF(LEFT(R369,3)="W05","WD",IF(LEFT(R369,3)="W06","UA",IF(LEFT(R369,3)="S12","CA",IF(LEFT(R369,3)="E06","UA",IF(LEFT(R369,3)="E07","NMD",IF(LEFT(R369,3)="E08","MD",IF(LEFT(R369,3)="E09","LONB"))))))))))</f>
        <v>NMD</v>
      </c>
      <c r="T369" s="8" t="str">
        <f>IF([1]source_data!G371="","",IF([1]source_data!N371="","",[1]source_data!N371))</f>
        <v>Grants for You</v>
      </c>
      <c r="U369" s="12">
        <f ca="1">IF([1]source_data!G371="","",[1]tailored_settings!$B$8)</f>
        <v>45009</v>
      </c>
      <c r="V369" s="8" t="str">
        <f>IF([1]source_data!I371="","",[1]tailored_settings!$B$9)</f>
        <v>https://www.barnwoodtrust.org/</v>
      </c>
      <c r="W369" s="8" t="str">
        <f>IF([1]source_data!G371="","",IF([1]source_data!I371="","",[1]codelists!$A$1))</f>
        <v>Grant to Individuals Reason codelist</v>
      </c>
      <c r="X369" s="8" t="str">
        <f>IF([1]source_data!G371="","",IF([1]source_data!I371="","",[1]source_data!I371))</f>
        <v>Mental Health</v>
      </c>
      <c r="Y369" s="8" t="str">
        <f>IF([1]source_data!G371="","",IF([1]source_data!J371="","",[1]codelists!$A$1))</f>
        <v/>
      </c>
      <c r="Z369" s="8" t="str">
        <f>IF([1]source_data!G371="","",IF([1]source_data!J371="","",[1]source_data!J371))</f>
        <v/>
      </c>
      <c r="AA369" s="8" t="str">
        <f>IF([1]source_data!G371="","",IF([1]source_data!K371="","",[1]codelists!$A$16))</f>
        <v>Grant to Individuals Purpose codelist</v>
      </c>
      <c r="AB369" s="8" t="str">
        <f>IF([1]source_data!G371="","",IF([1]source_data!K371="","",[1]source_data!K371))</f>
        <v>Devices and digital access</v>
      </c>
      <c r="AC369" s="8" t="str">
        <f>IF([1]source_data!G371="","",IF([1]source_data!L371="","",[1]codelists!$A$16))</f>
        <v/>
      </c>
      <c r="AD369" s="8" t="str">
        <f>IF([1]source_data!G371="","",IF([1]source_data!L371="","",[1]source_data!L371))</f>
        <v/>
      </c>
      <c r="AE369" s="8" t="str">
        <f>IF([1]source_data!G371="","",IF([1]source_data!M371="","",[1]codelists!$A$16))</f>
        <v/>
      </c>
      <c r="AF369" s="8" t="str">
        <f>IF([1]source_data!G371="","",IF([1]source_data!M371="","",[1]source_data!M371))</f>
        <v/>
      </c>
    </row>
    <row r="370" spans="1:32" ht="15.75" x14ac:dyDescent="0.25">
      <c r="A370" s="8" t="str">
        <f>IF([1]source_data!G372="","",IF(AND([1]source_data!C372&lt;&gt;"",[1]tailored_settings!$B$10="Publish"),CONCATENATE([1]tailored_settings!$B$2&amp;[1]source_data!C372),IF(AND([1]source_data!C372&lt;&gt;"",[1]tailored_settings!$B$10="Do not publish"),CONCATENATE([1]tailored_settings!$B$2&amp;TEXT(ROW(A370)-1,"0000")&amp;"_"&amp;TEXT(F370,"yyyy-mm")),CONCATENATE([1]tailored_settings!$B$2&amp;TEXT(ROW(A370)-1,"0000")&amp;"_"&amp;TEXT(F370,"yyyy-mm")))))</f>
        <v>360G-BarnwoodTrust-0369_2022-08</v>
      </c>
      <c r="B370" s="8" t="str">
        <f>IF([1]source_data!G372="","",IF([1]source_data!E372&lt;&gt;"",[1]source_data!E372,CONCATENATE("Grant to "&amp;G370)))</f>
        <v>Grants for You</v>
      </c>
      <c r="C370" s="8" t="str">
        <f>IF([1]source_data!G372="","",IF([1]source_data!F372="","",[1]source_data!F372))</f>
        <v xml:space="preserve">Funding to help people with Autism, ADHD, Tourette's or a serious mental health condition access more opportunities.   </v>
      </c>
      <c r="D370" s="9">
        <f>IF([1]source_data!G372="","",IF([1]source_data!G372="","",[1]source_data!G372))</f>
        <v>585</v>
      </c>
      <c r="E370" s="8" t="str">
        <f>IF([1]source_data!G372="","",[1]tailored_settings!$B$3)</f>
        <v>GBP</v>
      </c>
      <c r="F370" s="10">
        <f>IF([1]source_data!G372="","",IF([1]source_data!H372="","",[1]source_data!H372))</f>
        <v>44783.629064699096</v>
      </c>
      <c r="G370" s="8" t="str">
        <f>IF([1]source_data!G372="","",[1]tailored_settings!$B$5)</f>
        <v>Individual Recipient</v>
      </c>
      <c r="H370" s="8" t="str">
        <f>IF([1]source_data!G372="","",IF(AND([1]source_data!A372&lt;&gt;"",[1]tailored_settings!$B$11="Publish"),CONCATENATE([1]tailored_settings!$B$2&amp;[1]source_data!A372),IF(AND([1]source_data!A372&lt;&gt;"",[1]tailored_settings!$B$11="Do not publish"),CONCATENATE([1]tailored_settings!$B$4&amp;TEXT(ROW(A370)-1,"0000")&amp;"_"&amp;TEXT(F370,"yyyy-mm")),CONCATENATE([1]tailored_settings!$B$4&amp;TEXT(ROW(A370)-1,"0000")&amp;"_"&amp;TEXT(F370,"yyyy-mm")))))</f>
        <v>360G-BarnwoodTrust-IND-0369_2022-08</v>
      </c>
      <c r="I370" s="8" t="str">
        <f>IF([1]source_data!G372="","",[1]tailored_settings!$B$7)</f>
        <v>Barnwood Trust</v>
      </c>
      <c r="J370" s="8" t="str">
        <f>IF([1]source_data!G372="","",[1]tailored_settings!$B$6)</f>
        <v>GB-CHC-1162855</v>
      </c>
      <c r="K370" s="8" t="str">
        <f>IF([1]source_data!G372="","",IF([1]source_data!I372="","",VLOOKUP([1]source_data!I372,[1]codelists!A:C,2,FALSE)))</f>
        <v>GTIR040</v>
      </c>
      <c r="L370" s="8" t="str">
        <f>IF([1]source_data!G372="","",IF([1]source_data!J372="","",VLOOKUP([1]source_data!J372,[1]codelists!A:C,2,FALSE)))</f>
        <v/>
      </c>
      <c r="M370" s="8" t="str">
        <f>IF([1]source_data!G372="","",IF([1]source_data!K372="","",IF([1]source_data!M372&lt;&gt;"",CONCATENATE(VLOOKUP([1]source_data!K372,[1]codelists!A:C,2,FALSE)&amp;";"&amp;VLOOKUP([1]source_data!L372,[1]codelists!A:C,2,FALSE)&amp;";"&amp;VLOOKUP([1]source_data!M372,[1]codelists!A:C,2,FALSE)),IF([1]source_data!L372&lt;&gt;"",CONCATENATE(VLOOKUP([1]source_data!K372,[1]codelists!A:C,2,FALSE)&amp;";"&amp;VLOOKUP([1]source_data!L372,[1]codelists!A:C,2,FALSE)),IF([1]source_data!K372&lt;&gt;"",CONCATENATE(VLOOKUP([1]source_data!K372,[1]codelists!A:C,2,FALSE)))))))</f>
        <v>GTIP040</v>
      </c>
      <c r="N370" s="11" t="str">
        <f>IF([1]source_data!G372="","",IF([1]source_data!D372="","",VLOOKUP([1]source_data!D372,[1]geo_data!A:I,9,FALSE)))</f>
        <v>Horbury and South Ossett</v>
      </c>
      <c r="O370" s="11" t="str">
        <f>IF([1]source_data!G372="","",IF([1]source_data!D372="","",VLOOKUP([1]source_data!D372,[1]geo_data!A:I,8,FALSE)))</f>
        <v>E05001451</v>
      </c>
      <c r="P370" s="11" t="str">
        <f>IF([1]source_data!G372="","",IF(LEFT(O370,3)="E05","WD",IF(LEFT(O370,3)="S13","WD",IF(LEFT(O370,3)="W05","WD",IF(LEFT(O370,3)="W06","UA",IF(LEFT(O370,3)="S12","CA",IF(LEFT(O370,3)="E06","UA",IF(LEFT(O370,3)="E07","NMD",IF(LEFT(O370,3)="E08","MD",IF(LEFT(O370,3)="E09","LONB"))))))))))</f>
        <v>WD</v>
      </c>
      <c r="Q370" s="11" t="str">
        <f>IF([1]source_data!G372="","",IF([1]source_data!D372="","",VLOOKUP([1]source_data!D372,[1]geo_data!A:I,7,FALSE)))</f>
        <v>Wakefield</v>
      </c>
      <c r="R370" s="11" t="str">
        <f>IF([1]source_data!G372="","",IF([1]source_data!D372="","",VLOOKUP([1]source_data!D372,[1]geo_data!A:I,6,FALSE)))</f>
        <v>E08000036</v>
      </c>
      <c r="S370" s="11" t="str">
        <f>IF([1]source_data!G372="","",IF(LEFT(R370,3)="E05","WD",IF(LEFT(R370,3)="S13","WD",IF(LEFT(R370,3)="W05","WD",IF(LEFT(R370,3)="W06","UA",IF(LEFT(R370,3)="S12","CA",IF(LEFT(R370,3)="E06","UA",IF(LEFT(R370,3)="E07","NMD",IF(LEFT(R370,3)="E08","MD",IF(LEFT(R370,3)="E09","LONB"))))))))))</f>
        <v>MD</v>
      </c>
      <c r="T370" s="8" t="str">
        <f>IF([1]source_data!G372="","",IF([1]source_data!N372="","",[1]source_data!N372))</f>
        <v>Grants for You</v>
      </c>
      <c r="U370" s="12">
        <f ca="1">IF([1]source_data!G372="","",[1]tailored_settings!$B$8)</f>
        <v>45009</v>
      </c>
      <c r="V370" s="8" t="str">
        <f>IF([1]source_data!I372="","",[1]tailored_settings!$B$9)</f>
        <v>https://www.barnwoodtrust.org/</v>
      </c>
      <c r="W370" s="8" t="str">
        <f>IF([1]source_data!G372="","",IF([1]source_data!I372="","",[1]codelists!$A$1))</f>
        <v>Grant to Individuals Reason codelist</v>
      </c>
      <c r="X370" s="8" t="str">
        <f>IF([1]source_data!G372="","",IF([1]source_data!I372="","",[1]source_data!I372))</f>
        <v>Mental Health</v>
      </c>
      <c r="Y370" s="8" t="str">
        <f>IF([1]source_data!G372="","",IF([1]source_data!J372="","",[1]codelists!$A$1))</f>
        <v/>
      </c>
      <c r="Z370" s="8" t="str">
        <f>IF([1]source_data!G372="","",IF([1]source_data!J372="","",[1]source_data!J372))</f>
        <v/>
      </c>
      <c r="AA370" s="8" t="str">
        <f>IF([1]source_data!G372="","",IF([1]source_data!K372="","",[1]codelists!$A$16))</f>
        <v>Grant to Individuals Purpose codelist</v>
      </c>
      <c r="AB370" s="8" t="str">
        <f>IF([1]source_data!G372="","",IF([1]source_data!K372="","",[1]source_data!K372))</f>
        <v>Devices and digital access</v>
      </c>
      <c r="AC370" s="8" t="str">
        <f>IF([1]source_data!G372="","",IF([1]source_data!L372="","",[1]codelists!$A$16))</f>
        <v/>
      </c>
      <c r="AD370" s="8" t="str">
        <f>IF([1]source_data!G372="","",IF([1]source_data!L372="","",[1]source_data!L372))</f>
        <v/>
      </c>
      <c r="AE370" s="8" t="str">
        <f>IF([1]source_data!G372="","",IF([1]source_data!M372="","",[1]codelists!$A$16))</f>
        <v/>
      </c>
      <c r="AF370" s="8" t="str">
        <f>IF([1]source_data!G372="","",IF([1]source_data!M372="","",[1]source_data!M372))</f>
        <v/>
      </c>
    </row>
    <row r="371" spans="1:32" ht="15.75" x14ac:dyDescent="0.25">
      <c r="A371" s="8" t="str">
        <f>IF([1]source_data!G373="","",IF(AND([1]source_data!C373&lt;&gt;"",[1]tailored_settings!$B$10="Publish"),CONCATENATE([1]tailored_settings!$B$2&amp;[1]source_data!C373),IF(AND([1]source_data!C373&lt;&gt;"",[1]tailored_settings!$B$10="Do not publish"),CONCATENATE([1]tailored_settings!$B$2&amp;TEXT(ROW(A371)-1,"0000")&amp;"_"&amp;TEXT(F371,"yyyy-mm")),CONCATENATE([1]tailored_settings!$B$2&amp;TEXT(ROW(A371)-1,"0000")&amp;"_"&amp;TEXT(F371,"yyyy-mm")))))</f>
        <v>360G-BarnwoodTrust-0370_2022-08</v>
      </c>
      <c r="B371" s="8" t="str">
        <f>IF([1]source_data!G373="","",IF([1]source_data!E373&lt;&gt;"",[1]source_data!E373,CONCATENATE("Grant to "&amp;G371)))</f>
        <v>Grants for You</v>
      </c>
      <c r="C371" s="8" t="str">
        <f>IF([1]source_data!G373="","",IF([1]source_data!F373="","",[1]source_data!F373))</f>
        <v xml:space="preserve">Funding to help people with Autism, ADHD, Tourette's or a serious mental health condition access more opportunities.   </v>
      </c>
      <c r="D371" s="9">
        <f>IF([1]source_data!G373="","",IF([1]source_data!G373="","",[1]source_data!G373))</f>
        <v>500</v>
      </c>
      <c r="E371" s="8" t="str">
        <f>IF([1]source_data!G373="","",[1]tailored_settings!$B$3)</f>
        <v>GBP</v>
      </c>
      <c r="F371" s="10">
        <f>IF([1]source_data!G373="","",IF([1]source_data!H373="","",[1]source_data!H373))</f>
        <v>44783.649701388902</v>
      </c>
      <c r="G371" s="8" t="str">
        <f>IF([1]source_data!G373="","",[1]tailored_settings!$B$5)</f>
        <v>Individual Recipient</v>
      </c>
      <c r="H371" s="8" t="str">
        <f>IF([1]source_data!G373="","",IF(AND([1]source_data!A373&lt;&gt;"",[1]tailored_settings!$B$11="Publish"),CONCATENATE([1]tailored_settings!$B$2&amp;[1]source_data!A373),IF(AND([1]source_data!A373&lt;&gt;"",[1]tailored_settings!$B$11="Do not publish"),CONCATENATE([1]tailored_settings!$B$4&amp;TEXT(ROW(A371)-1,"0000")&amp;"_"&amp;TEXT(F371,"yyyy-mm")),CONCATENATE([1]tailored_settings!$B$4&amp;TEXT(ROW(A371)-1,"0000")&amp;"_"&amp;TEXT(F371,"yyyy-mm")))))</f>
        <v>360G-BarnwoodTrust-IND-0370_2022-08</v>
      </c>
      <c r="I371" s="8" t="str">
        <f>IF([1]source_data!G373="","",[1]tailored_settings!$B$7)</f>
        <v>Barnwood Trust</v>
      </c>
      <c r="J371" s="8" t="str">
        <f>IF([1]source_data!G373="","",[1]tailored_settings!$B$6)</f>
        <v>GB-CHC-1162855</v>
      </c>
      <c r="K371" s="8" t="str">
        <f>IF([1]source_data!G373="","",IF([1]source_data!I373="","",VLOOKUP([1]source_data!I373,[1]codelists!A:C,2,FALSE)))</f>
        <v>GTIR040</v>
      </c>
      <c r="L371" s="8" t="str">
        <f>IF([1]source_data!G373="","",IF([1]source_data!J373="","",VLOOKUP([1]source_data!J373,[1]codelists!A:C,2,FALSE)))</f>
        <v/>
      </c>
      <c r="M371" s="8" t="str">
        <f>IF([1]source_data!G373="","",IF([1]source_data!K373="","",IF([1]source_data!M373&lt;&gt;"",CONCATENATE(VLOOKUP([1]source_data!K373,[1]codelists!A:C,2,FALSE)&amp;";"&amp;VLOOKUP([1]source_data!L373,[1]codelists!A:C,2,FALSE)&amp;";"&amp;VLOOKUP([1]source_data!M373,[1]codelists!A:C,2,FALSE)),IF([1]source_data!L373&lt;&gt;"",CONCATENATE(VLOOKUP([1]source_data!K373,[1]codelists!A:C,2,FALSE)&amp;";"&amp;VLOOKUP([1]source_data!L373,[1]codelists!A:C,2,FALSE)),IF([1]source_data!K373&lt;&gt;"",CONCATENATE(VLOOKUP([1]source_data!K373,[1]codelists!A:C,2,FALSE)))))))</f>
        <v>GTIP040</v>
      </c>
      <c r="N371" s="11" t="str">
        <f>IF([1]source_data!G373="","",IF([1]source_data!D373="","",VLOOKUP([1]source_data!D373,[1]geo_data!A:I,9,FALSE)))</f>
        <v>Barton and Tredworth</v>
      </c>
      <c r="O371" s="11" t="str">
        <f>IF([1]source_data!G373="","",IF([1]source_data!D373="","",VLOOKUP([1]source_data!D373,[1]geo_data!A:I,8,FALSE)))</f>
        <v>E05010953</v>
      </c>
      <c r="P371" s="11" t="str">
        <f>IF([1]source_data!G373="","",IF(LEFT(O371,3)="E05","WD",IF(LEFT(O371,3)="S13","WD",IF(LEFT(O371,3)="W05","WD",IF(LEFT(O371,3)="W06","UA",IF(LEFT(O371,3)="S12","CA",IF(LEFT(O371,3)="E06","UA",IF(LEFT(O371,3)="E07","NMD",IF(LEFT(O371,3)="E08","MD",IF(LEFT(O371,3)="E09","LONB"))))))))))</f>
        <v>WD</v>
      </c>
      <c r="Q371" s="11" t="str">
        <f>IF([1]source_data!G373="","",IF([1]source_data!D373="","",VLOOKUP([1]source_data!D373,[1]geo_data!A:I,7,FALSE)))</f>
        <v>Gloucester</v>
      </c>
      <c r="R371" s="11" t="str">
        <f>IF([1]source_data!G373="","",IF([1]source_data!D373="","",VLOOKUP([1]source_data!D373,[1]geo_data!A:I,6,FALSE)))</f>
        <v>E07000081</v>
      </c>
      <c r="S371" s="11" t="str">
        <f>IF([1]source_data!G373="","",IF(LEFT(R371,3)="E05","WD",IF(LEFT(R371,3)="S13","WD",IF(LEFT(R371,3)="W05","WD",IF(LEFT(R371,3)="W06","UA",IF(LEFT(R371,3)="S12","CA",IF(LEFT(R371,3)="E06","UA",IF(LEFT(R371,3)="E07","NMD",IF(LEFT(R371,3)="E08","MD",IF(LEFT(R371,3)="E09","LONB"))))))))))</f>
        <v>NMD</v>
      </c>
      <c r="T371" s="8" t="str">
        <f>IF([1]source_data!G373="","",IF([1]source_data!N373="","",[1]source_data!N373))</f>
        <v>Grants for You</v>
      </c>
      <c r="U371" s="12">
        <f ca="1">IF([1]source_data!G373="","",[1]tailored_settings!$B$8)</f>
        <v>45009</v>
      </c>
      <c r="V371" s="8" t="str">
        <f>IF([1]source_data!I373="","",[1]tailored_settings!$B$9)</f>
        <v>https://www.barnwoodtrust.org/</v>
      </c>
      <c r="W371" s="8" t="str">
        <f>IF([1]source_data!G373="","",IF([1]source_data!I373="","",[1]codelists!$A$1))</f>
        <v>Grant to Individuals Reason codelist</v>
      </c>
      <c r="X371" s="8" t="str">
        <f>IF([1]source_data!G373="","",IF([1]source_data!I373="","",[1]source_data!I373))</f>
        <v>Mental Health</v>
      </c>
      <c r="Y371" s="8" t="str">
        <f>IF([1]source_data!G373="","",IF([1]source_data!J373="","",[1]codelists!$A$1))</f>
        <v/>
      </c>
      <c r="Z371" s="8" t="str">
        <f>IF([1]source_data!G373="","",IF([1]source_data!J373="","",[1]source_data!J373))</f>
        <v/>
      </c>
      <c r="AA371" s="8" t="str">
        <f>IF([1]source_data!G373="","",IF([1]source_data!K373="","",[1]codelists!$A$16))</f>
        <v>Grant to Individuals Purpose codelist</v>
      </c>
      <c r="AB371" s="8" t="str">
        <f>IF([1]source_data!G373="","",IF([1]source_data!K373="","",[1]source_data!K373))</f>
        <v>Devices and digital access</v>
      </c>
      <c r="AC371" s="8" t="str">
        <f>IF([1]source_data!G373="","",IF([1]source_data!L373="","",[1]codelists!$A$16))</f>
        <v/>
      </c>
      <c r="AD371" s="8" t="str">
        <f>IF([1]source_data!G373="","",IF([1]source_data!L373="","",[1]source_data!L373))</f>
        <v/>
      </c>
      <c r="AE371" s="8" t="str">
        <f>IF([1]source_data!G373="","",IF([1]source_data!M373="","",[1]codelists!$A$16))</f>
        <v/>
      </c>
      <c r="AF371" s="8" t="str">
        <f>IF([1]source_data!G373="","",IF([1]source_data!M373="","",[1]source_data!M373))</f>
        <v/>
      </c>
    </row>
    <row r="372" spans="1:32" ht="15.75" x14ac:dyDescent="0.25">
      <c r="A372" s="8" t="str">
        <f>IF([1]source_data!G374="","",IF(AND([1]source_data!C374&lt;&gt;"",[1]tailored_settings!$B$10="Publish"),CONCATENATE([1]tailored_settings!$B$2&amp;[1]source_data!C374),IF(AND([1]source_data!C374&lt;&gt;"",[1]tailored_settings!$B$10="Do not publish"),CONCATENATE([1]tailored_settings!$B$2&amp;TEXT(ROW(A372)-1,"0000")&amp;"_"&amp;TEXT(F372,"yyyy-mm")),CONCATENATE([1]tailored_settings!$B$2&amp;TEXT(ROW(A372)-1,"0000")&amp;"_"&amp;TEXT(F372,"yyyy-mm")))))</f>
        <v>360G-BarnwoodTrust-0371_2022-08</v>
      </c>
      <c r="B372" s="8" t="str">
        <f>IF([1]source_data!G374="","",IF([1]source_data!E374&lt;&gt;"",[1]source_data!E374,CONCATENATE("Grant to "&amp;G372)))</f>
        <v>Grants for You</v>
      </c>
      <c r="C372" s="8" t="str">
        <f>IF([1]source_data!G374="","",IF([1]source_data!F374="","",[1]source_data!F374))</f>
        <v xml:space="preserve">Funding to help people with Autism, ADHD, Tourette's or a serious mental health condition access more opportunities.   </v>
      </c>
      <c r="D372" s="9">
        <f>IF([1]source_data!G374="","",IF([1]source_data!G374="","",[1]source_data!G374))</f>
        <v>1115</v>
      </c>
      <c r="E372" s="8" t="str">
        <f>IF([1]source_data!G374="","",[1]tailored_settings!$B$3)</f>
        <v>GBP</v>
      </c>
      <c r="F372" s="10">
        <f>IF([1]source_data!G374="","",IF([1]source_data!H374="","",[1]source_data!H374))</f>
        <v>44783.656836423601</v>
      </c>
      <c r="G372" s="8" t="str">
        <f>IF([1]source_data!G374="","",[1]tailored_settings!$B$5)</f>
        <v>Individual Recipient</v>
      </c>
      <c r="H372" s="8" t="str">
        <f>IF([1]source_data!G374="","",IF(AND([1]source_data!A374&lt;&gt;"",[1]tailored_settings!$B$11="Publish"),CONCATENATE([1]tailored_settings!$B$2&amp;[1]source_data!A374),IF(AND([1]source_data!A374&lt;&gt;"",[1]tailored_settings!$B$11="Do not publish"),CONCATENATE([1]tailored_settings!$B$4&amp;TEXT(ROW(A372)-1,"0000")&amp;"_"&amp;TEXT(F372,"yyyy-mm")),CONCATENATE([1]tailored_settings!$B$4&amp;TEXT(ROW(A372)-1,"0000")&amp;"_"&amp;TEXT(F372,"yyyy-mm")))))</f>
        <v>360G-BarnwoodTrust-IND-0371_2022-08</v>
      </c>
      <c r="I372" s="8" t="str">
        <f>IF([1]source_data!G374="","",[1]tailored_settings!$B$7)</f>
        <v>Barnwood Trust</v>
      </c>
      <c r="J372" s="8" t="str">
        <f>IF([1]source_data!G374="","",[1]tailored_settings!$B$6)</f>
        <v>GB-CHC-1162855</v>
      </c>
      <c r="K372" s="8" t="str">
        <f>IF([1]source_data!G374="","",IF([1]source_data!I374="","",VLOOKUP([1]source_data!I374,[1]codelists!A:C,2,FALSE)))</f>
        <v>GTIR040</v>
      </c>
      <c r="L372" s="8" t="str">
        <f>IF([1]source_data!G374="","",IF([1]source_data!J374="","",VLOOKUP([1]source_data!J374,[1]codelists!A:C,2,FALSE)))</f>
        <v/>
      </c>
      <c r="M372" s="8" t="str">
        <f>IF([1]source_data!G374="","",IF([1]source_data!K374="","",IF([1]source_data!M374&lt;&gt;"",CONCATENATE(VLOOKUP([1]source_data!K374,[1]codelists!A:C,2,FALSE)&amp;";"&amp;VLOOKUP([1]source_data!L374,[1]codelists!A:C,2,FALSE)&amp;";"&amp;VLOOKUP([1]source_data!M374,[1]codelists!A:C,2,FALSE)),IF([1]source_data!L374&lt;&gt;"",CONCATENATE(VLOOKUP([1]source_data!K374,[1]codelists!A:C,2,FALSE)&amp;";"&amp;VLOOKUP([1]source_data!L374,[1]codelists!A:C,2,FALSE)),IF([1]source_data!K374&lt;&gt;"",CONCATENATE(VLOOKUP([1]source_data!K374,[1]codelists!A:C,2,FALSE)))))))</f>
        <v>GTIP040</v>
      </c>
      <c r="N372" s="11" t="str">
        <f>IF([1]source_data!G374="","",IF([1]source_data!D374="","",VLOOKUP([1]source_data!D374,[1]geo_data!A:I,9,FALSE)))</f>
        <v>Kingsholm and Wotton</v>
      </c>
      <c r="O372" s="11" t="str">
        <f>IF([1]source_data!G374="","",IF([1]source_data!D374="","",VLOOKUP([1]source_data!D374,[1]geo_data!A:I,8,FALSE)))</f>
        <v>E05010958</v>
      </c>
      <c r="P372" s="11" t="str">
        <f>IF([1]source_data!G374="","",IF(LEFT(O372,3)="E05","WD",IF(LEFT(O372,3)="S13","WD",IF(LEFT(O372,3)="W05","WD",IF(LEFT(O372,3)="W06","UA",IF(LEFT(O372,3)="S12","CA",IF(LEFT(O372,3)="E06","UA",IF(LEFT(O372,3)="E07","NMD",IF(LEFT(O372,3)="E08","MD",IF(LEFT(O372,3)="E09","LONB"))))))))))</f>
        <v>WD</v>
      </c>
      <c r="Q372" s="11" t="str">
        <f>IF([1]source_data!G374="","",IF([1]source_data!D374="","",VLOOKUP([1]source_data!D374,[1]geo_data!A:I,7,FALSE)))</f>
        <v>Gloucester</v>
      </c>
      <c r="R372" s="11" t="str">
        <f>IF([1]source_data!G374="","",IF([1]source_data!D374="","",VLOOKUP([1]source_data!D374,[1]geo_data!A:I,6,FALSE)))</f>
        <v>E07000081</v>
      </c>
      <c r="S372" s="11" t="str">
        <f>IF([1]source_data!G374="","",IF(LEFT(R372,3)="E05","WD",IF(LEFT(R372,3)="S13","WD",IF(LEFT(R372,3)="W05","WD",IF(LEFT(R372,3)="W06","UA",IF(LEFT(R372,3)="S12","CA",IF(LEFT(R372,3)="E06","UA",IF(LEFT(R372,3)="E07","NMD",IF(LEFT(R372,3)="E08","MD",IF(LEFT(R372,3)="E09","LONB"))))))))))</f>
        <v>NMD</v>
      </c>
      <c r="T372" s="8" t="str">
        <f>IF([1]source_data!G374="","",IF([1]source_data!N374="","",[1]source_data!N374))</f>
        <v>Grants for You</v>
      </c>
      <c r="U372" s="12">
        <f ca="1">IF([1]source_data!G374="","",[1]tailored_settings!$B$8)</f>
        <v>45009</v>
      </c>
      <c r="V372" s="8" t="str">
        <f>IF([1]source_data!I374="","",[1]tailored_settings!$B$9)</f>
        <v>https://www.barnwoodtrust.org/</v>
      </c>
      <c r="W372" s="8" t="str">
        <f>IF([1]source_data!G374="","",IF([1]source_data!I374="","",[1]codelists!$A$1))</f>
        <v>Grant to Individuals Reason codelist</v>
      </c>
      <c r="X372" s="8" t="str">
        <f>IF([1]source_data!G374="","",IF([1]source_data!I374="","",[1]source_data!I374))</f>
        <v>Mental Health</v>
      </c>
      <c r="Y372" s="8" t="str">
        <f>IF([1]source_data!G374="","",IF([1]source_data!J374="","",[1]codelists!$A$1))</f>
        <v/>
      </c>
      <c r="Z372" s="8" t="str">
        <f>IF([1]source_data!G374="","",IF([1]source_data!J374="","",[1]source_data!J374))</f>
        <v/>
      </c>
      <c r="AA372" s="8" t="str">
        <f>IF([1]source_data!G374="","",IF([1]source_data!K374="","",[1]codelists!$A$16))</f>
        <v>Grant to Individuals Purpose codelist</v>
      </c>
      <c r="AB372" s="8" t="str">
        <f>IF([1]source_data!G374="","",IF([1]source_data!K374="","",[1]source_data!K374))</f>
        <v>Devices and digital access</v>
      </c>
      <c r="AC372" s="8" t="str">
        <f>IF([1]source_data!G374="","",IF([1]source_data!L374="","",[1]codelists!$A$16))</f>
        <v/>
      </c>
      <c r="AD372" s="8" t="str">
        <f>IF([1]source_data!G374="","",IF([1]source_data!L374="","",[1]source_data!L374))</f>
        <v/>
      </c>
      <c r="AE372" s="8" t="str">
        <f>IF([1]source_data!G374="","",IF([1]source_data!M374="","",[1]codelists!$A$16))</f>
        <v/>
      </c>
      <c r="AF372" s="8" t="str">
        <f>IF([1]source_data!G374="","",IF([1]source_data!M374="","",[1]source_data!M374))</f>
        <v/>
      </c>
    </row>
    <row r="373" spans="1:32" ht="15.75" x14ac:dyDescent="0.25">
      <c r="A373" s="8" t="str">
        <f>IF([1]source_data!G375="","",IF(AND([1]source_data!C375&lt;&gt;"",[1]tailored_settings!$B$10="Publish"),CONCATENATE([1]tailored_settings!$B$2&amp;[1]source_data!C375),IF(AND([1]source_data!C375&lt;&gt;"",[1]tailored_settings!$B$10="Do not publish"),CONCATENATE([1]tailored_settings!$B$2&amp;TEXT(ROW(A373)-1,"0000")&amp;"_"&amp;TEXT(F373,"yyyy-mm")),CONCATENATE([1]tailored_settings!$B$2&amp;TEXT(ROW(A373)-1,"0000")&amp;"_"&amp;TEXT(F373,"yyyy-mm")))))</f>
        <v>360G-BarnwoodTrust-0372_2022-08</v>
      </c>
      <c r="B373" s="8" t="str">
        <f>IF([1]source_data!G375="","",IF([1]source_data!E375&lt;&gt;"",[1]source_data!E375,CONCATENATE("Grant to "&amp;G373)))</f>
        <v>Grants for You</v>
      </c>
      <c r="C373" s="8" t="str">
        <f>IF([1]source_data!G375="","",IF([1]source_data!F375="","",[1]source_data!F375))</f>
        <v xml:space="preserve">Funding to help people with Autism, ADHD, Tourette's or a serious mental health condition access more opportunities.   </v>
      </c>
      <c r="D373" s="9">
        <f>IF([1]source_data!G375="","",IF([1]source_data!G375="","",[1]source_data!G375))</f>
        <v>1300</v>
      </c>
      <c r="E373" s="8" t="str">
        <f>IF([1]source_data!G375="","",[1]tailored_settings!$B$3)</f>
        <v>GBP</v>
      </c>
      <c r="F373" s="10">
        <f>IF([1]source_data!G375="","",IF([1]source_data!H375="","",[1]source_data!H375))</f>
        <v>44784.321126238399</v>
      </c>
      <c r="G373" s="8" t="str">
        <f>IF([1]source_data!G375="","",[1]tailored_settings!$B$5)</f>
        <v>Individual Recipient</v>
      </c>
      <c r="H373" s="8" t="str">
        <f>IF([1]source_data!G375="","",IF(AND([1]source_data!A375&lt;&gt;"",[1]tailored_settings!$B$11="Publish"),CONCATENATE([1]tailored_settings!$B$2&amp;[1]source_data!A375),IF(AND([1]source_data!A375&lt;&gt;"",[1]tailored_settings!$B$11="Do not publish"),CONCATENATE([1]tailored_settings!$B$4&amp;TEXT(ROW(A373)-1,"0000")&amp;"_"&amp;TEXT(F373,"yyyy-mm")),CONCATENATE([1]tailored_settings!$B$4&amp;TEXT(ROW(A373)-1,"0000")&amp;"_"&amp;TEXT(F373,"yyyy-mm")))))</f>
        <v>360G-BarnwoodTrust-IND-0372_2022-08</v>
      </c>
      <c r="I373" s="8" t="str">
        <f>IF([1]source_data!G375="","",[1]tailored_settings!$B$7)</f>
        <v>Barnwood Trust</v>
      </c>
      <c r="J373" s="8" t="str">
        <f>IF([1]source_data!G375="","",[1]tailored_settings!$B$6)</f>
        <v>GB-CHC-1162855</v>
      </c>
      <c r="K373" s="8" t="str">
        <f>IF([1]source_data!G375="","",IF([1]source_data!I375="","",VLOOKUP([1]source_data!I375,[1]codelists!A:C,2,FALSE)))</f>
        <v>GTIR040</v>
      </c>
      <c r="L373" s="8" t="str">
        <f>IF([1]source_data!G375="","",IF([1]source_data!J375="","",VLOOKUP([1]source_data!J375,[1]codelists!A:C,2,FALSE)))</f>
        <v/>
      </c>
      <c r="M373" s="8" t="str">
        <f>IF([1]source_data!G375="","",IF([1]source_data!K375="","",IF([1]source_data!M375&lt;&gt;"",CONCATENATE(VLOOKUP([1]source_data!K375,[1]codelists!A:C,2,FALSE)&amp;";"&amp;VLOOKUP([1]source_data!L375,[1]codelists!A:C,2,FALSE)&amp;";"&amp;VLOOKUP([1]source_data!M375,[1]codelists!A:C,2,FALSE)),IF([1]source_data!L375&lt;&gt;"",CONCATENATE(VLOOKUP([1]source_data!K375,[1]codelists!A:C,2,FALSE)&amp;";"&amp;VLOOKUP([1]source_data!L375,[1]codelists!A:C,2,FALSE)),IF([1]source_data!K375&lt;&gt;"",CONCATENATE(VLOOKUP([1]source_data!K375,[1]codelists!A:C,2,FALSE)))))))</f>
        <v>GTIP040</v>
      </c>
      <c r="N373" s="11" t="str">
        <f>IF([1]source_data!G375="","",IF([1]source_data!D375="","",VLOOKUP([1]source_data!D375,[1]geo_data!A:I,9,FALSE)))</f>
        <v>Moreland</v>
      </c>
      <c r="O373" s="11" t="str">
        <f>IF([1]source_data!G375="","",IF([1]source_data!D375="","",VLOOKUP([1]source_data!D375,[1]geo_data!A:I,8,FALSE)))</f>
        <v>E05010962</v>
      </c>
      <c r="P373" s="11" t="str">
        <f>IF([1]source_data!G375="","",IF(LEFT(O373,3)="E05","WD",IF(LEFT(O373,3)="S13","WD",IF(LEFT(O373,3)="W05","WD",IF(LEFT(O373,3)="W06","UA",IF(LEFT(O373,3)="S12","CA",IF(LEFT(O373,3)="E06","UA",IF(LEFT(O373,3)="E07","NMD",IF(LEFT(O373,3)="E08","MD",IF(LEFT(O373,3)="E09","LONB"))))))))))</f>
        <v>WD</v>
      </c>
      <c r="Q373" s="11" t="str">
        <f>IF([1]source_data!G375="","",IF([1]source_data!D375="","",VLOOKUP([1]source_data!D375,[1]geo_data!A:I,7,FALSE)))</f>
        <v>Gloucester</v>
      </c>
      <c r="R373" s="11" t="str">
        <f>IF([1]source_data!G375="","",IF([1]source_data!D375="","",VLOOKUP([1]source_data!D375,[1]geo_data!A:I,6,FALSE)))</f>
        <v>E07000081</v>
      </c>
      <c r="S373" s="11" t="str">
        <f>IF([1]source_data!G375="","",IF(LEFT(R373,3)="E05","WD",IF(LEFT(R373,3)="S13","WD",IF(LEFT(R373,3)="W05","WD",IF(LEFT(R373,3)="W06","UA",IF(LEFT(R373,3)="S12","CA",IF(LEFT(R373,3)="E06","UA",IF(LEFT(R373,3)="E07","NMD",IF(LEFT(R373,3)="E08","MD",IF(LEFT(R373,3)="E09","LONB"))))))))))</f>
        <v>NMD</v>
      </c>
      <c r="T373" s="8" t="str">
        <f>IF([1]source_data!G375="","",IF([1]source_data!N375="","",[1]source_data!N375))</f>
        <v>Grants for You</v>
      </c>
      <c r="U373" s="12">
        <f ca="1">IF([1]source_data!G375="","",[1]tailored_settings!$B$8)</f>
        <v>45009</v>
      </c>
      <c r="V373" s="8" t="str">
        <f>IF([1]source_data!I375="","",[1]tailored_settings!$B$9)</f>
        <v>https://www.barnwoodtrust.org/</v>
      </c>
      <c r="W373" s="8" t="str">
        <f>IF([1]source_data!G375="","",IF([1]source_data!I375="","",[1]codelists!$A$1))</f>
        <v>Grant to Individuals Reason codelist</v>
      </c>
      <c r="X373" s="8" t="str">
        <f>IF([1]source_data!G375="","",IF([1]source_data!I375="","",[1]source_data!I375))</f>
        <v>Mental Health</v>
      </c>
      <c r="Y373" s="8" t="str">
        <f>IF([1]source_data!G375="","",IF([1]source_data!J375="","",[1]codelists!$A$1))</f>
        <v/>
      </c>
      <c r="Z373" s="8" t="str">
        <f>IF([1]source_data!G375="","",IF([1]source_data!J375="","",[1]source_data!J375))</f>
        <v/>
      </c>
      <c r="AA373" s="8" t="str">
        <f>IF([1]source_data!G375="","",IF([1]source_data!K375="","",[1]codelists!$A$16))</f>
        <v>Grant to Individuals Purpose codelist</v>
      </c>
      <c r="AB373" s="8" t="str">
        <f>IF([1]source_data!G375="","",IF([1]source_data!K375="","",[1]source_data!K375))</f>
        <v>Devices and digital access</v>
      </c>
      <c r="AC373" s="8" t="str">
        <f>IF([1]source_data!G375="","",IF([1]source_data!L375="","",[1]codelists!$A$16))</f>
        <v/>
      </c>
      <c r="AD373" s="8" t="str">
        <f>IF([1]source_data!G375="","",IF([1]source_data!L375="","",[1]source_data!L375))</f>
        <v/>
      </c>
      <c r="AE373" s="8" t="str">
        <f>IF([1]source_data!G375="","",IF([1]source_data!M375="","",[1]codelists!$A$16))</f>
        <v/>
      </c>
      <c r="AF373" s="8" t="str">
        <f>IF([1]source_data!G375="","",IF([1]source_data!M375="","",[1]source_data!M375))</f>
        <v/>
      </c>
    </row>
    <row r="374" spans="1:32" ht="15.75" x14ac:dyDescent="0.25">
      <c r="A374" s="8" t="str">
        <f>IF([1]source_data!G376="","",IF(AND([1]source_data!C376&lt;&gt;"",[1]tailored_settings!$B$10="Publish"),CONCATENATE([1]tailored_settings!$B$2&amp;[1]source_data!C376),IF(AND([1]source_data!C376&lt;&gt;"",[1]tailored_settings!$B$10="Do not publish"),CONCATENATE([1]tailored_settings!$B$2&amp;TEXT(ROW(A374)-1,"0000")&amp;"_"&amp;TEXT(F374,"yyyy-mm")),CONCATENATE([1]tailored_settings!$B$2&amp;TEXT(ROW(A374)-1,"0000")&amp;"_"&amp;TEXT(F374,"yyyy-mm")))))</f>
        <v>360G-BarnwoodTrust-0373_2022-08</v>
      </c>
      <c r="B374" s="8" t="str">
        <f>IF([1]source_data!G376="","",IF([1]source_data!E376&lt;&gt;"",[1]source_data!E376,CONCATENATE("Grant to "&amp;G374)))</f>
        <v>Grants for You</v>
      </c>
      <c r="C374" s="8" t="str">
        <f>IF([1]source_data!G376="","",IF([1]source_data!F376="","",[1]source_data!F376))</f>
        <v xml:space="preserve">Funding to help people with Autism, ADHD, Tourette's or a serious mental health condition access more opportunities.   </v>
      </c>
      <c r="D374" s="9">
        <f>IF([1]source_data!G376="","",IF([1]source_data!G376="","",[1]source_data!G376))</f>
        <v>500</v>
      </c>
      <c r="E374" s="8" t="str">
        <f>IF([1]source_data!G376="","",[1]tailored_settings!$B$3)</f>
        <v>GBP</v>
      </c>
      <c r="F374" s="10">
        <f>IF([1]source_data!G376="","",IF([1]source_data!H376="","",[1]source_data!H376))</f>
        <v>44784.328523032404</v>
      </c>
      <c r="G374" s="8" t="str">
        <f>IF([1]source_data!G376="","",[1]tailored_settings!$B$5)</f>
        <v>Individual Recipient</v>
      </c>
      <c r="H374" s="8" t="str">
        <f>IF([1]source_data!G376="","",IF(AND([1]source_data!A376&lt;&gt;"",[1]tailored_settings!$B$11="Publish"),CONCATENATE([1]tailored_settings!$B$2&amp;[1]source_data!A376),IF(AND([1]source_data!A376&lt;&gt;"",[1]tailored_settings!$B$11="Do not publish"),CONCATENATE([1]tailored_settings!$B$4&amp;TEXT(ROW(A374)-1,"0000")&amp;"_"&amp;TEXT(F374,"yyyy-mm")),CONCATENATE([1]tailored_settings!$B$4&amp;TEXT(ROW(A374)-1,"0000")&amp;"_"&amp;TEXT(F374,"yyyy-mm")))))</f>
        <v>360G-BarnwoodTrust-IND-0373_2022-08</v>
      </c>
      <c r="I374" s="8" t="str">
        <f>IF([1]source_data!G376="","",[1]tailored_settings!$B$7)</f>
        <v>Barnwood Trust</v>
      </c>
      <c r="J374" s="8" t="str">
        <f>IF([1]source_data!G376="","",[1]tailored_settings!$B$6)</f>
        <v>GB-CHC-1162855</v>
      </c>
      <c r="K374" s="8" t="str">
        <f>IF([1]source_data!G376="","",IF([1]source_data!I376="","",VLOOKUP([1]source_data!I376,[1]codelists!A:C,2,FALSE)))</f>
        <v>GTIR040</v>
      </c>
      <c r="L374" s="8" t="str">
        <f>IF([1]source_data!G376="","",IF([1]source_data!J376="","",VLOOKUP([1]source_data!J376,[1]codelists!A:C,2,FALSE)))</f>
        <v/>
      </c>
      <c r="M374" s="8" t="str">
        <f>IF([1]source_data!G376="","",IF([1]source_data!K376="","",IF([1]source_data!M376&lt;&gt;"",CONCATENATE(VLOOKUP([1]source_data!K376,[1]codelists!A:C,2,FALSE)&amp;";"&amp;VLOOKUP([1]source_data!L376,[1]codelists!A:C,2,FALSE)&amp;";"&amp;VLOOKUP([1]source_data!M376,[1]codelists!A:C,2,FALSE)),IF([1]source_data!L376&lt;&gt;"",CONCATENATE(VLOOKUP([1]source_data!K376,[1]codelists!A:C,2,FALSE)&amp;";"&amp;VLOOKUP([1]source_data!L376,[1]codelists!A:C,2,FALSE)),IF([1]source_data!K376&lt;&gt;"",CONCATENATE(VLOOKUP([1]source_data!K376,[1]codelists!A:C,2,FALSE)))))))</f>
        <v>GTIP040</v>
      </c>
      <c r="N374" s="11" t="str">
        <f>IF([1]source_data!G376="","",IF([1]source_data!D376="","",VLOOKUP([1]source_data!D376,[1]geo_data!A:I,9,FALSE)))</f>
        <v>Barton and Tredworth</v>
      </c>
      <c r="O374" s="11" t="str">
        <f>IF([1]source_data!G376="","",IF([1]source_data!D376="","",VLOOKUP([1]source_data!D376,[1]geo_data!A:I,8,FALSE)))</f>
        <v>E05010953</v>
      </c>
      <c r="P374" s="11" t="str">
        <f>IF([1]source_data!G376="","",IF(LEFT(O374,3)="E05","WD",IF(LEFT(O374,3)="S13","WD",IF(LEFT(O374,3)="W05","WD",IF(LEFT(O374,3)="W06","UA",IF(LEFT(O374,3)="S12","CA",IF(LEFT(O374,3)="E06","UA",IF(LEFT(O374,3)="E07","NMD",IF(LEFT(O374,3)="E08","MD",IF(LEFT(O374,3)="E09","LONB"))))))))))</f>
        <v>WD</v>
      </c>
      <c r="Q374" s="11" t="str">
        <f>IF([1]source_data!G376="","",IF([1]source_data!D376="","",VLOOKUP([1]source_data!D376,[1]geo_data!A:I,7,FALSE)))</f>
        <v>Gloucester</v>
      </c>
      <c r="R374" s="11" t="str">
        <f>IF([1]source_data!G376="","",IF([1]source_data!D376="","",VLOOKUP([1]source_data!D376,[1]geo_data!A:I,6,FALSE)))</f>
        <v>E07000081</v>
      </c>
      <c r="S374" s="11" t="str">
        <f>IF([1]source_data!G376="","",IF(LEFT(R374,3)="E05","WD",IF(LEFT(R374,3)="S13","WD",IF(LEFT(R374,3)="W05","WD",IF(LEFT(R374,3)="W06","UA",IF(LEFT(R374,3)="S12","CA",IF(LEFT(R374,3)="E06","UA",IF(LEFT(R374,3)="E07","NMD",IF(LEFT(R374,3)="E08","MD",IF(LEFT(R374,3)="E09","LONB"))))))))))</f>
        <v>NMD</v>
      </c>
      <c r="T374" s="8" t="str">
        <f>IF([1]source_data!G376="","",IF([1]source_data!N376="","",[1]source_data!N376))</f>
        <v>Grants for You</v>
      </c>
      <c r="U374" s="12">
        <f ca="1">IF([1]source_data!G376="","",[1]tailored_settings!$B$8)</f>
        <v>45009</v>
      </c>
      <c r="V374" s="8" t="str">
        <f>IF([1]source_data!I376="","",[1]tailored_settings!$B$9)</f>
        <v>https://www.barnwoodtrust.org/</v>
      </c>
      <c r="W374" s="8" t="str">
        <f>IF([1]source_data!G376="","",IF([1]source_data!I376="","",[1]codelists!$A$1))</f>
        <v>Grant to Individuals Reason codelist</v>
      </c>
      <c r="X374" s="8" t="str">
        <f>IF([1]source_data!G376="","",IF([1]source_data!I376="","",[1]source_data!I376))</f>
        <v>Mental Health</v>
      </c>
      <c r="Y374" s="8" t="str">
        <f>IF([1]source_data!G376="","",IF([1]source_data!J376="","",[1]codelists!$A$1))</f>
        <v/>
      </c>
      <c r="Z374" s="8" t="str">
        <f>IF([1]source_data!G376="","",IF([1]source_data!J376="","",[1]source_data!J376))</f>
        <v/>
      </c>
      <c r="AA374" s="8" t="str">
        <f>IF([1]source_data!G376="","",IF([1]source_data!K376="","",[1]codelists!$A$16))</f>
        <v>Grant to Individuals Purpose codelist</v>
      </c>
      <c r="AB374" s="8" t="str">
        <f>IF([1]source_data!G376="","",IF([1]source_data!K376="","",[1]source_data!K376))</f>
        <v>Devices and digital access</v>
      </c>
      <c r="AC374" s="8" t="str">
        <f>IF([1]source_data!G376="","",IF([1]source_data!L376="","",[1]codelists!$A$16))</f>
        <v/>
      </c>
      <c r="AD374" s="8" t="str">
        <f>IF([1]source_data!G376="","",IF([1]source_data!L376="","",[1]source_data!L376))</f>
        <v/>
      </c>
      <c r="AE374" s="8" t="str">
        <f>IF([1]source_data!G376="","",IF([1]source_data!M376="","",[1]codelists!$A$16))</f>
        <v/>
      </c>
      <c r="AF374" s="8" t="str">
        <f>IF([1]source_data!G376="","",IF([1]source_data!M376="","",[1]source_data!M376))</f>
        <v/>
      </c>
    </row>
    <row r="375" spans="1:32" ht="15.75" x14ac:dyDescent="0.25">
      <c r="A375" s="8" t="str">
        <f>IF([1]source_data!G377="","",IF(AND([1]source_data!C377&lt;&gt;"",[1]tailored_settings!$B$10="Publish"),CONCATENATE([1]tailored_settings!$B$2&amp;[1]source_data!C377),IF(AND([1]source_data!C377&lt;&gt;"",[1]tailored_settings!$B$10="Do not publish"),CONCATENATE([1]tailored_settings!$B$2&amp;TEXT(ROW(A375)-1,"0000")&amp;"_"&amp;TEXT(F375,"yyyy-mm")),CONCATENATE([1]tailored_settings!$B$2&amp;TEXT(ROW(A375)-1,"0000")&amp;"_"&amp;TEXT(F375,"yyyy-mm")))))</f>
        <v>360G-BarnwoodTrust-0374_2022-08</v>
      </c>
      <c r="B375" s="8" t="str">
        <f>IF([1]source_data!G377="","",IF([1]source_data!E377&lt;&gt;"",[1]source_data!E377,CONCATENATE("Grant to "&amp;G375)))</f>
        <v>Grants for You</v>
      </c>
      <c r="C375" s="8" t="str">
        <f>IF([1]source_data!G377="","",IF([1]source_data!F377="","",[1]source_data!F377))</f>
        <v xml:space="preserve">Funding to help people with Autism, ADHD, Tourette's or a serious mental health condition access more opportunities.   </v>
      </c>
      <c r="D375" s="9">
        <f>IF([1]source_data!G377="","",IF([1]source_data!G377="","",[1]source_data!G377))</f>
        <v>1480</v>
      </c>
      <c r="E375" s="8" t="str">
        <f>IF([1]source_data!G377="","",[1]tailored_settings!$B$3)</f>
        <v>GBP</v>
      </c>
      <c r="F375" s="10">
        <f>IF([1]source_data!G377="","",IF([1]source_data!H377="","",[1]source_data!H377))</f>
        <v>44784.331450543999</v>
      </c>
      <c r="G375" s="8" t="str">
        <f>IF([1]source_data!G377="","",[1]tailored_settings!$B$5)</f>
        <v>Individual Recipient</v>
      </c>
      <c r="H375" s="8" t="str">
        <f>IF([1]source_data!G377="","",IF(AND([1]source_data!A377&lt;&gt;"",[1]tailored_settings!$B$11="Publish"),CONCATENATE([1]tailored_settings!$B$2&amp;[1]source_data!A377),IF(AND([1]source_data!A377&lt;&gt;"",[1]tailored_settings!$B$11="Do not publish"),CONCATENATE([1]tailored_settings!$B$4&amp;TEXT(ROW(A375)-1,"0000")&amp;"_"&amp;TEXT(F375,"yyyy-mm")),CONCATENATE([1]tailored_settings!$B$4&amp;TEXT(ROW(A375)-1,"0000")&amp;"_"&amp;TEXT(F375,"yyyy-mm")))))</f>
        <v>360G-BarnwoodTrust-IND-0374_2022-08</v>
      </c>
      <c r="I375" s="8" t="str">
        <f>IF([1]source_data!G377="","",[1]tailored_settings!$B$7)</f>
        <v>Barnwood Trust</v>
      </c>
      <c r="J375" s="8" t="str">
        <f>IF([1]source_data!G377="","",[1]tailored_settings!$B$6)</f>
        <v>GB-CHC-1162855</v>
      </c>
      <c r="K375" s="8" t="str">
        <f>IF([1]source_data!G377="","",IF([1]source_data!I377="","",VLOOKUP([1]source_data!I377,[1]codelists!A:C,2,FALSE)))</f>
        <v>GTIR040</v>
      </c>
      <c r="L375" s="8" t="str">
        <f>IF([1]source_data!G377="","",IF([1]source_data!J377="","",VLOOKUP([1]source_data!J377,[1]codelists!A:C,2,FALSE)))</f>
        <v/>
      </c>
      <c r="M375" s="8" t="str">
        <f>IF([1]source_data!G377="","",IF([1]source_data!K377="","",IF([1]source_data!M377&lt;&gt;"",CONCATENATE(VLOOKUP([1]source_data!K377,[1]codelists!A:C,2,FALSE)&amp;";"&amp;VLOOKUP([1]source_data!L377,[1]codelists!A:C,2,FALSE)&amp;";"&amp;VLOOKUP([1]source_data!M377,[1]codelists!A:C,2,FALSE)),IF([1]source_data!L377&lt;&gt;"",CONCATENATE(VLOOKUP([1]source_data!K377,[1]codelists!A:C,2,FALSE)&amp;";"&amp;VLOOKUP([1]source_data!L377,[1]codelists!A:C,2,FALSE)),IF([1]source_data!K377&lt;&gt;"",CONCATENATE(VLOOKUP([1]source_data!K377,[1]codelists!A:C,2,FALSE)))))))</f>
        <v>GTIP040</v>
      </c>
      <c r="N375" s="11" t="str">
        <f>IF([1]source_data!G377="","",IF([1]source_data!D377="","",VLOOKUP([1]source_data!D377,[1]geo_data!A:I,9,FALSE)))</f>
        <v>Westgate</v>
      </c>
      <c r="O375" s="11" t="str">
        <f>IF([1]source_data!G377="","",IF([1]source_data!D377="","",VLOOKUP([1]source_data!D377,[1]geo_data!A:I,8,FALSE)))</f>
        <v>E05010967</v>
      </c>
      <c r="P375" s="11" t="str">
        <f>IF([1]source_data!G377="","",IF(LEFT(O375,3)="E05","WD",IF(LEFT(O375,3)="S13","WD",IF(LEFT(O375,3)="W05","WD",IF(LEFT(O375,3)="W06","UA",IF(LEFT(O375,3)="S12","CA",IF(LEFT(O375,3)="E06","UA",IF(LEFT(O375,3)="E07","NMD",IF(LEFT(O375,3)="E08","MD",IF(LEFT(O375,3)="E09","LONB"))))))))))</f>
        <v>WD</v>
      </c>
      <c r="Q375" s="11" t="str">
        <f>IF([1]source_data!G377="","",IF([1]source_data!D377="","",VLOOKUP([1]source_data!D377,[1]geo_data!A:I,7,FALSE)))</f>
        <v>Gloucester</v>
      </c>
      <c r="R375" s="11" t="str">
        <f>IF([1]source_data!G377="","",IF([1]source_data!D377="","",VLOOKUP([1]source_data!D377,[1]geo_data!A:I,6,FALSE)))</f>
        <v>E07000081</v>
      </c>
      <c r="S375" s="11" t="str">
        <f>IF([1]source_data!G377="","",IF(LEFT(R375,3)="E05","WD",IF(LEFT(R375,3)="S13","WD",IF(LEFT(R375,3)="W05","WD",IF(LEFT(R375,3)="W06","UA",IF(LEFT(R375,3)="S12","CA",IF(LEFT(R375,3)="E06","UA",IF(LEFT(R375,3)="E07","NMD",IF(LEFT(R375,3)="E08","MD",IF(LEFT(R375,3)="E09","LONB"))))))))))</f>
        <v>NMD</v>
      </c>
      <c r="T375" s="8" t="str">
        <f>IF([1]source_data!G377="","",IF([1]source_data!N377="","",[1]source_data!N377))</f>
        <v>Grants for You</v>
      </c>
      <c r="U375" s="12">
        <f ca="1">IF([1]source_data!G377="","",[1]tailored_settings!$B$8)</f>
        <v>45009</v>
      </c>
      <c r="V375" s="8" t="str">
        <f>IF([1]source_data!I377="","",[1]tailored_settings!$B$9)</f>
        <v>https://www.barnwoodtrust.org/</v>
      </c>
      <c r="W375" s="8" t="str">
        <f>IF([1]source_data!G377="","",IF([1]source_data!I377="","",[1]codelists!$A$1))</f>
        <v>Grant to Individuals Reason codelist</v>
      </c>
      <c r="X375" s="8" t="str">
        <f>IF([1]source_data!G377="","",IF([1]source_data!I377="","",[1]source_data!I377))</f>
        <v>Mental Health</v>
      </c>
      <c r="Y375" s="8" t="str">
        <f>IF([1]source_data!G377="","",IF([1]source_data!J377="","",[1]codelists!$A$1))</f>
        <v/>
      </c>
      <c r="Z375" s="8" t="str">
        <f>IF([1]source_data!G377="","",IF([1]source_data!J377="","",[1]source_data!J377))</f>
        <v/>
      </c>
      <c r="AA375" s="8" t="str">
        <f>IF([1]source_data!G377="","",IF([1]source_data!K377="","",[1]codelists!$A$16))</f>
        <v>Grant to Individuals Purpose codelist</v>
      </c>
      <c r="AB375" s="8" t="str">
        <f>IF([1]source_data!G377="","",IF([1]source_data!K377="","",[1]source_data!K377))</f>
        <v>Devices and digital access</v>
      </c>
      <c r="AC375" s="8" t="str">
        <f>IF([1]source_data!G377="","",IF([1]source_data!L377="","",[1]codelists!$A$16))</f>
        <v/>
      </c>
      <c r="AD375" s="8" t="str">
        <f>IF([1]source_data!G377="","",IF([1]source_data!L377="","",[1]source_data!L377))</f>
        <v/>
      </c>
      <c r="AE375" s="8" t="str">
        <f>IF([1]source_data!G377="","",IF([1]source_data!M377="","",[1]codelists!$A$16))</f>
        <v/>
      </c>
      <c r="AF375" s="8" t="str">
        <f>IF([1]source_data!G377="","",IF([1]source_data!M377="","",[1]source_data!M377))</f>
        <v/>
      </c>
    </row>
    <row r="376" spans="1:32" ht="15.75" x14ac:dyDescent="0.25">
      <c r="A376" s="8" t="str">
        <f>IF([1]source_data!G378="","",IF(AND([1]source_data!C378&lt;&gt;"",[1]tailored_settings!$B$10="Publish"),CONCATENATE([1]tailored_settings!$B$2&amp;[1]source_data!C378),IF(AND([1]source_data!C378&lt;&gt;"",[1]tailored_settings!$B$10="Do not publish"),CONCATENATE([1]tailored_settings!$B$2&amp;TEXT(ROW(A376)-1,"0000")&amp;"_"&amp;TEXT(F376,"yyyy-mm")),CONCATENATE([1]tailored_settings!$B$2&amp;TEXT(ROW(A376)-1,"0000")&amp;"_"&amp;TEXT(F376,"yyyy-mm")))))</f>
        <v>360G-BarnwoodTrust-0375_2022-08</v>
      </c>
      <c r="B376" s="8" t="str">
        <f>IF([1]source_data!G378="","",IF([1]source_data!E378&lt;&gt;"",[1]source_data!E378,CONCATENATE("Grant to "&amp;G376)))</f>
        <v>Grants for You</v>
      </c>
      <c r="C376" s="8" t="str">
        <f>IF([1]source_data!G378="","",IF([1]source_data!F378="","",[1]source_data!F378))</f>
        <v xml:space="preserve">Funding to help people with Autism, ADHD, Tourette's or a serious mental health condition access more opportunities.   </v>
      </c>
      <c r="D376" s="9">
        <f>IF([1]source_data!G378="","",IF([1]source_data!G378="","",[1]source_data!G378))</f>
        <v>825</v>
      </c>
      <c r="E376" s="8" t="str">
        <f>IF([1]source_data!G378="","",[1]tailored_settings!$B$3)</f>
        <v>GBP</v>
      </c>
      <c r="F376" s="10">
        <f>IF([1]source_data!G378="","",IF([1]source_data!H378="","",[1]source_data!H378))</f>
        <v>44784.349906793999</v>
      </c>
      <c r="G376" s="8" t="str">
        <f>IF([1]source_data!G378="","",[1]tailored_settings!$B$5)</f>
        <v>Individual Recipient</v>
      </c>
      <c r="H376" s="8" t="str">
        <f>IF([1]source_data!G378="","",IF(AND([1]source_data!A378&lt;&gt;"",[1]tailored_settings!$B$11="Publish"),CONCATENATE([1]tailored_settings!$B$2&amp;[1]source_data!A378),IF(AND([1]source_data!A378&lt;&gt;"",[1]tailored_settings!$B$11="Do not publish"),CONCATENATE([1]tailored_settings!$B$4&amp;TEXT(ROW(A376)-1,"0000")&amp;"_"&amp;TEXT(F376,"yyyy-mm")),CONCATENATE([1]tailored_settings!$B$4&amp;TEXT(ROW(A376)-1,"0000")&amp;"_"&amp;TEXT(F376,"yyyy-mm")))))</f>
        <v>360G-BarnwoodTrust-IND-0375_2022-08</v>
      </c>
      <c r="I376" s="8" t="str">
        <f>IF([1]source_data!G378="","",[1]tailored_settings!$B$7)</f>
        <v>Barnwood Trust</v>
      </c>
      <c r="J376" s="8" t="str">
        <f>IF([1]source_data!G378="","",[1]tailored_settings!$B$6)</f>
        <v>GB-CHC-1162855</v>
      </c>
      <c r="K376" s="8" t="str">
        <f>IF([1]source_data!G378="","",IF([1]source_data!I378="","",VLOOKUP([1]source_data!I378,[1]codelists!A:C,2,FALSE)))</f>
        <v>GTIR040</v>
      </c>
      <c r="L376" s="8" t="str">
        <f>IF([1]source_data!G378="","",IF([1]source_data!J378="","",VLOOKUP([1]source_data!J378,[1]codelists!A:C,2,FALSE)))</f>
        <v/>
      </c>
      <c r="M376" s="8" t="str">
        <f>IF([1]source_data!G378="","",IF([1]source_data!K378="","",IF([1]source_data!M378&lt;&gt;"",CONCATENATE(VLOOKUP([1]source_data!K378,[1]codelists!A:C,2,FALSE)&amp;";"&amp;VLOOKUP([1]source_data!L378,[1]codelists!A:C,2,FALSE)&amp;";"&amp;VLOOKUP([1]source_data!M378,[1]codelists!A:C,2,FALSE)),IF([1]source_data!L378&lt;&gt;"",CONCATENATE(VLOOKUP([1]source_data!K378,[1]codelists!A:C,2,FALSE)&amp;";"&amp;VLOOKUP([1]source_data!L378,[1]codelists!A:C,2,FALSE)),IF([1]source_data!K378&lt;&gt;"",CONCATENATE(VLOOKUP([1]source_data!K378,[1]codelists!A:C,2,FALSE)))))))</f>
        <v>GTIP040</v>
      </c>
      <c r="N376" s="11" t="str">
        <f>IF([1]source_data!G378="","",IF([1]source_data!D378="","",VLOOKUP([1]source_data!D378,[1]geo_data!A:I,9,FALSE)))</f>
        <v>Leckhampton</v>
      </c>
      <c r="O376" s="11" t="str">
        <f>IF([1]source_data!G378="","",IF([1]source_data!D378="","",VLOOKUP([1]source_data!D378,[1]geo_data!A:I,8,FALSE)))</f>
        <v>E05004296</v>
      </c>
      <c r="P376" s="11" t="str">
        <f>IF([1]source_data!G378="","",IF(LEFT(O376,3)="E05","WD",IF(LEFT(O376,3)="S13","WD",IF(LEFT(O376,3)="W05","WD",IF(LEFT(O376,3)="W06","UA",IF(LEFT(O376,3)="S12","CA",IF(LEFT(O376,3)="E06","UA",IF(LEFT(O376,3)="E07","NMD",IF(LEFT(O376,3)="E08","MD",IF(LEFT(O376,3)="E09","LONB"))))))))))</f>
        <v>WD</v>
      </c>
      <c r="Q376" s="11" t="str">
        <f>IF([1]source_data!G378="","",IF([1]source_data!D378="","",VLOOKUP([1]source_data!D378,[1]geo_data!A:I,7,FALSE)))</f>
        <v>Cheltenham</v>
      </c>
      <c r="R376" s="11" t="str">
        <f>IF([1]source_data!G378="","",IF([1]source_data!D378="","",VLOOKUP([1]source_data!D378,[1]geo_data!A:I,6,FALSE)))</f>
        <v>E07000078</v>
      </c>
      <c r="S376" s="11" t="str">
        <f>IF([1]source_data!G378="","",IF(LEFT(R376,3)="E05","WD",IF(LEFT(R376,3)="S13","WD",IF(LEFT(R376,3)="W05","WD",IF(LEFT(R376,3)="W06","UA",IF(LEFT(R376,3)="S12","CA",IF(LEFT(R376,3)="E06","UA",IF(LEFT(R376,3)="E07","NMD",IF(LEFT(R376,3)="E08","MD",IF(LEFT(R376,3)="E09","LONB"))))))))))</f>
        <v>NMD</v>
      </c>
      <c r="T376" s="8" t="str">
        <f>IF([1]source_data!G378="","",IF([1]source_data!N378="","",[1]source_data!N378))</f>
        <v>Grants for You</v>
      </c>
      <c r="U376" s="12">
        <f ca="1">IF([1]source_data!G378="","",[1]tailored_settings!$B$8)</f>
        <v>45009</v>
      </c>
      <c r="V376" s="8" t="str">
        <f>IF([1]source_data!I378="","",[1]tailored_settings!$B$9)</f>
        <v>https://www.barnwoodtrust.org/</v>
      </c>
      <c r="W376" s="8" t="str">
        <f>IF([1]source_data!G378="","",IF([1]source_data!I378="","",[1]codelists!$A$1))</f>
        <v>Grant to Individuals Reason codelist</v>
      </c>
      <c r="X376" s="8" t="str">
        <f>IF([1]source_data!G378="","",IF([1]source_data!I378="","",[1]source_data!I378))</f>
        <v>Mental Health</v>
      </c>
      <c r="Y376" s="8" t="str">
        <f>IF([1]source_data!G378="","",IF([1]source_data!J378="","",[1]codelists!$A$1))</f>
        <v/>
      </c>
      <c r="Z376" s="8" t="str">
        <f>IF([1]source_data!G378="","",IF([1]source_data!J378="","",[1]source_data!J378))</f>
        <v/>
      </c>
      <c r="AA376" s="8" t="str">
        <f>IF([1]source_data!G378="","",IF([1]source_data!K378="","",[1]codelists!$A$16))</f>
        <v>Grant to Individuals Purpose codelist</v>
      </c>
      <c r="AB376" s="8" t="str">
        <f>IF([1]source_data!G378="","",IF([1]source_data!K378="","",[1]source_data!K378))</f>
        <v>Devices and digital access</v>
      </c>
      <c r="AC376" s="8" t="str">
        <f>IF([1]source_data!G378="","",IF([1]source_data!L378="","",[1]codelists!$A$16))</f>
        <v/>
      </c>
      <c r="AD376" s="8" t="str">
        <f>IF([1]source_data!G378="","",IF([1]source_data!L378="","",[1]source_data!L378))</f>
        <v/>
      </c>
      <c r="AE376" s="8" t="str">
        <f>IF([1]source_data!G378="","",IF([1]source_data!M378="","",[1]codelists!$A$16))</f>
        <v/>
      </c>
      <c r="AF376" s="8" t="str">
        <f>IF([1]source_data!G378="","",IF([1]source_data!M378="","",[1]source_data!M378))</f>
        <v/>
      </c>
    </row>
    <row r="377" spans="1:32" ht="15.75" x14ac:dyDescent="0.25">
      <c r="A377" s="8" t="str">
        <f>IF([1]source_data!G379="","",IF(AND([1]source_data!C379&lt;&gt;"",[1]tailored_settings!$B$10="Publish"),CONCATENATE([1]tailored_settings!$B$2&amp;[1]source_data!C379),IF(AND([1]source_data!C379&lt;&gt;"",[1]tailored_settings!$B$10="Do not publish"),CONCATENATE([1]tailored_settings!$B$2&amp;TEXT(ROW(A377)-1,"0000")&amp;"_"&amp;TEXT(F377,"yyyy-mm")),CONCATENATE([1]tailored_settings!$B$2&amp;TEXT(ROW(A377)-1,"0000")&amp;"_"&amp;TEXT(F377,"yyyy-mm")))))</f>
        <v>360G-BarnwoodTrust-0376_2022-08</v>
      </c>
      <c r="B377" s="8" t="str">
        <f>IF([1]source_data!G379="","",IF([1]source_data!E379&lt;&gt;"",[1]source_data!E379,CONCATENATE("Grant to "&amp;G377)))</f>
        <v>Grants for You</v>
      </c>
      <c r="C377" s="8" t="str">
        <f>IF([1]source_data!G379="","",IF([1]source_data!F379="","",[1]source_data!F379))</f>
        <v xml:space="preserve">Funding to help people with Autism, ADHD, Tourette's or a serious mental health condition access more opportunities.   </v>
      </c>
      <c r="D377" s="9">
        <f>IF([1]source_data!G379="","",IF([1]source_data!G379="","",[1]source_data!G379))</f>
        <v>1000</v>
      </c>
      <c r="E377" s="8" t="str">
        <f>IF([1]source_data!G379="","",[1]tailored_settings!$B$3)</f>
        <v>GBP</v>
      </c>
      <c r="F377" s="10">
        <f>IF([1]source_data!G379="","",IF([1]source_data!H379="","",[1]source_data!H379))</f>
        <v>44784.361423032402</v>
      </c>
      <c r="G377" s="8" t="str">
        <f>IF([1]source_data!G379="","",[1]tailored_settings!$B$5)</f>
        <v>Individual Recipient</v>
      </c>
      <c r="H377" s="8" t="str">
        <f>IF([1]source_data!G379="","",IF(AND([1]source_data!A379&lt;&gt;"",[1]tailored_settings!$B$11="Publish"),CONCATENATE([1]tailored_settings!$B$2&amp;[1]source_data!A379),IF(AND([1]source_data!A379&lt;&gt;"",[1]tailored_settings!$B$11="Do not publish"),CONCATENATE([1]tailored_settings!$B$4&amp;TEXT(ROW(A377)-1,"0000")&amp;"_"&amp;TEXT(F377,"yyyy-mm")),CONCATENATE([1]tailored_settings!$B$4&amp;TEXT(ROW(A377)-1,"0000")&amp;"_"&amp;TEXT(F377,"yyyy-mm")))))</f>
        <v>360G-BarnwoodTrust-IND-0376_2022-08</v>
      </c>
      <c r="I377" s="8" t="str">
        <f>IF([1]source_data!G379="","",[1]tailored_settings!$B$7)</f>
        <v>Barnwood Trust</v>
      </c>
      <c r="J377" s="8" t="str">
        <f>IF([1]source_data!G379="","",[1]tailored_settings!$B$6)</f>
        <v>GB-CHC-1162855</v>
      </c>
      <c r="K377" s="8" t="str">
        <f>IF([1]source_data!G379="","",IF([1]source_data!I379="","",VLOOKUP([1]source_data!I379,[1]codelists!A:C,2,FALSE)))</f>
        <v>GTIR040</v>
      </c>
      <c r="L377" s="8" t="str">
        <f>IF([1]source_data!G379="","",IF([1]source_data!J379="","",VLOOKUP([1]source_data!J379,[1]codelists!A:C,2,FALSE)))</f>
        <v/>
      </c>
      <c r="M377" s="8" t="str">
        <f>IF([1]source_data!G379="","",IF([1]source_data!K379="","",IF([1]source_data!M379&lt;&gt;"",CONCATENATE(VLOOKUP([1]source_data!K379,[1]codelists!A:C,2,FALSE)&amp;";"&amp;VLOOKUP([1]source_data!L379,[1]codelists!A:C,2,FALSE)&amp;";"&amp;VLOOKUP([1]source_data!M379,[1]codelists!A:C,2,FALSE)),IF([1]source_data!L379&lt;&gt;"",CONCATENATE(VLOOKUP([1]source_data!K379,[1]codelists!A:C,2,FALSE)&amp;";"&amp;VLOOKUP([1]source_data!L379,[1]codelists!A:C,2,FALSE)),IF([1]source_data!K379&lt;&gt;"",CONCATENATE(VLOOKUP([1]source_data!K379,[1]codelists!A:C,2,FALSE)))))))</f>
        <v>GTIP110</v>
      </c>
      <c r="N377" s="11" t="str">
        <f>IF([1]source_data!G379="","",IF([1]source_data!D379="","",VLOOKUP([1]source_data!D379,[1]geo_data!A:I,9,FALSE)))</f>
        <v>Mitcheldean, Ruardean &amp; Drybrook</v>
      </c>
      <c r="O377" s="11" t="str">
        <f>IF([1]source_data!G379="","",IF([1]source_data!D379="","",VLOOKUP([1]source_data!D379,[1]geo_data!A:I,8,FALSE)))</f>
        <v>E05012168</v>
      </c>
      <c r="P377" s="11" t="str">
        <f>IF([1]source_data!G379="","",IF(LEFT(O377,3)="E05","WD",IF(LEFT(O377,3)="S13","WD",IF(LEFT(O377,3)="W05","WD",IF(LEFT(O377,3)="W06","UA",IF(LEFT(O377,3)="S12","CA",IF(LEFT(O377,3)="E06","UA",IF(LEFT(O377,3)="E07","NMD",IF(LEFT(O377,3)="E08","MD",IF(LEFT(O377,3)="E09","LONB"))))))))))</f>
        <v>WD</v>
      </c>
      <c r="Q377" s="11" t="str">
        <f>IF([1]source_data!G379="","",IF([1]source_data!D379="","",VLOOKUP([1]source_data!D379,[1]geo_data!A:I,7,FALSE)))</f>
        <v>Forest of Dean</v>
      </c>
      <c r="R377" s="11" t="str">
        <f>IF([1]source_data!G379="","",IF([1]source_data!D379="","",VLOOKUP([1]source_data!D379,[1]geo_data!A:I,6,FALSE)))</f>
        <v>E07000080</v>
      </c>
      <c r="S377" s="11" t="str">
        <f>IF([1]source_data!G379="","",IF(LEFT(R377,3)="E05","WD",IF(LEFT(R377,3)="S13","WD",IF(LEFT(R377,3)="W05","WD",IF(LEFT(R377,3)="W06","UA",IF(LEFT(R377,3)="S12","CA",IF(LEFT(R377,3)="E06","UA",IF(LEFT(R377,3)="E07","NMD",IF(LEFT(R377,3)="E08","MD",IF(LEFT(R377,3)="E09","LONB"))))))))))</f>
        <v>NMD</v>
      </c>
      <c r="T377" s="8" t="str">
        <f>IF([1]source_data!G379="","",IF([1]source_data!N379="","",[1]source_data!N379))</f>
        <v>Grants for You</v>
      </c>
      <c r="U377" s="12">
        <f ca="1">IF([1]source_data!G379="","",[1]tailored_settings!$B$8)</f>
        <v>45009</v>
      </c>
      <c r="V377" s="8" t="str">
        <f>IF([1]source_data!I379="","",[1]tailored_settings!$B$9)</f>
        <v>https://www.barnwoodtrust.org/</v>
      </c>
      <c r="W377" s="8" t="str">
        <f>IF([1]source_data!G379="","",IF([1]source_data!I379="","",[1]codelists!$A$1))</f>
        <v>Grant to Individuals Reason codelist</v>
      </c>
      <c r="X377" s="8" t="str">
        <f>IF([1]source_data!G379="","",IF([1]source_data!I379="","",[1]source_data!I379))</f>
        <v>Mental Health</v>
      </c>
      <c r="Y377" s="8" t="str">
        <f>IF([1]source_data!G379="","",IF([1]source_data!J379="","",[1]codelists!$A$1))</f>
        <v/>
      </c>
      <c r="Z377" s="8" t="str">
        <f>IF([1]source_data!G379="","",IF([1]source_data!J379="","",[1]source_data!J379))</f>
        <v/>
      </c>
      <c r="AA377" s="8" t="str">
        <f>IF([1]source_data!G379="","",IF([1]source_data!K379="","",[1]codelists!$A$16))</f>
        <v>Grant to Individuals Purpose codelist</v>
      </c>
      <c r="AB377" s="8" t="str">
        <f>IF([1]source_data!G379="","",IF([1]source_data!K379="","",[1]source_data!K379))</f>
        <v>Holiday and activity costs</v>
      </c>
      <c r="AC377" s="8" t="str">
        <f>IF([1]source_data!G379="","",IF([1]source_data!L379="","",[1]codelists!$A$16))</f>
        <v/>
      </c>
      <c r="AD377" s="8" t="str">
        <f>IF([1]source_data!G379="","",IF([1]source_data!L379="","",[1]source_data!L379))</f>
        <v/>
      </c>
      <c r="AE377" s="8" t="str">
        <f>IF([1]source_data!G379="","",IF([1]source_data!M379="","",[1]codelists!$A$16))</f>
        <v/>
      </c>
      <c r="AF377" s="8" t="str">
        <f>IF([1]source_data!G379="","",IF([1]source_data!M379="","",[1]source_data!M379))</f>
        <v/>
      </c>
    </row>
    <row r="378" spans="1:32" ht="15.75" x14ac:dyDescent="0.25">
      <c r="A378" s="8" t="str">
        <f>IF([1]source_data!G380="","",IF(AND([1]source_data!C380&lt;&gt;"",[1]tailored_settings!$B$10="Publish"),CONCATENATE([1]tailored_settings!$B$2&amp;[1]source_data!C380),IF(AND([1]source_data!C380&lt;&gt;"",[1]tailored_settings!$B$10="Do not publish"),CONCATENATE([1]tailored_settings!$B$2&amp;TEXT(ROW(A378)-1,"0000")&amp;"_"&amp;TEXT(F378,"yyyy-mm")),CONCATENATE([1]tailored_settings!$B$2&amp;TEXT(ROW(A378)-1,"0000")&amp;"_"&amp;TEXT(F378,"yyyy-mm")))))</f>
        <v>360G-BarnwoodTrust-0377_2022-08</v>
      </c>
      <c r="B378" s="8" t="str">
        <f>IF([1]source_data!G380="","",IF([1]source_data!E380&lt;&gt;"",[1]source_data!E380,CONCATENATE("Grant to "&amp;G378)))</f>
        <v>Grants for You</v>
      </c>
      <c r="C378" s="8" t="str">
        <f>IF([1]source_data!G380="","",IF([1]source_data!F380="","",[1]source_data!F380))</f>
        <v xml:space="preserve">Funding to help people with Autism, ADHD, Tourette's or a serious mental health condition access more opportunities.   </v>
      </c>
      <c r="D378" s="9">
        <f>IF([1]source_data!G380="","",IF([1]source_data!G380="","",[1]source_data!G380))</f>
        <v>1000</v>
      </c>
      <c r="E378" s="8" t="str">
        <f>IF([1]source_data!G380="","",[1]tailored_settings!$B$3)</f>
        <v>GBP</v>
      </c>
      <c r="F378" s="10">
        <f>IF([1]source_data!G380="","",IF([1]source_data!H380="","",[1]source_data!H380))</f>
        <v>44784.363174571801</v>
      </c>
      <c r="G378" s="8" t="str">
        <f>IF([1]source_data!G380="","",[1]tailored_settings!$B$5)</f>
        <v>Individual Recipient</v>
      </c>
      <c r="H378" s="8" t="str">
        <f>IF([1]source_data!G380="","",IF(AND([1]source_data!A380&lt;&gt;"",[1]tailored_settings!$B$11="Publish"),CONCATENATE([1]tailored_settings!$B$2&amp;[1]source_data!A380),IF(AND([1]source_data!A380&lt;&gt;"",[1]tailored_settings!$B$11="Do not publish"),CONCATENATE([1]tailored_settings!$B$4&amp;TEXT(ROW(A378)-1,"0000")&amp;"_"&amp;TEXT(F378,"yyyy-mm")),CONCATENATE([1]tailored_settings!$B$4&amp;TEXT(ROW(A378)-1,"0000")&amp;"_"&amp;TEXT(F378,"yyyy-mm")))))</f>
        <v>360G-BarnwoodTrust-IND-0377_2022-08</v>
      </c>
      <c r="I378" s="8" t="str">
        <f>IF([1]source_data!G380="","",[1]tailored_settings!$B$7)</f>
        <v>Barnwood Trust</v>
      </c>
      <c r="J378" s="8" t="str">
        <f>IF([1]source_data!G380="","",[1]tailored_settings!$B$6)</f>
        <v>GB-CHC-1162855</v>
      </c>
      <c r="K378" s="8" t="str">
        <f>IF([1]source_data!G380="","",IF([1]source_data!I380="","",VLOOKUP([1]source_data!I380,[1]codelists!A:C,2,FALSE)))</f>
        <v>GTIR040</v>
      </c>
      <c r="L378" s="8" t="str">
        <f>IF([1]source_data!G380="","",IF([1]source_data!J380="","",VLOOKUP([1]source_data!J380,[1]codelists!A:C,2,FALSE)))</f>
        <v/>
      </c>
      <c r="M378" s="8" t="str">
        <f>IF([1]source_data!G380="","",IF([1]source_data!K380="","",IF([1]source_data!M380&lt;&gt;"",CONCATENATE(VLOOKUP([1]source_data!K380,[1]codelists!A:C,2,FALSE)&amp;";"&amp;VLOOKUP([1]source_data!L380,[1]codelists!A:C,2,FALSE)&amp;";"&amp;VLOOKUP([1]source_data!M380,[1]codelists!A:C,2,FALSE)),IF([1]source_data!L380&lt;&gt;"",CONCATENATE(VLOOKUP([1]source_data!K380,[1]codelists!A:C,2,FALSE)&amp;";"&amp;VLOOKUP([1]source_data!L380,[1]codelists!A:C,2,FALSE)),IF([1]source_data!K380&lt;&gt;"",CONCATENATE(VLOOKUP([1]source_data!K380,[1]codelists!A:C,2,FALSE)))))))</f>
        <v>GTIP150</v>
      </c>
      <c r="N378" s="11" t="str">
        <f>IF([1]source_data!G380="","",IF([1]source_data!D380="","",VLOOKUP([1]source_data!D380,[1]geo_data!A:I,9,FALSE)))</f>
        <v>Matson, Robinswood and White City</v>
      </c>
      <c r="O378" s="11" t="str">
        <f>IF([1]source_data!G380="","",IF([1]source_data!D380="","",VLOOKUP([1]source_data!D380,[1]geo_data!A:I,8,FALSE)))</f>
        <v>E05010961</v>
      </c>
      <c r="P378" s="11" t="str">
        <f>IF([1]source_data!G380="","",IF(LEFT(O378,3)="E05","WD",IF(LEFT(O378,3)="S13","WD",IF(LEFT(O378,3)="W05","WD",IF(LEFT(O378,3)="W06","UA",IF(LEFT(O378,3)="S12","CA",IF(LEFT(O378,3)="E06","UA",IF(LEFT(O378,3)="E07","NMD",IF(LEFT(O378,3)="E08","MD",IF(LEFT(O378,3)="E09","LONB"))))))))))</f>
        <v>WD</v>
      </c>
      <c r="Q378" s="11" t="str">
        <f>IF([1]source_data!G380="","",IF([1]source_data!D380="","",VLOOKUP([1]source_data!D380,[1]geo_data!A:I,7,FALSE)))</f>
        <v>Gloucester</v>
      </c>
      <c r="R378" s="11" t="str">
        <f>IF([1]source_data!G380="","",IF([1]source_data!D380="","",VLOOKUP([1]source_data!D380,[1]geo_data!A:I,6,FALSE)))</f>
        <v>E07000081</v>
      </c>
      <c r="S378" s="11" t="str">
        <f>IF([1]source_data!G380="","",IF(LEFT(R378,3)="E05","WD",IF(LEFT(R378,3)="S13","WD",IF(LEFT(R378,3)="W05","WD",IF(LEFT(R378,3)="W06","UA",IF(LEFT(R378,3)="S12","CA",IF(LEFT(R378,3)="E06","UA",IF(LEFT(R378,3)="E07","NMD",IF(LEFT(R378,3)="E08","MD",IF(LEFT(R378,3)="E09","LONB"))))))))))</f>
        <v>NMD</v>
      </c>
      <c r="T378" s="8" t="str">
        <f>IF([1]source_data!G380="","",IF([1]source_data!N380="","",[1]source_data!N380))</f>
        <v>Grants for You</v>
      </c>
      <c r="U378" s="12">
        <f ca="1">IF([1]source_data!G380="","",[1]tailored_settings!$B$8)</f>
        <v>45009</v>
      </c>
      <c r="V378" s="8" t="str">
        <f>IF([1]source_data!I380="","",[1]tailored_settings!$B$9)</f>
        <v>https://www.barnwoodtrust.org/</v>
      </c>
      <c r="W378" s="8" t="str">
        <f>IF([1]source_data!G380="","",IF([1]source_data!I380="","",[1]codelists!$A$1))</f>
        <v>Grant to Individuals Reason codelist</v>
      </c>
      <c r="X378" s="8" t="str">
        <f>IF([1]source_data!G380="","",IF([1]source_data!I380="","",[1]source_data!I380))</f>
        <v>Mental Health</v>
      </c>
      <c r="Y378" s="8" t="str">
        <f>IF([1]source_data!G380="","",IF([1]source_data!J380="","",[1]codelists!$A$1))</f>
        <v/>
      </c>
      <c r="Z378" s="8" t="str">
        <f>IF([1]source_data!G380="","",IF([1]source_data!J380="","",[1]source_data!J380))</f>
        <v/>
      </c>
      <c r="AA378" s="8" t="str">
        <f>IF([1]source_data!G380="","",IF([1]source_data!K380="","",[1]codelists!$A$16))</f>
        <v>Grant to Individuals Purpose codelist</v>
      </c>
      <c r="AB378" s="8" t="str">
        <f>IF([1]source_data!G380="","",IF([1]source_data!K380="","",[1]source_data!K380))</f>
        <v>Creative activities</v>
      </c>
      <c r="AC378" s="8" t="str">
        <f>IF([1]source_data!G380="","",IF([1]source_data!L380="","",[1]codelists!$A$16))</f>
        <v/>
      </c>
      <c r="AD378" s="8" t="str">
        <f>IF([1]source_data!G380="","",IF([1]source_data!L380="","",[1]source_data!L380))</f>
        <v/>
      </c>
      <c r="AE378" s="8" t="str">
        <f>IF([1]source_data!G380="","",IF([1]source_data!M380="","",[1]codelists!$A$16))</f>
        <v/>
      </c>
      <c r="AF378" s="8" t="str">
        <f>IF([1]source_data!G380="","",IF([1]source_data!M380="","",[1]source_data!M380))</f>
        <v/>
      </c>
    </row>
    <row r="379" spans="1:32" ht="15.75" x14ac:dyDescent="0.25">
      <c r="A379" s="8" t="str">
        <f>IF([1]source_data!G381="","",IF(AND([1]source_data!C381&lt;&gt;"",[1]tailored_settings!$B$10="Publish"),CONCATENATE([1]tailored_settings!$B$2&amp;[1]source_data!C381),IF(AND([1]source_data!C381&lt;&gt;"",[1]tailored_settings!$B$10="Do not publish"),CONCATENATE([1]tailored_settings!$B$2&amp;TEXT(ROW(A379)-1,"0000")&amp;"_"&amp;TEXT(F379,"yyyy-mm")),CONCATENATE([1]tailored_settings!$B$2&amp;TEXT(ROW(A379)-1,"0000")&amp;"_"&amp;TEXT(F379,"yyyy-mm")))))</f>
        <v>360G-BarnwoodTrust-0378_2022-08</v>
      </c>
      <c r="B379" s="8" t="str">
        <f>IF([1]source_data!G381="","",IF([1]source_data!E381&lt;&gt;"",[1]source_data!E381,CONCATENATE("Grant to "&amp;G379)))</f>
        <v>Grants for You</v>
      </c>
      <c r="C379" s="8" t="str">
        <f>IF([1]source_data!G381="","",IF([1]source_data!F381="","",[1]source_data!F381))</f>
        <v xml:space="preserve">Funding to help people with Autism, ADHD, Tourette's or a serious mental health condition access more opportunities.   </v>
      </c>
      <c r="D379" s="9">
        <f>IF([1]source_data!G381="","",IF([1]source_data!G381="","",[1]source_data!G381))</f>
        <v>3500</v>
      </c>
      <c r="E379" s="8" t="str">
        <f>IF([1]source_data!G381="","",[1]tailored_settings!$B$3)</f>
        <v>GBP</v>
      </c>
      <c r="F379" s="10">
        <f>IF([1]source_data!G381="","",IF([1]source_data!H381="","",[1]source_data!H381))</f>
        <v>44784.366399502302</v>
      </c>
      <c r="G379" s="8" t="str">
        <f>IF([1]source_data!G381="","",[1]tailored_settings!$B$5)</f>
        <v>Individual Recipient</v>
      </c>
      <c r="H379" s="8" t="str">
        <f>IF([1]source_data!G381="","",IF(AND([1]source_data!A381&lt;&gt;"",[1]tailored_settings!$B$11="Publish"),CONCATENATE([1]tailored_settings!$B$2&amp;[1]source_data!A381),IF(AND([1]source_data!A381&lt;&gt;"",[1]tailored_settings!$B$11="Do not publish"),CONCATENATE([1]tailored_settings!$B$4&amp;TEXT(ROW(A379)-1,"0000")&amp;"_"&amp;TEXT(F379,"yyyy-mm")),CONCATENATE([1]tailored_settings!$B$4&amp;TEXT(ROW(A379)-1,"0000")&amp;"_"&amp;TEXT(F379,"yyyy-mm")))))</f>
        <v>360G-BarnwoodTrust-IND-0378_2022-08</v>
      </c>
      <c r="I379" s="8" t="str">
        <f>IF([1]source_data!G381="","",[1]tailored_settings!$B$7)</f>
        <v>Barnwood Trust</v>
      </c>
      <c r="J379" s="8" t="str">
        <f>IF([1]source_data!G381="","",[1]tailored_settings!$B$6)</f>
        <v>GB-CHC-1162855</v>
      </c>
      <c r="K379" s="8" t="str">
        <f>IF([1]source_data!G381="","",IF([1]source_data!I381="","",VLOOKUP([1]source_data!I381,[1]codelists!A:C,2,FALSE)))</f>
        <v>GTIR040</v>
      </c>
      <c r="L379" s="8" t="str">
        <f>IF([1]source_data!G381="","",IF([1]source_data!J381="","",VLOOKUP([1]source_data!J381,[1]codelists!A:C,2,FALSE)))</f>
        <v/>
      </c>
      <c r="M379" s="8" t="str">
        <f>IF([1]source_data!G381="","",IF([1]source_data!K381="","",IF([1]source_data!M381&lt;&gt;"",CONCATENATE(VLOOKUP([1]source_data!K381,[1]codelists!A:C,2,FALSE)&amp;";"&amp;VLOOKUP([1]source_data!L381,[1]codelists!A:C,2,FALSE)&amp;";"&amp;VLOOKUP([1]source_data!M381,[1]codelists!A:C,2,FALSE)),IF([1]source_data!L381&lt;&gt;"",CONCATENATE(VLOOKUP([1]source_data!K381,[1]codelists!A:C,2,FALSE)&amp;";"&amp;VLOOKUP([1]source_data!L381,[1]codelists!A:C,2,FALSE)),IF([1]source_data!K381&lt;&gt;"",CONCATENATE(VLOOKUP([1]source_data!K381,[1]codelists!A:C,2,FALSE)))))))</f>
        <v>GTIP100</v>
      </c>
      <c r="N379" s="11" t="str">
        <f>IF([1]source_data!G381="","",IF([1]source_data!D381="","",VLOOKUP([1]source_data!D381,[1]geo_data!A:I,9,FALSE)))</f>
        <v>Stonehouse</v>
      </c>
      <c r="O379" s="11" t="str">
        <f>IF([1]source_data!G381="","",IF([1]source_data!D381="","",VLOOKUP([1]source_data!D381,[1]geo_data!A:I,8,FALSE)))</f>
        <v>E05013196</v>
      </c>
      <c r="P379" s="11" t="str">
        <f>IF([1]source_data!G381="","",IF(LEFT(O379,3)="E05","WD",IF(LEFT(O379,3)="S13","WD",IF(LEFT(O379,3)="W05","WD",IF(LEFT(O379,3)="W06","UA",IF(LEFT(O379,3)="S12","CA",IF(LEFT(O379,3)="E06","UA",IF(LEFT(O379,3)="E07","NMD",IF(LEFT(O379,3)="E08","MD",IF(LEFT(O379,3)="E09","LONB"))))))))))</f>
        <v>WD</v>
      </c>
      <c r="Q379" s="11" t="str">
        <f>IF([1]source_data!G381="","",IF([1]source_data!D381="","",VLOOKUP([1]source_data!D381,[1]geo_data!A:I,7,FALSE)))</f>
        <v>Stroud</v>
      </c>
      <c r="R379" s="11" t="str">
        <f>IF([1]source_data!G381="","",IF([1]source_data!D381="","",VLOOKUP([1]source_data!D381,[1]geo_data!A:I,6,FALSE)))</f>
        <v>E07000082</v>
      </c>
      <c r="S379" s="11" t="str">
        <f>IF([1]source_data!G381="","",IF(LEFT(R379,3)="E05","WD",IF(LEFT(R379,3)="S13","WD",IF(LEFT(R379,3)="W05","WD",IF(LEFT(R379,3)="W06","UA",IF(LEFT(R379,3)="S12","CA",IF(LEFT(R379,3)="E06","UA",IF(LEFT(R379,3)="E07","NMD",IF(LEFT(R379,3)="E08","MD",IF(LEFT(R379,3)="E09","LONB"))))))))))</f>
        <v>NMD</v>
      </c>
      <c r="T379" s="8" t="str">
        <f>IF([1]source_data!G381="","",IF([1]source_data!N381="","",[1]source_data!N381))</f>
        <v>Grants for You</v>
      </c>
      <c r="U379" s="12">
        <f ca="1">IF([1]source_data!G381="","",[1]tailored_settings!$B$8)</f>
        <v>45009</v>
      </c>
      <c r="V379" s="8" t="str">
        <f>IF([1]source_data!I381="","",[1]tailored_settings!$B$9)</f>
        <v>https://www.barnwoodtrust.org/</v>
      </c>
      <c r="W379" s="8" t="str">
        <f>IF([1]source_data!G381="","",IF([1]source_data!I381="","",[1]codelists!$A$1))</f>
        <v>Grant to Individuals Reason codelist</v>
      </c>
      <c r="X379" s="8" t="str">
        <f>IF([1]source_data!G381="","",IF([1]source_data!I381="","",[1]source_data!I381))</f>
        <v>Mental Health</v>
      </c>
      <c r="Y379" s="8" t="str">
        <f>IF([1]source_data!G381="","",IF([1]source_data!J381="","",[1]codelists!$A$1))</f>
        <v/>
      </c>
      <c r="Z379" s="8" t="str">
        <f>IF([1]source_data!G381="","",IF([1]source_data!J381="","",[1]source_data!J381))</f>
        <v/>
      </c>
      <c r="AA379" s="8" t="str">
        <f>IF([1]source_data!G381="","",IF([1]source_data!K381="","",[1]codelists!$A$16))</f>
        <v>Grant to Individuals Purpose codelist</v>
      </c>
      <c r="AB379" s="8" t="str">
        <f>IF([1]source_data!G381="","",IF([1]source_data!K381="","",[1]source_data!K381))</f>
        <v>Travel and transport</v>
      </c>
      <c r="AC379" s="8" t="str">
        <f>IF([1]source_data!G381="","",IF([1]source_data!L381="","",[1]codelists!$A$16))</f>
        <v/>
      </c>
      <c r="AD379" s="8" t="str">
        <f>IF([1]source_data!G381="","",IF([1]source_data!L381="","",[1]source_data!L381))</f>
        <v/>
      </c>
      <c r="AE379" s="8" t="str">
        <f>IF([1]source_data!G381="","",IF([1]source_data!M381="","",[1]codelists!$A$16))</f>
        <v/>
      </c>
      <c r="AF379" s="8" t="str">
        <f>IF([1]source_data!G381="","",IF([1]source_data!M381="","",[1]source_data!M381))</f>
        <v/>
      </c>
    </row>
    <row r="380" spans="1:32" ht="15.75" x14ac:dyDescent="0.25">
      <c r="A380" s="8" t="str">
        <f>IF([1]source_data!G382="","",IF(AND([1]source_data!C382&lt;&gt;"",[1]tailored_settings!$B$10="Publish"),CONCATENATE([1]tailored_settings!$B$2&amp;[1]source_data!C382),IF(AND([1]source_data!C382&lt;&gt;"",[1]tailored_settings!$B$10="Do not publish"),CONCATENATE([1]tailored_settings!$B$2&amp;TEXT(ROW(A380)-1,"0000")&amp;"_"&amp;TEXT(F380,"yyyy-mm")),CONCATENATE([1]tailored_settings!$B$2&amp;TEXT(ROW(A380)-1,"0000")&amp;"_"&amp;TEXT(F380,"yyyy-mm")))))</f>
        <v>360G-BarnwoodTrust-0379_2022-08</v>
      </c>
      <c r="B380" s="8" t="str">
        <f>IF([1]source_data!G382="","",IF([1]source_data!E382&lt;&gt;"",[1]source_data!E382,CONCATENATE("Grant to "&amp;G380)))</f>
        <v>Grants for You</v>
      </c>
      <c r="C380" s="8" t="str">
        <f>IF([1]source_data!G382="","",IF([1]source_data!F382="","",[1]source_data!F382))</f>
        <v xml:space="preserve">Funding to help people with Autism, ADHD, Tourette's or a serious mental health condition access more opportunities.   </v>
      </c>
      <c r="D380" s="9">
        <f>IF([1]source_data!G382="","",IF([1]source_data!G382="","",[1]source_data!G382))</f>
        <v>1000</v>
      </c>
      <c r="E380" s="8" t="str">
        <f>IF([1]source_data!G382="","",[1]tailored_settings!$B$3)</f>
        <v>GBP</v>
      </c>
      <c r="F380" s="10">
        <f>IF([1]source_data!G382="","",IF([1]source_data!H382="","",[1]source_data!H382))</f>
        <v>44784.3722585301</v>
      </c>
      <c r="G380" s="8" t="str">
        <f>IF([1]source_data!G382="","",[1]tailored_settings!$B$5)</f>
        <v>Individual Recipient</v>
      </c>
      <c r="H380" s="8" t="str">
        <f>IF([1]source_data!G382="","",IF(AND([1]source_data!A382&lt;&gt;"",[1]tailored_settings!$B$11="Publish"),CONCATENATE([1]tailored_settings!$B$2&amp;[1]source_data!A382),IF(AND([1]source_data!A382&lt;&gt;"",[1]tailored_settings!$B$11="Do not publish"),CONCATENATE([1]tailored_settings!$B$4&amp;TEXT(ROW(A380)-1,"0000")&amp;"_"&amp;TEXT(F380,"yyyy-mm")),CONCATENATE([1]tailored_settings!$B$4&amp;TEXT(ROW(A380)-1,"0000")&amp;"_"&amp;TEXT(F380,"yyyy-mm")))))</f>
        <v>360G-BarnwoodTrust-IND-0379_2022-08</v>
      </c>
      <c r="I380" s="8" t="str">
        <f>IF([1]source_data!G382="","",[1]tailored_settings!$B$7)</f>
        <v>Barnwood Trust</v>
      </c>
      <c r="J380" s="8" t="str">
        <f>IF([1]source_data!G382="","",[1]tailored_settings!$B$6)</f>
        <v>GB-CHC-1162855</v>
      </c>
      <c r="K380" s="8" t="str">
        <f>IF([1]source_data!G382="","",IF([1]source_data!I382="","",VLOOKUP([1]source_data!I382,[1]codelists!A:C,2,FALSE)))</f>
        <v>GTIR040</v>
      </c>
      <c r="L380" s="8" t="str">
        <f>IF([1]source_data!G382="","",IF([1]source_data!J382="","",VLOOKUP([1]source_data!J382,[1]codelists!A:C,2,FALSE)))</f>
        <v/>
      </c>
      <c r="M380" s="8" t="str">
        <f>IF([1]source_data!G382="","",IF([1]source_data!K382="","",IF([1]source_data!M382&lt;&gt;"",CONCATENATE(VLOOKUP([1]source_data!K382,[1]codelists!A:C,2,FALSE)&amp;";"&amp;VLOOKUP([1]source_data!L382,[1]codelists!A:C,2,FALSE)&amp;";"&amp;VLOOKUP([1]source_data!M382,[1]codelists!A:C,2,FALSE)),IF([1]source_data!L382&lt;&gt;"",CONCATENATE(VLOOKUP([1]source_data!K382,[1]codelists!A:C,2,FALSE)&amp;";"&amp;VLOOKUP([1]source_data!L382,[1]codelists!A:C,2,FALSE)),IF([1]source_data!K382&lt;&gt;"",CONCATENATE(VLOOKUP([1]source_data!K382,[1]codelists!A:C,2,FALSE)))))))</f>
        <v>GTIP040</v>
      </c>
      <c r="N380" s="11" t="str">
        <f>IF([1]source_data!G382="","",IF([1]source_data!D382="","",VLOOKUP([1]source_data!D382,[1]geo_data!A:I,9,FALSE)))</f>
        <v>St Paul's</v>
      </c>
      <c r="O380" s="11" t="str">
        <f>IF([1]source_data!G382="","",IF([1]source_data!D382="","",VLOOKUP([1]source_data!D382,[1]geo_data!A:I,8,FALSE)))</f>
        <v>E05004302</v>
      </c>
      <c r="P380" s="11" t="str">
        <f>IF([1]source_data!G382="","",IF(LEFT(O380,3)="E05","WD",IF(LEFT(O380,3)="S13","WD",IF(LEFT(O380,3)="W05","WD",IF(LEFT(O380,3)="W06","UA",IF(LEFT(O380,3)="S12","CA",IF(LEFT(O380,3)="E06","UA",IF(LEFT(O380,3)="E07","NMD",IF(LEFT(O380,3)="E08","MD",IF(LEFT(O380,3)="E09","LONB"))))))))))</f>
        <v>WD</v>
      </c>
      <c r="Q380" s="11" t="str">
        <f>IF([1]source_data!G382="","",IF([1]source_data!D382="","",VLOOKUP([1]source_data!D382,[1]geo_data!A:I,7,FALSE)))</f>
        <v>Cheltenham</v>
      </c>
      <c r="R380" s="11" t="str">
        <f>IF([1]source_data!G382="","",IF([1]source_data!D382="","",VLOOKUP([1]source_data!D382,[1]geo_data!A:I,6,FALSE)))</f>
        <v>E07000078</v>
      </c>
      <c r="S380" s="11" t="str">
        <f>IF([1]source_data!G382="","",IF(LEFT(R380,3)="E05","WD",IF(LEFT(R380,3)="S13","WD",IF(LEFT(R380,3)="W05","WD",IF(LEFT(R380,3)="W06","UA",IF(LEFT(R380,3)="S12","CA",IF(LEFT(R380,3)="E06","UA",IF(LEFT(R380,3)="E07","NMD",IF(LEFT(R380,3)="E08","MD",IF(LEFT(R380,3)="E09","LONB"))))))))))</f>
        <v>NMD</v>
      </c>
      <c r="T380" s="8" t="str">
        <f>IF([1]source_data!G382="","",IF([1]source_data!N382="","",[1]source_data!N382))</f>
        <v>Grants for You</v>
      </c>
      <c r="U380" s="12">
        <f ca="1">IF([1]source_data!G382="","",[1]tailored_settings!$B$8)</f>
        <v>45009</v>
      </c>
      <c r="V380" s="8" t="str">
        <f>IF([1]source_data!I382="","",[1]tailored_settings!$B$9)</f>
        <v>https://www.barnwoodtrust.org/</v>
      </c>
      <c r="W380" s="8" t="str">
        <f>IF([1]source_data!G382="","",IF([1]source_data!I382="","",[1]codelists!$A$1))</f>
        <v>Grant to Individuals Reason codelist</v>
      </c>
      <c r="X380" s="8" t="str">
        <f>IF([1]source_data!G382="","",IF([1]source_data!I382="","",[1]source_data!I382))</f>
        <v>Mental Health</v>
      </c>
      <c r="Y380" s="8" t="str">
        <f>IF([1]source_data!G382="","",IF([1]source_data!J382="","",[1]codelists!$A$1))</f>
        <v/>
      </c>
      <c r="Z380" s="8" t="str">
        <f>IF([1]source_data!G382="","",IF([1]source_data!J382="","",[1]source_data!J382))</f>
        <v/>
      </c>
      <c r="AA380" s="8" t="str">
        <f>IF([1]source_data!G382="","",IF([1]source_data!K382="","",[1]codelists!$A$16))</f>
        <v>Grant to Individuals Purpose codelist</v>
      </c>
      <c r="AB380" s="8" t="str">
        <f>IF([1]source_data!G382="","",IF([1]source_data!K382="","",[1]source_data!K382))</f>
        <v>Devices and digital access</v>
      </c>
      <c r="AC380" s="8" t="str">
        <f>IF([1]source_data!G382="","",IF([1]source_data!L382="","",[1]codelists!$A$16))</f>
        <v/>
      </c>
      <c r="AD380" s="8" t="str">
        <f>IF([1]source_data!G382="","",IF([1]source_data!L382="","",[1]source_data!L382))</f>
        <v/>
      </c>
      <c r="AE380" s="8" t="str">
        <f>IF([1]source_data!G382="","",IF([1]source_data!M382="","",[1]codelists!$A$16))</f>
        <v/>
      </c>
      <c r="AF380" s="8" t="str">
        <f>IF([1]source_data!G382="","",IF([1]source_data!M382="","",[1]source_data!M382))</f>
        <v/>
      </c>
    </row>
    <row r="381" spans="1:32" ht="15.75" x14ac:dyDescent="0.25">
      <c r="A381" s="8" t="str">
        <f>IF([1]source_data!G383="","",IF(AND([1]source_data!C383&lt;&gt;"",[1]tailored_settings!$B$10="Publish"),CONCATENATE([1]tailored_settings!$B$2&amp;[1]source_data!C383),IF(AND([1]source_data!C383&lt;&gt;"",[1]tailored_settings!$B$10="Do not publish"),CONCATENATE([1]tailored_settings!$B$2&amp;TEXT(ROW(A381)-1,"0000")&amp;"_"&amp;TEXT(F381,"yyyy-mm")),CONCATENATE([1]tailored_settings!$B$2&amp;TEXT(ROW(A381)-1,"0000")&amp;"_"&amp;TEXT(F381,"yyyy-mm")))))</f>
        <v>360G-BarnwoodTrust-0380_2022-08</v>
      </c>
      <c r="B381" s="8" t="str">
        <f>IF([1]source_data!G383="","",IF([1]source_data!E383&lt;&gt;"",[1]source_data!E383,CONCATENATE("Grant to "&amp;G381)))</f>
        <v>Grants for You</v>
      </c>
      <c r="C381" s="8" t="str">
        <f>IF([1]source_data!G383="","",IF([1]source_data!F383="","",[1]source_data!F383))</f>
        <v xml:space="preserve">Funding to help people with Autism, ADHD, Tourette's or a serious mental health condition access more opportunities.   </v>
      </c>
      <c r="D381" s="9">
        <f>IF([1]source_data!G383="","",IF([1]source_data!G383="","",[1]source_data!G383))</f>
        <v>2995</v>
      </c>
      <c r="E381" s="8" t="str">
        <f>IF([1]source_data!G383="","",[1]tailored_settings!$B$3)</f>
        <v>GBP</v>
      </c>
      <c r="F381" s="10">
        <f>IF([1]source_data!G383="","",IF([1]source_data!H383="","",[1]source_data!H383))</f>
        <v>44784.384488310199</v>
      </c>
      <c r="G381" s="8" t="str">
        <f>IF([1]source_data!G383="","",[1]tailored_settings!$B$5)</f>
        <v>Individual Recipient</v>
      </c>
      <c r="H381" s="8" t="str">
        <f>IF([1]source_data!G383="","",IF(AND([1]source_data!A383&lt;&gt;"",[1]tailored_settings!$B$11="Publish"),CONCATENATE([1]tailored_settings!$B$2&amp;[1]source_data!A383),IF(AND([1]source_data!A383&lt;&gt;"",[1]tailored_settings!$B$11="Do not publish"),CONCATENATE([1]tailored_settings!$B$4&amp;TEXT(ROW(A381)-1,"0000")&amp;"_"&amp;TEXT(F381,"yyyy-mm")),CONCATENATE([1]tailored_settings!$B$4&amp;TEXT(ROW(A381)-1,"0000")&amp;"_"&amp;TEXT(F381,"yyyy-mm")))))</f>
        <v>360G-BarnwoodTrust-IND-0380_2022-08</v>
      </c>
      <c r="I381" s="8" t="str">
        <f>IF([1]source_data!G383="","",[1]tailored_settings!$B$7)</f>
        <v>Barnwood Trust</v>
      </c>
      <c r="J381" s="8" t="str">
        <f>IF([1]source_data!G383="","",[1]tailored_settings!$B$6)</f>
        <v>GB-CHC-1162855</v>
      </c>
      <c r="K381" s="8" t="str">
        <f>IF([1]source_data!G383="","",IF([1]source_data!I383="","",VLOOKUP([1]source_data!I383,[1]codelists!A:C,2,FALSE)))</f>
        <v>GTIR040</v>
      </c>
      <c r="L381" s="8" t="str">
        <f>IF([1]source_data!G383="","",IF([1]source_data!J383="","",VLOOKUP([1]source_data!J383,[1]codelists!A:C,2,FALSE)))</f>
        <v/>
      </c>
      <c r="M381" s="8" t="str">
        <f>IF([1]source_data!G383="","",IF([1]source_data!K383="","",IF([1]source_data!M383&lt;&gt;"",CONCATENATE(VLOOKUP([1]source_data!K383,[1]codelists!A:C,2,FALSE)&amp;";"&amp;VLOOKUP([1]source_data!L383,[1]codelists!A:C,2,FALSE)&amp;";"&amp;VLOOKUP([1]source_data!M383,[1]codelists!A:C,2,FALSE)),IF([1]source_data!L383&lt;&gt;"",CONCATENATE(VLOOKUP([1]source_data!K383,[1]codelists!A:C,2,FALSE)&amp;";"&amp;VLOOKUP([1]source_data!L383,[1]codelists!A:C,2,FALSE)),IF([1]source_data!K383&lt;&gt;"",CONCATENATE(VLOOKUP([1]source_data!K383,[1]codelists!A:C,2,FALSE)))))))</f>
        <v>GTIP100</v>
      </c>
      <c r="N381" s="11" t="str">
        <f>IF([1]source_data!G383="","",IF([1]source_data!D383="","",VLOOKUP([1]source_data!D383,[1]geo_data!A:I,9,FALSE)))</f>
        <v>Cainscross</v>
      </c>
      <c r="O381" s="11" t="str">
        <f>IF([1]source_data!G383="","",IF([1]source_data!D383="","",VLOOKUP([1]source_data!D383,[1]geo_data!A:I,8,FALSE)))</f>
        <v>E05013212</v>
      </c>
      <c r="P381" s="11" t="str">
        <f>IF([1]source_data!G383="","",IF(LEFT(O381,3)="E05","WD",IF(LEFT(O381,3)="S13","WD",IF(LEFT(O381,3)="W05","WD",IF(LEFT(O381,3)="W06","UA",IF(LEFT(O381,3)="S12","CA",IF(LEFT(O381,3)="E06","UA",IF(LEFT(O381,3)="E07","NMD",IF(LEFT(O381,3)="E08","MD",IF(LEFT(O381,3)="E09","LONB"))))))))))</f>
        <v>WD</v>
      </c>
      <c r="Q381" s="11" t="str">
        <f>IF([1]source_data!G383="","",IF([1]source_data!D383="","",VLOOKUP([1]source_data!D383,[1]geo_data!A:I,7,FALSE)))</f>
        <v>Stroud</v>
      </c>
      <c r="R381" s="11" t="str">
        <f>IF([1]source_data!G383="","",IF([1]source_data!D383="","",VLOOKUP([1]source_data!D383,[1]geo_data!A:I,6,FALSE)))</f>
        <v>E07000082</v>
      </c>
      <c r="S381" s="11" t="str">
        <f>IF([1]source_data!G383="","",IF(LEFT(R381,3)="E05","WD",IF(LEFT(R381,3)="S13","WD",IF(LEFT(R381,3)="W05","WD",IF(LEFT(R381,3)="W06","UA",IF(LEFT(R381,3)="S12","CA",IF(LEFT(R381,3)="E06","UA",IF(LEFT(R381,3)="E07","NMD",IF(LEFT(R381,3)="E08","MD",IF(LEFT(R381,3)="E09","LONB"))))))))))</f>
        <v>NMD</v>
      </c>
      <c r="T381" s="8" t="str">
        <f>IF([1]source_data!G383="","",IF([1]source_data!N383="","",[1]source_data!N383))</f>
        <v>Grants for You</v>
      </c>
      <c r="U381" s="12">
        <f ca="1">IF([1]source_data!G383="","",[1]tailored_settings!$B$8)</f>
        <v>45009</v>
      </c>
      <c r="V381" s="8" t="str">
        <f>IF([1]source_data!I383="","",[1]tailored_settings!$B$9)</f>
        <v>https://www.barnwoodtrust.org/</v>
      </c>
      <c r="W381" s="8" t="str">
        <f>IF([1]source_data!G383="","",IF([1]source_data!I383="","",[1]codelists!$A$1))</f>
        <v>Grant to Individuals Reason codelist</v>
      </c>
      <c r="X381" s="8" t="str">
        <f>IF([1]source_data!G383="","",IF([1]source_data!I383="","",[1]source_data!I383))</f>
        <v>Mental Health</v>
      </c>
      <c r="Y381" s="8" t="str">
        <f>IF([1]source_data!G383="","",IF([1]source_data!J383="","",[1]codelists!$A$1))</f>
        <v/>
      </c>
      <c r="Z381" s="8" t="str">
        <f>IF([1]source_data!G383="","",IF([1]source_data!J383="","",[1]source_data!J383))</f>
        <v/>
      </c>
      <c r="AA381" s="8" t="str">
        <f>IF([1]source_data!G383="","",IF([1]source_data!K383="","",[1]codelists!$A$16))</f>
        <v>Grant to Individuals Purpose codelist</v>
      </c>
      <c r="AB381" s="8" t="str">
        <f>IF([1]source_data!G383="","",IF([1]source_data!K383="","",[1]source_data!K383))</f>
        <v>Travel and transport</v>
      </c>
      <c r="AC381" s="8" t="str">
        <f>IF([1]source_data!G383="","",IF([1]source_data!L383="","",[1]codelists!$A$16))</f>
        <v/>
      </c>
      <c r="AD381" s="8" t="str">
        <f>IF([1]source_data!G383="","",IF([1]source_data!L383="","",[1]source_data!L383))</f>
        <v/>
      </c>
      <c r="AE381" s="8" t="str">
        <f>IF([1]source_data!G383="","",IF([1]source_data!M383="","",[1]codelists!$A$16))</f>
        <v/>
      </c>
      <c r="AF381" s="8" t="str">
        <f>IF([1]source_data!G383="","",IF([1]source_data!M383="","",[1]source_data!M383))</f>
        <v/>
      </c>
    </row>
    <row r="382" spans="1:32" ht="15.75" x14ac:dyDescent="0.25">
      <c r="A382" s="8" t="str">
        <f>IF([1]source_data!G384="","",IF(AND([1]source_data!C384&lt;&gt;"",[1]tailored_settings!$B$10="Publish"),CONCATENATE([1]tailored_settings!$B$2&amp;[1]source_data!C384),IF(AND([1]source_data!C384&lt;&gt;"",[1]tailored_settings!$B$10="Do not publish"),CONCATENATE([1]tailored_settings!$B$2&amp;TEXT(ROW(A382)-1,"0000")&amp;"_"&amp;TEXT(F382,"yyyy-mm")),CONCATENATE([1]tailored_settings!$B$2&amp;TEXT(ROW(A382)-1,"0000")&amp;"_"&amp;TEXT(F382,"yyyy-mm")))))</f>
        <v>360G-BarnwoodTrust-0381_2022-08</v>
      </c>
      <c r="B382" s="8" t="str">
        <f>IF([1]source_data!G384="","",IF([1]source_data!E384&lt;&gt;"",[1]source_data!E384,CONCATENATE("Grant to "&amp;G382)))</f>
        <v>Grants for You</v>
      </c>
      <c r="C382" s="8" t="str">
        <f>IF([1]source_data!G384="","",IF([1]source_data!F384="","",[1]source_data!F384))</f>
        <v xml:space="preserve">Funding to help people with Autism, ADHD, Tourette's or a serious mental health condition access more opportunities.   </v>
      </c>
      <c r="D382" s="9">
        <f>IF([1]source_data!G384="","",IF([1]source_data!G384="","",[1]source_data!G384))</f>
        <v>1680</v>
      </c>
      <c r="E382" s="8" t="str">
        <f>IF([1]source_data!G384="","",[1]tailored_settings!$B$3)</f>
        <v>GBP</v>
      </c>
      <c r="F382" s="10">
        <f>IF([1]source_data!G384="","",IF([1]source_data!H384="","",[1]source_data!H384))</f>
        <v>44784.411481018498</v>
      </c>
      <c r="G382" s="8" t="str">
        <f>IF([1]source_data!G384="","",[1]tailored_settings!$B$5)</f>
        <v>Individual Recipient</v>
      </c>
      <c r="H382" s="8" t="str">
        <f>IF([1]source_data!G384="","",IF(AND([1]source_data!A384&lt;&gt;"",[1]tailored_settings!$B$11="Publish"),CONCATENATE([1]tailored_settings!$B$2&amp;[1]source_data!A384),IF(AND([1]source_data!A384&lt;&gt;"",[1]tailored_settings!$B$11="Do not publish"),CONCATENATE([1]tailored_settings!$B$4&amp;TEXT(ROW(A382)-1,"0000")&amp;"_"&amp;TEXT(F382,"yyyy-mm")),CONCATENATE([1]tailored_settings!$B$4&amp;TEXT(ROW(A382)-1,"0000")&amp;"_"&amp;TEXT(F382,"yyyy-mm")))))</f>
        <v>360G-BarnwoodTrust-IND-0381_2022-08</v>
      </c>
      <c r="I382" s="8" t="str">
        <f>IF([1]source_data!G384="","",[1]tailored_settings!$B$7)</f>
        <v>Barnwood Trust</v>
      </c>
      <c r="J382" s="8" t="str">
        <f>IF([1]source_data!G384="","",[1]tailored_settings!$B$6)</f>
        <v>GB-CHC-1162855</v>
      </c>
      <c r="K382" s="8" t="str">
        <f>IF([1]source_data!G384="","",IF([1]source_data!I384="","",VLOOKUP([1]source_data!I384,[1]codelists!A:C,2,FALSE)))</f>
        <v>GTIR040</v>
      </c>
      <c r="L382" s="8" t="str">
        <f>IF([1]source_data!G384="","",IF([1]source_data!J384="","",VLOOKUP([1]source_data!J384,[1]codelists!A:C,2,FALSE)))</f>
        <v/>
      </c>
      <c r="M382" s="8" t="str">
        <f>IF([1]source_data!G384="","",IF([1]source_data!K384="","",IF([1]source_data!M384&lt;&gt;"",CONCATENATE(VLOOKUP([1]source_data!K384,[1]codelists!A:C,2,FALSE)&amp;";"&amp;VLOOKUP([1]source_data!L384,[1]codelists!A:C,2,FALSE)&amp;";"&amp;VLOOKUP([1]source_data!M384,[1]codelists!A:C,2,FALSE)),IF([1]source_data!L384&lt;&gt;"",CONCATENATE(VLOOKUP([1]source_data!K384,[1]codelists!A:C,2,FALSE)&amp;";"&amp;VLOOKUP([1]source_data!L384,[1]codelists!A:C,2,FALSE)),IF([1]source_data!K384&lt;&gt;"",CONCATENATE(VLOOKUP([1]source_data!K384,[1]codelists!A:C,2,FALSE)))))))</f>
        <v>GTIP100</v>
      </c>
      <c r="N382" s="11" t="str">
        <f>IF([1]source_data!G384="","",IF([1]source_data!D384="","",VLOOKUP([1]source_data!D384,[1]geo_data!A:I,9,FALSE)))</f>
        <v>Watermoor</v>
      </c>
      <c r="O382" s="11" t="str">
        <f>IF([1]source_data!G384="","",IF([1]source_data!D384="","",VLOOKUP([1]source_data!D384,[1]geo_data!A:I,8,FALSE)))</f>
        <v>E05010727</v>
      </c>
      <c r="P382" s="11" t="str">
        <f>IF([1]source_data!G384="","",IF(LEFT(O382,3)="E05","WD",IF(LEFT(O382,3)="S13","WD",IF(LEFT(O382,3)="W05","WD",IF(LEFT(O382,3)="W06","UA",IF(LEFT(O382,3)="S12","CA",IF(LEFT(O382,3)="E06","UA",IF(LEFT(O382,3)="E07","NMD",IF(LEFT(O382,3)="E08","MD",IF(LEFT(O382,3)="E09","LONB"))))))))))</f>
        <v>WD</v>
      </c>
      <c r="Q382" s="11" t="str">
        <f>IF([1]source_data!G384="","",IF([1]source_data!D384="","",VLOOKUP([1]source_data!D384,[1]geo_data!A:I,7,FALSE)))</f>
        <v>Cotswold</v>
      </c>
      <c r="R382" s="11" t="str">
        <f>IF([1]source_data!G384="","",IF([1]source_data!D384="","",VLOOKUP([1]source_data!D384,[1]geo_data!A:I,6,FALSE)))</f>
        <v>E07000079</v>
      </c>
      <c r="S382" s="11" t="str">
        <f>IF([1]source_data!G384="","",IF(LEFT(R382,3)="E05","WD",IF(LEFT(R382,3)="S13","WD",IF(LEFT(R382,3)="W05","WD",IF(LEFT(R382,3)="W06","UA",IF(LEFT(R382,3)="S12","CA",IF(LEFT(R382,3)="E06","UA",IF(LEFT(R382,3)="E07","NMD",IF(LEFT(R382,3)="E08","MD",IF(LEFT(R382,3)="E09","LONB"))))))))))</f>
        <v>NMD</v>
      </c>
      <c r="T382" s="8" t="str">
        <f>IF([1]source_data!G384="","",IF([1]source_data!N384="","",[1]source_data!N384))</f>
        <v>Grants for You</v>
      </c>
      <c r="U382" s="12">
        <f ca="1">IF([1]source_data!G384="","",[1]tailored_settings!$B$8)</f>
        <v>45009</v>
      </c>
      <c r="V382" s="8" t="str">
        <f>IF([1]source_data!I384="","",[1]tailored_settings!$B$9)</f>
        <v>https://www.barnwoodtrust.org/</v>
      </c>
      <c r="W382" s="8" t="str">
        <f>IF([1]source_data!G384="","",IF([1]source_data!I384="","",[1]codelists!$A$1))</f>
        <v>Grant to Individuals Reason codelist</v>
      </c>
      <c r="X382" s="8" t="str">
        <f>IF([1]source_data!G384="","",IF([1]source_data!I384="","",[1]source_data!I384))</f>
        <v>Mental Health</v>
      </c>
      <c r="Y382" s="8" t="str">
        <f>IF([1]source_data!G384="","",IF([1]source_data!J384="","",[1]codelists!$A$1))</f>
        <v/>
      </c>
      <c r="Z382" s="8" t="str">
        <f>IF([1]source_data!G384="","",IF([1]source_data!J384="","",[1]source_data!J384))</f>
        <v/>
      </c>
      <c r="AA382" s="8" t="str">
        <f>IF([1]source_data!G384="","",IF([1]source_data!K384="","",[1]codelists!$A$16))</f>
        <v>Grant to Individuals Purpose codelist</v>
      </c>
      <c r="AB382" s="8" t="str">
        <f>IF([1]source_data!G384="","",IF([1]source_data!K384="","",[1]source_data!K384))</f>
        <v>Travel and transport</v>
      </c>
      <c r="AC382" s="8" t="str">
        <f>IF([1]source_data!G384="","",IF([1]source_data!L384="","",[1]codelists!$A$16))</f>
        <v/>
      </c>
      <c r="AD382" s="8" t="str">
        <f>IF([1]source_data!G384="","",IF([1]source_data!L384="","",[1]source_data!L384))</f>
        <v/>
      </c>
      <c r="AE382" s="8" t="str">
        <f>IF([1]source_data!G384="","",IF([1]source_data!M384="","",[1]codelists!$A$16))</f>
        <v/>
      </c>
      <c r="AF382" s="8" t="str">
        <f>IF([1]source_data!G384="","",IF([1]source_data!M384="","",[1]source_data!M384))</f>
        <v/>
      </c>
    </row>
    <row r="383" spans="1:32" ht="15.75" x14ac:dyDescent="0.25">
      <c r="A383" s="8" t="str">
        <f>IF([1]source_data!G385="","",IF(AND([1]source_data!C385&lt;&gt;"",[1]tailored_settings!$B$10="Publish"),CONCATENATE([1]tailored_settings!$B$2&amp;[1]source_data!C385),IF(AND([1]source_data!C385&lt;&gt;"",[1]tailored_settings!$B$10="Do not publish"),CONCATENATE([1]tailored_settings!$B$2&amp;TEXT(ROW(A383)-1,"0000")&amp;"_"&amp;TEXT(F383,"yyyy-mm")),CONCATENATE([1]tailored_settings!$B$2&amp;TEXT(ROW(A383)-1,"0000")&amp;"_"&amp;TEXT(F383,"yyyy-mm")))))</f>
        <v>360G-BarnwoodTrust-0382_2022-08</v>
      </c>
      <c r="B383" s="8" t="str">
        <f>IF([1]source_data!G385="","",IF([1]source_data!E385&lt;&gt;"",[1]source_data!E385,CONCATENATE("Grant to "&amp;G383)))</f>
        <v>Grants for You</v>
      </c>
      <c r="C383" s="8" t="str">
        <f>IF([1]source_data!G385="","",IF([1]source_data!F385="","",[1]source_data!F385))</f>
        <v xml:space="preserve">Funding to help people with Autism, ADHD, Tourette's or a serious mental health condition access more opportunities.   </v>
      </c>
      <c r="D383" s="9">
        <f>IF([1]source_data!G385="","",IF([1]source_data!G385="","",[1]source_data!G385))</f>
        <v>900</v>
      </c>
      <c r="E383" s="8" t="str">
        <f>IF([1]source_data!G385="","",[1]tailored_settings!$B$3)</f>
        <v>GBP</v>
      </c>
      <c r="F383" s="10">
        <f>IF([1]source_data!G385="","",IF([1]source_data!H385="","",[1]source_data!H385))</f>
        <v>44784.414045289399</v>
      </c>
      <c r="G383" s="8" t="str">
        <f>IF([1]source_data!G385="","",[1]tailored_settings!$B$5)</f>
        <v>Individual Recipient</v>
      </c>
      <c r="H383" s="8" t="str">
        <f>IF([1]source_data!G385="","",IF(AND([1]source_data!A385&lt;&gt;"",[1]tailored_settings!$B$11="Publish"),CONCATENATE([1]tailored_settings!$B$2&amp;[1]source_data!A385),IF(AND([1]source_data!A385&lt;&gt;"",[1]tailored_settings!$B$11="Do not publish"),CONCATENATE([1]tailored_settings!$B$4&amp;TEXT(ROW(A383)-1,"0000")&amp;"_"&amp;TEXT(F383,"yyyy-mm")),CONCATENATE([1]tailored_settings!$B$4&amp;TEXT(ROW(A383)-1,"0000")&amp;"_"&amp;TEXT(F383,"yyyy-mm")))))</f>
        <v>360G-BarnwoodTrust-IND-0382_2022-08</v>
      </c>
      <c r="I383" s="8" t="str">
        <f>IF([1]source_data!G385="","",[1]tailored_settings!$B$7)</f>
        <v>Barnwood Trust</v>
      </c>
      <c r="J383" s="8" t="str">
        <f>IF([1]source_data!G385="","",[1]tailored_settings!$B$6)</f>
        <v>GB-CHC-1162855</v>
      </c>
      <c r="K383" s="8" t="str">
        <f>IF([1]source_data!G385="","",IF([1]source_data!I385="","",VLOOKUP([1]source_data!I385,[1]codelists!A:C,2,FALSE)))</f>
        <v>GTIR040</v>
      </c>
      <c r="L383" s="8" t="str">
        <f>IF([1]source_data!G385="","",IF([1]source_data!J385="","",VLOOKUP([1]source_data!J385,[1]codelists!A:C,2,FALSE)))</f>
        <v/>
      </c>
      <c r="M383" s="8" t="str">
        <f>IF([1]source_data!G385="","",IF([1]source_data!K385="","",IF([1]source_data!M385&lt;&gt;"",CONCATENATE(VLOOKUP([1]source_data!K385,[1]codelists!A:C,2,FALSE)&amp;";"&amp;VLOOKUP([1]source_data!L385,[1]codelists!A:C,2,FALSE)&amp;";"&amp;VLOOKUP([1]source_data!M385,[1]codelists!A:C,2,FALSE)),IF([1]source_data!L385&lt;&gt;"",CONCATENATE(VLOOKUP([1]source_data!K385,[1]codelists!A:C,2,FALSE)&amp;";"&amp;VLOOKUP([1]source_data!L385,[1]codelists!A:C,2,FALSE)),IF([1]source_data!K385&lt;&gt;"",CONCATENATE(VLOOKUP([1]source_data!K385,[1]codelists!A:C,2,FALSE)))))))</f>
        <v>GTIP150</v>
      </c>
      <c r="N383" s="11" t="str">
        <f>IF([1]source_data!G385="","",IF([1]source_data!D385="","",VLOOKUP([1]source_data!D385,[1]geo_data!A:I,9,FALSE)))</f>
        <v>Tewkesbury East</v>
      </c>
      <c r="O383" s="11" t="str">
        <f>IF([1]source_data!G385="","",IF([1]source_data!D385="","",VLOOKUP([1]source_data!D385,[1]geo_data!A:I,8,FALSE)))</f>
        <v>E05012080</v>
      </c>
      <c r="P383" s="11" t="str">
        <f>IF([1]source_data!G385="","",IF(LEFT(O383,3)="E05","WD",IF(LEFT(O383,3)="S13","WD",IF(LEFT(O383,3)="W05","WD",IF(LEFT(O383,3)="W06","UA",IF(LEFT(O383,3)="S12","CA",IF(LEFT(O383,3)="E06","UA",IF(LEFT(O383,3)="E07","NMD",IF(LEFT(O383,3)="E08","MD",IF(LEFT(O383,3)="E09","LONB"))))))))))</f>
        <v>WD</v>
      </c>
      <c r="Q383" s="11" t="str">
        <f>IF([1]source_data!G385="","",IF([1]source_data!D385="","",VLOOKUP([1]source_data!D385,[1]geo_data!A:I,7,FALSE)))</f>
        <v>Tewkesbury</v>
      </c>
      <c r="R383" s="11" t="str">
        <f>IF([1]source_data!G385="","",IF([1]source_data!D385="","",VLOOKUP([1]source_data!D385,[1]geo_data!A:I,6,FALSE)))</f>
        <v>E07000083</v>
      </c>
      <c r="S383" s="11" t="str">
        <f>IF([1]source_data!G385="","",IF(LEFT(R383,3)="E05","WD",IF(LEFT(R383,3)="S13","WD",IF(LEFT(R383,3)="W05","WD",IF(LEFT(R383,3)="W06","UA",IF(LEFT(R383,3)="S12","CA",IF(LEFT(R383,3)="E06","UA",IF(LEFT(R383,3)="E07","NMD",IF(LEFT(R383,3)="E08","MD",IF(LEFT(R383,3)="E09","LONB"))))))))))</f>
        <v>NMD</v>
      </c>
      <c r="T383" s="8" t="str">
        <f>IF([1]source_data!G385="","",IF([1]source_data!N385="","",[1]source_data!N385))</f>
        <v>Grants for You</v>
      </c>
      <c r="U383" s="12">
        <f ca="1">IF([1]source_data!G385="","",[1]tailored_settings!$B$8)</f>
        <v>45009</v>
      </c>
      <c r="V383" s="8" t="str">
        <f>IF([1]source_data!I385="","",[1]tailored_settings!$B$9)</f>
        <v>https://www.barnwoodtrust.org/</v>
      </c>
      <c r="W383" s="8" t="str">
        <f>IF([1]source_data!G385="","",IF([1]source_data!I385="","",[1]codelists!$A$1))</f>
        <v>Grant to Individuals Reason codelist</v>
      </c>
      <c r="X383" s="8" t="str">
        <f>IF([1]source_data!G385="","",IF([1]source_data!I385="","",[1]source_data!I385))</f>
        <v>Mental Health</v>
      </c>
      <c r="Y383" s="8" t="str">
        <f>IF([1]source_data!G385="","",IF([1]source_data!J385="","",[1]codelists!$A$1))</f>
        <v/>
      </c>
      <c r="Z383" s="8" t="str">
        <f>IF([1]source_data!G385="","",IF([1]source_data!J385="","",[1]source_data!J385))</f>
        <v/>
      </c>
      <c r="AA383" s="8" t="str">
        <f>IF([1]source_data!G385="","",IF([1]source_data!K385="","",[1]codelists!$A$16))</f>
        <v>Grant to Individuals Purpose codelist</v>
      </c>
      <c r="AB383" s="8" t="str">
        <f>IF([1]source_data!G385="","",IF([1]source_data!K385="","",[1]source_data!K385))</f>
        <v>Creative activities</v>
      </c>
      <c r="AC383" s="8" t="str">
        <f>IF([1]source_data!G385="","",IF([1]source_data!L385="","",[1]codelists!$A$16))</f>
        <v/>
      </c>
      <c r="AD383" s="8" t="str">
        <f>IF([1]source_data!G385="","",IF([1]source_data!L385="","",[1]source_data!L385))</f>
        <v/>
      </c>
      <c r="AE383" s="8" t="str">
        <f>IF([1]source_data!G385="","",IF([1]source_data!M385="","",[1]codelists!$A$16))</f>
        <v/>
      </c>
      <c r="AF383" s="8" t="str">
        <f>IF([1]source_data!G385="","",IF([1]source_data!M385="","",[1]source_data!M385))</f>
        <v/>
      </c>
    </row>
    <row r="384" spans="1:32" ht="15.75" x14ac:dyDescent="0.25">
      <c r="A384" s="8" t="str">
        <f>IF([1]source_data!G386="","",IF(AND([1]source_data!C386&lt;&gt;"",[1]tailored_settings!$B$10="Publish"),CONCATENATE([1]tailored_settings!$B$2&amp;[1]source_data!C386),IF(AND([1]source_data!C386&lt;&gt;"",[1]tailored_settings!$B$10="Do not publish"),CONCATENATE([1]tailored_settings!$B$2&amp;TEXT(ROW(A384)-1,"0000")&amp;"_"&amp;TEXT(F384,"yyyy-mm")),CONCATENATE([1]tailored_settings!$B$2&amp;TEXT(ROW(A384)-1,"0000")&amp;"_"&amp;TEXT(F384,"yyyy-mm")))))</f>
        <v>360G-BarnwoodTrust-0383_2022-08</v>
      </c>
      <c r="B384" s="8" t="str">
        <f>IF([1]source_data!G386="","",IF([1]source_data!E386&lt;&gt;"",[1]source_data!E386,CONCATENATE("Grant to "&amp;G384)))</f>
        <v>Grants for You</v>
      </c>
      <c r="C384" s="8" t="str">
        <f>IF([1]source_data!G386="","",IF([1]source_data!F386="","",[1]source_data!F386))</f>
        <v xml:space="preserve">Funding to help people with Autism, ADHD, Tourette's or a serious mental health condition access more opportunities.   </v>
      </c>
      <c r="D384" s="9">
        <f>IF([1]source_data!G386="","",IF([1]source_data!G386="","",[1]source_data!G386))</f>
        <v>1500</v>
      </c>
      <c r="E384" s="8" t="str">
        <f>IF([1]source_data!G386="","",[1]tailored_settings!$B$3)</f>
        <v>GBP</v>
      </c>
      <c r="F384" s="10">
        <f>IF([1]source_data!G386="","",IF([1]source_data!H386="","",[1]source_data!H386))</f>
        <v>44784.421640080996</v>
      </c>
      <c r="G384" s="8" t="str">
        <f>IF([1]source_data!G386="","",[1]tailored_settings!$B$5)</f>
        <v>Individual Recipient</v>
      </c>
      <c r="H384" s="8" t="str">
        <f>IF([1]source_data!G386="","",IF(AND([1]source_data!A386&lt;&gt;"",[1]tailored_settings!$B$11="Publish"),CONCATENATE([1]tailored_settings!$B$2&amp;[1]source_data!A386),IF(AND([1]source_data!A386&lt;&gt;"",[1]tailored_settings!$B$11="Do not publish"),CONCATENATE([1]tailored_settings!$B$4&amp;TEXT(ROW(A384)-1,"0000")&amp;"_"&amp;TEXT(F384,"yyyy-mm")),CONCATENATE([1]tailored_settings!$B$4&amp;TEXT(ROW(A384)-1,"0000")&amp;"_"&amp;TEXT(F384,"yyyy-mm")))))</f>
        <v>360G-BarnwoodTrust-IND-0383_2022-08</v>
      </c>
      <c r="I384" s="8" t="str">
        <f>IF([1]source_data!G386="","",[1]tailored_settings!$B$7)</f>
        <v>Barnwood Trust</v>
      </c>
      <c r="J384" s="8" t="str">
        <f>IF([1]source_data!G386="","",[1]tailored_settings!$B$6)</f>
        <v>GB-CHC-1162855</v>
      </c>
      <c r="K384" s="8" t="str">
        <f>IF([1]source_data!G386="","",IF([1]source_data!I386="","",VLOOKUP([1]source_data!I386,[1]codelists!A:C,2,FALSE)))</f>
        <v>GTIR040</v>
      </c>
      <c r="L384" s="8" t="str">
        <f>IF([1]source_data!G386="","",IF([1]source_data!J386="","",VLOOKUP([1]source_data!J386,[1]codelists!A:C,2,FALSE)))</f>
        <v/>
      </c>
      <c r="M384" s="8" t="str">
        <f>IF([1]source_data!G386="","",IF([1]source_data!K386="","",IF([1]source_data!M386&lt;&gt;"",CONCATENATE(VLOOKUP([1]source_data!K386,[1]codelists!A:C,2,FALSE)&amp;";"&amp;VLOOKUP([1]source_data!L386,[1]codelists!A:C,2,FALSE)&amp;";"&amp;VLOOKUP([1]source_data!M386,[1]codelists!A:C,2,FALSE)),IF([1]source_data!L386&lt;&gt;"",CONCATENATE(VLOOKUP([1]source_data!K386,[1]codelists!A:C,2,FALSE)&amp;";"&amp;VLOOKUP([1]source_data!L386,[1]codelists!A:C,2,FALSE)),IF([1]source_data!K386&lt;&gt;"",CONCATENATE(VLOOKUP([1]source_data!K386,[1]codelists!A:C,2,FALSE)))))))</f>
        <v>GTIP040</v>
      </c>
      <c r="N384" s="11" t="str">
        <f>IF([1]source_data!G386="","",IF([1]source_data!D386="","",VLOOKUP([1]source_data!D386,[1]geo_data!A:I,9,FALSE)))</f>
        <v>Matson, Robinswood and White City</v>
      </c>
      <c r="O384" s="11" t="str">
        <f>IF([1]source_data!G386="","",IF([1]source_data!D386="","",VLOOKUP([1]source_data!D386,[1]geo_data!A:I,8,FALSE)))</f>
        <v>E05010961</v>
      </c>
      <c r="P384" s="11" t="str">
        <f>IF([1]source_data!G386="","",IF(LEFT(O384,3)="E05","WD",IF(LEFT(O384,3)="S13","WD",IF(LEFT(O384,3)="W05","WD",IF(LEFT(O384,3)="W06","UA",IF(LEFT(O384,3)="S12","CA",IF(LEFT(O384,3)="E06","UA",IF(LEFT(O384,3)="E07","NMD",IF(LEFT(O384,3)="E08","MD",IF(LEFT(O384,3)="E09","LONB"))))))))))</f>
        <v>WD</v>
      </c>
      <c r="Q384" s="11" t="str">
        <f>IF([1]source_data!G386="","",IF([1]source_data!D386="","",VLOOKUP([1]source_data!D386,[1]geo_data!A:I,7,FALSE)))</f>
        <v>Gloucester</v>
      </c>
      <c r="R384" s="11" t="str">
        <f>IF([1]source_data!G386="","",IF([1]source_data!D386="","",VLOOKUP([1]source_data!D386,[1]geo_data!A:I,6,FALSE)))</f>
        <v>E07000081</v>
      </c>
      <c r="S384" s="11" t="str">
        <f>IF([1]source_data!G386="","",IF(LEFT(R384,3)="E05","WD",IF(LEFT(R384,3)="S13","WD",IF(LEFT(R384,3)="W05","WD",IF(LEFT(R384,3)="W06","UA",IF(LEFT(R384,3)="S12","CA",IF(LEFT(R384,3)="E06","UA",IF(LEFT(R384,3)="E07","NMD",IF(LEFT(R384,3)="E08","MD",IF(LEFT(R384,3)="E09","LONB"))))))))))</f>
        <v>NMD</v>
      </c>
      <c r="T384" s="8" t="str">
        <f>IF([1]source_data!G386="","",IF([1]source_data!N386="","",[1]source_data!N386))</f>
        <v>Grants for You</v>
      </c>
      <c r="U384" s="12">
        <f ca="1">IF([1]source_data!G386="","",[1]tailored_settings!$B$8)</f>
        <v>45009</v>
      </c>
      <c r="V384" s="8" t="str">
        <f>IF([1]source_data!I386="","",[1]tailored_settings!$B$9)</f>
        <v>https://www.barnwoodtrust.org/</v>
      </c>
      <c r="W384" s="8" t="str">
        <f>IF([1]source_data!G386="","",IF([1]source_data!I386="","",[1]codelists!$A$1))</f>
        <v>Grant to Individuals Reason codelist</v>
      </c>
      <c r="X384" s="8" t="str">
        <f>IF([1]source_data!G386="","",IF([1]source_data!I386="","",[1]source_data!I386))</f>
        <v>Mental Health</v>
      </c>
      <c r="Y384" s="8" t="str">
        <f>IF([1]source_data!G386="","",IF([1]source_data!J386="","",[1]codelists!$A$1))</f>
        <v/>
      </c>
      <c r="Z384" s="8" t="str">
        <f>IF([1]source_data!G386="","",IF([1]source_data!J386="","",[1]source_data!J386))</f>
        <v/>
      </c>
      <c r="AA384" s="8" t="str">
        <f>IF([1]source_data!G386="","",IF([1]source_data!K386="","",[1]codelists!$A$16))</f>
        <v>Grant to Individuals Purpose codelist</v>
      </c>
      <c r="AB384" s="8" t="str">
        <f>IF([1]source_data!G386="","",IF([1]source_data!K386="","",[1]source_data!K386))</f>
        <v>Devices and digital access</v>
      </c>
      <c r="AC384" s="8" t="str">
        <f>IF([1]source_data!G386="","",IF([1]source_data!L386="","",[1]codelists!$A$16))</f>
        <v/>
      </c>
      <c r="AD384" s="8" t="str">
        <f>IF([1]source_data!G386="","",IF([1]source_data!L386="","",[1]source_data!L386))</f>
        <v/>
      </c>
      <c r="AE384" s="8" t="str">
        <f>IF([1]source_data!G386="","",IF([1]source_data!M386="","",[1]codelists!$A$16))</f>
        <v/>
      </c>
      <c r="AF384" s="8" t="str">
        <f>IF([1]source_data!G386="","",IF([1]source_data!M386="","",[1]source_data!M386))</f>
        <v/>
      </c>
    </row>
    <row r="385" spans="1:32" ht="15.75" x14ac:dyDescent="0.25">
      <c r="A385" s="8" t="str">
        <f>IF([1]source_data!G387="","",IF(AND([1]source_data!C387&lt;&gt;"",[1]tailored_settings!$B$10="Publish"),CONCATENATE([1]tailored_settings!$B$2&amp;[1]source_data!C387),IF(AND([1]source_data!C387&lt;&gt;"",[1]tailored_settings!$B$10="Do not publish"),CONCATENATE([1]tailored_settings!$B$2&amp;TEXT(ROW(A385)-1,"0000")&amp;"_"&amp;TEXT(F385,"yyyy-mm")),CONCATENATE([1]tailored_settings!$B$2&amp;TEXT(ROW(A385)-1,"0000")&amp;"_"&amp;TEXT(F385,"yyyy-mm")))))</f>
        <v>360G-BarnwoodTrust-0384_2022-08</v>
      </c>
      <c r="B385" s="8" t="str">
        <f>IF([1]source_data!G387="","",IF([1]source_data!E387&lt;&gt;"",[1]source_data!E387,CONCATENATE("Grant to "&amp;G385)))</f>
        <v>Grants for You</v>
      </c>
      <c r="C385" s="8" t="str">
        <f>IF([1]source_data!G387="","",IF([1]source_data!F387="","",[1]source_data!F387))</f>
        <v xml:space="preserve">Funding to help people with Autism, ADHD, Tourette's or a serious mental health condition access more opportunities.   </v>
      </c>
      <c r="D385" s="9">
        <f>IF([1]source_data!G387="","",IF([1]source_data!G387="","",[1]source_data!G387))</f>
        <v>1000</v>
      </c>
      <c r="E385" s="8" t="str">
        <f>IF([1]source_data!G387="","",[1]tailored_settings!$B$3)</f>
        <v>GBP</v>
      </c>
      <c r="F385" s="10">
        <f>IF([1]source_data!G387="","",IF([1]source_data!H387="","",[1]source_data!H387))</f>
        <v>44784.424413854198</v>
      </c>
      <c r="G385" s="8" t="str">
        <f>IF([1]source_data!G387="","",[1]tailored_settings!$B$5)</f>
        <v>Individual Recipient</v>
      </c>
      <c r="H385" s="8" t="str">
        <f>IF([1]source_data!G387="","",IF(AND([1]source_data!A387&lt;&gt;"",[1]tailored_settings!$B$11="Publish"),CONCATENATE([1]tailored_settings!$B$2&amp;[1]source_data!A387),IF(AND([1]source_data!A387&lt;&gt;"",[1]tailored_settings!$B$11="Do not publish"),CONCATENATE([1]tailored_settings!$B$4&amp;TEXT(ROW(A385)-1,"0000")&amp;"_"&amp;TEXT(F385,"yyyy-mm")),CONCATENATE([1]tailored_settings!$B$4&amp;TEXT(ROW(A385)-1,"0000")&amp;"_"&amp;TEXT(F385,"yyyy-mm")))))</f>
        <v>360G-BarnwoodTrust-IND-0384_2022-08</v>
      </c>
      <c r="I385" s="8" t="str">
        <f>IF([1]source_data!G387="","",[1]tailored_settings!$B$7)</f>
        <v>Barnwood Trust</v>
      </c>
      <c r="J385" s="8" t="str">
        <f>IF([1]source_data!G387="","",[1]tailored_settings!$B$6)</f>
        <v>GB-CHC-1162855</v>
      </c>
      <c r="K385" s="8" t="str">
        <f>IF([1]source_data!G387="","",IF([1]source_data!I387="","",VLOOKUP([1]source_data!I387,[1]codelists!A:C,2,FALSE)))</f>
        <v>GTIR040</v>
      </c>
      <c r="L385" s="8" t="str">
        <f>IF([1]source_data!G387="","",IF([1]source_data!J387="","",VLOOKUP([1]source_data!J387,[1]codelists!A:C,2,FALSE)))</f>
        <v/>
      </c>
      <c r="M385" s="8" t="str">
        <f>IF([1]source_data!G387="","",IF([1]source_data!K387="","",IF([1]source_data!M387&lt;&gt;"",CONCATENATE(VLOOKUP([1]source_data!K387,[1]codelists!A:C,2,FALSE)&amp;";"&amp;VLOOKUP([1]source_data!L387,[1]codelists!A:C,2,FALSE)&amp;";"&amp;VLOOKUP([1]source_data!M387,[1]codelists!A:C,2,FALSE)),IF([1]source_data!L387&lt;&gt;"",CONCATENATE(VLOOKUP([1]source_data!K387,[1]codelists!A:C,2,FALSE)&amp;";"&amp;VLOOKUP([1]source_data!L387,[1]codelists!A:C,2,FALSE)),IF([1]source_data!K387&lt;&gt;"",CONCATENATE(VLOOKUP([1]source_data!K387,[1]codelists!A:C,2,FALSE)))))))</f>
        <v>GTIP110</v>
      </c>
      <c r="N385" s="11" t="str">
        <f>IF([1]source_data!G387="","",IF([1]source_data!D387="","",VLOOKUP([1]source_data!D387,[1]geo_data!A:I,9,FALSE)))</f>
        <v>Highnam with Haw Bridge</v>
      </c>
      <c r="O385" s="11" t="str">
        <f>IF([1]source_data!G387="","",IF([1]source_data!D387="","",VLOOKUP([1]source_data!D387,[1]geo_data!A:I,8,FALSE)))</f>
        <v>E05012073</v>
      </c>
      <c r="P385" s="11" t="str">
        <f>IF([1]source_data!G387="","",IF(LEFT(O385,3)="E05","WD",IF(LEFT(O385,3)="S13","WD",IF(LEFT(O385,3)="W05","WD",IF(LEFT(O385,3)="W06","UA",IF(LEFT(O385,3)="S12","CA",IF(LEFT(O385,3)="E06","UA",IF(LEFT(O385,3)="E07","NMD",IF(LEFT(O385,3)="E08","MD",IF(LEFT(O385,3)="E09","LONB"))))))))))</f>
        <v>WD</v>
      </c>
      <c r="Q385" s="11" t="str">
        <f>IF([1]source_data!G387="","",IF([1]source_data!D387="","",VLOOKUP([1]source_data!D387,[1]geo_data!A:I,7,FALSE)))</f>
        <v>Tewkesbury</v>
      </c>
      <c r="R385" s="11" t="str">
        <f>IF([1]source_data!G387="","",IF([1]source_data!D387="","",VLOOKUP([1]source_data!D387,[1]geo_data!A:I,6,FALSE)))</f>
        <v>E07000083</v>
      </c>
      <c r="S385" s="11" t="str">
        <f>IF([1]source_data!G387="","",IF(LEFT(R385,3)="E05","WD",IF(LEFT(R385,3)="S13","WD",IF(LEFT(R385,3)="W05","WD",IF(LEFT(R385,3)="W06","UA",IF(LEFT(R385,3)="S12","CA",IF(LEFT(R385,3)="E06","UA",IF(LEFT(R385,3)="E07","NMD",IF(LEFT(R385,3)="E08","MD",IF(LEFT(R385,3)="E09","LONB"))))))))))</f>
        <v>NMD</v>
      </c>
      <c r="T385" s="8" t="str">
        <f>IF([1]source_data!G387="","",IF([1]source_data!N387="","",[1]source_data!N387))</f>
        <v>Grants for You</v>
      </c>
      <c r="U385" s="12">
        <f ca="1">IF([1]source_data!G387="","",[1]tailored_settings!$B$8)</f>
        <v>45009</v>
      </c>
      <c r="V385" s="8" t="str">
        <f>IF([1]source_data!I387="","",[1]tailored_settings!$B$9)</f>
        <v>https://www.barnwoodtrust.org/</v>
      </c>
      <c r="W385" s="8" t="str">
        <f>IF([1]source_data!G387="","",IF([1]source_data!I387="","",[1]codelists!$A$1))</f>
        <v>Grant to Individuals Reason codelist</v>
      </c>
      <c r="X385" s="8" t="str">
        <f>IF([1]source_data!G387="","",IF([1]source_data!I387="","",[1]source_data!I387))</f>
        <v>Mental Health</v>
      </c>
      <c r="Y385" s="8" t="str">
        <f>IF([1]source_data!G387="","",IF([1]source_data!J387="","",[1]codelists!$A$1))</f>
        <v/>
      </c>
      <c r="Z385" s="8" t="str">
        <f>IF([1]source_data!G387="","",IF([1]source_data!J387="","",[1]source_data!J387))</f>
        <v/>
      </c>
      <c r="AA385" s="8" t="str">
        <f>IF([1]source_data!G387="","",IF([1]source_data!K387="","",[1]codelists!$A$16))</f>
        <v>Grant to Individuals Purpose codelist</v>
      </c>
      <c r="AB385" s="8" t="str">
        <f>IF([1]source_data!G387="","",IF([1]source_data!K387="","",[1]source_data!K387))</f>
        <v>Holiday and activity costs</v>
      </c>
      <c r="AC385" s="8" t="str">
        <f>IF([1]source_data!G387="","",IF([1]source_data!L387="","",[1]codelists!$A$16))</f>
        <v/>
      </c>
      <c r="AD385" s="8" t="str">
        <f>IF([1]source_data!G387="","",IF([1]source_data!L387="","",[1]source_data!L387))</f>
        <v/>
      </c>
      <c r="AE385" s="8" t="str">
        <f>IF([1]source_data!G387="","",IF([1]source_data!M387="","",[1]codelists!$A$16))</f>
        <v/>
      </c>
      <c r="AF385" s="8" t="str">
        <f>IF([1]source_data!G387="","",IF([1]source_data!M387="","",[1]source_data!M387))</f>
        <v/>
      </c>
    </row>
    <row r="386" spans="1:32" ht="15.75" x14ac:dyDescent="0.25">
      <c r="A386" s="8" t="str">
        <f>IF([1]source_data!G388="","",IF(AND([1]source_data!C388&lt;&gt;"",[1]tailored_settings!$B$10="Publish"),CONCATENATE([1]tailored_settings!$B$2&amp;[1]source_data!C388),IF(AND([1]source_data!C388&lt;&gt;"",[1]tailored_settings!$B$10="Do not publish"),CONCATENATE([1]tailored_settings!$B$2&amp;TEXT(ROW(A386)-1,"0000")&amp;"_"&amp;TEXT(F386,"yyyy-mm")),CONCATENATE([1]tailored_settings!$B$2&amp;TEXT(ROW(A386)-1,"0000")&amp;"_"&amp;TEXT(F386,"yyyy-mm")))))</f>
        <v>360G-BarnwoodTrust-0385_2022-08</v>
      </c>
      <c r="B386" s="8" t="str">
        <f>IF([1]source_data!G388="","",IF([1]source_data!E388&lt;&gt;"",[1]source_data!E388,CONCATENATE("Grant to "&amp;G386)))</f>
        <v>Grants for You</v>
      </c>
      <c r="C386" s="8" t="str">
        <f>IF([1]source_data!G388="","",IF([1]source_data!F388="","",[1]source_data!F388))</f>
        <v xml:space="preserve">Funding to help people with Autism, ADHD, Tourette's or a serious mental health condition access more opportunities.   </v>
      </c>
      <c r="D386" s="9">
        <f>IF([1]source_data!G388="","",IF([1]source_data!G388="","",[1]source_data!G388))</f>
        <v>1000</v>
      </c>
      <c r="E386" s="8" t="str">
        <f>IF([1]source_data!G388="","",[1]tailored_settings!$B$3)</f>
        <v>GBP</v>
      </c>
      <c r="F386" s="10">
        <f>IF([1]source_data!G388="","",IF([1]source_data!H388="","",[1]source_data!H388))</f>
        <v>44784.425298379603</v>
      </c>
      <c r="G386" s="8" t="str">
        <f>IF([1]source_data!G388="","",[1]tailored_settings!$B$5)</f>
        <v>Individual Recipient</v>
      </c>
      <c r="H386" s="8" t="str">
        <f>IF([1]source_data!G388="","",IF(AND([1]source_data!A388&lt;&gt;"",[1]tailored_settings!$B$11="Publish"),CONCATENATE([1]tailored_settings!$B$2&amp;[1]source_data!A388),IF(AND([1]source_data!A388&lt;&gt;"",[1]tailored_settings!$B$11="Do not publish"),CONCATENATE([1]tailored_settings!$B$4&amp;TEXT(ROW(A386)-1,"0000")&amp;"_"&amp;TEXT(F386,"yyyy-mm")),CONCATENATE([1]tailored_settings!$B$4&amp;TEXT(ROW(A386)-1,"0000")&amp;"_"&amp;TEXT(F386,"yyyy-mm")))))</f>
        <v>360G-BarnwoodTrust-IND-0385_2022-08</v>
      </c>
      <c r="I386" s="8" t="str">
        <f>IF([1]source_data!G388="","",[1]tailored_settings!$B$7)</f>
        <v>Barnwood Trust</v>
      </c>
      <c r="J386" s="8" t="str">
        <f>IF([1]source_data!G388="","",[1]tailored_settings!$B$6)</f>
        <v>GB-CHC-1162855</v>
      </c>
      <c r="K386" s="8" t="str">
        <f>IF([1]source_data!G388="","",IF([1]source_data!I388="","",VLOOKUP([1]source_data!I388,[1]codelists!A:C,2,FALSE)))</f>
        <v>GTIR040</v>
      </c>
      <c r="L386" s="8" t="str">
        <f>IF([1]source_data!G388="","",IF([1]source_data!J388="","",VLOOKUP([1]source_data!J388,[1]codelists!A:C,2,FALSE)))</f>
        <v/>
      </c>
      <c r="M386" s="8" t="str">
        <f>IF([1]source_data!G388="","",IF([1]source_data!K388="","",IF([1]source_data!M388&lt;&gt;"",CONCATENATE(VLOOKUP([1]source_data!K388,[1]codelists!A:C,2,FALSE)&amp;";"&amp;VLOOKUP([1]source_data!L388,[1]codelists!A:C,2,FALSE)&amp;";"&amp;VLOOKUP([1]source_data!M388,[1]codelists!A:C,2,FALSE)),IF([1]source_data!L388&lt;&gt;"",CONCATENATE(VLOOKUP([1]source_data!K388,[1]codelists!A:C,2,FALSE)&amp;";"&amp;VLOOKUP([1]source_data!L388,[1]codelists!A:C,2,FALSE)),IF([1]source_data!K388&lt;&gt;"",CONCATENATE(VLOOKUP([1]source_data!K388,[1]codelists!A:C,2,FALSE)))))))</f>
        <v>GTIP150</v>
      </c>
      <c r="N386" s="11" t="str">
        <f>IF([1]source_data!G388="","",IF([1]source_data!D388="","",VLOOKUP([1]source_data!D388,[1]geo_data!A:I,9,FALSE)))</f>
        <v>Elmbridge</v>
      </c>
      <c r="O386" s="11" t="str">
        <f>IF([1]source_data!G388="","",IF([1]source_data!D388="","",VLOOKUP([1]source_data!D388,[1]geo_data!A:I,8,FALSE)))</f>
        <v>E05010955</v>
      </c>
      <c r="P386" s="11" t="str">
        <f>IF([1]source_data!G388="","",IF(LEFT(O386,3)="E05","WD",IF(LEFT(O386,3)="S13","WD",IF(LEFT(O386,3)="W05","WD",IF(LEFT(O386,3)="W06","UA",IF(LEFT(O386,3)="S12","CA",IF(LEFT(O386,3)="E06","UA",IF(LEFT(O386,3)="E07","NMD",IF(LEFT(O386,3)="E08","MD",IF(LEFT(O386,3)="E09","LONB"))))))))))</f>
        <v>WD</v>
      </c>
      <c r="Q386" s="11" t="str">
        <f>IF([1]source_data!G388="","",IF([1]source_data!D388="","",VLOOKUP([1]source_data!D388,[1]geo_data!A:I,7,FALSE)))</f>
        <v>Gloucester</v>
      </c>
      <c r="R386" s="11" t="str">
        <f>IF([1]source_data!G388="","",IF([1]source_data!D388="","",VLOOKUP([1]source_data!D388,[1]geo_data!A:I,6,FALSE)))</f>
        <v>E07000081</v>
      </c>
      <c r="S386" s="11" t="str">
        <f>IF([1]source_data!G388="","",IF(LEFT(R386,3)="E05","WD",IF(LEFT(R386,3)="S13","WD",IF(LEFT(R386,3)="W05","WD",IF(LEFT(R386,3)="W06","UA",IF(LEFT(R386,3)="S12","CA",IF(LEFT(R386,3)="E06","UA",IF(LEFT(R386,3)="E07","NMD",IF(LEFT(R386,3)="E08","MD",IF(LEFT(R386,3)="E09","LONB"))))))))))</f>
        <v>NMD</v>
      </c>
      <c r="T386" s="8" t="str">
        <f>IF([1]source_data!G388="","",IF([1]source_data!N388="","",[1]source_data!N388))</f>
        <v>Grants for You</v>
      </c>
      <c r="U386" s="12">
        <f ca="1">IF([1]source_data!G388="","",[1]tailored_settings!$B$8)</f>
        <v>45009</v>
      </c>
      <c r="V386" s="8" t="str">
        <f>IF([1]source_data!I388="","",[1]tailored_settings!$B$9)</f>
        <v>https://www.barnwoodtrust.org/</v>
      </c>
      <c r="W386" s="8" t="str">
        <f>IF([1]source_data!G388="","",IF([1]source_data!I388="","",[1]codelists!$A$1))</f>
        <v>Grant to Individuals Reason codelist</v>
      </c>
      <c r="X386" s="8" t="str">
        <f>IF([1]source_data!G388="","",IF([1]source_data!I388="","",[1]source_data!I388))</f>
        <v>Mental Health</v>
      </c>
      <c r="Y386" s="8" t="str">
        <f>IF([1]source_data!G388="","",IF([1]source_data!J388="","",[1]codelists!$A$1))</f>
        <v/>
      </c>
      <c r="Z386" s="8" t="str">
        <f>IF([1]source_data!G388="","",IF([1]source_data!J388="","",[1]source_data!J388))</f>
        <v/>
      </c>
      <c r="AA386" s="8" t="str">
        <f>IF([1]source_data!G388="","",IF([1]source_data!K388="","",[1]codelists!$A$16))</f>
        <v>Grant to Individuals Purpose codelist</v>
      </c>
      <c r="AB386" s="8" t="str">
        <f>IF([1]source_data!G388="","",IF([1]source_data!K388="","",[1]source_data!K388))</f>
        <v>Creative activities</v>
      </c>
      <c r="AC386" s="8" t="str">
        <f>IF([1]source_data!G388="","",IF([1]source_data!L388="","",[1]codelists!$A$16))</f>
        <v/>
      </c>
      <c r="AD386" s="8" t="str">
        <f>IF([1]source_data!G388="","",IF([1]source_data!L388="","",[1]source_data!L388))</f>
        <v/>
      </c>
      <c r="AE386" s="8" t="str">
        <f>IF([1]source_data!G388="","",IF([1]source_data!M388="","",[1]codelists!$A$16))</f>
        <v/>
      </c>
      <c r="AF386" s="8" t="str">
        <f>IF([1]source_data!G388="","",IF([1]source_data!M388="","",[1]source_data!M388))</f>
        <v/>
      </c>
    </row>
    <row r="387" spans="1:32" ht="15.75" x14ac:dyDescent="0.25">
      <c r="A387" s="8" t="str">
        <f>IF([1]source_data!G389="","",IF(AND([1]source_data!C389&lt;&gt;"",[1]tailored_settings!$B$10="Publish"),CONCATENATE([1]tailored_settings!$B$2&amp;[1]source_data!C389),IF(AND([1]source_data!C389&lt;&gt;"",[1]tailored_settings!$B$10="Do not publish"),CONCATENATE([1]tailored_settings!$B$2&amp;TEXT(ROW(A387)-1,"0000")&amp;"_"&amp;TEXT(F387,"yyyy-mm")),CONCATENATE([1]tailored_settings!$B$2&amp;TEXT(ROW(A387)-1,"0000")&amp;"_"&amp;TEXT(F387,"yyyy-mm")))))</f>
        <v>360G-BarnwoodTrust-0386_2022-08</v>
      </c>
      <c r="B387" s="8" t="str">
        <f>IF([1]source_data!G389="","",IF([1]source_data!E389&lt;&gt;"",[1]source_data!E389,CONCATENATE("Grant to "&amp;G387)))</f>
        <v>Grants for You</v>
      </c>
      <c r="C387" s="8" t="str">
        <f>IF([1]source_data!G389="","",IF([1]source_data!F389="","",[1]source_data!F389))</f>
        <v xml:space="preserve">Funding to help people with Autism, ADHD, Tourette's or a serious mental health condition access more opportunities.   </v>
      </c>
      <c r="D387" s="9">
        <f>IF([1]source_data!G389="","",IF([1]source_data!G389="","",[1]source_data!G389))</f>
        <v>1000</v>
      </c>
      <c r="E387" s="8" t="str">
        <f>IF([1]source_data!G389="","",[1]tailored_settings!$B$3)</f>
        <v>GBP</v>
      </c>
      <c r="F387" s="10">
        <f>IF([1]source_data!G389="","",IF([1]source_data!H389="","",[1]source_data!H389))</f>
        <v>44784.429467395799</v>
      </c>
      <c r="G387" s="8" t="str">
        <f>IF([1]source_data!G389="","",[1]tailored_settings!$B$5)</f>
        <v>Individual Recipient</v>
      </c>
      <c r="H387" s="8" t="str">
        <f>IF([1]source_data!G389="","",IF(AND([1]source_data!A389&lt;&gt;"",[1]tailored_settings!$B$11="Publish"),CONCATENATE([1]tailored_settings!$B$2&amp;[1]source_data!A389),IF(AND([1]source_data!A389&lt;&gt;"",[1]tailored_settings!$B$11="Do not publish"),CONCATENATE([1]tailored_settings!$B$4&amp;TEXT(ROW(A387)-1,"0000")&amp;"_"&amp;TEXT(F387,"yyyy-mm")),CONCATENATE([1]tailored_settings!$B$4&amp;TEXT(ROW(A387)-1,"0000")&amp;"_"&amp;TEXT(F387,"yyyy-mm")))))</f>
        <v>360G-BarnwoodTrust-IND-0386_2022-08</v>
      </c>
      <c r="I387" s="8" t="str">
        <f>IF([1]source_data!G389="","",[1]tailored_settings!$B$7)</f>
        <v>Barnwood Trust</v>
      </c>
      <c r="J387" s="8" t="str">
        <f>IF([1]source_data!G389="","",[1]tailored_settings!$B$6)</f>
        <v>GB-CHC-1162855</v>
      </c>
      <c r="K387" s="8" t="str">
        <f>IF([1]source_data!G389="","",IF([1]source_data!I389="","",VLOOKUP([1]source_data!I389,[1]codelists!A:C,2,FALSE)))</f>
        <v>GTIR040</v>
      </c>
      <c r="L387" s="8" t="str">
        <f>IF([1]source_data!G389="","",IF([1]source_data!J389="","",VLOOKUP([1]source_data!J389,[1]codelists!A:C,2,FALSE)))</f>
        <v/>
      </c>
      <c r="M387" s="8" t="str">
        <f>IF([1]source_data!G389="","",IF([1]source_data!K389="","",IF([1]source_data!M389&lt;&gt;"",CONCATENATE(VLOOKUP([1]source_data!K389,[1]codelists!A:C,2,FALSE)&amp;";"&amp;VLOOKUP([1]source_data!L389,[1]codelists!A:C,2,FALSE)&amp;";"&amp;VLOOKUP([1]source_data!M389,[1]codelists!A:C,2,FALSE)),IF([1]source_data!L389&lt;&gt;"",CONCATENATE(VLOOKUP([1]source_data!K389,[1]codelists!A:C,2,FALSE)&amp;";"&amp;VLOOKUP([1]source_data!L389,[1]codelists!A:C,2,FALSE)),IF([1]source_data!K389&lt;&gt;"",CONCATENATE(VLOOKUP([1]source_data!K389,[1]codelists!A:C,2,FALSE)))))))</f>
        <v>GTIP040</v>
      </c>
      <c r="N387" s="11" t="str">
        <f>IF([1]source_data!G389="","",IF([1]source_data!D389="","",VLOOKUP([1]source_data!D389,[1]geo_data!A:I,9,FALSE)))</f>
        <v>Tewkesbury South</v>
      </c>
      <c r="O387" s="11" t="str">
        <f>IF([1]source_data!G389="","",IF([1]source_data!D389="","",VLOOKUP([1]source_data!D389,[1]geo_data!A:I,8,FALSE)))</f>
        <v>E05012082</v>
      </c>
      <c r="P387" s="11" t="str">
        <f>IF([1]source_data!G389="","",IF(LEFT(O387,3)="E05","WD",IF(LEFT(O387,3)="S13","WD",IF(LEFT(O387,3)="W05","WD",IF(LEFT(O387,3)="W06","UA",IF(LEFT(O387,3)="S12","CA",IF(LEFT(O387,3)="E06","UA",IF(LEFT(O387,3)="E07","NMD",IF(LEFT(O387,3)="E08","MD",IF(LEFT(O387,3)="E09","LONB"))))))))))</f>
        <v>WD</v>
      </c>
      <c r="Q387" s="11" t="str">
        <f>IF([1]source_data!G389="","",IF([1]source_data!D389="","",VLOOKUP([1]source_data!D389,[1]geo_data!A:I,7,FALSE)))</f>
        <v>Tewkesbury</v>
      </c>
      <c r="R387" s="11" t="str">
        <f>IF([1]source_data!G389="","",IF([1]source_data!D389="","",VLOOKUP([1]source_data!D389,[1]geo_data!A:I,6,FALSE)))</f>
        <v>E07000083</v>
      </c>
      <c r="S387" s="11" t="str">
        <f>IF([1]source_data!G389="","",IF(LEFT(R387,3)="E05","WD",IF(LEFT(R387,3)="S13","WD",IF(LEFT(R387,3)="W05","WD",IF(LEFT(R387,3)="W06","UA",IF(LEFT(R387,3)="S12","CA",IF(LEFT(R387,3)="E06","UA",IF(LEFT(R387,3)="E07","NMD",IF(LEFT(R387,3)="E08","MD",IF(LEFT(R387,3)="E09","LONB"))))))))))</f>
        <v>NMD</v>
      </c>
      <c r="T387" s="8" t="str">
        <f>IF([1]source_data!G389="","",IF([1]source_data!N389="","",[1]source_data!N389))</f>
        <v>Grants for You</v>
      </c>
      <c r="U387" s="12">
        <f ca="1">IF([1]source_data!G389="","",[1]tailored_settings!$B$8)</f>
        <v>45009</v>
      </c>
      <c r="V387" s="8" t="str">
        <f>IF([1]source_data!I389="","",[1]tailored_settings!$B$9)</f>
        <v>https://www.barnwoodtrust.org/</v>
      </c>
      <c r="W387" s="8" t="str">
        <f>IF([1]source_data!G389="","",IF([1]source_data!I389="","",[1]codelists!$A$1))</f>
        <v>Grant to Individuals Reason codelist</v>
      </c>
      <c r="X387" s="8" t="str">
        <f>IF([1]source_data!G389="","",IF([1]source_data!I389="","",[1]source_data!I389))</f>
        <v>Mental Health</v>
      </c>
      <c r="Y387" s="8" t="str">
        <f>IF([1]source_data!G389="","",IF([1]source_data!J389="","",[1]codelists!$A$1))</f>
        <v/>
      </c>
      <c r="Z387" s="8" t="str">
        <f>IF([1]source_data!G389="","",IF([1]source_data!J389="","",[1]source_data!J389))</f>
        <v/>
      </c>
      <c r="AA387" s="8" t="str">
        <f>IF([1]source_data!G389="","",IF([1]source_data!K389="","",[1]codelists!$A$16))</f>
        <v>Grant to Individuals Purpose codelist</v>
      </c>
      <c r="AB387" s="8" t="str">
        <f>IF([1]source_data!G389="","",IF([1]source_data!K389="","",[1]source_data!K389))</f>
        <v>Devices and digital access</v>
      </c>
      <c r="AC387" s="8" t="str">
        <f>IF([1]source_data!G389="","",IF([1]source_data!L389="","",[1]codelists!$A$16))</f>
        <v/>
      </c>
      <c r="AD387" s="8" t="str">
        <f>IF([1]source_data!G389="","",IF([1]source_data!L389="","",[1]source_data!L389))</f>
        <v/>
      </c>
      <c r="AE387" s="8" t="str">
        <f>IF([1]source_data!G389="","",IF([1]source_data!M389="","",[1]codelists!$A$16))</f>
        <v/>
      </c>
      <c r="AF387" s="8" t="str">
        <f>IF([1]source_data!G389="","",IF([1]source_data!M389="","",[1]source_data!M389))</f>
        <v/>
      </c>
    </row>
    <row r="388" spans="1:32" ht="15.75" x14ac:dyDescent="0.25">
      <c r="A388" s="8" t="str">
        <f>IF([1]source_data!G390="","",IF(AND([1]source_data!C390&lt;&gt;"",[1]tailored_settings!$B$10="Publish"),CONCATENATE([1]tailored_settings!$B$2&amp;[1]source_data!C390),IF(AND([1]source_data!C390&lt;&gt;"",[1]tailored_settings!$B$10="Do not publish"),CONCATENATE([1]tailored_settings!$B$2&amp;TEXT(ROW(A388)-1,"0000")&amp;"_"&amp;TEXT(F388,"yyyy-mm")),CONCATENATE([1]tailored_settings!$B$2&amp;TEXT(ROW(A388)-1,"0000")&amp;"_"&amp;TEXT(F388,"yyyy-mm")))))</f>
        <v>360G-BarnwoodTrust-0387_2022-08</v>
      </c>
      <c r="B388" s="8" t="str">
        <f>IF([1]source_data!G390="","",IF([1]source_data!E390&lt;&gt;"",[1]source_data!E390,CONCATENATE("Grant to "&amp;G388)))</f>
        <v>Grants for You</v>
      </c>
      <c r="C388" s="8" t="str">
        <f>IF([1]source_data!G390="","",IF([1]source_data!F390="","",[1]source_data!F390))</f>
        <v xml:space="preserve">Funding to help people with Autism, ADHD, Tourette's or a serious mental health condition access more opportunities.   </v>
      </c>
      <c r="D388" s="9">
        <f>IF([1]source_data!G390="","",IF([1]source_data!G390="","",[1]source_data!G390))</f>
        <v>527</v>
      </c>
      <c r="E388" s="8" t="str">
        <f>IF([1]source_data!G390="","",[1]tailored_settings!$B$3)</f>
        <v>GBP</v>
      </c>
      <c r="F388" s="10">
        <f>IF([1]source_data!G390="","",IF([1]source_data!H390="","",[1]source_data!H390))</f>
        <v>44784.434091284696</v>
      </c>
      <c r="G388" s="8" t="str">
        <f>IF([1]source_data!G390="","",[1]tailored_settings!$B$5)</f>
        <v>Individual Recipient</v>
      </c>
      <c r="H388" s="8" t="str">
        <f>IF([1]source_data!G390="","",IF(AND([1]source_data!A390&lt;&gt;"",[1]tailored_settings!$B$11="Publish"),CONCATENATE([1]tailored_settings!$B$2&amp;[1]source_data!A390),IF(AND([1]source_data!A390&lt;&gt;"",[1]tailored_settings!$B$11="Do not publish"),CONCATENATE([1]tailored_settings!$B$4&amp;TEXT(ROW(A388)-1,"0000")&amp;"_"&amp;TEXT(F388,"yyyy-mm")),CONCATENATE([1]tailored_settings!$B$4&amp;TEXT(ROW(A388)-1,"0000")&amp;"_"&amp;TEXT(F388,"yyyy-mm")))))</f>
        <v>360G-BarnwoodTrust-IND-0387_2022-08</v>
      </c>
      <c r="I388" s="8" t="str">
        <f>IF([1]source_data!G390="","",[1]tailored_settings!$B$7)</f>
        <v>Barnwood Trust</v>
      </c>
      <c r="J388" s="8" t="str">
        <f>IF([1]source_data!G390="","",[1]tailored_settings!$B$6)</f>
        <v>GB-CHC-1162855</v>
      </c>
      <c r="K388" s="8" t="str">
        <f>IF([1]source_data!G390="","",IF([1]source_data!I390="","",VLOOKUP([1]source_data!I390,[1]codelists!A:C,2,FALSE)))</f>
        <v>GTIR040</v>
      </c>
      <c r="L388" s="8" t="str">
        <f>IF([1]source_data!G390="","",IF([1]source_data!J390="","",VLOOKUP([1]source_data!J390,[1]codelists!A:C,2,FALSE)))</f>
        <v/>
      </c>
      <c r="M388" s="8" t="str">
        <f>IF([1]source_data!G390="","",IF([1]source_data!K390="","",IF([1]source_data!M390&lt;&gt;"",CONCATENATE(VLOOKUP([1]source_data!K390,[1]codelists!A:C,2,FALSE)&amp;";"&amp;VLOOKUP([1]source_data!L390,[1]codelists!A:C,2,FALSE)&amp;";"&amp;VLOOKUP([1]source_data!M390,[1]codelists!A:C,2,FALSE)),IF([1]source_data!L390&lt;&gt;"",CONCATENATE(VLOOKUP([1]source_data!K390,[1]codelists!A:C,2,FALSE)&amp;";"&amp;VLOOKUP([1]source_data!L390,[1]codelists!A:C,2,FALSE)),IF([1]source_data!K390&lt;&gt;"",CONCATENATE(VLOOKUP([1]source_data!K390,[1]codelists!A:C,2,FALSE)))))))</f>
        <v>GTIP150</v>
      </c>
      <c r="N388" s="11" t="str">
        <f>IF([1]source_data!G390="","",IF([1]source_data!D390="","",VLOOKUP([1]source_data!D390,[1]geo_data!A:I,9,FALSE)))</f>
        <v>Stroud Slade</v>
      </c>
      <c r="O388" s="11" t="str">
        <f>IF([1]source_data!G390="","",IF([1]source_data!D390="","",VLOOKUP([1]source_data!D390,[1]geo_data!A:I,8,FALSE)))</f>
        <v>E05010988</v>
      </c>
      <c r="P388" s="11" t="str">
        <f>IF([1]source_data!G390="","",IF(LEFT(O388,3)="E05","WD",IF(LEFT(O388,3)="S13","WD",IF(LEFT(O388,3)="W05","WD",IF(LEFT(O388,3)="W06","UA",IF(LEFT(O388,3)="S12","CA",IF(LEFT(O388,3)="E06","UA",IF(LEFT(O388,3)="E07","NMD",IF(LEFT(O388,3)="E08","MD",IF(LEFT(O388,3)="E09","LONB"))))))))))</f>
        <v>WD</v>
      </c>
      <c r="Q388" s="11" t="str">
        <f>IF([1]source_data!G390="","",IF([1]source_data!D390="","",VLOOKUP([1]source_data!D390,[1]geo_data!A:I,7,FALSE)))</f>
        <v>Stroud</v>
      </c>
      <c r="R388" s="11" t="str">
        <f>IF([1]source_data!G390="","",IF([1]source_data!D390="","",VLOOKUP([1]source_data!D390,[1]geo_data!A:I,6,FALSE)))</f>
        <v>E07000082</v>
      </c>
      <c r="S388" s="11" t="str">
        <f>IF([1]source_data!G390="","",IF(LEFT(R388,3)="E05","WD",IF(LEFT(R388,3)="S13","WD",IF(LEFT(R388,3)="W05","WD",IF(LEFT(R388,3)="W06","UA",IF(LEFT(R388,3)="S12","CA",IF(LEFT(R388,3)="E06","UA",IF(LEFT(R388,3)="E07","NMD",IF(LEFT(R388,3)="E08","MD",IF(LEFT(R388,3)="E09","LONB"))))))))))</f>
        <v>NMD</v>
      </c>
      <c r="T388" s="8" t="str">
        <f>IF([1]source_data!G390="","",IF([1]source_data!N390="","",[1]source_data!N390))</f>
        <v>Grants for You</v>
      </c>
      <c r="U388" s="12">
        <f ca="1">IF([1]source_data!G390="","",[1]tailored_settings!$B$8)</f>
        <v>45009</v>
      </c>
      <c r="V388" s="8" t="str">
        <f>IF([1]source_data!I390="","",[1]tailored_settings!$B$9)</f>
        <v>https://www.barnwoodtrust.org/</v>
      </c>
      <c r="W388" s="8" t="str">
        <f>IF([1]source_data!G390="","",IF([1]source_data!I390="","",[1]codelists!$A$1))</f>
        <v>Grant to Individuals Reason codelist</v>
      </c>
      <c r="X388" s="8" t="str">
        <f>IF([1]source_data!G390="","",IF([1]source_data!I390="","",[1]source_data!I390))</f>
        <v>Mental Health</v>
      </c>
      <c r="Y388" s="8" t="str">
        <f>IF([1]source_data!G390="","",IF([1]source_data!J390="","",[1]codelists!$A$1))</f>
        <v/>
      </c>
      <c r="Z388" s="8" t="str">
        <f>IF([1]source_data!G390="","",IF([1]source_data!J390="","",[1]source_data!J390))</f>
        <v/>
      </c>
      <c r="AA388" s="8" t="str">
        <f>IF([1]source_data!G390="","",IF([1]source_data!K390="","",[1]codelists!$A$16))</f>
        <v>Grant to Individuals Purpose codelist</v>
      </c>
      <c r="AB388" s="8" t="str">
        <f>IF([1]source_data!G390="","",IF([1]source_data!K390="","",[1]source_data!K390))</f>
        <v>Creative activities</v>
      </c>
      <c r="AC388" s="8" t="str">
        <f>IF([1]source_data!G390="","",IF([1]source_data!L390="","",[1]codelists!$A$16))</f>
        <v/>
      </c>
      <c r="AD388" s="8" t="str">
        <f>IF([1]source_data!G390="","",IF([1]source_data!L390="","",[1]source_data!L390))</f>
        <v/>
      </c>
      <c r="AE388" s="8" t="str">
        <f>IF([1]source_data!G390="","",IF([1]source_data!M390="","",[1]codelists!$A$16))</f>
        <v/>
      </c>
      <c r="AF388" s="8" t="str">
        <f>IF([1]source_data!G390="","",IF([1]source_data!M390="","",[1]source_data!M390))</f>
        <v/>
      </c>
    </row>
    <row r="389" spans="1:32" ht="15.75" x14ac:dyDescent="0.25">
      <c r="A389" s="8" t="str">
        <f>IF([1]source_data!G391="","",IF(AND([1]source_data!C391&lt;&gt;"",[1]tailored_settings!$B$10="Publish"),CONCATENATE([1]tailored_settings!$B$2&amp;[1]source_data!C391),IF(AND([1]source_data!C391&lt;&gt;"",[1]tailored_settings!$B$10="Do not publish"),CONCATENATE([1]tailored_settings!$B$2&amp;TEXT(ROW(A389)-1,"0000")&amp;"_"&amp;TEXT(F389,"yyyy-mm")),CONCATENATE([1]tailored_settings!$B$2&amp;TEXT(ROW(A389)-1,"0000")&amp;"_"&amp;TEXT(F389,"yyyy-mm")))))</f>
        <v>360G-BarnwoodTrust-0388_2022-08</v>
      </c>
      <c r="B389" s="8" t="str">
        <f>IF([1]source_data!G391="","",IF([1]source_data!E391&lt;&gt;"",[1]source_data!E391,CONCATENATE("Grant to "&amp;G389)))</f>
        <v>Grants for You</v>
      </c>
      <c r="C389" s="8" t="str">
        <f>IF([1]source_data!G391="","",IF([1]source_data!F391="","",[1]source_data!F391))</f>
        <v xml:space="preserve">Funding to help people with Autism, ADHD, Tourette's or a serious mental health condition access more opportunities.   </v>
      </c>
      <c r="D389" s="9">
        <f>IF([1]source_data!G391="","",IF([1]source_data!G391="","",[1]source_data!G391))</f>
        <v>1500</v>
      </c>
      <c r="E389" s="8" t="str">
        <f>IF([1]source_data!G391="","",[1]tailored_settings!$B$3)</f>
        <v>GBP</v>
      </c>
      <c r="F389" s="10">
        <f>IF([1]source_data!G391="","",IF([1]source_data!H391="","",[1]source_data!H391))</f>
        <v>44784.438549884297</v>
      </c>
      <c r="G389" s="8" t="str">
        <f>IF([1]source_data!G391="","",[1]tailored_settings!$B$5)</f>
        <v>Individual Recipient</v>
      </c>
      <c r="H389" s="8" t="str">
        <f>IF([1]source_data!G391="","",IF(AND([1]source_data!A391&lt;&gt;"",[1]tailored_settings!$B$11="Publish"),CONCATENATE([1]tailored_settings!$B$2&amp;[1]source_data!A391),IF(AND([1]source_data!A391&lt;&gt;"",[1]tailored_settings!$B$11="Do not publish"),CONCATENATE([1]tailored_settings!$B$4&amp;TEXT(ROW(A389)-1,"0000")&amp;"_"&amp;TEXT(F389,"yyyy-mm")),CONCATENATE([1]tailored_settings!$B$4&amp;TEXT(ROW(A389)-1,"0000")&amp;"_"&amp;TEXT(F389,"yyyy-mm")))))</f>
        <v>360G-BarnwoodTrust-IND-0388_2022-08</v>
      </c>
      <c r="I389" s="8" t="str">
        <f>IF([1]source_data!G391="","",[1]tailored_settings!$B$7)</f>
        <v>Barnwood Trust</v>
      </c>
      <c r="J389" s="8" t="str">
        <f>IF([1]source_data!G391="","",[1]tailored_settings!$B$6)</f>
        <v>GB-CHC-1162855</v>
      </c>
      <c r="K389" s="8" t="str">
        <f>IF([1]source_data!G391="","",IF([1]source_data!I391="","",VLOOKUP([1]source_data!I391,[1]codelists!A:C,2,FALSE)))</f>
        <v>GTIR040</v>
      </c>
      <c r="L389" s="8" t="str">
        <f>IF([1]source_data!G391="","",IF([1]source_data!J391="","",VLOOKUP([1]source_data!J391,[1]codelists!A:C,2,FALSE)))</f>
        <v/>
      </c>
      <c r="M389" s="8" t="str">
        <f>IF([1]source_data!G391="","",IF([1]source_data!K391="","",IF([1]source_data!M391&lt;&gt;"",CONCATENATE(VLOOKUP([1]source_data!K391,[1]codelists!A:C,2,FALSE)&amp;";"&amp;VLOOKUP([1]source_data!L391,[1]codelists!A:C,2,FALSE)&amp;";"&amp;VLOOKUP([1]source_data!M391,[1]codelists!A:C,2,FALSE)),IF([1]source_data!L391&lt;&gt;"",CONCATENATE(VLOOKUP([1]source_data!K391,[1]codelists!A:C,2,FALSE)&amp;";"&amp;VLOOKUP([1]source_data!L391,[1]codelists!A:C,2,FALSE)),IF([1]source_data!K391&lt;&gt;"",CONCATENATE(VLOOKUP([1]source_data!K391,[1]codelists!A:C,2,FALSE)))))))</f>
        <v>GTIP040</v>
      </c>
      <c r="N389" s="11" t="str">
        <f>IF([1]source_data!G391="","",IF([1]source_data!D391="","",VLOOKUP([1]source_data!D391,[1]geo_data!A:I,9,FALSE)))</f>
        <v>Moreland</v>
      </c>
      <c r="O389" s="11" t="str">
        <f>IF([1]source_data!G391="","",IF([1]source_data!D391="","",VLOOKUP([1]source_data!D391,[1]geo_data!A:I,8,FALSE)))</f>
        <v>E05010962</v>
      </c>
      <c r="P389" s="11" t="str">
        <f>IF([1]source_data!G391="","",IF(LEFT(O389,3)="E05","WD",IF(LEFT(O389,3)="S13","WD",IF(LEFT(O389,3)="W05","WD",IF(LEFT(O389,3)="W06","UA",IF(LEFT(O389,3)="S12","CA",IF(LEFT(O389,3)="E06","UA",IF(LEFT(O389,3)="E07","NMD",IF(LEFT(O389,3)="E08","MD",IF(LEFT(O389,3)="E09","LONB"))))))))))</f>
        <v>WD</v>
      </c>
      <c r="Q389" s="11" t="str">
        <f>IF([1]source_data!G391="","",IF([1]source_data!D391="","",VLOOKUP([1]source_data!D391,[1]geo_data!A:I,7,FALSE)))</f>
        <v>Gloucester</v>
      </c>
      <c r="R389" s="11" t="str">
        <f>IF([1]source_data!G391="","",IF([1]source_data!D391="","",VLOOKUP([1]source_data!D391,[1]geo_data!A:I,6,FALSE)))</f>
        <v>E07000081</v>
      </c>
      <c r="S389" s="11" t="str">
        <f>IF([1]source_data!G391="","",IF(LEFT(R389,3)="E05","WD",IF(LEFT(R389,3)="S13","WD",IF(LEFT(R389,3)="W05","WD",IF(LEFT(R389,3)="W06","UA",IF(LEFT(R389,3)="S12","CA",IF(LEFT(R389,3)="E06","UA",IF(LEFT(R389,3)="E07","NMD",IF(LEFT(R389,3)="E08","MD",IF(LEFT(R389,3)="E09","LONB"))))))))))</f>
        <v>NMD</v>
      </c>
      <c r="T389" s="8" t="str">
        <f>IF([1]source_data!G391="","",IF([1]source_data!N391="","",[1]source_data!N391))</f>
        <v>Grants for You</v>
      </c>
      <c r="U389" s="12">
        <f ca="1">IF([1]source_data!G391="","",[1]tailored_settings!$B$8)</f>
        <v>45009</v>
      </c>
      <c r="V389" s="8" t="str">
        <f>IF([1]source_data!I391="","",[1]tailored_settings!$B$9)</f>
        <v>https://www.barnwoodtrust.org/</v>
      </c>
      <c r="W389" s="8" t="str">
        <f>IF([1]source_data!G391="","",IF([1]source_data!I391="","",[1]codelists!$A$1))</f>
        <v>Grant to Individuals Reason codelist</v>
      </c>
      <c r="X389" s="8" t="str">
        <f>IF([1]source_data!G391="","",IF([1]source_data!I391="","",[1]source_data!I391))</f>
        <v>Mental Health</v>
      </c>
      <c r="Y389" s="8" t="str">
        <f>IF([1]source_data!G391="","",IF([1]source_data!J391="","",[1]codelists!$A$1))</f>
        <v/>
      </c>
      <c r="Z389" s="8" t="str">
        <f>IF([1]source_data!G391="","",IF([1]source_data!J391="","",[1]source_data!J391))</f>
        <v/>
      </c>
      <c r="AA389" s="8" t="str">
        <f>IF([1]source_data!G391="","",IF([1]source_data!K391="","",[1]codelists!$A$16))</f>
        <v>Grant to Individuals Purpose codelist</v>
      </c>
      <c r="AB389" s="8" t="str">
        <f>IF([1]source_data!G391="","",IF([1]source_data!K391="","",[1]source_data!K391))</f>
        <v>Devices and digital access</v>
      </c>
      <c r="AC389" s="8" t="str">
        <f>IF([1]source_data!G391="","",IF([1]source_data!L391="","",[1]codelists!$A$16))</f>
        <v/>
      </c>
      <c r="AD389" s="8" t="str">
        <f>IF([1]source_data!G391="","",IF([1]source_data!L391="","",[1]source_data!L391))</f>
        <v/>
      </c>
      <c r="AE389" s="8" t="str">
        <f>IF([1]source_data!G391="","",IF([1]source_data!M391="","",[1]codelists!$A$16))</f>
        <v/>
      </c>
      <c r="AF389" s="8" t="str">
        <f>IF([1]source_data!G391="","",IF([1]source_data!M391="","",[1]source_data!M391))</f>
        <v/>
      </c>
    </row>
    <row r="390" spans="1:32" ht="15.75" x14ac:dyDescent="0.25">
      <c r="A390" s="8" t="str">
        <f>IF([1]source_data!G392="","",IF(AND([1]source_data!C392&lt;&gt;"",[1]tailored_settings!$B$10="Publish"),CONCATENATE([1]tailored_settings!$B$2&amp;[1]source_data!C392),IF(AND([1]source_data!C392&lt;&gt;"",[1]tailored_settings!$B$10="Do not publish"),CONCATENATE([1]tailored_settings!$B$2&amp;TEXT(ROW(A390)-1,"0000")&amp;"_"&amp;TEXT(F390,"yyyy-mm")),CONCATENATE([1]tailored_settings!$B$2&amp;TEXT(ROW(A390)-1,"0000")&amp;"_"&amp;TEXT(F390,"yyyy-mm")))))</f>
        <v>360G-BarnwoodTrust-0389_2022-08</v>
      </c>
      <c r="B390" s="8" t="str">
        <f>IF([1]source_data!G392="","",IF([1]source_data!E392&lt;&gt;"",[1]source_data!E392,CONCATENATE("Grant to "&amp;G390)))</f>
        <v>Grants for You</v>
      </c>
      <c r="C390" s="8" t="str">
        <f>IF([1]source_data!G392="","",IF([1]source_data!F392="","",[1]source_data!F392))</f>
        <v xml:space="preserve">Funding to help people with Autism, ADHD, Tourette's or a serious mental health condition access more opportunities.   </v>
      </c>
      <c r="D390" s="9">
        <f>IF([1]source_data!G392="","",IF([1]source_data!G392="","",[1]source_data!G392))</f>
        <v>1500</v>
      </c>
      <c r="E390" s="8" t="str">
        <f>IF([1]source_data!G392="","",[1]tailored_settings!$B$3)</f>
        <v>GBP</v>
      </c>
      <c r="F390" s="10">
        <f>IF([1]source_data!G392="","",IF([1]source_data!H392="","",[1]source_data!H392))</f>
        <v>44784.439470023099</v>
      </c>
      <c r="G390" s="8" t="str">
        <f>IF([1]source_data!G392="","",[1]tailored_settings!$B$5)</f>
        <v>Individual Recipient</v>
      </c>
      <c r="H390" s="8" t="str">
        <f>IF([1]source_data!G392="","",IF(AND([1]source_data!A392&lt;&gt;"",[1]tailored_settings!$B$11="Publish"),CONCATENATE([1]tailored_settings!$B$2&amp;[1]source_data!A392),IF(AND([1]source_data!A392&lt;&gt;"",[1]tailored_settings!$B$11="Do not publish"),CONCATENATE([1]tailored_settings!$B$4&amp;TEXT(ROW(A390)-1,"0000")&amp;"_"&amp;TEXT(F390,"yyyy-mm")),CONCATENATE([1]tailored_settings!$B$4&amp;TEXT(ROW(A390)-1,"0000")&amp;"_"&amp;TEXT(F390,"yyyy-mm")))))</f>
        <v>360G-BarnwoodTrust-IND-0389_2022-08</v>
      </c>
      <c r="I390" s="8" t="str">
        <f>IF([1]source_data!G392="","",[1]tailored_settings!$B$7)</f>
        <v>Barnwood Trust</v>
      </c>
      <c r="J390" s="8" t="str">
        <f>IF([1]source_data!G392="","",[1]tailored_settings!$B$6)</f>
        <v>GB-CHC-1162855</v>
      </c>
      <c r="K390" s="8" t="str">
        <f>IF([1]source_data!G392="","",IF([1]source_data!I392="","",VLOOKUP([1]source_data!I392,[1]codelists!A:C,2,FALSE)))</f>
        <v>GTIR040</v>
      </c>
      <c r="L390" s="8" t="str">
        <f>IF([1]source_data!G392="","",IF([1]source_data!J392="","",VLOOKUP([1]source_data!J392,[1]codelists!A:C,2,FALSE)))</f>
        <v/>
      </c>
      <c r="M390" s="8" t="str">
        <f>IF([1]source_data!G392="","",IF([1]source_data!K392="","",IF([1]source_data!M392&lt;&gt;"",CONCATENATE(VLOOKUP([1]source_data!K392,[1]codelists!A:C,2,FALSE)&amp;";"&amp;VLOOKUP([1]source_data!L392,[1]codelists!A:C,2,FALSE)&amp;";"&amp;VLOOKUP([1]source_data!M392,[1]codelists!A:C,2,FALSE)),IF([1]source_data!L392&lt;&gt;"",CONCATENATE(VLOOKUP([1]source_data!K392,[1]codelists!A:C,2,FALSE)&amp;";"&amp;VLOOKUP([1]source_data!L392,[1]codelists!A:C,2,FALSE)),IF([1]source_data!K392&lt;&gt;"",CONCATENATE(VLOOKUP([1]source_data!K392,[1]codelists!A:C,2,FALSE)))))))</f>
        <v>GTIP040</v>
      </c>
      <c r="N390" s="11" t="str">
        <f>IF([1]source_data!G392="","",IF([1]source_data!D392="","",VLOOKUP([1]source_data!D392,[1]geo_data!A:I,9,FALSE)))</f>
        <v>Moreland</v>
      </c>
      <c r="O390" s="11" t="str">
        <f>IF([1]source_data!G392="","",IF([1]source_data!D392="","",VLOOKUP([1]source_data!D392,[1]geo_data!A:I,8,FALSE)))</f>
        <v>E05010962</v>
      </c>
      <c r="P390" s="11" t="str">
        <f>IF([1]source_data!G392="","",IF(LEFT(O390,3)="E05","WD",IF(LEFT(O390,3)="S13","WD",IF(LEFT(O390,3)="W05","WD",IF(LEFT(O390,3)="W06","UA",IF(LEFT(O390,3)="S12","CA",IF(LEFT(O390,3)="E06","UA",IF(LEFT(O390,3)="E07","NMD",IF(LEFT(O390,3)="E08","MD",IF(LEFT(O390,3)="E09","LONB"))))))))))</f>
        <v>WD</v>
      </c>
      <c r="Q390" s="11" t="str">
        <f>IF([1]source_data!G392="","",IF([1]source_data!D392="","",VLOOKUP([1]source_data!D392,[1]geo_data!A:I,7,FALSE)))</f>
        <v>Gloucester</v>
      </c>
      <c r="R390" s="11" t="str">
        <f>IF([1]source_data!G392="","",IF([1]source_data!D392="","",VLOOKUP([1]source_data!D392,[1]geo_data!A:I,6,FALSE)))</f>
        <v>E07000081</v>
      </c>
      <c r="S390" s="11" t="str">
        <f>IF([1]source_data!G392="","",IF(LEFT(R390,3)="E05","WD",IF(LEFT(R390,3)="S13","WD",IF(LEFT(R390,3)="W05","WD",IF(LEFT(R390,3)="W06","UA",IF(LEFT(R390,3)="S12","CA",IF(LEFT(R390,3)="E06","UA",IF(LEFT(R390,3)="E07","NMD",IF(LEFT(R390,3)="E08","MD",IF(LEFT(R390,3)="E09","LONB"))))))))))</f>
        <v>NMD</v>
      </c>
      <c r="T390" s="8" t="str">
        <f>IF([1]source_data!G392="","",IF([1]source_data!N392="","",[1]source_data!N392))</f>
        <v>Grants for You</v>
      </c>
      <c r="U390" s="12">
        <f ca="1">IF([1]source_data!G392="","",[1]tailored_settings!$B$8)</f>
        <v>45009</v>
      </c>
      <c r="V390" s="8" t="str">
        <f>IF([1]source_data!I392="","",[1]tailored_settings!$B$9)</f>
        <v>https://www.barnwoodtrust.org/</v>
      </c>
      <c r="W390" s="8" t="str">
        <f>IF([1]source_data!G392="","",IF([1]source_data!I392="","",[1]codelists!$A$1))</f>
        <v>Grant to Individuals Reason codelist</v>
      </c>
      <c r="X390" s="8" t="str">
        <f>IF([1]source_data!G392="","",IF([1]source_data!I392="","",[1]source_data!I392))</f>
        <v>Mental Health</v>
      </c>
      <c r="Y390" s="8" t="str">
        <f>IF([1]source_data!G392="","",IF([1]source_data!J392="","",[1]codelists!$A$1))</f>
        <v/>
      </c>
      <c r="Z390" s="8" t="str">
        <f>IF([1]source_data!G392="","",IF([1]source_data!J392="","",[1]source_data!J392))</f>
        <v/>
      </c>
      <c r="AA390" s="8" t="str">
        <f>IF([1]source_data!G392="","",IF([1]source_data!K392="","",[1]codelists!$A$16))</f>
        <v>Grant to Individuals Purpose codelist</v>
      </c>
      <c r="AB390" s="8" t="str">
        <f>IF([1]source_data!G392="","",IF([1]source_data!K392="","",[1]source_data!K392))</f>
        <v>Devices and digital access</v>
      </c>
      <c r="AC390" s="8" t="str">
        <f>IF([1]source_data!G392="","",IF([1]source_data!L392="","",[1]codelists!$A$16))</f>
        <v/>
      </c>
      <c r="AD390" s="8" t="str">
        <f>IF([1]source_data!G392="","",IF([1]source_data!L392="","",[1]source_data!L392))</f>
        <v/>
      </c>
      <c r="AE390" s="8" t="str">
        <f>IF([1]source_data!G392="","",IF([1]source_data!M392="","",[1]codelists!$A$16))</f>
        <v/>
      </c>
      <c r="AF390" s="8" t="str">
        <f>IF([1]source_data!G392="","",IF([1]source_data!M392="","",[1]source_data!M392))</f>
        <v/>
      </c>
    </row>
    <row r="391" spans="1:32" ht="15.75" x14ac:dyDescent="0.25">
      <c r="A391" s="8" t="str">
        <f>IF([1]source_data!G393="","",IF(AND([1]source_data!C393&lt;&gt;"",[1]tailored_settings!$B$10="Publish"),CONCATENATE([1]tailored_settings!$B$2&amp;[1]source_data!C393),IF(AND([1]source_data!C393&lt;&gt;"",[1]tailored_settings!$B$10="Do not publish"),CONCATENATE([1]tailored_settings!$B$2&amp;TEXT(ROW(A391)-1,"0000")&amp;"_"&amp;TEXT(F391,"yyyy-mm")),CONCATENATE([1]tailored_settings!$B$2&amp;TEXT(ROW(A391)-1,"0000")&amp;"_"&amp;TEXT(F391,"yyyy-mm")))))</f>
        <v>360G-BarnwoodTrust-0390_2022-08</v>
      </c>
      <c r="B391" s="8" t="str">
        <f>IF([1]source_data!G393="","",IF([1]source_data!E393&lt;&gt;"",[1]source_data!E393,CONCATENATE("Grant to "&amp;G391)))</f>
        <v>Grants for You</v>
      </c>
      <c r="C391" s="8" t="str">
        <f>IF([1]source_data!G393="","",IF([1]source_data!F393="","",[1]source_data!F393))</f>
        <v xml:space="preserve">Funding to help people with Autism, ADHD, Tourette's or a serious mental health condition access more opportunities.   </v>
      </c>
      <c r="D391" s="9">
        <f>IF([1]source_data!G393="","",IF([1]source_data!G393="","",[1]source_data!G393))</f>
        <v>995</v>
      </c>
      <c r="E391" s="8" t="str">
        <f>IF([1]source_data!G393="","",[1]tailored_settings!$B$3)</f>
        <v>GBP</v>
      </c>
      <c r="F391" s="10">
        <f>IF([1]source_data!G393="","",IF([1]source_data!H393="","",[1]source_data!H393))</f>
        <v>44784.442792395799</v>
      </c>
      <c r="G391" s="8" t="str">
        <f>IF([1]source_data!G393="","",[1]tailored_settings!$B$5)</f>
        <v>Individual Recipient</v>
      </c>
      <c r="H391" s="8" t="str">
        <f>IF([1]source_data!G393="","",IF(AND([1]source_data!A393&lt;&gt;"",[1]tailored_settings!$B$11="Publish"),CONCATENATE([1]tailored_settings!$B$2&amp;[1]source_data!A393),IF(AND([1]source_data!A393&lt;&gt;"",[1]tailored_settings!$B$11="Do not publish"),CONCATENATE([1]tailored_settings!$B$4&amp;TEXT(ROW(A391)-1,"0000")&amp;"_"&amp;TEXT(F391,"yyyy-mm")),CONCATENATE([1]tailored_settings!$B$4&amp;TEXT(ROW(A391)-1,"0000")&amp;"_"&amp;TEXT(F391,"yyyy-mm")))))</f>
        <v>360G-BarnwoodTrust-IND-0390_2022-08</v>
      </c>
      <c r="I391" s="8" t="str">
        <f>IF([1]source_data!G393="","",[1]tailored_settings!$B$7)</f>
        <v>Barnwood Trust</v>
      </c>
      <c r="J391" s="8" t="str">
        <f>IF([1]source_data!G393="","",[1]tailored_settings!$B$6)</f>
        <v>GB-CHC-1162855</v>
      </c>
      <c r="K391" s="8" t="str">
        <f>IF([1]source_data!G393="","",IF([1]source_data!I393="","",VLOOKUP([1]source_data!I393,[1]codelists!A:C,2,FALSE)))</f>
        <v>GTIR040</v>
      </c>
      <c r="L391" s="8" t="str">
        <f>IF([1]source_data!G393="","",IF([1]source_data!J393="","",VLOOKUP([1]source_data!J393,[1]codelists!A:C,2,FALSE)))</f>
        <v/>
      </c>
      <c r="M391" s="8" t="str">
        <f>IF([1]source_data!G393="","",IF([1]source_data!K393="","",IF([1]source_data!M393&lt;&gt;"",CONCATENATE(VLOOKUP([1]source_data!K393,[1]codelists!A:C,2,FALSE)&amp;";"&amp;VLOOKUP([1]source_data!L393,[1]codelists!A:C,2,FALSE)&amp;";"&amp;VLOOKUP([1]source_data!M393,[1]codelists!A:C,2,FALSE)),IF([1]source_data!L393&lt;&gt;"",CONCATENATE(VLOOKUP([1]source_data!K393,[1]codelists!A:C,2,FALSE)&amp;";"&amp;VLOOKUP([1]source_data!L393,[1]codelists!A:C,2,FALSE)),IF([1]source_data!K393&lt;&gt;"",CONCATENATE(VLOOKUP([1]source_data!K393,[1]codelists!A:C,2,FALSE)))))))</f>
        <v>GTIP150</v>
      </c>
      <c r="N391" s="11" t="str">
        <f>IF([1]source_data!G393="","",IF([1]source_data!D393="","",VLOOKUP([1]source_data!D393,[1]geo_data!A:I,9,FALSE)))</f>
        <v>Brockworth East</v>
      </c>
      <c r="O391" s="11" t="str">
        <f>IF([1]source_data!G393="","",IF([1]source_data!D393="","",VLOOKUP([1]source_data!D393,[1]geo_data!A:I,8,FALSE)))</f>
        <v>E05012065</v>
      </c>
      <c r="P391" s="11" t="str">
        <f>IF([1]source_data!G393="","",IF(LEFT(O391,3)="E05","WD",IF(LEFT(O391,3)="S13","WD",IF(LEFT(O391,3)="W05","WD",IF(LEFT(O391,3)="W06","UA",IF(LEFT(O391,3)="S12","CA",IF(LEFT(O391,3)="E06","UA",IF(LEFT(O391,3)="E07","NMD",IF(LEFT(O391,3)="E08","MD",IF(LEFT(O391,3)="E09","LONB"))))))))))</f>
        <v>WD</v>
      </c>
      <c r="Q391" s="11" t="str">
        <f>IF([1]source_data!G393="","",IF([1]source_data!D393="","",VLOOKUP([1]source_data!D393,[1]geo_data!A:I,7,FALSE)))</f>
        <v>Tewkesbury</v>
      </c>
      <c r="R391" s="11" t="str">
        <f>IF([1]source_data!G393="","",IF([1]source_data!D393="","",VLOOKUP([1]source_data!D393,[1]geo_data!A:I,6,FALSE)))</f>
        <v>E07000083</v>
      </c>
      <c r="S391" s="11" t="str">
        <f>IF([1]source_data!G393="","",IF(LEFT(R391,3)="E05","WD",IF(LEFT(R391,3)="S13","WD",IF(LEFT(R391,3)="W05","WD",IF(LEFT(R391,3)="W06","UA",IF(LEFT(R391,3)="S12","CA",IF(LEFT(R391,3)="E06","UA",IF(LEFT(R391,3)="E07","NMD",IF(LEFT(R391,3)="E08","MD",IF(LEFT(R391,3)="E09","LONB"))))))))))</f>
        <v>NMD</v>
      </c>
      <c r="T391" s="8" t="str">
        <f>IF([1]source_data!G393="","",IF([1]source_data!N393="","",[1]source_data!N393))</f>
        <v>Grants for You</v>
      </c>
      <c r="U391" s="12">
        <f ca="1">IF([1]source_data!G393="","",[1]tailored_settings!$B$8)</f>
        <v>45009</v>
      </c>
      <c r="V391" s="8" t="str">
        <f>IF([1]source_data!I393="","",[1]tailored_settings!$B$9)</f>
        <v>https://www.barnwoodtrust.org/</v>
      </c>
      <c r="W391" s="8" t="str">
        <f>IF([1]source_data!G393="","",IF([1]source_data!I393="","",[1]codelists!$A$1))</f>
        <v>Grant to Individuals Reason codelist</v>
      </c>
      <c r="X391" s="8" t="str">
        <f>IF([1]source_data!G393="","",IF([1]source_data!I393="","",[1]source_data!I393))</f>
        <v>Mental Health</v>
      </c>
      <c r="Y391" s="8" t="str">
        <f>IF([1]source_data!G393="","",IF([1]source_data!J393="","",[1]codelists!$A$1))</f>
        <v/>
      </c>
      <c r="Z391" s="8" t="str">
        <f>IF([1]source_data!G393="","",IF([1]source_data!J393="","",[1]source_data!J393))</f>
        <v/>
      </c>
      <c r="AA391" s="8" t="str">
        <f>IF([1]source_data!G393="","",IF([1]source_data!K393="","",[1]codelists!$A$16))</f>
        <v>Grant to Individuals Purpose codelist</v>
      </c>
      <c r="AB391" s="8" t="str">
        <f>IF([1]source_data!G393="","",IF([1]source_data!K393="","",[1]source_data!K393))</f>
        <v>Creative activities</v>
      </c>
      <c r="AC391" s="8" t="str">
        <f>IF([1]source_data!G393="","",IF([1]source_data!L393="","",[1]codelists!$A$16))</f>
        <v/>
      </c>
      <c r="AD391" s="8" t="str">
        <f>IF([1]source_data!G393="","",IF([1]source_data!L393="","",[1]source_data!L393))</f>
        <v/>
      </c>
      <c r="AE391" s="8" t="str">
        <f>IF([1]source_data!G393="","",IF([1]source_data!M393="","",[1]codelists!$A$16))</f>
        <v/>
      </c>
      <c r="AF391" s="8" t="str">
        <f>IF([1]source_data!G393="","",IF([1]source_data!M393="","",[1]source_data!M393))</f>
        <v/>
      </c>
    </row>
    <row r="392" spans="1:32" ht="15.75" x14ac:dyDescent="0.25">
      <c r="A392" s="8" t="str">
        <f>IF([1]source_data!G394="","",IF(AND([1]source_data!C394&lt;&gt;"",[1]tailored_settings!$B$10="Publish"),CONCATENATE([1]tailored_settings!$B$2&amp;[1]source_data!C394),IF(AND([1]source_data!C394&lt;&gt;"",[1]tailored_settings!$B$10="Do not publish"),CONCATENATE([1]tailored_settings!$B$2&amp;TEXT(ROW(A392)-1,"0000")&amp;"_"&amp;TEXT(F392,"yyyy-mm")),CONCATENATE([1]tailored_settings!$B$2&amp;TEXT(ROW(A392)-1,"0000")&amp;"_"&amp;TEXT(F392,"yyyy-mm")))))</f>
        <v>360G-BarnwoodTrust-0391_2022-08</v>
      </c>
      <c r="B392" s="8" t="str">
        <f>IF([1]source_data!G394="","",IF([1]source_data!E394&lt;&gt;"",[1]source_data!E394,CONCATENATE("Grant to "&amp;G392)))</f>
        <v>Grants for You</v>
      </c>
      <c r="C392" s="8" t="str">
        <f>IF([1]source_data!G394="","",IF([1]source_data!F394="","",[1]source_data!F394))</f>
        <v xml:space="preserve">Funding to help people with Autism, ADHD, Tourette's or a serious mental health condition access more opportunities.   </v>
      </c>
      <c r="D392" s="9">
        <f>IF([1]source_data!G394="","",IF([1]source_data!G394="","",[1]source_data!G394))</f>
        <v>1000</v>
      </c>
      <c r="E392" s="8" t="str">
        <f>IF([1]source_data!G394="","",[1]tailored_settings!$B$3)</f>
        <v>GBP</v>
      </c>
      <c r="F392" s="10">
        <f>IF([1]source_data!G394="","",IF([1]source_data!H394="","",[1]source_data!H394))</f>
        <v>44784.459337036998</v>
      </c>
      <c r="G392" s="8" t="str">
        <f>IF([1]source_data!G394="","",[1]tailored_settings!$B$5)</f>
        <v>Individual Recipient</v>
      </c>
      <c r="H392" s="8" t="str">
        <f>IF([1]source_data!G394="","",IF(AND([1]source_data!A394&lt;&gt;"",[1]tailored_settings!$B$11="Publish"),CONCATENATE([1]tailored_settings!$B$2&amp;[1]source_data!A394),IF(AND([1]source_data!A394&lt;&gt;"",[1]tailored_settings!$B$11="Do not publish"),CONCATENATE([1]tailored_settings!$B$4&amp;TEXT(ROW(A392)-1,"0000")&amp;"_"&amp;TEXT(F392,"yyyy-mm")),CONCATENATE([1]tailored_settings!$B$4&amp;TEXT(ROW(A392)-1,"0000")&amp;"_"&amp;TEXT(F392,"yyyy-mm")))))</f>
        <v>360G-BarnwoodTrust-IND-0391_2022-08</v>
      </c>
      <c r="I392" s="8" t="str">
        <f>IF([1]source_data!G394="","",[1]tailored_settings!$B$7)</f>
        <v>Barnwood Trust</v>
      </c>
      <c r="J392" s="8" t="str">
        <f>IF([1]source_data!G394="","",[1]tailored_settings!$B$6)</f>
        <v>GB-CHC-1162855</v>
      </c>
      <c r="K392" s="8" t="str">
        <f>IF([1]source_data!G394="","",IF([1]source_data!I394="","",VLOOKUP([1]source_data!I394,[1]codelists!A:C,2,FALSE)))</f>
        <v>GTIR040</v>
      </c>
      <c r="L392" s="8" t="str">
        <f>IF([1]source_data!G394="","",IF([1]source_data!J394="","",VLOOKUP([1]source_data!J394,[1]codelists!A:C,2,FALSE)))</f>
        <v/>
      </c>
      <c r="M392" s="8" t="str">
        <f>IF([1]source_data!G394="","",IF([1]source_data!K394="","",IF([1]source_data!M394&lt;&gt;"",CONCATENATE(VLOOKUP([1]source_data!K394,[1]codelists!A:C,2,FALSE)&amp;";"&amp;VLOOKUP([1]source_data!L394,[1]codelists!A:C,2,FALSE)&amp;";"&amp;VLOOKUP([1]source_data!M394,[1]codelists!A:C,2,FALSE)),IF([1]source_data!L394&lt;&gt;"",CONCATENATE(VLOOKUP([1]source_data!K394,[1]codelists!A:C,2,FALSE)&amp;";"&amp;VLOOKUP([1]source_data!L394,[1]codelists!A:C,2,FALSE)),IF([1]source_data!K394&lt;&gt;"",CONCATENATE(VLOOKUP([1]source_data!K394,[1]codelists!A:C,2,FALSE)))))))</f>
        <v>GTIP040</v>
      </c>
      <c r="N392" s="11" t="str">
        <f>IF([1]source_data!G394="","",IF([1]source_data!D394="","",VLOOKUP([1]source_data!D394,[1]geo_data!A:I,9,FALSE)))</f>
        <v>Grange</v>
      </c>
      <c r="O392" s="11" t="str">
        <f>IF([1]source_data!G394="","",IF([1]source_data!D394="","",VLOOKUP([1]source_data!D394,[1]geo_data!A:I,8,FALSE)))</f>
        <v>E05010956</v>
      </c>
      <c r="P392" s="11" t="str">
        <f>IF([1]source_data!G394="","",IF(LEFT(O392,3)="E05","WD",IF(LEFT(O392,3)="S13","WD",IF(LEFT(O392,3)="W05","WD",IF(LEFT(O392,3)="W06","UA",IF(LEFT(O392,3)="S12","CA",IF(LEFT(O392,3)="E06","UA",IF(LEFT(O392,3)="E07","NMD",IF(LEFT(O392,3)="E08","MD",IF(LEFT(O392,3)="E09","LONB"))))))))))</f>
        <v>WD</v>
      </c>
      <c r="Q392" s="11" t="str">
        <f>IF([1]source_data!G394="","",IF([1]source_data!D394="","",VLOOKUP([1]source_data!D394,[1]geo_data!A:I,7,FALSE)))</f>
        <v>Gloucester</v>
      </c>
      <c r="R392" s="11" t="str">
        <f>IF([1]source_data!G394="","",IF([1]source_data!D394="","",VLOOKUP([1]source_data!D394,[1]geo_data!A:I,6,FALSE)))</f>
        <v>E07000081</v>
      </c>
      <c r="S392" s="11" t="str">
        <f>IF([1]source_data!G394="","",IF(LEFT(R392,3)="E05","WD",IF(LEFT(R392,3)="S13","WD",IF(LEFT(R392,3)="W05","WD",IF(LEFT(R392,3)="W06","UA",IF(LEFT(R392,3)="S12","CA",IF(LEFT(R392,3)="E06","UA",IF(LEFT(R392,3)="E07","NMD",IF(LEFT(R392,3)="E08","MD",IF(LEFT(R392,3)="E09","LONB"))))))))))</f>
        <v>NMD</v>
      </c>
      <c r="T392" s="8" t="str">
        <f>IF([1]source_data!G394="","",IF([1]source_data!N394="","",[1]source_data!N394))</f>
        <v>Grants for You</v>
      </c>
      <c r="U392" s="12">
        <f ca="1">IF([1]source_data!G394="","",[1]tailored_settings!$B$8)</f>
        <v>45009</v>
      </c>
      <c r="V392" s="8" t="str">
        <f>IF([1]source_data!I394="","",[1]tailored_settings!$B$9)</f>
        <v>https://www.barnwoodtrust.org/</v>
      </c>
      <c r="W392" s="8" t="str">
        <f>IF([1]source_data!G394="","",IF([1]source_data!I394="","",[1]codelists!$A$1))</f>
        <v>Grant to Individuals Reason codelist</v>
      </c>
      <c r="X392" s="8" t="str">
        <f>IF([1]source_data!G394="","",IF([1]source_data!I394="","",[1]source_data!I394))</f>
        <v>Mental Health</v>
      </c>
      <c r="Y392" s="8" t="str">
        <f>IF([1]source_data!G394="","",IF([1]source_data!J394="","",[1]codelists!$A$1))</f>
        <v/>
      </c>
      <c r="Z392" s="8" t="str">
        <f>IF([1]source_data!G394="","",IF([1]source_data!J394="","",[1]source_data!J394))</f>
        <v/>
      </c>
      <c r="AA392" s="8" t="str">
        <f>IF([1]source_data!G394="","",IF([1]source_data!K394="","",[1]codelists!$A$16))</f>
        <v>Grant to Individuals Purpose codelist</v>
      </c>
      <c r="AB392" s="8" t="str">
        <f>IF([1]source_data!G394="","",IF([1]source_data!K394="","",[1]source_data!K394))</f>
        <v>Devices and digital access</v>
      </c>
      <c r="AC392" s="8" t="str">
        <f>IF([1]source_data!G394="","",IF([1]source_data!L394="","",[1]codelists!$A$16))</f>
        <v/>
      </c>
      <c r="AD392" s="8" t="str">
        <f>IF([1]source_data!G394="","",IF([1]source_data!L394="","",[1]source_data!L394))</f>
        <v/>
      </c>
      <c r="AE392" s="8" t="str">
        <f>IF([1]source_data!G394="","",IF([1]source_data!M394="","",[1]codelists!$A$16))</f>
        <v/>
      </c>
      <c r="AF392" s="8" t="str">
        <f>IF([1]source_data!G394="","",IF([1]source_data!M394="","",[1]source_data!M394))</f>
        <v/>
      </c>
    </row>
    <row r="393" spans="1:32" ht="15.75" x14ac:dyDescent="0.25">
      <c r="A393" s="8" t="str">
        <f>IF([1]source_data!G395="","",IF(AND([1]source_data!C395&lt;&gt;"",[1]tailored_settings!$B$10="Publish"),CONCATENATE([1]tailored_settings!$B$2&amp;[1]source_data!C395),IF(AND([1]source_data!C395&lt;&gt;"",[1]tailored_settings!$B$10="Do not publish"),CONCATENATE([1]tailored_settings!$B$2&amp;TEXT(ROW(A393)-1,"0000")&amp;"_"&amp;TEXT(F393,"yyyy-mm")),CONCATENATE([1]tailored_settings!$B$2&amp;TEXT(ROW(A393)-1,"0000")&amp;"_"&amp;TEXT(F393,"yyyy-mm")))))</f>
        <v>360G-BarnwoodTrust-0392_2022-08</v>
      </c>
      <c r="B393" s="8" t="str">
        <f>IF([1]source_data!G395="","",IF([1]source_data!E395&lt;&gt;"",[1]source_data!E395,CONCATENATE("Grant to "&amp;G393)))</f>
        <v>Grants for You</v>
      </c>
      <c r="C393" s="8" t="str">
        <f>IF([1]source_data!G395="","",IF([1]source_data!F395="","",[1]source_data!F395))</f>
        <v xml:space="preserve">Funding to help people with Autism, ADHD, Tourette's or a serious mental health condition access more opportunities.   </v>
      </c>
      <c r="D393" s="9">
        <f>IF([1]source_data!G395="","",IF([1]source_data!G395="","",[1]source_data!G395))</f>
        <v>400</v>
      </c>
      <c r="E393" s="8" t="str">
        <f>IF([1]source_data!G395="","",[1]tailored_settings!$B$3)</f>
        <v>GBP</v>
      </c>
      <c r="F393" s="10">
        <f>IF([1]source_data!G395="","",IF([1]source_data!H395="","",[1]source_data!H395))</f>
        <v>44784.462571875003</v>
      </c>
      <c r="G393" s="8" t="str">
        <f>IF([1]source_data!G395="","",[1]tailored_settings!$B$5)</f>
        <v>Individual Recipient</v>
      </c>
      <c r="H393" s="8" t="str">
        <f>IF([1]source_data!G395="","",IF(AND([1]source_data!A395&lt;&gt;"",[1]tailored_settings!$B$11="Publish"),CONCATENATE([1]tailored_settings!$B$2&amp;[1]source_data!A395),IF(AND([1]source_data!A395&lt;&gt;"",[1]tailored_settings!$B$11="Do not publish"),CONCATENATE([1]tailored_settings!$B$4&amp;TEXT(ROW(A393)-1,"0000")&amp;"_"&amp;TEXT(F393,"yyyy-mm")),CONCATENATE([1]tailored_settings!$B$4&amp;TEXT(ROW(A393)-1,"0000")&amp;"_"&amp;TEXT(F393,"yyyy-mm")))))</f>
        <v>360G-BarnwoodTrust-IND-0392_2022-08</v>
      </c>
      <c r="I393" s="8" t="str">
        <f>IF([1]source_data!G395="","",[1]tailored_settings!$B$7)</f>
        <v>Barnwood Trust</v>
      </c>
      <c r="J393" s="8" t="str">
        <f>IF([1]source_data!G395="","",[1]tailored_settings!$B$6)</f>
        <v>GB-CHC-1162855</v>
      </c>
      <c r="K393" s="8" t="str">
        <f>IF([1]source_data!G395="","",IF([1]source_data!I395="","",VLOOKUP([1]source_data!I395,[1]codelists!A:C,2,FALSE)))</f>
        <v>GTIR040</v>
      </c>
      <c r="L393" s="8" t="str">
        <f>IF([1]source_data!G395="","",IF([1]source_data!J395="","",VLOOKUP([1]source_data!J395,[1]codelists!A:C,2,FALSE)))</f>
        <v/>
      </c>
      <c r="M393" s="8" t="str">
        <f>IF([1]source_data!G395="","",IF([1]source_data!K395="","",IF([1]source_data!M395&lt;&gt;"",CONCATENATE(VLOOKUP([1]source_data!K395,[1]codelists!A:C,2,FALSE)&amp;";"&amp;VLOOKUP([1]source_data!L395,[1]codelists!A:C,2,FALSE)&amp;";"&amp;VLOOKUP([1]source_data!M395,[1]codelists!A:C,2,FALSE)),IF([1]source_data!L395&lt;&gt;"",CONCATENATE(VLOOKUP([1]source_data!K395,[1]codelists!A:C,2,FALSE)&amp;";"&amp;VLOOKUP([1]source_data!L395,[1]codelists!A:C,2,FALSE)),IF([1]source_data!K395&lt;&gt;"",CONCATENATE(VLOOKUP([1]source_data!K395,[1]codelists!A:C,2,FALSE)))))))</f>
        <v>GTIP150</v>
      </c>
      <c r="N393" s="11" t="str">
        <f>IF([1]source_data!G395="","",IF([1]source_data!D395="","",VLOOKUP([1]source_data!D395,[1]geo_data!A:I,9,FALSE)))</f>
        <v>Stroud Valley</v>
      </c>
      <c r="O393" s="11" t="str">
        <f>IF([1]source_data!G395="","",IF([1]source_data!D395="","",VLOOKUP([1]source_data!D395,[1]geo_data!A:I,8,FALSE)))</f>
        <v>E05010991</v>
      </c>
      <c r="P393" s="11" t="str">
        <f>IF([1]source_data!G395="","",IF(LEFT(O393,3)="E05","WD",IF(LEFT(O393,3)="S13","WD",IF(LEFT(O393,3)="W05","WD",IF(LEFT(O393,3)="W06","UA",IF(LEFT(O393,3)="S12","CA",IF(LEFT(O393,3)="E06","UA",IF(LEFT(O393,3)="E07","NMD",IF(LEFT(O393,3)="E08","MD",IF(LEFT(O393,3)="E09","LONB"))))))))))</f>
        <v>WD</v>
      </c>
      <c r="Q393" s="11" t="str">
        <f>IF([1]source_data!G395="","",IF([1]source_data!D395="","",VLOOKUP([1]source_data!D395,[1]geo_data!A:I,7,FALSE)))</f>
        <v>Stroud</v>
      </c>
      <c r="R393" s="11" t="str">
        <f>IF([1]source_data!G395="","",IF([1]source_data!D395="","",VLOOKUP([1]source_data!D395,[1]geo_data!A:I,6,FALSE)))</f>
        <v>E07000082</v>
      </c>
      <c r="S393" s="11" t="str">
        <f>IF([1]source_data!G395="","",IF(LEFT(R393,3)="E05","WD",IF(LEFT(R393,3)="S13","WD",IF(LEFT(R393,3)="W05","WD",IF(LEFT(R393,3)="W06","UA",IF(LEFT(R393,3)="S12","CA",IF(LEFT(R393,3)="E06","UA",IF(LEFT(R393,3)="E07","NMD",IF(LEFT(R393,3)="E08","MD",IF(LEFT(R393,3)="E09","LONB"))))))))))</f>
        <v>NMD</v>
      </c>
      <c r="T393" s="8" t="str">
        <f>IF([1]source_data!G395="","",IF([1]source_data!N395="","",[1]source_data!N395))</f>
        <v>Grants for You</v>
      </c>
      <c r="U393" s="12">
        <f ca="1">IF([1]source_data!G395="","",[1]tailored_settings!$B$8)</f>
        <v>45009</v>
      </c>
      <c r="V393" s="8" t="str">
        <f>IF([1]source_data!I395="","",[1]tailored_settings!$B$9)</f>
        <v>https://www.barnwoodtrust.org/</v>
      </c>
      <c r="W393" s="8" t="str">
        <f>IF([1]source_data!G395="","",IF([1]source_data!I395="","",[1]codelists!$A$1))</f>
        <v>Grant to Individuals Reason codelist</v>
      </c>
      <c r="X393" s="8" t="str">
        <f>IF([1]source_data!G395="","",IF([1]source_data!I395="","",[1]source_data!I395))</f>
        <v>Mental Health</v>
      </c>
      <c r="Y393" s="8" t="str">
        <f>IF([1]source_data!G395="","",IF([1]source_data!J395="","",[1]codelists!$A$1))</f>
        <v/>
      </c>
      <c r="Z393" s="8" t="str">
        <f>IF([1]source_data!G395="","",IF([1]source_data!J395="","",[1]source_data!J395))</f>
        <v/>
      </c>
      <c r="AA393" s="8" t="str">
        <f>IF([1]source_data!G395="","",IF([1]source_data!K395="","",[1]codelists!$A$16))</f>
        <v>Grant to Individuals Purpose codelist</v>
      </c>
      <c r="AB393" s="8" t="str">
        <f>IF([1]source_data!G395="","",IF([1]source_data!K395="","",[1]source_data!K395))</f>
        <v>Creative activities</v>
      </c>
      <c r="AC393" s="8" t="str">
        <f>IF([1]source_data!G395="","",IF([1]source_data!L395="","",[1]codelists!$A$16))</f>
        <v/>
      </c>
      <c r="AD393" s="8" t="str">
        <f>IF([1]source_data!G395="","",IF([1]source_data!L395="","",[1]source_data!L395))</f>
        <v/>
      </c>
      <c r="AE393" s="8" t="str">
        <f>IF([1]source_data!G395="","",IF([1]source_data!M395="","",[1]codelists!$A$16))</f>
        <v/>
      </c>
      <c r="AF393" s="8" t="str">
        <f>IF([1]source_data!G395="","",IF([1]source_data!M395="","",[1]source_data!M395))</f>
        <v/>
      </c>
    </row>
    <row r="394" spans="1:32" ht="15.75" x14ac:dyDescent="0.25">
      <c r="A394" s="8" t="str">
        <f>IF([1]source_data!G396="","",IF(AND([1]source_data!C396&lt;&gt;"",[1]tailored_settings!$B$10="Publish"),CONCATENATE([1]tailored_settings!$B$2&amp;[1]source_data!C396),IF(AND([1]source_data!C396&lt;&gt;"",[1]tailored_settings!$B$10="Do not publish"),CONCATENATE([1]tailored_settings!$B$2&amp;TEXT(ROW(A394)-1,"0000")&amp;"_"&amp;TEXT(F394,"yyyy-mm")),CONCATENATE([1]tailored_settings!$B$2&amp;TEXT(ROW(A394)-1,"0000")&amp;"_"&amp;TEXT(F394,"yyyy-mm")))))</f>
        <v>360G-BarnwoodTrust-0393_2022-08</v>
      </c>
      <c r="B394" s="8" t="str">
        <f>IF([1]source_data!G396="","",IF([1]source_data!E396&lt;&gt;"",[1]source_data!E396,CONCATENATE("Grant to "&amp;G394)))</f>
        <v>Grants for You</v>
      </c>
      <c r="C394" s="8" t="str">
        <f>IF([1]source_data!G396="","",IF([1]source_data!F396="","",[1]source_data!F396))</f>
        <v xml:space="preserve">Funding to help people with Autism, ADHD, Tourette's or a serious mental health condition access more opportunities.   </v>
      </c>
      <c r="D394" s="9">
        <f>IF([1]source_data!G396="","",IF([1]source_data!G396="","",[1]source_data!G396))</f>
        <v>2300</v>
      </c>
      <c r="E394" s="8" t="str">
        <f>IF([1]source_data!G396="","",[1]tailored_settings!$B$3)</f>
        <v>GBP</v>
      </c>
      <c r="F394" s="10">
        <f>IF([1]source_data!G396="","",IF([1]source_data!H396="","",[1]source_data!H396))</f>
        <v>44784.469892164401</v>
      </c>
      <c r="G394" s="8" t="str">
        <f>IF([1]source_data!G396="","",[1]tailored_settings!$B$5)</f>
        <v>Individual Recipient</v>
      </c>
      <c r="H394" s="8" t="str">
        <f>IF([1]source_data!G396="","",IF(AND([1]source_data!A396&lt;&gt;"",[1]tailored_settings!$B$11="Publish"),CONCATENATE([1]tailored_settings!$B$2&amp;[1]source_data!A396),IF(AND([1]source_data!A396&lt;&gt;"",[1]tailored_settings!$B$11="Do not publish"),CONCATENATE([1]tailored_settings!$B$4&amp;TEXT(ROW(A394)-1,"0000")&amp;"_"&amp;TEXT(F394,"yyyy-mm")),CONCATENATE([1]tailored_settings!$B$4&amp;TEXT(ROW(A394)-1,"0000")&amp;"_"&amp;TEXT(F394,"yyyy-mm")))))</f>
        <v>360G-BarnwoodTrust-IND-0393_2022-08</v>
      </c>
      <c r="I394" s="8" t="str">
        <f>IF([1]source_data!G396="","",[1]tailored_settings!$B$7)</f>
        <v>Barnwood Trust</v>
      </c>
      <c r="J394" s="8" t="str">
        <f>IF([1]source_data!G396="","",[1]tailored_settings!$B$6)</f>
        <v>GB-CHC-1162855</v>
      </c>
      <c r="K394" s="8" t="str">
        <f>IF([1]source_data!G396="","",IF([1]source_data!I396="","",VLOOKUP([1]source_data!I396,[1]codelists!A:C,2,FALSE)))</f>
        <v>GTIR040</v>
      </c>
      <c r="L394" s="8" t="str">
        <f>IF([1]source_data!G396="","",IF([1]source_data!J396="","",VLOOKUP([1]source_data!J396,[1]codelists!A:C,2,FALSE)))</f>
        <v/>
      </c>
      <c r="M394" s="8" t="str">
        <f>IF([1]source_data!G396="","",IF([1]source_data!K396="","",IF([1]source_data!M396&lt;&gt;"",CONCATENATE(VLOOKUP([1]source_data!K396,[1]codelists!A:C,2,FALSE)&amp;";"&amp;VLOOKUP([1]source_data!L396,[1]codelists!A:C,2,FALSE)&amp;";"&amp;VLOOKUP([1]source_data!M396,[1]codelists!A:C,2,FALSE)),IF([1]source_data!L396&lt;&gt;"",CONCATENATE(VLOOKUP([1]source_data!K396,[1]codelists!A:C,2,FALSE)&amp;";"&amp;VLOOKUP([1]source_data!L396,[1]codelists!A:C,2,FALSE)),IF([1]source_data!K396&lt;&gt;"",CONCATENATE(VLOOKUP([1]source_data!K396,[1]codelists!A:C,2,FALSE)))))))</f>
        <v>GTIP030</v>
      </c>
      <c r="N394" s="11" t="str">
        <f>IF([1]source_data!G396="","",IF([1]source_data!D396="","",VLOOKUP([1]source_data!D396,[1]geo_data!A:I,9,FALSE)))</f>
        <v>Chalford</v>
      </c>
      <c r="O394" s="11" t="str">
        <f>IF([1]source_data!G396="","",IF([1]source_data!D396="","",VLOOKUP([1]source_data!D396,[1]geo_data!A:I,8,FALSE)))</f>
        <v>E05013189</v>
      </c>
      <c r="P394" s="11" t="str">
        <f>IF([1]source_data!G396="","",IF(LEFT(O394,3)="E05","WD",IF(LEFT(O394,3)="S13","WD",IF(LEFT(O394,3)="W05","WD",IF(LEFT(O394,3)="W06","UA",IF(LEFT(O394,3)="S12","CA",IF(LEFT(O394,3)="E06","UA",IF(LEFT(O394,3)="E07","NMD",IF(LEFT(O394,3)="E08","MD",IF(LEFT(O394,3)="E09","LONB"))))))))))</f>
        <v>WD</v>
      </c>
      <c r="Q394" s="11" t="str">
        <f>IF([1]source_data!G396="","",IF([1]source_data!D396="","",VLOOKUP([1]source_data!D396,[1]geo_data!A:I,7,FALSE)))</f>
        <v>Stroud</v>
      </c>
      <c r="R394" s="11" t="str">
        <f>IF([1]source_data!G396="","",IF([1]source_data!D396="","",VLOOKUP([1]source_data!D396,[1]geo_data!A:I,6,FALSE)))</f>
        <v>E07000082</v>
      </c>
      <c r="S394" s="11" t="str">
        <f>IF([1]source_data!G396="","",IF(LEFT(R394,3)="E05","WD",IF(LEFT(R394,3)="S13","WD",IF(LEFT(R394,3)="W05","WD",IF(LEFT(R394,3)="W06","UA",IF(LEFT(R394,3)="S12","CA",IF(LEFT(R394,3)="E06","UA",IF(LEFT(R394,3)="E07","NMD",IF(LEFT(R394,3)="E08","MD",IF(LEFT(R394,3)="E09","LONB"))))))))))</f>
        <v>NMD</v>
      </c>
      <c r="T394" s="8" t="str">
        <f>IF([1]source_data!G396="","",IF([1]source_data!N396="","",[1]source_data!N396))</f>
        <v>Grants for You</v>
      </c>
      <c r="U394" s="12">
        <f ca="1">IF([1]source_data!G396="","",[1]tailored_settings!$B$8)</f>
        <v>45009</v>
      </c>
      <c r="V394" s="8" t="str">
        <f>IF([1]source_data!I396="","",[1]tailored_settings!$B$9)</f>
        <v>https://www.barnwoodtrust.org/</v>
      </c>
      <c r="W394" s="8" t="str">
        <f>IF([1]source_data!G396="","",IF([1]source_data!I396="","",[1]codelists!$A$1))</f>
        <v>Grant to Individuals Reason codelist</v>
      </c>
      <c r="X394" s="8" t="str">
        <f>IF([1]source_data!G396="","",IF([1]source_data!I396="","",[1]source_data!I396))</f>
        <v>Mental Health</v>
      </c>
      <c r="Y394" s="8" t="str">
        <f>IF([1]source_data!G396="","",IF([1]source_data!J396="","",[1]codelists!$A$1))</f>
        <v/>
      </c>
      <c r="Z394" s="8" t="str">
        <f>IF([1]source_data!G396="","",IF([1]source_data!J396="","",[1]source_data!J396))</f>
        <v/>
      </c>
      <c r="AA394" s="8" t="str">
        <f>IF([1]source_data!G396="","",IF([1]source_data!K396="","",[1]codelists!$A$16))</f>
        <v>Grant to Individuals Purpose codelist</v>
      </c>
      <c r="AB394" s="8" t="str">
        <f>IF([1]source_data!G396="","",IF([1]source_data!K396="","",[1]source_data!K396))</f>
        <v>Equipment and home adaptations</v>
      </c>
      <c r="AC394" s="8" t="str">
        <f>IF([1]source_data!G396="","",IF([1]source_data!L396="","",[1]codelists!$A$16))</f>
        <v/>
      </c>
      <c r="AD394" s="8" t="str">
        <f>IF([1]source_data!G396="","",IF([1]source_data!L396="","",[1]source_data!L396))</f>
        <v/>
      </c>
      <c r="AE394" s="8" t="str">
        <f>IF([1]source_data!G396="","",IF([1]source_data!M396="","",[1]codelists!$A$16))</f>
        <v/>
      </c>
      <c r="AF394" s="8" t="str">
        <f>IF([1]source_data!G396="","",IF([1]source_data!M396="","",[1]source_data!M396))</f>
        <v/>
      </c>
    </row>
    <row r="395" spans="1:32" ht="15.75" x14ac:dyDescent="0.25">
      <c r="A395" s="8" t="str">
        <f>IF([1]source_data!G397="","",IF(AND([1]source_data!C397&lt;&gt;"",[1]tailored_settings!$B$10="Publish"),CONCATENATE([1]tailored_settings!$B$2&amp;[1]source_data!C397),IF(AND([1]source_data!C397&lt;&gt;"",[1]tailored_settings!$B$10="Do not publish"),CONCATENATE([1]tailored_settings!$B$2&amp;TEXT(ROW(A395)-1,"0000")&amp;"_"&amp;TEXT(F395,"yyyy-mm")),CONCATENATE([1]tailored_settings!$B$2&amp;TEXT(ROW(A395)-1,"0000")&amp;"_"&amp;TEXT(F395,"yyyy-mm")))))</f>
        <v>360G-BarnwoodTrust-0394_2022-08</v>
      </c>
      <c r="B395" s="8" t="str">
        <f>IF([1]source_data!G397="","",IF([1]source_data!E397&lt;&gt;"",[1]source_data!E397,CONCATENATE("Grant to "&amp;G395)))</f>
        <v>Grants for You</v>
      </c>
      <c r="C395" s="8" t="str">
        <f>IF([1]source_data!G397="","",IF([1]source_data!F397="","",[1]source_data!F397))</f>
        <v xml:space="preserve">Funding to help people with Autism, ADHD, Tourette's or a serious mental health condition access more opportunities.   </v>
      </c>
      <c r="D395" s="9">
        <f>IF([1]source_data!G397="","",IF([1]source_data!G397="","",[1]source_data!G397))</f>
        <v>220</v>
      </c>
      <c r="E395" s="8" t="str">
        <f>IF([1]source_data!G397="","",[1]tailored_settings!$B$3)</f>
        <v>GBP</v>
      </c>
      <c r="F395" s="10">
        <f>IF([1]source_data!G397="","",IF([1]source_data!H397="","",[1]source_data!H397))</f>
        <v>44784.473967048601</v>
      </c>
      <c r="G395" s="8" t="str">
        <f>IF([1]source_data!G397="","",[1]tailored_settings!$B$5)</f>
        <v>Individual Recipient</v>
      </c>
      <c r="H395" s="8" t="str">
        <f>IF([1]source_data!G397="","",IF(AND([1]source_data!A397&lt;&gt;"",[1]tailored_settings!$B$11="Publish"),CONCATENATE([1]tailored_settings!$B$2&amp;[1]source_data!A397),IF(AND([1]source_data!A397&lt;&gt;"",[1]tailored_settings!$B$11="Do not publish"),CONCATENATE([1]tailored_settings!$B$4&amp;TEXT(ROW(A395)-1,"0000")&amp;"_"&amp;TEXT(F395,"yyyy-mm")),CONCATENATE([1]tailored_settings!$B$4&amp;TEXT(ROW(A395)-1,"0000")&amp;"_"&amp;TEXT(F395,"yyyy-mm")))))</f>
        <v>360G-BarnwoodTrust-IND-0394_2022-08</v>
      </c>
      <c r="I395" s="8" t="str">
        <f>IF([1]source_data!G397="","",[1]tailored_settings!$B$7)</f>
        <v>Barnwood Trust</v>
      </c>
      <c r="J395" s="8" t="str">
        <f>IF([1]source_data!G397="","",[1]tailored_settings!$B$6)</f>
        <v>GB-CHC-1162855</v>
      </c>
      <c r="K395" s="8" t="str">
        <f>IF([1]source_data!G397="","",IF([1]source_data!I397="","",VLOOKUP([1]source_data!I397,[1]codelists!A:C,2,FALSE)))</f>
        <v>GTIR040</v>
      </c>
      <c r="L395" s="8" t="str">
        <f>IF([1]source_data!G397="","",IF([1]source_data!J397="","",VLOOKUP([1]source_data!J397,[1]codelists!A:C,2,FALSE)))</f>
        <v/>
      </c>
      <c r="M395" s="8" t="str">
        <f>IF([1]source_data!G397="","",IF([1]source_data!K397="","",IF([1]source_data!M397&lt;&gt;"",CONCATENATE(VLOOKUP([1]source_data!K397,[1]codelists!A:C,2,FALSE)&amp;";"&amp;VLOOKUP([1]source_data!L397,[1]codelists!A:C,2,FALSE)&amp;";"&amp;VLOOKUP([1]source_data!M397,[1]codelists!A:C,2,FALSE)),IF([1]source_data!L397&lt;&gt;"",CONCATENATE(VLOOKUP([1]source_data!K397,[1]codelists!A:C,2,FALSE)&amp;";"&amp;VLOOKUP([1]source_data!L397,[1]codelists!A:C,2,FALSE)),IF([1]source_data!K397&lt;&gt;"",CONCATENATE(VLOOKUP([1]source_data!K397,[1]codelists!A:C,2,FALSE)))))))</f>
        <v>GTIP040</v>
      </c>
      <c r="N395" s="11" t="str">
        <f>IF([1]source_data!G397="","",IF([1]source_data!D397="","",VLOOKUP([1]source_data!D397,[1]geo_data!A:I,9,FALSE)))</f>
        <v>Grange</v>
      </c>
      <c r="O395" s="11" t="str">
        <f>IF([1]source_data!G397="","",IF([1]source_data!D397="","",VLOOKUP([1]source_data!D397,[1]geo_data!A:I,8,FALSE)))</f>
        <v>E05010956</v>
      </c>
      <c r="P395" s="11" t="str">
        <f>IF([1]source_data!G397="","",IF(LEFT(O395,3)="E05","WD",IF(LEFT(O395,3)="S13","WD",IF(LEFT(O395,3)="W05","WD",IF(LEFT(O395,3)="W06","UA",IF(LEFT(O395,3)="S12","CA",IF(LEFT(O395,3)="E06","UA",IF(LEFT(O395,3)="E07","NMD",IF(LEFT(O395,3)="E08","MD",IF(LEFT(O395,3)="E09","LONB"))))))))))</f>
        <v>WD</v>
      </c>
      <c r="Q395" s="11" t="str">
        <f>IF([1]source_data!G397="","",IF([1]source_data!D397="","",VLOOKUP([1]source_data!D397,[1]geo_data!A:I,7,FALSE)))</f>
        <v>Gloucester</v>
      </c>
      <c r="R395" s="11" t="str">
        <f>IF([1]source_data!G397="","",IF([1]source_data!D397="","",VLOOKUP([1]source_data!D397,[1]geo_data!A:I,6,FALSE)))</f>
        <v>E07000081</v>
      </c>
      <c r="S395" s="11" t="str">
        <f>IF([1]source_data!G397="","",IF(LEFT(R395,3)="E05","WD",IF(LEFT(R395,3)="S13","WD",IF(LEFT(R395,3)="W05","WD",IF(LEFT(R395,3)="W06","UA",IF(LEFT(R395,3)="S12","CA",IF(LEFT(R395,3)="E06","UA",IF(LEFT(R395,3)="E07","NMD",IF(LEFT(R395,3)="E08","MD",IF(LEFT(R395,3)="E09","LONB"))))))))))</f>
        <v>NMD</v>
      </c>
      <c r="T395" s="8" t="str">
        <f>IF([1]source_data!G397="","",IF([1]source_data!N397="","",[1]source_data!N397))</f>
        <v>Grants for You</v>
      </c>
      <c r="U395" s="12">
        <f ca="1">IF([1]source_data!G397="","",[1]tailored_settings!$B$8)</f>
        <v>45009</v>
      </c>
      <c r="V395" s="8" t="str">
        <f>IF([1]source_data!I397="","",[1]tailored_settings!$B$9)</f>
        <v>https://www.barnwoodtrust.org/</v>
      </c>
      <c r="W395" s="8" t="str">
        <f>IF([1]source_data!G397="","",IF([1]source_data!I397="","",[1]codelists!$A$1))</f>
        <v>Grant to Individuals Reason codelist</v>
      </c>
      <c r="X395" s="8" t="str">
        <f>IF([1]source_data!G397="","",IF([1]source_data!I397="","",[1]source_data!I397))</f>
        <v>Mental Health</v>
      </c>
      <c r="Y395" s="8" t="str">
        <f>IF([1]source_data!G397="","",IF([1]source_data!J397="","",[1]codelists!$A$1))</f>
        <v/>
      </c>
      <c r="Z395" s="8" t="str">
        <f>IF([1]source_data!G397="","",IF([1]source_data!J397="","",[1]source_data!J397))</f>
        <v/>
      </c>
      <c r="AA395" s="8" t="str">
        <f>IF([1]source_data!G397="","",IF([1]source_data!K397="","",[1]codelists!$A$16))</f>
        <v>Grant to Individuals Purpose codelist</v>
      </c>
      <c r="AB395" s="8" t="str">
        <f>IF([1]source_data!G397="","",IF([1]source_data!K397="","",[1]source_data!K397))</f>
        <v>Devices and digital access</v>
      </c>
      <c r="AC395" s="8" t="str">
        <f>IF([1]source_data!G397="","",IF([1]source_data!L397="","",[1]codelists!$A$16))</f>
        <v/>
      </c>
      <c r="AD395" s="8" t="str">
        <f>IF([1]source_data!G397="","",IF([1]source_data!L397="","",[1]source_data!L397))</f>
        <v/>
      </c>
      <c r="AE395" s="8" t="str">
        <f>IF([1]source_data!G397="","",IF([1]source_data!M397="","",[1]codelists!$A$16))</f>
        <v/>
      </c>
      <c r="AF395" s="8" t="str">
        <f>IF([1]source_data!G397="","",IF([1]source_data!M397="","",[1]source_data!M397))</f>
        <v/>
      </c>
    </row>
    <row r="396" spans="1:32" ht="15.75" x14ac:dyDescent="0.25">
      <c r="A396" s="8" t="str">
        <f>IF([1]source_data!G398="","",IF(AND([1]source_data!C398&lt;&gt;"",[1]tailored_settings!$B$10="Publish"),CONCATENATE([1]tailored_settings!$B$2&amp;[1]source_data!C398),IF(AND([1]source_data!C398&lt;&gt;"",[1]tailored_settings!$B$10="Do not publish"),CONCATENATE([1]tailored_settings!$B$2&amp;TEXT(ROW(A396)-1,"0000")&amp;"_"&amp;TEXT(F396,"yyyy-mm")),CONCATENATE([1]tailored_settings!$B$2&amp;TEXT(ROW(A396)-1,"0000")&amp;"_"&amp;TEXT(F396,"yyyy-mm")))))</f>
        <v>360G-BarnwoodTrust-0395_2022-08</v>
      </c>
      <c r="B396" s="8" t="str">
        <f>IF([1]source_data!G398="","",IF([1]source_data!E398&lt;&gt;"",[1]source_data!E398,CONCATENATE("Grant to "&amp;G396)))</f>
        <v>Grants for You</v>
      </c>
      <c r="C396" s="8" t="str">
        <f>IF([1]source_data!G398="","",IF([1]source_data!F398="","",[1]source_data!F398))</f>
        <v xml:space="preserve">Funding to help people with Autism, ADHD, Tourette's or a serious mental health condition access more opportunities.   </v>
      </c>
      <c r="D396" s="9">
        <f>IF([1]source_data!G398="","",IF([1]source_data!G398="","",[1]source_data!G398))</f>
        <v>900</v>
      </c>
      <c r="E396" s="8" t="str">
        <f>IF([1]source_data!G398="","",[1]tailored_settings!$B$3)</f>
        <v>GBP</v>
      </c>
      <c r="F396" s="10">
        <f>IF([1]source_data!G398="","",IF([1]source_data!H398="","",[1]source_data!H398))</f>
        <v>44784.493572488398</v>
      </c>
      <c r="G396" s="8" t="str">
        <f>IF([1]source_data!G398="","",[1]tailored_settings!$B$5)</f>
        <v>Individual Recipient</v>
      </c>
      <c r="H396" s="8" t="str">
        <f>IF([1]source_data!G398="","",IF(AND([1]source_data!A398&lt;&gt;"",[1]tailored_settings!$B$11="Publish"),CONCATENATE([1]tailored_settings!$B$2&amp;[1]source_data!A398),IF(AND([1]source_data!A398&lt;&gt;"",[1]tailored_settings!$B$11="Do not publish"),CONCATENATE([1]tailored_settings!$B$4&amp;TEXT(ROW(A396)-1,"0000")&amp;"_"&amp;TEXT(F396,"yyyy-mm")),CONCATENATE([1]tailored_settings!$B$4&amp;TEXT(ROW(A396)-1,"0000")&amp;"_"&amp;TEXT(F396,"yyyy-mm")))))</f>
        <v>360G-BarnwoodTrust-IND-0395_2022-08</v>
      </c>
      <c r="I396" s="8" t="str">
        <f>IF([1]source_data!G398="","",[1]tailored_settings!$B$7)</f>
        <v>Barnwood Trust</v>
      </c>
      <c r="J396" s="8" t="str">
        <f>IF([1]source_data!G398="","",[1]tailored_settings!$B$6)</f>
        <v>GB-CHC-1162855</v>
      </c>
      <c r="K396" s="8" t="str">
        <f>IF([1]source_data!G398="","",IF([1]source_data!I398="","",VLOOKUP([1]source_data!I398,[1]codelists!A:C,2,FALSE)))</f>
        <v>GTIR040</v>
      </c>
      <c r="L396" s="8" t="str">
        <f>IF([1]source_data!G398="","",IF([1]source_data!J398="","",VLOOKUP([1]source_data!J398,[1]codelists!A:C,2,FALSE)))</f>
        <v/>
      </c>
      <c r="M396" s="8" t="str">
        <f>IF([1]source_data!G398="","",IF([1]source_data!K398="","",IF([1]source_data!M398&lt;&gt;"",CONCATENATE(VLOOKUP([1]source_data!K398,[1]codelists!A:C,2,FALSE)&amp;";"&amp;VLOOKUP([1]source_data!L398,[1]codelists!A:C,2,FALSE)&amp;";"&amp;VLOOKUP([1]source_data!M398,[1]codelists!A:C,2,FALSE)),IF([1]source_data!L398&lt;&gt;"",CONCATENATE(VLOOKUP([1]source_data!K398,[1]codelists!A:C,2,FALSE)&amp;";"&amp;VLOOKUP([1]source_data!L398,[1]codelists!A:C,2,FALSE)),IF([1]source_data!K398&lt;&gt;"",CONCATENATE(VLOOKUP([1]source_data!K398,[1]codelists!A:C,2,FALSE)))))))</f>
        <v>GTIP040</v>
      </c>
      <c r="N396" s="11" t="str">
        <f>IF([1]source_data!G398="","",IF([1]source_data!D398="","",VLOOKUP([1]source_data!D398,[1]geo_data!A:I,9,FALSE)))</f>
        <v>Westgate</v>
      </c>
      <c r="O396" s="11" t="str">
        <f>IF([1]source_data!G398="","",IF([1]source_data!D398="","",VLOOKUP([1]source_data!D398,[1]geo_data!A:I,8,FALSE)))</f>
        <v>E05010967</v>
      </c>
      <c r="P396" s="11" t="str">
        <f>IF([1]source_data!G398="","",IF(LEFT(O396,3)="E05","WD",IF(LEFT(O396,3)="S13","WD",IF(LEFT(O396,3)="W05","WD",IF(LEFT(O396,3)="W06","UA",IF(LEFT(O396,3)="S12","CA",IF(LEFT(O396,3)="E06","UA",IF(LEFT(O396,3)="E07","NMD",IF(LEFT(O396,3)="E08","MD",IF(LEFT(O396,3)="E09","LONB"))))))))))</f>
        <v>WD</v>
      </c>
      <c r="Q396" s="11" t="str">
        <f>IF([1]source_data!G398="","",IF([1]source_data!D398="","",VLOOKUP([1]source_data!D398,[1]geo_data!A:I,7,FALSE)))</f>
        <v>Gloucester</v>
      </c>
      <c r="R396" s="11" t="str">
        <f>IF([1]source_data!G398="","",IF([1]source_data!D398="","",VLOOKUP([1]source_data!D398,[1]geo_data!A:I,6,FALSE)))</f>
        <v>E07000081</v>
      </c>
      <c r="S396" s="11" t="str">
        <f>IF([1]source_data!G398="","",IF(LEFT(R396,3)="E05","WD",IF(LEFT(R396,3)="S13","WD",IF(LEFT(R396,3)="W05","WD",IF(LEFT(R396,3)="W06","UA",IF(LEFT(R396,3)="S12","CA",IF(LEFT(R396,3)="E06","UA",IF(LEFT(R396,3)="E07","NMD",IF(LEFT(R396,3)="E08","MD",IF(LEFT(R396,3)="E09","LONB"))))))))))</f>
        <v>NMD</v>
      </c>
      <c r="T396" s="8" t="str">
        <f>IF([1]source_data!G398="","",IF([1]source_data!N398="","",[1]source_data!N398))</f>
        <v>Grants for You</v>
      </c>
      <c r="U396" s="12">
        <f ca="1">IF([1]source_data!G398="","",[1]tailored_settings!$B$8)</f>
        <v>45009</v>
      </c>
      <c r="V396" s="8" t="str">
        <f>IF([1]source_data!I398="","",[1]tailored_settings!$B$9)</f>
        <v>https://www.barnwoodtrust.org/</v>
      </c>
      <c r="W396" s="8" t="str">
        <f>IF([1]source_data!G398="","",IF([1]source_data!I398="","",[1]codelists!$A$1))</f>
        <v>Grant to Individuals Reason codelist</v>
      </c>
      <c r="X396" s="8" t="str">
        <f>IF([1]source_data!G398="","",IF([1]source_data!I398="","",[1]source_data!I398))</f>
        <v>Mental Health</v>
      </c>
      <c r="Y396" s="8" t="str">
        <f>IF([1]source_data!G398="","",IF([1]source_data!J398="","",[1]codelists!$A$1))</f>
        <v/>
      </c>
      <c r="Z396" s="8" t="str">
        <f>IF([1]source_data!G398="","",IF([1]source_data!J398="","",[1]source_data!J398))</f>
        <v/>
      </c>
      <c r="AA396" s="8" t="str">
        <f>IF([1]source_data!G398="","",IF([1]source_data!K398="","",[1]codelists!$A$16))</f>
        <v>Grant to Individuals Purpose codelist</v>
      </c>
      <c r="AB396" s="8" t="str">
        <f>IF([1]source_data!G398="","",IF([1]source_data!K398="","",[1]source_data!K398))</f>
        <v>Devices and digital access</v>
      </c>
      <c r="AC396" s="8" t="str">
        <f>IF([1]source_data!G398="","",IF([1]source_data!L398="","",[1]codelists!$A$16))</f>
        <v/>
      </c>
      <c r="AD396" s="8" t="str">
        <f>IF([1]source_data!G398="","",IF([1]source_data!L398="","",[1]source_data!L398))</f>
        <v/>
      </c>
      <c r="AE396" s="8" t="str">
        <f>IF([1]source_data!G398="","",IF([1]source_data!M398="","",[1]codelists!$A$16))</f>
        <v/>
      </c>
      <c r="AF396" s="8" t="str">
        <f>IF([1]source_data!G398="","",IF([1]source_data!M398="","",[1]source_data!M398))</f>
        <v/>
      </c>
    </row>
    <row r="397" spans="1:32" ht="15.75" x14ac:dyDescent="0.25">
      <c r="A397" s="8" t="str">
        <f>IF([1]source_data!G399="","",IF(AND([1]source_data!C399&lt;&gt;"",[1]tailored_settings!$B$10="Publish"),CONCATENATE([1]tailored_settings!$B$2&amp;[1]source_data!C399),IF(AND([1]source_data!C399&lt;&gt;"",[1]tailored_settings!$B$10="Do not publish"),CONCATENATE([1]tailored_settings!$B$2&amp;TEXT(ROW(A397)-1,"0000")&amp;"_"&amp;TEXT(F397,"yyyy-mm")),CONCATENATE([1]tailored_settings!$B$2&amp;TEXT(ROW(A397)-1,"0000")&amp;"_"&amp;TEXT(F397,"yyyy-mm")))))</f>
        <v>360G-BarnwoodTrust-0396_2022-08</v>
      </c>
      <c r="B397" s="8" t="str">
        <f>IF([1]source_data!G399="","",IF([1]source_data!E399&lt;&gt;"",[1]source_data!E399,CONCATENATE("Grant to "&amp;G397)))</f>
        <v>Grants for You</v>
      </c>
      <c r="C397" s="8" t="str">
        <f>IF([1]source_data!G399="","",IF([1]source_data!F399="","",[1]source_data!F399))</f>
        <v xml:space="preserve">Funding to help people with Autism, ADHD, Tourette's or a serious mental health condition access more opportunities.   </v>
      </c>
      <c r="D397" s="9">
        <f>IF([1]source_data!G399="","",IF([1]source_data!G399="","",[1]source_data!G399))</f>
        <v>430</v>
      </c>
      <c r="E397" s="8" t="str">
        <f>IF([1]source_data!G399="","",[1]tailored_settings!$B$3)</f>
        <v>GBP</v>
      </c>
      <c r="F397" s="10">
        <f>IF([1]source_data!G399="","",IF([1]source_data!H399="","",[1]source_data!H399))</f>
        <v>44784.520515509299</v>
      </c>
      <c r="G397" s="8" t="str">
        <f>IF([1]source_data!G399="","",[1]tailored_settings!$B$5)</f>
        <v>Individual Recipient</v>
      </c>
      <c r="H397" s="8" t="str">
        <f>IF([1]source_data!G399="","",IF(AND([1]source_data!A399&lt;&gt;"",[1]tailored_settings!$B$11="Publish"),CONCATENATE([1]tailored_settings!$B$2&amp;[1]source_data!A399),IF(AND([1]source_data!A399&lt;&gt;"",[1]tailored_settings!$B$11="Do not publish"),CONCATENATE([1]tailored_settings!$B$4&amp;TEXT(ROW(A397)-1,"0000")&amp;"_"&amp;TEXT(F397,"yyyy-mm")),CONCATENATE([1]tailored_settings!$B$4&amp;TEXT(ROW(A397)-1,"0000")&amp;"_"&amp;TEXT(F397,"yyyy-mm")))))</f>
        <v>360G-BarnwoodTrust-IND-0396_2022-08</v>
      </c>
      <c r="I397" s="8" t="str">
        <f>IF([1]source_data!G399="","",[1]tailored_settings!$B$7)</f>
        <v>Barnwood Trust</v>
      </c>
      <c r="J397" s="8" t="str">
        <f>IF([1]source_data!G399="","",[1]tailored_settings!$B$6)</f>
        <v>GB-CHC-1162855</v>
      </c>
      <c r="K397" s="8" t="str">
        <f>IF([1]source_data!G399="","",IF([1]source_data!I399="","",VLOOKUP([1]source_data!I399,[1]codelists!A:C,2,FALSE)))</f>
        <v>GTIR040</v>
      </c>
      <c r="L397" s="8" t="str">
        <f>IF([1]source_data!G399="","",IF([1]source_data!J399="","",VLOOKUP([1]source_data!J399,[1]codelists!A:C,2,FALSE)))</f>
        <v/>
      </c>
      <c r="M397" s="8" t="str">
        <f>IF([1]source_data!G399="","",IF([1]source_data!K399="","",IF([1]source_data!M399&lt;&gt;"",CONCATENATE(VLOOKUP([1]source_data!K399,[1]codelists!A:C,2,FALSE)&amp;";"&amp;VLOOKUP([1]source_data!L399,[1]codelists!A:C,2,FALSE)&amp;";"&amp;VLOOKUP([1]source_data!M399,[1]codelists!A:C,2,FALSE)),IF([1]source_data!L399&lt;&gt;"",CONCATENATE(VLOOKUP([1]source_data!K399,[1]codelists!A:C,2,FALSE)&amp;";"&amp;VLOOKUP([1]source_data!L399,[1]codelists!A:C,2,FALSE)),IF([1]source_data!K399&lt;&gt;"",CONCATENATE(VLOOKUP([1]source_data!K399,[1]codelists!A:C,2,FALSE)))))))</f>
        <v>GTIP040</v>
      </c>
      <c r="N397" s="11" t="str">
        <f>IF([1]source_data!G399="","",IF([1]source_data!D399="","",VLOOKUP([1]source_data!D399,[1]geo_data!A:I,9,FALSE)))</f>
        <v>Podsmead</v>
      </c>
      <c r="O397" s="11" t="str">
        <f>IF([1]source_data!G399="","",IF([1]source_data!D399="","",VLOOKUP([1]source_data!D399,[1]geo_data!A:I,8,FALSE)))</f>
        <v>E05010963</v>
      </c>
      <c r="P397" s="11" t="str">
        <f>IF([1]source_data!G399="","",IF(LEFT(O397,3)="E05","WD",IF(LEFT(O397,3)="S13","WD",IF(LEFT(O397,3)="W05","WD",IF(LEFT(O397,3)="W06","UA",IF(LEFT(O397,3)="S12","CA",IF(LEFT(O397,3)="E06","UA",IF(LEFT(O397,3)="E07","NMD",IF(LEFT(O397,3)="E08","MD",IF(LEFT(O397,3)="E09","LONB"))))))))))</f>
        <v>WD</v>
      </c>
      <c r="Q397" s="11" t="str">
        <f>IF([1]source_data!G399="","",IF([1]source_data!D399="","",VLOOKUP([1]source_data!D399,[1]geo_data!A:I,7,FALSE)))</f>
        <v>Gloucester</v>
      </c>
      <c r="R397" s="11" t="str">
        <f>IF([1]source_data!G399="","",IF([1]source_data!D399="","",VLOOKUP([1]source_data!D399,[1]geo_data!A:I,6,FALSE)))</f>
        <v>E07000081</v>
      </c>
      <c r="S397" s="11" t="str">
        <f>IF([1]source_data!G399="","",IF(LEFT(R397,3)="E05","WD",IF(LEFT(R397,3)="S13","WD",IF(LEFT(R397,3)="W05","WD",IF(LEFT(R397,3)="W06","UA",IF(LEFT(R397,3)="S12","CA",IF(LEFT(R397,3)="E06","UA",IF(LEFT(R397,3)="E07","NMD",IF(LEFT(R397,3)="E08","MD",IF(LEFT(R397,3)="E09","LONB"))))))))))</f>
        <v>NMD</v>
      </c>
      <c r="T397" s="8" t="str">
        <f>IF([1]source_data!G399="","",IF([1]source_data!N399="","",[1]source_data!N399))</f>
        <v>Grants for You</v>
      </c>
      <c r="U397" s="12">
        <f ca="1">IF([1]source_data!G399="","",[1]tailored_settings!$B$8)</f>
        <v>45009</v>
      </c>
      <c r="V397" s="8" t="str">
        <f>IF([1]source_data!I399="","",[1]tailored_settings!$B$9)</f>
        <v>https://www.barnwoodtrust.org/</v>
      </c>
      <c r="W397" s="8" t="str">
        <f>IF([1]source_data!G399="","",IF([1]source_data!I399="","",[1]codelists!$A$1))</f>
        <v>Grant to Individuals Reason codelist</v>
      </c>
      <c r="X397" s="8" t="str">
        <f>IF([1]source_data!G399="","",IF([1]source_data!I399="","",[1]source_data!I399))</f>
        <v>Mental Health</v>
      </c>
      <c r="Y397" s="8" t="str">
        <f>IF([1]source_data!G399="","",IF([1]source_data!J399="","",[1]codelists!$A$1))</f>
        <v/>
      </c>
      <c r="Z397" s="8" t="str">
        <f>IF([1]source_data!G399="","",IF([1]source_data!J399="","",[1]source_data!J399))</f>
        <v/>
      </c>
      <c r="AA397" s="8" t="str">
        <f>IF([1]source_data!G399="","",IF([1]source_data!K399="","",[1]codelists!$A$16))</f>
        <v>Grant to Individuals Purpose codelist</v>
      </c>
      <c r="AB397" s="8" t="str">
        <f>IF([1]source_data!G399="","",IF([1]source_data!K399="","",[1]source_data!K399))</f>
        <v>Devices and digital access</v>
      </c>
      <c r="AC397" s="8" t="str">
        <f>IF([1]source_data!G399="","",IF([1]source_data!L399="","",[1]codelists!$A$16))</f>
        <v/>
      </c>
      <c r="AD397" s="8" t="str">
        <f>IF([1]source_data!G399="","",IF([1]source_data!L399="","",[1]source_data!L399))</f>
        <v/>
      </c>
      <c r="AE397" s="8" t="str">
        <f>IF([1]source_data!G399="","",IF([1]source_data!M399="","",[1]codelists!$A$16))</f>
        <v/>
      </c>
      <c r="AF397" s="8" t="str">
        <f>IF([1]source_data!G399="","",IF([1]source_data!M399="","",[1]source_data!M399))</f>
        <v/>
      </c>
    </row>
    <row r="398" spans="1:32" ht="15.75" x14ac:dyDescent="0.25">
      <c r="A398" s="8" t="str">
        <f>IF([1]source_data!G400="","",IF(AND([1]source_data!C400&lt;&gt;"",[1]tailored_settings!$B$10="Publish"),CONCATENATE([1]tailored_settings!$B$2&amp;[1]source_data!C400),IF(AND([1]source_data!C400&lt;&gt;"",[1]tailored_settings!$B$10="Do not publish"),CONCATENATE([1]tailored_settings!$B$2&amp;TEXT(ROW(A398)-1,"0000")&amp;"_"&amp;TEXT(F398,"yyyy-mm")),CONCATENATE([1]tailored_settings!$B$2&amp;TEXT(ROW(A398)-1,"0000")&amp;"_"&amp;TEXT(F398,"yyyy-mm")))))</f>
        <v>360G-BarnwoodTrust-0397_2022-08</v>
      </c>
      <c r="B398" s="8" t="str">
        <f>IF([1]source_data!G400="","",IF([1]source_data!E400&lt;&gt;"",[1]source_data!E400,CONCATENATE("Grant to "&amp;G398)))</f>
        <v>Grants for You</v>
      </c>
      <c r="C398" s="8" t="str">
        <f>IF([1]source_data!G400="","",IF([1]source_data!F400="","",[1]source_data!F400))</f>
        <v xml:space="preserve">Funding to help people with Autism, ADHD, Tourette's or a serious mental health condition access more opportunities.   </v>
      </c>
      <c r="D398" s="9">
        <f>IF([1]source_data!G400="","",IF([1]source_data!G400="","",[1]source_data!G400))</f>
        <v>900</v>
      </c>
      <c r="E398" s="8" t="str">
        <f>IF([1]source_data!G400="","",[1]tailored_settings!$B$3)</f>
        <v>GBP</v>
      </c>
      <c r="F398" s="10">
        <f>IF([1]source_data!G400="","",IF([1]source_data!H400="","",[1]source_data!H400))</f>
        <v>44784.544023344897</v>
      </c>
      <c r="G398" s="8" t="str">
        <f>IF([1]source_data!G400="","",[1]tailored_settings!$B$5)</f>
        <v>Individual Recipient</v>
      </c>
      <c r="H398" s="8" t="str">
        <f>IF([1]source_data!G400="","",IF(AND([1]source_data!A400&lt;&gt;"",[1]tailored_settings!$B$11="Publish"),CONCATENATE([1]tailored_settings!$B$2&amp;[1]source_data!A400),IF(AND([1]source_data!A400&lt;&gt;"",[1]tailored_settings!$B$11="Do not publish"),CONCATENATE([1]tailored_settings!$B$4&amp;TEXT(ROW(A398)-1,"0000")&amp;"_"&amp;TEXT(F398,"yyyy-mm")),CONCATENATE([1]tailored_settings!$B$4&amp;TEXT(ROW(A398)-1,"0000")&amp;"_"&amp;TEXT(F398,"yyyy-mm")))))</f>
        <v>360G-BarnwoodTrust-IND-0397_2022-08</v>
      </c>
      <c r="I398" s="8" t="str">
        <f>IF([1]source_data!G400="","",[1]tailored_settings!$B$7)</f>
        <v>Barnwood Trust</v>
      </c>
      <c r="J398" s="8" t="str">
        <f>IF([1]source_data!G400="","",[1]tailored_settings!$B$6)</f>
        <v>GB-CHC-1162855</v>
      </c>
      <c r="K398" s="8" t="str">
        <f>IF([1]source_data!G400="","",IF([1]source_data!I400="","",VLOOKUP([1]source_data!I400,[1]codelists!A:C,2,FALSE)))</f>
        <v>GTIR040</v>
      </c>
      <c r="L398" s="8" t="str">
        <f>IF([1]source_data!G400="","",IF([1]source_data!J400="","",VLOOKUP([1]source_data!J400,[1]codelists!A:C,2,FALSE)))</f>
        <v/>
      </c>
      <c r="M398" s="8" t="str">
        <f>IF([1]source_data!G400="","",IF([1]source_data!K400="","",IF([1]source_data!M400&lt;&gt;"",CONCATENATE(VLOOKUP([1]source_data!K400,[1]codelists!A:C,2,FALSE)&amp;";"&amp;VLOOKUP([1]source_data!L400,[1]codelists!A:C,2,FALSE)&amp;";"&amp;VLOOKUP([1]source_data!M400,[1]codelists!A:C,2,FALSE)),IF([1]source_data!L400&lt;&gt;"",CONCATENATE(VLOOKUP([1]source_data!K400,[1]codelists!A:C,2,FALSE)&amp;";"&amp;VLOOKUP([1]source_data!L400,[1]codelists!A:C,2,FALSE)),IF([1]source_data!K400&lt;&gt;"",CONCATENATE(VLOOKUP([1]source_data!K400,[1]codelists!A:C,2,FALSE)))))))</f>
        <v>GTIP040</v>
      </c>
      <c r="N398" s="11" t="str">
        <f>IF([1]source_data!G400="","",IF([1]source_data!D400="","",VLOOKUP([1]source_data!D400,[1]geo_data!A:I,9,FALSE)))</f>
        <v>Barton and Tredworth</v>
      </c>
      <c r="O398" s="11" t="str">
        <f>IF([1]source_data!G400="","",IF([1]source_data!D400="","",VLOOKUP([1]source_data!D400,[1]geo_data!A:I,8,FALSE)))</f>
        <v>E05010953</v>
      </c>
      <c r="P398" s="11" t="str">
        <f>IF([1]source_data!G400="","",IF(LEFT(O398,3)="E05","WD",IF(LEFT(O398,3)="S13","WD",IF(LEFT(O398,3)="W05","WD",IF(LEFT(O398,3)="W06","UA",IF(LEFT(O398,3)="S12","CA",IF(LEFT(O398,3)="E06","UA",IF(LEFT(O398,3)="E07","NMD",IF(LEFT(O398,3)="E08","MD",IF(LEFT(O398,3)="E09","LONB"))))))))))</f>
        <v>WD</v>
      </c>
      <c r="Q398" s="11" t="str">
        <f>IF([1]source_data!G400="","",IF([1]source_data!D400="","",VLOOKUP([1]source_data!D400,[1]geo_data!A:I,7,FALSE)))</f>
        <v>Gloucester</v>
      </c>
      <c r="R398" s="11" t="str">
        <f>IF([1]source_data!G400="","",IF([1]source_data!D400="","",VLOOKUP([1]source_data!D400,[1]geo_data!A:I,6,FALSE)))</f>
        <v>E07000081</v>
      </c>
      <c r="S398" s="11" t="str">
        <f>IF([1]source_data!G400="","",IF(LEFT(R398,3)="E05","WD",IF(LEFT(R398,3)="S13","WD",IF(LEFT(R398,3)="W05","WD",IF(LEFT(R398,3)="W06","UA",IF(LEFT(R398,3)="S12","CA",IF(LEFT(R398,3)="E06","UA",IF(LEFT(R398,3)="E07","NMD",IF(LEFT(R398,3)="E08","MD",IF(LEFT(R398,3)="E09","LONB"))))))))))</f>
        <v>NMD</v>
      </c>
      <c r="T398" s="8" t="str">
        <f>IF([1]source_data!G400="","",IF([1]source_data!N400="","",[1]source_data!N400))</f>
        <v>Grants for You</v>
      </c>
      <c r="U398" s="12">
        <f ca="1">IF([1]source_data!G400="","",[1]tailored_settings!$B$8)</f>
        <v>45009</v>
      </c>
      <c r="V398" s="8" t="str">
        <f>IF([1]source_data!I400="","",[1]tailored_settings!$B$9)</f>
        <v>https://www.barnwoodtrust.org/</v>
      </c>
      <c r="W398" s="8" t="str">
        <f>IF([1]source_data!G400="","",IF([1]source_data!I400="","",[1]codelists!$A$1))</f>
        <v>Grant to Individuals Reason codelist</v>
      </c>
      <c r="X398" s="8" t="str">
        <f>IF([1]source_data!G400="","",IF([1]source_data!I400="","",[1]source_data!I400))</f>
        <v>Mental Health</v>
      </c>
      <c r="Y398" s="8" t="str">
        <f>IF([1]source_data!G400="","",IF([1]source_data!J400="","",[1]codelists!$A$1))</f>
        <v/>
      </c>
      <c r="Z398" s="8" t="str">
        <f>IF([1]source_data!G400="","",IF([1]source_data!J400="","",[1]source_data!J400))</f>
        <v/>
      </c>
      <c r="AA398" s="8" t="str">
        <f>IF([1]source_data!G400="","",IF([1]source_data!K400="","",[1]codelists!$A$16))</f>
        <v>Grant to Individuals Purpose codelist</v>
      </c>
      <c r="AB398" s="8" t="str">
        <f>IF([1]source_data!G400="","",IF([1]source_data!K400="","",[1]source_data!K400))</f>
        <v>Devices and digital access</v>
      </c>
      <c r="AC398" s="8" t="str">
        <f>IF([1]source_data!G400="","",IF([1]source_data!L400="","",[1]codelists!$A$16))</f>
        <v/>
      </c>
      <c r="AD398" s="8" t="str">
        <f>IF([1]source_data!G400="","",IF([1]source_data!L400="","",[1]source_data!L400))</f>
        <v/>
      </c>
      <c r="AE398" s="8" t="str">
        <f>IF([1]source_data!G400="","",IF([1]source_data!M400="","",[1]codelists!$A$16))</f>
        <v/>
      </c>
      <c r="AF398" s="8" t="str">
        <f>IF([1]source_data!G400="","",IF([1]source_data!M400="","",[1]source_data!M400))</f>
        <v/>
      </c>
    </row>
    <row r="399" spans="1:32" ht="15.75" x14ac:dyDescent="0.25">
      <c r="A399" s="8" t="str">
        <f>IF([1]source_data!G401="","",IF(AND([1]source_data!C401&lt;&gt;"",[1]tailored_settings!$B$10="Publish"),CONCATENATE([1]tailored_settings!$B$2&amp;[1]source_data!C401),IF(AND([1]source_data!C401&lt;&gt;"",[1]tailored_settings!$B$10="Do not publish"),CONCATENATE([1]tailored_settings!$B$2&amp;TEXT(ROW(A399)-1,"0000")&amp;"_"&amp;TEXT(F399,"yyyy-mm")),CONCATENATE([1]tailored_settings!$B$2&amp;TEXT(ROW(A399)-1,"0000")&amp;"_"&amp;TEXT(F399,"yyyy-mm")))))</f>
        <v>360G-BarnwoodTrust-0398_2022-08</v>
      </c>
      <c r="B399" s="8" t="str">
        <f>IF([1]source_data!G401="","",IF([1]source_data!E401&lt;&gt;"",[1]source_data!E401,CONCATENATE("Grant to "&amp;G399)))</f>
        <v>Grants for You</v>
      </c>
      <c r="C399" s="8" t="str">
        <f>IF([1]source_data!G401="","",IF([1]source_data!F401="","",[1]source_data!F401))</f>
        <v xml:space="preserve">Funding to help people with Autism, ADHD, Tourette's or a serious mental health condition access more opportunities.   </v>
      </c>
      <c r="D399" s="9">
        <f>IF([1]source_data!G401="","",IF([1]source_data!G401="","",[1]source_data!G401))</f>
        <v>1200</v>
      </c>
      <c r="E399" s="8" t="str">
        <f>IF([1]source_data!G401="","",[1]tailored_settings!$B$3)</f>
        <v>GBP</v>
      </c>
      <c r="F399" s="10">
        <f>IF([1]source_data!G401="","",IF([1]source_data!H401="","",[1]source_data!H401))</f>
        <v>44784.588168402799</v>
      </c>
      <c r="G399" s="8" t="str">
        <f>IF([1]source_data!G401="","",[1]tailored_settings!$B$5)</f>
        <v>Individual Recipient</v>
      </c>
      <c r="H399" s="8" t="str">
        <f>IF([1]source_data!G401="","",IF(AND([1]source_data!A401&lt;&gt;"",[1]tailored_settings!$B$11="Publish"),CONCATENATE([1]tailored_settings!$B$2&amp;[1]source_data!A401),IF(AND([1]source_data!A401&lt;&gt;"",[1]tailored_settings!$B$11="Do not publish"),CONCATENATE([1]tailored_settings!$B$4&amp;TEXT(ROW(A399)-1,"0000")&amp;"_"&amp;TEXT(F399,"yyyy-mm")),CONCATENATE([1]tailored_settings!$B$4&amp;TEXT(ROW(A399)-1,"0000")&amp;"_"&amp;TEXT(F399,"yyyy-mm")))))</f>
        <v>360G-BarnwoodTrust-IND-0398_2022-08</v>
      </c>
      <c r="I399" s="8" t="str">
        <f>IF([1]source_data!G401="","",[1]tailored_settings!$B$7)</f>
        <v>Barnwood Trust</v>
      </c>
      <c r="J399" s="8" t="str">
        <f>IF([1]source_data!G401="","",[1]tailored_settings!$B$6)</f>
        <v>GB-CHC-1162855</v>
      </c>
      <c r="K399" s="8" t="str">
        <f>IF([1]source_data!G401="","",IF([1]source_data!I401="","",VLOOKUP([1]source_data!I401,[1]codelists!A:C,2,FALSE)))</f>
        <v>GTIR040</v>
      </c>
      <c r="L399" s="8" t="str">
        <f>IF([1]source_data!G401="","",IF([1]source_data!J401="","",VLOOKUP([1]source_data!J401,[1]codelists!A:C,2,FALSE)))</f>
        <v/>
      </c>
      <c r="M399" s="8" t="str">
        <f>IF([1]source_data!G401="","",IF([1]source_data!K401="","",IF([1]source_data!M401&lt;&gt;"",CONCATENATE(VLOOKUP([1]source_data!K401,[1]codelists!A:C,2,FALSE)&amp;";"&amp;VLOOKUP([1]source_data!L401,[1]codelists!A:C,2,FALSE)&amp;";"&amp;VLOOKUP([1]source_data!M401,[1]codelists!A:C,2,FALSE)),IF([1]source_data!L401&lt;&gt;"",CONCATENATE(VLOOKUP([1]source_data!K401,[1]codelists!A:C,2,FALSE)&amp;";"&amp;VLOOKUP([1]source_data!L401,[1]codelists!A:C,2,FALSE)),IF([1]source_data!K401&lt;&gt;"",CONCATENATE(VLOOKUP([1]source_data!K401,[1]codelists!A:C,2,FALSE)))))))</f>
        <v>GTIP040</v>
      </c>
      <c r="N399" s="11" t="str">
        <f>IF([1]source_data!G401="","",IF([1]source_data!D401="","",VLOOKUP([1]source_data!D401,[1]geo_data!A:I,9,FALSE)))</f>
        <v>Matson, Robinswood and White City</v>
      </c>
      <c r="O399" s="11" t="str">
        <f>IF([1]source_data!G401="","",IF([1]source_data!D401="","",VLOOKUP([1]source_data!D401,[1]geo_data!A:I,8,FALSE)))</f>
        <v>E05010961</v>
      </c>
      <c r="P399" s="11" t="str">
        <f>IF([1]source_data!G401="","",IF(LEFT(O399,3)="E05","WD",IF(LEFT(O399,3)="S13","WD",IF(LEFT(O399,3)="W05","WD",IF(LEFT(O399,3)="W06","UA",IF(LEFT(O399,3)="S12","CA",IF(LEFT(O399,3)="E06","UA",IF(LEFT(O399,3)="E07","NMD",IF(LEFT(O399,3)="E08","MD",IF(LEFT(O399,3)="E09","LONB"))))))))))</f>
        <v>WD</v>
      </c>
      <c r="Q399" s="11" t="str">
        <f>IF([1]source_data!G401="","",IF([1]source_data!D401="","",VLOOKUP([1]source_data!D401,[1]geo_data!A:I,7,FALSE)))</f>
        <v>Gloucester</v>
      </c>
      <c r="R399" s="11" t="str">
        <f>IF([1]source_data!G401="","",IF([1]source_data!D401="","",VLOOKUP([1]source_data!D401,[1]geo_data!A:I,6,FALSE)))</f>
        <v>E07000081</v>
      </c>
      <c r="S399" s="11" t="str">
        <f>IF([1]source_data!G401="","",IF(LEFT(R399,3)="E05","WD",IF(LEFT(R399,3)="S13","WD",IF(LEFT(R399,3)="W05","WD",IF(LEFT(R399,3)="W06","UA",IF(LEFT(R399,3)="S12","CA",IF(LEFT(R399,3)="E06","UA",IF(LEFT(R399,3)="E07","NMD",IF(LEFT(R399,3)="E08","MD",IF(LEFT(R399,3)="E09","LONB"))))))))))</f>
        <v>NMD</v>
      </c>
      <c r="T399" s="8" t="str">
        <f>IF([1]source_data!G401="","",IF([1]source_data!N401="","",[1]source_data!N401))</f>
        <v>Grants for You</v>
      </c>
      <c r="U399" s="12">
        <f ca="1">IF([1]source_data!G401="","",[1]tailored_settings!$B$8)</f>
        <v>45009</v>
      </c>
      <c r="V399" s="8" t="str">
        <f>IF([1]source_data!I401="","",[1]tailored_settings!$B$9)</f>
        <v>https://www.barnwoodtrust.org/</v>
      </c>
      <c r="W399" s="8" t="str">
        <f>IF([1]source_data!G401="","",IF([1]source_data!I401="","",[1]codelists!$A$1))</f>
        <v>Grant to Individuals Reason codelist</v>
      </c>
      <c r="X399" s="8" t="str">
        <f>IF([1]source_data!G401="","",IF([1]source_data!I401="","",[1]source_data!I401))</f>
        <v>Mental Health</v>
      </c>
      <c r="Y399" s="8" t="str">
        <f>IF([1]source_data!G401="","",IF([1]source_data!J401="","",[1]codelists!$A$1))</f>
        <v/>
      </c>
      <c r="Z399" s="8" t="str">
        <f>IF([1]source_data!G401="","",IF([1]source_data!J401="","",[1]source_data!J401))</f>
        <v/>
      </c>
      <c r="AA399" s="8" t="str">
        <f>IF([1]source_data!G401="","",IF([1]source_data!K401="","",[1]codelists!$A$16))</f>
        <v>Grant to Individuals Purpose codelist</v>
      </c>
      <c r="AB399" s="8" t="str">
        <f>IF([1]source_data!G401="","",IF([1]source_data!K401="","",[1]source_data!K401))</f>
        <v>Devices and digital access</v>
      </c>
      <c r="AC399" s="8" t="str">
        <f>IF([1]source_data!G401="","",IF([1]source_data!L401="","",[1]codelists!$A$16))</f>
        <v/>
      </c>
      <c r="AD399" s="8" t="str">
        <f>IF([1]source_data!G401="","",IF([1]source_data!L401="","",[1]source_data!L401))</f>
        <v/>
      </c>
      <c r="AE399" s="8" t="str">
        <f>IF([1]source_data!G401="","",IF([1]source_data!M401="","",[1]codelists!$A$16))</f>
        <v/>
      </c>
      <c r="AF399" s="8" t="str">
        <f>IF([1]source_data!G401="","",IF([1]source_data!M401="","",[1]source_data!M401))</f>
        <v/>
      </c>
    </row>
    <row r="400" spans="1:32" ht="15.75" x14ac:dyDescent="0.25">
      <c r="A400" s="8" t="str">
        <f>IF([1]source_data!G402="","",IF(AND([1]source_data!C402&lt;&gt;"",[1]tailored_settings!$B$10="Publish"),CONCATENATE([1]tailored_settings!$B$2&amp;[1]source_data!C402),IF(AND([1]source_data!C402&lt;&gt;"",[1]tailored_settings!$B$10="Do not publish"),CONCATENATE([1]tailored_settings!$B$2&amp;TEXT(ROW(A400)-1,"0000")&amp;"_"&amp;TEXT(F400,"yyyy-mm")),CONCATENATE([1]tailored_settings!$B$2&amp;TEXT(ROW(A400)-1,"0000")&amp;"_"&amp;TEXT(F400,"yyyy-mm")))))</f>
        <v>360G-BarnwoodTrust-0399_2022-08</v>
      </c>
      <c r="B400" s="8" t="str">
        <f>IF([1]source_data!G402="","",IF([1]source_data!E402&lt;&gt;"",[1]source_data!E402,CONCATENATE("Grant to "&amp;G400)))</f>
        <v>Grants for You</v>
      </c>
      <c r="C400" s="8" t="str">
        <f>IF([1]source_data!G402="","",IF([1]source_data!F402="","",[1]source_data!F402))</f>
        <v xml:space="preserve">Funding to help people with Autism, ADHD, Tourette's or a serious mental health condition access more opportunities.   </v>
      </c>
      <c r="D400" s="9">
        <f>IF([1]source_data!G402="","",IF([1]source_data!G402="","",[1]source_data!G402))</f>
        <v>70</v>
      </c>
      <c r="E400" s="8" t="str">
        <f>IF([1]source_data!G402="","",[1]tailored_settings!$B$3)</f>
        <v>GBP</v>
      </c>
      <c r="F400" s="10">
        <f>IF([1]source_data!G402="","",IF([1]source_data!H402="","",[1]source_data!H402))</f>
        <v>44784.604769363403</v>
      </c>
      <c r="G400" s="8" t="str">
        <f>IF([1]source_data!G402="","",[1]tailored_settings!$B$5)</f>
        <v>Individual Recipient</v>
      </c>
      <c r="H400" s="8" t="str">
        <f>IF([1]source_data!G402="","",IF(AND([1]source_data!A402&lt;&gt;"",[1]tailored_settings!$B$11="Publish"),CONCATENATE([1]tailored_settings!$B$2&amp;[1]source_data!A402),IF(AND([1]source_data!A402&lt;&gt;"",[1]tailored_settings!$B$11="Do not publish"),CONCATENATE([1]tailored_settings!$B$4&amp;TEXT(ROW(A400)-1,"0000")&amp;"_"&amp;TEXT(F400,"yyyy-mm")),CONCATENATE([1]tailored_settings!$B$4&amp;TEXT(ROW(A400)-1,"0000")&amp;"_"&amp;TEXT(F400,"yyyy-mm")))))</f>
        <v>360G-BarnwoodTrust-IND-0399_2022-08</v>
      </c>
      <c r="I400" s="8" t="str">
        <f>IF([1]source_data!G402="","",[1]tailored_settings!$B$7)</f>
        <v>Barnwood Trust</v>
      </c>
      <c r="J400" s="8" t="str">
        <f>IF([1]source_data!G402="","",[1]tailored_settings!$B$6)</f>
        <v>GB-CHC-1162855</v>
      </c>
      <c r="K400" s="8" t="str">
        <f>IF([1]source_data!G402="","",IF([1]source_data!I402="","",VLOOKUP([1]source_data!I402,[1]codelists!A:C,2,FALSE)))</f>
        <v>GTIR040</v>
      </c>
      <c r="L400" s="8" t="str">
        <f>IF([1]source_data!G402="","",IF([1]source_data!J402="","",VLOOKUP([1]source_data!J402,[1]codelists!A:C,2,FALSE)))</f>
        <v/>
      </c>
      <c r="M400" s="8" t="str">
        <f>IF([1]source_data!G402="","",IF([1]source_data!K402="","",IF([1]source_data!M402&lt;&gt;"",CONCATENATE(VLOOKUP([1]source_data!K402,[1]codelists!A:C,2,FALSE)&amp;";"&amp;VLOOKUP([1]source_data!L402,[1]codelists!A:C,2,FALSE)&amp;";"&amp;VLOOKUP([1]source_data!M402,[1]codelists!A:C,2,FALSE)),IF([1]source_data!L402&lt;&gt;"",CONCATENATE(VLOOKUP([1]source_data!K402,[1]codelists!A:C,2,FALSE)&amp;";"&amp;VLOOKUP([1]source_data!L402,[1]codelists!A:C,2,FALSE)),IF([1]source_data!K402&lt;&gt;"",CONCATENATE(VLOOKUP([1]source_data!K402,[1]codelists!A:C,2,FALSE)))))))</f>
        <v>GTIP040</v>
      </c>
      <c r="N400" s="11" t="str">
        <f>IF([1]source_data!G402="","",IF([1]source_data!D402="","",VLOOKUP([1]source_data!D402,[1]geo_data!A:I,9,FALSE)))</f>
        <v>Charlton Kings</v>
      </c>
      <c r="O400" s="11" t="str">
        <f>IF([1]source_data!G402="","",IF([1]source_data!D402="","",VLOOKUP([1]source_data!D402,[1]geo_data!A:I,8,FALSE)))</f>
        <v>E05004291</v>
      </c>
      <c r="P400" s="11" t="str">
        <f>IF([1]source_data!G402="","",IF(LEFT(O400,3)="E05","WD",IF(LEFT(O400,3)="S13","WD",IF(LEFT(O400,3)="W05","WD",IF(LEFT(O400,3)="W06","UA",IF(LEFT(O400,3)="S12","CA",IF(LEFT(O400,3)="E06","UA",IF(LEFT(O400,3)="E07","NMD",IF(LEFT(O400,3)="E08","MD",IF(LEFT(O400,3)="E09","LONB"))))))))))</f>
        <v>WD</v>
      </c>
      <c r="Q400" s="11" t="str">
        <f>IF([1]source_data!G402="","",IF([1]source_data!D402="","",VLOOKUP([1]source_data!D402,[1]geo_data!A:I,7,FALSE)))</f>
        <v>Cheltenham</v>
      </c>
      <c r="R400" s="11" t="str">
        <f>IF([1]source_data!G402="","",IF([1]source_data!D402="","",VLOOKUP([1]source_data!D402,[1]geo_data!A:I,6,FALSE)))</f>
        <v>E07000078</v>
      </c>
      <c r="S400" s="11" t="str">
        <f>IF([1]source_data!G402="","",IF(LEFT(R400,3)="E05","WD",IF(LEFT(R400,3)="S13","WD",IF(LEFT(R400,3)="W05","WD",IF(LEFT(R400,3)="W06","UA",IF(LEFT(R400,3)="S12","CA",IF(LEFT(R400,3)="E06","UA",IF(LEFT(R400,3)="E07","NMD",IF(LEFT(R400,3)="E08","MD",IF(LEFT(R400,3)="E09","LONB"))))))))))</f>
        <v>NMD</v>
      </c>
      <c r="T400" s="8" t="str">
        <f>IF([1]source_data!G402="","",IF([1]source_data!N402="","",[1]source_data!N402))</f>
        <v>Grants for You</v>
      </c>
      <c r="U400" s="12">
        <f ca="1">IF([1]source_data!G402="","",[1]tailored_settings!$B$8)</f>
        <v>45009</v>
      </c>
      <c r="V400" s="8" t="str">
        <f>IF([1]source_data!I402="","",[1]tailored_settings!$B$9)</f>
        <v>https://www.barnwoodtrust.org/</v>
      </c>
      <c r="W400" s="8" t="str">
        <f>IF([1]source_data!G402="","",IF([1]source_data!I402="","",[1]codelists!$A$1))</f>
        <v>Grant to Individuals Reason codelist</v>
      </c>
      <c r="X400" s="8" t="str">
        <f>IF([1]source_data!G402="","",IF([1]source_data!I402="","",[1]source_data!I402))</f>
        <v>Mental Health</v>
      </c>
      <c r="Y400" s="8" t="str">
        <f>IF([1]source_data!G402="","",IF([1]source_data!J402="","",[1]codelists!$A$1))</f>
        <v/>
      </c>
      <c r="Z400" s="8" t="str">
        <f>IF([1]source_data!G402="","",IF([1]source_data!J402="","",[1]source_data!J402))</f>
        <v/>
      </c>
      <c r="AA400" s="8" t="str">
        <f>IF([1]source_data!G402="","",IF([1]source_data!K402="","",[1]codelists!$A$16))</f>
        <v>Grant to Individuals Purpose codelist</v>
      </c>
      <c r="AB400" s="8" t="str">
        <f>IF([1]source_data!G402="","",IF([1]source_data!K402="","",[1]source_data!K402))</f>
        <v>Devices and digital access</v>
      </c>
      <c r="AC400" s="8" t="str">
        <f>IF([1]source_data!G402="","",IF([1]source_data!L402="","",[1]codelists!$A$16))</f>
        <v/>
      </c>
      <c r="AD400" s="8" t="str">
        <f>IF([1]source_data!G402="","",IF([1]source_data!L402="","",[1]source_data!L402))</f>
        <v/>
      </c>
      <c r="AE400" s="8" t="str">
        <f>IF([1]source_data!G402="","",IF([1]source_data!M402="","",[1]codelists!$A$16))</f>
        <v/>
      </c>
      <c r="AF400" s="8" t="str">
        <f>IF([1]source_data!G402="","",IF([1]source_data!M402="","",[1]source_data!M402))</f>
        <v/>
      </c>
    </row>
    <row r="401" spans="1:32" ht="15.75" x14ac:dyDescent="0.25">
      <c r="A401" s="8" t="str">
        <f>IF([1]source_data!G403="","",IF(AND([1]source_data!C403&lt;&gt;"",[1]tailored_settings!$B$10="Publish"),CONCATENATE([1]tailored_settings!$B$2&amp;[1]source_data!C403),IF(AND([1]source_data!C403&lt;&gt;"",[1]tailored_settings!$B$10="Do not publish"),CONCATENATE([1]tailored_settings!$B$2&amp;TEXT(ROW(A401)-1,"0000")&amp;"_"&amp;TEXT(F401,"yyyy-mm")),CONCATENATE([1]tailored_settings!$B$2&amp;TEXT(ROW(A401)-1,"0000")&amp;"_"&amp;TEXT(F401,"yyyy-mm")))))</f>
        <v>360G-BarnwoodTrust-0400_2022-08</v>
      </c>
      <c r="B401" s="8" t="str">
        <f>IF([1]source_data!G403="","",IF([1]source_data!E403&lt;&gt;"",[1]source_data!E403,CONCATENATE("Grant to "&amp;G401)))</f>
        <v>Grants for You</v>
      </c>
      <c r="C401" s="8" t="str">
        <f>IF([1]source_data!G403="","",IF([1]source_data!F403="","",[1]source_data!F403))</f>
        <v xml:space="preserve">Funding to help people with Autism, ADHD, Tourette's or a serious mental health condition access more opportunities.   </v>
      </c>
      <c r="D401" s="9">
        <f>IF([1]source_data!G403="","",IF([1]source_data!G403="","",[1]source_data!G403))</f>
        <v>1000</v>
      </c>
      <c r="E401" s="8" t="str">
        <f>IF([1]source_data!G403="","",[1]tailored_settings!$B$3)</f>
        <v>GBP</v>
      </c>
      <c r="F401" s="10">
        <f>IF([1]source_data!G403="","",IF([1]source_data!H403="","",[1]source_data!H403))</f>
        <v>44784.607603124998</v>
      </c>
      <c r="G401" s="8" t="str">
        <f>IF([1]source_data!G403="","",[1]tailored_settings!$B$5)</f>
        <v>Individual Recipient</v>
      </c>
      <c r="H401" s="8" t="str">
        <f>IF([1]source_data!G403="","",IF(AND([1]source_data!A403&lt;&gt;"",[1]tailored_settings!$B$11="Publish"),CONCATENATE([1]tailored_settings!$B$2&amp;[1]source_data!A403),IF(AND([1]source_data!A403&lt;&gt;"",[1]tailored_settings!$B$11="Do not publish"),CONCATENATE([1]tailored_settings!$B$4&amp;TEXT(ROW(A401)-1,"0000")&amp;"_"&amp;TEXT(F401,"yyyy-mm")),CONCATENATE([1]tailored_settings!$B$4&amp;TEXT(ROW(A401)-1,"0000")&amp;"_"&amp;TEXT(F401,"yyyy-mm")))))</f>
        <v>360G-BarnwoodTrust-IND-0400_2022-08</v>
      </c>
      <c r="I401" s="8" t="str">
        <f>IF([1]source_data!G403="","",[1]tailored_settings!$B$7)</f>
        <v>Barnwood Trust</v>
      </c>
      <c r="J401" s="8" t="str">
        <f>IF([1]source_data!G403="","",[1]tailored_settings!$B$6)</f>
        <v>GB-CHC-1162855</v>
      </c>
      <c r="K401" s="8" t="str">
        <f>IF([1]source_data!G403="","",IF([1]source_data!I403="","",VLOOKUP([1]source_data!I403,[1]codelists!A:C,2,FALSE)))</f>
        <v>GTIR040</v>
      </c>
      <c r="L401" s="8" t="str">
        <f>IF([1]source_data!G403="","",IF([1]source_data!J403="","",VLOOKUP([1]source_data!J403,[1]codelists!A:C,2,FALSE)))</f>
        <v/>
      </c>
      <c r="M401" s="8" t="str">
        <f>IF([1]source_data!G403="","",IF([1]source_data!K403="","",IF([1]source_data!M403&lt;&gt;"",CONCATENATE(VLOOKUP([1]source_data!K403,[1]codelists!A:C,2,FALSE)&amp;";"&amp;VLOOKUP([1]source_data!L403,[1]codelists!A:C,2,FALSE)&amp;";"&amp;VLOOKUP([1]source_data!M403,[1]codelists!A:C,2,FALSE)),IF([1]source_data!L403&lt;&gt;"",CONCATENATE(VLOOKUP([1]source_data!K403,[1]codelists!A:C,2,FALSE)&amp;";"&amp;VLOOKUP([1]source_data!L403,[1]codelists!A:C,2,FALSE)),IF([1]source_data!K403&lt;&gt;"",CONCATENATE(VLOOKUP([1]source_data!K403,[1]codelists!A:C,2,FALSE)))))))</f>
        <v>GTIP040</v>
      </c>
      <c r="N401" s="11" t="str">
        <f>IF([1]source_data!G403="","",IF([1]source_data!D403="","",VLOOKUP([1]source_data!D403,[1]geo_data!A:I,9,FALSE)))</f>
        <v>Tewkesbury South</v>
      </c>
      <c r="O401" s="11" t="str">
        <f>IF([1]source_data!G403="","",IF([1]source_data!D403="","",VLOOKUP([1]source_data!D403,[1]geo_data!A:I,8,FALSE)))</f>
        <v>E05012082</v>
      </c>
      <c r="P401" s="11" t="str">
        <f>IF([1]source_data!G403="","",IF(LEFT(O401,3)="E05","WD",IF(LEFT(O401,3)="S13","WD",IF(LEFT(O401,3)="W05","WD",IF(LEFT(O401,3)="W06","UA",IF(LEFT(O401,3)="S12","CA",IF(LEFT(O401,3)="E06","UA",IF(LEFT(O401,3)="E07","NMD",IF(LEFT(O401,3)="E08","MD",IF(LEFT(O401,3)="E09","LONB"))))))))))</f>
        <v>WD</v>
      </c>
      <c r="Q401" s="11" t="str">
        <f>IF([1]source_data!G403="","",IF([1]source_data!D403="","",VLOOKUP([1]source_data!D403,[1]geo_data!A:I,7,FALSE)))</f>
        <v>Tewkesbury</v>
      </c>
      <c r="R401" s="11" t="str">
        <f>IF([1]source_data!G403="","",IF([1]source_data!D403="","",VLOOKUP([1]source_data!D403,[1]geo_data!A:I,6,FALSE)))</f>
        <v>E07000083</v>
      </c>
      <c r="S401" s="11" t="str">
        <f>IF([1]source_data!G403="","",IF(LEFT(R401,3)="E05","WD",IF(LEFT(R401,3)="S13","WD",IF(LEFT(R401,3)="W05","WD",IF(LEFT(R401,3)="W06","UA",IF(LEFT(R401,3)="S12","CA",IF(LEFT(R401,3)="E06","UA",IF(LEFT(R401,3)="E07","NMD",IF(LEFT(R401,3)="E08","MD",IF(LEFT(R401,3)="E09","LONB"))))))))))</f>
        <v>NMD</v>
      </c>
      <c r="T401" s="8" t="str">
        <f>IF([1]source_data!G403="","",IF([1]source_data!N403="","",[1]source_data!N403))</f>
        <v>Grants for You</v>
      </c>
      <c r="U401" s="12">
        <f ca="1">IF([1]source_data!G403="","",[1]tailored_settings!$B$8)</f>
        <v>45009</v>
      </c>
      <c r="V401" s="8" t="str">
        <f>IF([1]source_data!I403="","",[1]tailored_settings!$B$9)</f>
        <v>https://www.barnwoodtrust.org/</v>
      </c>
      <c r="W401" s="8" t="str">
        <f>IF([1]source_data!G403="","",IF([1]source_data!I403="","",[1]codelists!$A$1))</f>
        <v>Grant to Individuals Reason codelist</v>
      </c>
      <c r="X401" s="8" t="str">
        <f>IF([1]source_data!G403="","",IF([1]source_data!I403="","",[1]source_data!I403))</f>
        <v>Mental Health</v>
      </c>
      <c r="Y401" s="8" t="str">
        <f>IF([1]source_data!G403="","",IF([1]source_data!J403="","",[1]codelists!$A$1))</f>
        <v/>
      </c>
      <c r="Z401" s="8" t="str">
        <f>IF([1]source_data!G403="","",IF([1]source_data!J403="","",[1]source_data!J403))</f>
        <v/>
      </c>
      <c r="AA401" s="8" t="str">
        <f>IF([1]source_data!G403="","",IF([1]source_data!K403="","",[1]codelists!$A$16))</f>
        <v>Grant to Individuals Purpose codelist</v>
      </c>
      <c r="AB401" s="8" t="str">
        <f>IF([1]source_data!G403="","",IF([1]source_data!K403="","",[1]source_data!K403))</f>
        <v>Devices and digital access</v>
      </c>
      <c r="AC401" s="8" t="str">
        <f>IF([1]source_data!G403="","",IF([1]source_data!L403="","",[1]codelists!$A$16))</f>
        <v/>
      </c>
      <c r="AD401" s="8" t="str">
        <f>IF([1]source_data!G403="","",IF([1]source_data!L403="","",[1]source_data!L403))</f>
        <v/>
      </c>
      <c r="AE401" s="8" t="str">
        <f>IF([1]source_data!G403="","",IF([1]source_data!M403="","",[1]codelists!$A$16))</f>
        <v/>
      </c>
      <c r="AF401" s="8" t="str">
        <f>IF([1]source_data!G403="","",IF([1]source_data!M403="","",[1]source_data!M403))</f>
        <v/>
      </c>
    </row>
    <row r="402" spans="1:32" ht="15.75" x14ac:dyDescent="0.25">
      <c r="A402" s="8" t="str">
        <f>IF([1]source_data!G404="","",IF(AND([1]source_data!C404&lt;&gt;"",[1]tailored_settings!$B$10="Publish"),CONCATENATE([1]tailored_settings!$B$2&amp;[1]source_data!C404),IF(AND([1]source_data!C404&lt;&gt;"",[1]tailored_settings!$B$10="Do not publish"),CONCATENATE([1]tailored_settings!$B$2&amp;TEXT(ROW(A402)-1,"0000")&amp;"_"&amp;TEXT(F402,"yyyy-mm")),CONCATENATE([1]tailored_settings!$B$2&amp;TEXT(ROW(A402)-1,"0000")&amp;"_"&amp;TEXT(F402,"yyyy-mm")))))</f>
        <v>360G-BarnwoodTrust-0401_2022-08</v>
      </c>
      <c r="B402" s="8" t="str">
        <f>IF([1]source_data!G404="","",IF([1]source_data!E404&lt;&gt;"",[1]source_data!E404,CONCATENATE("Grant to "&amp;G402)))</f>
        <v>Grants for You</v>
      </c>
      <c r="C402" s="8" t="str">
        <f>IF([1]source_data!G404="","",IF([1]source_data!F404="","",[1]source_data!F404))</f>
        <v xml:space="preserve">Funding to help people with Autism, ADHD, Tourette's or a serious mental health condition access more opportunities.   </v>
      </c>
      <c r="D402" s="9">
        <f>IF([1]source_data!G404="","",IF([1]source_data!G404="","",[1]source_data!G404))</f>
        <v>3420</v>
      </c>
      <c r="E402" s="8" t="str">
        <f>IF([1]source_data!G404="","",[1]tailored_settings!$B$3)</f>
        <v>GBP</v>
      </c>
      <c r="F402" s="10">
        <f>IF([1]source_data!G404="","",IF([1]source_data!H404="","",[1]source_data!H404))</f>
        <v>44784.610300775501</v>
      </c>
      <c r="G402" s="8" t="str">
        <f>IF([1]source_data!G404="","",[1]tailored_settings!$B$5)</f>
        <v>Individual Recipient</v>
      </c>
      <c r="H402" s="8" t="str">
        <f>IF([1]source_data!G404="","",IF(AND([1]source_data!A404&lt;&gt;"",[1]tailored_settings!$B$11="Publish"),CONCATENATE([1]tailored_settings!$B$2&amp;[1]source_data!A404),IF(AND([1]source_data!A404&lt;&gt;"",[1]tailored_settings!$B$11="Do not publish"),CONCATENATE([1]tailored_settings!$B$4&amp;TEXT(ROW(A402)-1,"0000")&amp;"_"&amp;TEXT(F402,"yyyy-mm")),CONCATENATE([1]tailored_settings!$B$4&amp;TEXT(ROW(A402)-1,"0000")&amp;"_"&amp;TEXT(F402,"yyyy-mm")))))</f>
        <v>360G-BarnwoodTrust-IND-0401_2022-08</v>
      </c>
      <c r="I402" s="8" t="str">
        <f>IF([1]source_data!G404="","",[1]tailored_settings!$B$7)</f>
        <v>Barnwood Trust</v>
      </c>
      <c r="J402" s="8" t="str">
        <f>IF([1]source_data!G404="","",[1]tailored_settings!$B$6)</f>
        <v>GB-CHC-1162855</v>
      </c>
      <c r="K402" s="8" t="str">
        <f>IF([1]source_data!G404="","",IF([1]source_data!I404="","",VLOOKUP([1]source_data!I404,[1]codelists!A:C,2,FALSE)))</f>
        <v>GTIR040</v>
      </c>
      <c r="L402" s="8" t="str">
        <f>IF([1]source_data!G404="","",IF([1]source_data!J404="","",VLOOKUP([1]source_data!J404,[1]codelists!A:C,2,FALSE)))</f>
        <v/>
      </c>
      <c r="M402" s="8" t="str">
        <f>IF([1]source_data!G404="","",IF([1]source_data!K404="","",IF([1]source_data!M404&lt;&gt;"",CONCATENATE(VLOOKUP([1]source_data!K404,[1]codelists!A:C,2,FALSE)&amp;";"&amp;VLOOKUP([1]source_data!L404,[1]codelists!A:C,2,FALSE)&amp;";"&amp;VLOOKUP([1]source_data!M404,[1]codelists!A:C,2,FALSE)),IF([1]source_data!L404&lt;&gt;"",CONCATENATE(VLOOKUP([1]source_data!K404,[1]codelists!A:C,2,FALSE)&amp;";"&amp;VLOOKUP([1]source_data!L404,[1]codelists!A:C,2,FALSE)),IF([1]source_data!K404&lt;&gt;"",CONCATENATE(VLOOKUP([1]source_data!K404,[1]codelists!A:C,2,FALSE)))))))</f>
        <v>GTIP100</v>
      </c>
      <c r="N402" s="11" t="str">
        <f>IF([1]source_data!G404="","",IF([1]source_data!D404="","",VLOOKUP([1]source_data!D404,[1]geo_data!A:I,9,FALSE)))</f>
        <v>Kingsholm and Wotton</v>
      </c>
      <c r="O402" s="11" t="str">
        <f>IF([1]source_data!G404="","",IF([1]source_data!D404="","",VLOOKUP([1]source_data!D404,[1]geo_data!A:I,8,FALSE)))</f>
        <v>E05010958</v>
      </c>
      <c r="P402" s="11" t="str">
        <f>IF([1]source_data!G404="","",IF(LEFT(O402,3)="E05","WD",IF(LEFT(O402,3)="S13","WD",IF(LEFT(O402,3)="W05","WD",IF(LEFT(O402,3)="W06","UA",IF(LEFT(O402,3)="S12","CA",IF(LEFT(O402,3)="E06","UA",IF(LEFT(O402,3)="E07","NMD",IF(LEFT(O402,3)="E08","MD",IF(LEFT(O402,3)="E09","LONB"))))))))))</f>
        <v>WD</v>
      </c>
      <c r="Q402" s="11" t="str">
        <f>IF([1]source_data!G404="","",IF([1]source_data!D404="","",VLOOKUP([1]source_data!D404,[1]geo_data!A:I,7,FALSE)))</f>
        <v>Gloucester</v>
      </c>
      <c r="R402" s="11" t="str">
        <f>IF([1]source_data!G404="","",IF([1]source_data!D404="","",VLOOKUP([1]source_data!D404,[1]geo_data!A:I,6,FALSE)))</f>
        <v>E07000081</v>
      </c>
      <c r="S402" s="11" t="str">
        <f>IF([1]source_data!G404="","",IF(LEFT(R402,3)="E05","WD",IF(LEFT(R402,3)="S13","WD",IF(LEFT(R402,3)="W05","WD",IF(LEFT(R402,3)="W06","UA",IF(LEFT(R402,3)="S12","CA",IF(LEFT(R402,3)="E06","UA",IF(LEFT(R402,3)="E07","NMD",IF(LEFT(R402,3)="E08","MD",IF(LEFT(R402,3)="E09","LONB"))))))))))</f>
        <v>NMD</v>
      </c>
      <c r="T402" s="8" t="str">
        <f>IF([1]source_data!G404="","",IF([1]source_data!N404="","",[1]source_data!N404))</f>
        <v>Grants for You</v>
      </c>
      <c r="U402" s="12">
        <f ca="1">IF([1]source_data!G404="","",[1]tailored_settings!$B$8)</f>
        <v>45009</v>
      </c>
      <c r="V402" s="8" t="str">
        <f>IF([1]source_data!I404="","",[1]tailored_settings!$B$9)</f>
        <v>https://www.barnwoodtrust.org/</v>
      </c>
      <c r="W402" s="8" t="str">
        <f>IF([1]source_data!G404="","",IF([1]source_data!I404="","",[1]codelists!$A$1))</f>
        <v>Grant to Individuals Reason codelist</v>
      </c>
      <c r="X402" s="8" t="str">
        <f>IF([1]source_data!G404="","",IF([1]source_data!I404="","",[1]source_data!I404))</f>
        <v>Mental Health</v>
      </c>
      <c r="Y402" s="8" t="str">
        <f>IF([1]source_data!G404="","",IF([1]source_data!J404="","",[1]codelists!$A$1))</f>
        <v/>
      </c>
      <c r="Z402" s="8" t="str">
        <f>IF([1]source_data!G404="","",IF([1]source_data!J404="","",[1]source_data!J404))</f>
        <v/>
      </c>
      <c r="AA402" s="8" t="str">
        <f>IF([1]source_data!G404="","",IF([1]source_data!K404="","",[1]codelists!$A$16))</f>
        <v>Grant to Individuals Purpose codelist</v>
      </c>
      <c r="AB402" s="8" t="str">
        <f>IF([1]source_data!G404="","",IF([1]source_data!K404="","",[1]source_data!K404))</f>
        <v>Travel and transport</v>
      </c>
      <c r="AC402" s="8" t="str">
        <f>IF([1]source_data!G404="","",IF([1]source_data!L404="","",[1]codelists!$A$16))</f>
        <v/>
      </c>
      <c r="AD402" s="8" t="str">
        <f>IF([1]source_data!G404="","",IF([1]source_data!L404="","",[1]source_data!L404))</f>
        <v/>
      </c>
      <c r="AE402" s="8" t="str">
        <f>IF([1]source_data!G404="","",IF([1]source_data!M404="","",[1]codelists!$A$16))</f>
        <v/>
      </c>
      <c r="AF402" s="8" t="str">
        <f>IF([1]source_data!G404="","",IF([1]source_data!M404="","",[1]source_data!M404))</f>
        <v/>
      </c>
    </row>
    <row r="403" spans="1:32" ht="15.75" x14ac:dyDescent="0.25">
      <c r="A403" s="8" t="str">
        <f>IF([1]source_data!G405="","",IF(AND([1]source_data!C405&lt;&gt;"",[1]tailored_settings!$B$10="Publish"),CONCATENATE([1]tailored_settings!$B$2&amp;[1]source_data!C405),IF(AND([1]source_data!C405&lt;&gt;"",[1]tailored_settings!$B$10="Do not publish"),CONCATENATE([1]tailored_settings!$B$2&amp;TEXT(ROW(A403)-1,"0000")&amp;"_"&amp;TEXT(F403,"yyyy-mm")),CONCATENATE([1]tailored_settings!$B$2&amp;TEXT(ROW(A403)-1,"0000")&amp;"_"&amp;TEXT(F403,"yyyy-mm")))))</f>
        <v>360G-BarnwoodTrust-0402_2022-08</v>
      </c>
      <c r="B403" s="8" t="str">
        <f>IF([1]source_data!G405="","",IF([1]source_data!E405&lt;&gt;"",[1]source_data!E405,CONCATENATE("Grant to "&amp;G403)))</f>
        <v>Grants for Your Home</v>
      </c>
      <c r="C403" s="8" t="str">
        <f>IF([1]source_data!G405="","",IF([1]source_data!F405="","",[1]source_data!F405))</f>
        <v>Funding to help disabled people and people with mental health conditions living on a low-income with their housing needs</v>
      </c>
      <c r="D403" s="9">
        <f>IF([1]source_data!G405="","",IF([1]source_data!G405="","",[1]source_data!G405))</f>
        <v>1062</v>
      </c>
      <c r="E403" s="8" t="str">
        <f>IF([1]source_data!G405="","",[1]tailored_settings!$B$3)</f>
        <v>GBP</v>
      </c>
      <c r="F403" s="10">
        <f>IF([1]source_data!G405="","",IF([1]source_data!H405="","",[1]source_data!H405))</f>
        <v>44784.6152149306</v>
      </c>
      <c r="G403" s="8" t="str">
        <f>IF([1]source_data!G405="","",[1]tailored_settings!$B$5)</f>
        <v>Individual Recipient</v>
      </c>
      <c r="H403" s="8" t="str">
        <f>IF([1]source_data!G405="","",IF(AND([1]source_data!A405&lt;&gt;"",[1]tailored_settings!$B$11="Publish"),CONCATENATE([1]tailored_settings!$B$2&amp;[1]source_data!A405),IF(AND([1]source_data!A405&lt;&gt;"",[1]tailored_settings!$B$11="Do not publish"),CONCATENATE([1]tailored_settings!$B$4&amp;TEXT(ROW(A403)-1,"0000")&amp;"_"&amp;TEXT(F403,"yyyy-mm")),CONCATENATE([1]tailored_settings!$B$4&amp;TEXT(ROW(A403)-1,"0000")&amp;"_"&amp;TEXT(F403,"yyyy-mm")))))</f>
        <v>360G-BarnwoodTrust-IND-0402_2022-08</v>
      </c>
      <c r="I403" s="8" t="str">
        <f>IF([1]source_data!G405="","",[1]tailored_settings!$B$7)</f>
        <v>Barnwood Trust</v>
      </c>
      <c r="J403" s="8" t="str">
        <f>IF([1]source_data!G405="","",[1]tailored_settings!$B$6)</f>
        <v>GB-CHC-1162855</v>
      </c>
      <c r="K403" s="8" t="str">
        <f>IF([1]source_data!G405="","",IF([1]source_data!I405="","",VLOOKUP([1]source_data!I405,[1]codelists!A:C,2,FALSE)))</f>
        <v>GTIR010</v>
      </c>
      <c r="L403" s="8" t="str">
        <f>IF([1]source_data!G405="","",IF([1]source_data!J405="","",VLOOKUP([1]source_data!J405,[1]codelists!A:C,2,FALSE)))</f>
        <v>GTIR020</v>
      </c>
      <c r="M403" s="8" t="str">
        <f>IF([1]source_data!G405="","",IF([1]source_data!K405="","",IF([1]source_data!M405&lt;&gt;"",CONCATENATE(VLOOKUP([1]source_data!K405,[1]codelists!A:C,2,FALSE)&amp;";"&amp;VLOOKUP([1]source_data!L405,[1]codelists!A:C,2,FALSE)&amp;";"&amp;VLOOKUP([1]source_data!M405,[1]codelists!A:C,2,FALSE)),IF([1]source_data!L405&lt;&gt;"",CONCATENATE(VLOOKUP([1]source_data!K405,[1]codelists!A:C,2,FALSE)&amp;";"&amp;VLOOKUP([1]source_data!L405,[1]codelists!A:C,2,FALSE)),IF([1]source_data!K405&lt;&gt;"",CONCATENATE(VLOOKUP([1]source_data!K405,[1]codelists!A:C,2,FALSE)))))))</f>
        <v>GTIP020</v>
      </c>
      <c r="N403" s="11" t="str">
        <f>IF([1]source_data!G405="","",IF([1]source_data!D405="","",VLOOKUP([1]source_data!D405,[1]geo_data!A:I,9,FALSE)))</f>
        <v>St Mark's</v>
      </c>
      <c r="O403" s="11" t="str">
        <f>IF([1]source_data!G405="","",IF([1]source_data!D405="","",VLOOKUP([1]source_data!D405,[1]geo_data!A:I,8,FALSE)))</f>
        <v>E05004301</v>
      </c>
      <c r="P403" s="11" t="str">
        <f>IF([1]source_data!G405="","",IF(LEFT(O403,3)="E05","WD",IF(LEFT(O403,3)="S13","WD",IF(LEFT(O403,3)="W05","WD",IF(LEFT(O403,3)="W06","UA",IF(LEFT(O403,3)="S12","CA",IF(LEFT(O403,3)="E06","UA",IF(LEFT(O403,3)="E07","NMD",IF(LEFT(O403,3)="E08","MD",IF(LEFT(O403,3)="E09","LONB"))))))))))</f>
        <v>WD</v>
      </c>
      <c r="Q403" s="11" t="str">
        <f>IF([1]source_data!G405="","",IF([1]source_data!D405="","",VLOOKUP([1]source_data!D405,[1]geo_data!A:I,7,FALSE)))</f>
        <v>Cheltenham</v>
      </c>
      <c r="R403" s="11" t="str">
        <f>IF([1]source_data!G405="","",IF([1]source_data!D405="","",VLOOKUP([1]source_data!D405,[1]geo_data!A:I,6,FALSE)))</f>
        <v>E07000078</v>
      </c>
      <c r="S403" s="11" t="str">
        <f>IF([1]source_data!G405="","",IF(LEFT(R403,3)="E05","WD",IF(LEFT(R403,3)="S13","WD",IF(LEFT(R403,3)="W05","WD",IF(LEFT(R403,3)="W06","UA",IF(LEFT(R403,3)="S12","CA",IF(LEFT(R403,3)="E06","UA",IF(LEFT(R403,3)="E07","NMD",IF(LEFT(R403,3)="E08","MD",IF(LEFT(R403,3)="E09","LONB"))))))))))</f>
        <v>NMD</v>
      </c>
      <c r="T403" s="8" t="str">
        <f>IF([1]source_data!G405="","",IF([1]source_data!N405="","",[1]source_data!N405))</f>
        <v>Grants for Your Home</v>
      </c>
      <c r="U403" s="12">
        <f ca="1">IF([1]source_data!G405="","",[1]tailored_settings!$B$8)</f>
        <v>45009</v>
      </c>
      <c r="V403" s="8" t="str">
        <f>IF([1]source_data!I405="","",[1]tailored_settings!$B$9)</f>
        <v>https://www.barnwoodtrust.org/</v>
      </c>
      <c r="W403" s="8" t="str">
        <f>IF([1]source_data!G405="","",IF([1]source_data!I405="","",[1]codelists!$A$1))</f>
        <v>Grant to Individuals Reason codelist</v>
      </c>
      <c r="X403" s="8" t="str">
        <f>IF([1]source_data!G405="","",IF([1]source_data!I405="","",[1]source_data!I405))</f>
        <v>Financial Hardship</v>
      </c>
      <c r="Y403" s="8" t="str">
        <f>IF([1]source_data!G405="","",IF([1]source_data!J405="","",[1]codelists!$A$1))</f>
        <v>Grant to Individuals Reason codelist</v>
      </c>
      <c r="Z403" s="8" t="str">
        <f>IF([1]source_data!G405="","",IF([1]source_data!J405="","",[1]source_data!J405))</f>
        <v>Disability</v>
      </c>
      <c r="AA403" s="8" t="str">
        <f>IF([1]source_data!G405="","",IF([1]source_data!K405="","",[1]codelists!$A$16))</f>
        <v>Grant to Individuals Purpose codelist</v>
      </c>
      <c r="AB403" s="8" t="str">
        <f>IF([1]source_data!G405="","",IF([1]source_data!K405="","",[1]source_data!K405))</f>
        <v>Furniture and appliances</v>
      </c>
      <c r="AC403" s="8" t="str">
        <f>IF([1]source_data!G405="","",IF([1]source_data!L405="","",[1]codelists!$A$16))</f>
        <v/>
      </c>
      <c r="AD403" s="8" t="str">
        <f>IF([1]source_data!G405="","",IF([1]source_data!L405="","",[1]source_data!L405))</f>
        <v/>
      </c>
      <c r="AE403" s="8" t="str">
        <f>IF([1]source_data!G405="","",IF([1]source_data!M405="","",[1]codelists!$A$16))</f>
        <v/>
      </c>
      <c r="AF403" s="8" t="str">
        <f>IF([1]source_data!G405="","",IF([1]source_data!M405="","",[1]source_data!M405))</f>
        <v/>
      </c>
    </row>
    <row r="404" spans="1:32" ht="15.75" x14ac:dyDescent="0.25">
      <c r="A404" s="8" t="str">
        <f>IF([1]source_data!G406="","",IF(AND([1]source_data!C406&lt;&gt;"",[1]tailored_settings!$B$10="Publish"),CONCATENATE([1]tailored_settings!$B$2&amp;[1]source_data!C406),IF(AND([1]source_data!C406&lt;&gt;"",[1]tailored_settings!$B$10="Do not publish"),CONCATENATE([1]tailored_settings!$B$2&amp;TEXT(ROW(A404)-1,"0000")&amp;"_"&amp;TEXT(F404,"yyyy-mm")),CONCATENATE([1]tailored_settings!$B$2&amp;TEXT(ROW(A404)-1,"0000")&amp;"_"&amp;TEXT(F404,"yyyy-mm")))))</f>
        <v>360G-BarnwoodTrust-0403_2022-08</v>
      </c>
      <c r="B404" s="8" t="str">
        <f>IF([1]source_data!G406="","",IF([1]source_data!E406&lt;&gt;"",[1]source_data!E406,CONCATENATE("Grant to "&amp;G404)))</f>
        <v>Grants for You</v>
      </c>
      <c r="C404" s="8" t="str">
        <f>IF([1]source_data!G406="","",IF([1]source_data!F406="","",[1]source_data!F406))</f>
        <v xml:space="preserve">Funding to help people with Autism, ADHD, Tourette's or a serious mental health condition access more opportunities.   </v>
      </c>
      <c r="D404" s="9">
        <f>IF([1]source_data!G406="","",IF([1]source_data!G406="","",[1]source_data!G406))</f>
        <v>300</v>
      </c>
      <c r="E404" s="8" t="str">
        <f>IF([1]source_data!G406="","",[1]tailored_settings!$B$3)</f>
        <v>GBP</v>
      </c>
      <c r="F404" s="10">
        <f>IF([1]source_data!G406="","",IF([1]source_data!H406="","",[1]source_data!H406))</f>
        <v>44784.634557719903</v>
      </c>
      <c r="G404" s="8" t="str">
        <f>IF([1]source_data!G406="","",[1]tailored_settings!$B$5)</f>
        <v>Individual Recipient</v>
      </c>
      <c r="H404" s="8" t="str">
        <f>IF([1]source_data!G406="","",IF(AND([1]source_data!A406&lt;&gt;"",[1]tailored_settings!$B$11="Publish"),CONCATENATE([1]tailored_settings!$B$2&amp;[1]source_data!A406),IF(AND([1]source_data!A406&lt;&gt;"",[1]tailored_settings!$B$11="Do not publish"),CONCATENATE([1]tailored_settings!$B$4&amp;TEXT(ROW(A404)-1,"0000")&amp;"_"&amp;TEXT(F404,"yyyy-mm")),CONCATENATE([1]tailored_settings!$B$4&amp;TEXT(ROW(A404)-1,"0000")&amp;"_"&amp;TEXT(F404,"yyyy-mm")))))</f>
        <v>360G-BarnwoodTrust-IND-0403_2022-08</v>
      </c>
      <c r="I404" s="8" t="str">
        <f>IF([1]source_data!G406="","",[1]tailored_settings!$B$7)</f>
        <v>Barnwood Trust</v>
      </c>
      <c r="J404" s="8" t="str">
        <f>IF([1]source_data!G406="","",[1]tailored_settings!$B$6)</f>
        <v>GB-CHC-1162855</v>
      </c>
      <c r="K404" s="8" t="str">
        <f>IF([1]source_data!G406="","",IF([1]source_data!I406="","",VLOOKUP([1]source_data!I406,[1]codelists!A:C,2,FALSE)))</f>
        <v>GTIR040</v>
      </c>
      <c r="L404" s="8" t="str">
        <f>IF([1]source_data!G406="","",IF([1]source_data!J406="","",VLOOKUP([1]source_data!J406,[1]codelists!A:C,2,FALSE)))</f>
        <v/>
      </c>
      <c r="M404" s="8" t="str">
        <f>IF([1]source_data!G406="","",IF([1]source_data!K406="","",IF([1]source_data!M406&lt;&gt;"",CONCATENATE(VLOOKUP([1]source_data!K406,[1]codelists!A:C,2,FALSE)&amp;";"&amp;VLOOKUP([1]source_data!L406,[1]codelists!A:C,2,FALSE)&amp;";"&amp;VLOOKUP([1]source_data!M406,[1]codelists!A:C,2,FALSE)),IF([1]source_data!L406&lt;&gt;"",CONCATENATE(VLOOKUP([1]source_data!K406,[1]codelists!A:C,2,FALSE)&amp;";"&amp;VLOOKUP([1]source_data!L406,[1]codelists!A:C,2,FALSE)),IF([1]source_data!K406&lt;&gt;"",CONCATENATE(VLOOKUP([1]source_data!K406,[1]codelists!A:C,2,FALSE)))))))</f>
        <v>GTIP040</v>
      </c>
      <c r="N404" s="11" t="str">
        <f>IF([1]source_data!G406="","",IF([1]source_data!D406="","",VLOOKUP([1]source_data!D406,[1]geo_data!A:I,9,FALSE)))</f>
        <v>Matson, Robinswood and White City</v>
      </c>
      <c r="O404" s="11" t="str">
        <f>IF([1]source_data!G406="","",IF([1]source_data!D406="","",VLOOKUP([1]source_data!D406,[1]geo_data!A:I,8,FALSE)))</f>
        <v>E05010961</v>
      </c>
      <c r="P404" s="11" t="str">
        <f>IF([1]source_data!G406="","",IF(LEFT(O404,3)="E05","WD",IF(LEFT(O404,3)="S13","WD",IF(LEFT(O404,3)="W05","WD",IF(LEFT(O404,3)="W06","UA",IF(LEFT(O404,3)="S12","CA",IF(LEFT(O404,3)="E06","UA",IF(LEFT(O404,3)="E07","NMD",IF(LEFT(O404,3)="E08","MD",IF(LEFT(O404,3)="E09","LONB"))))))))))</f>
        <v>WD</v>
      </c>
      <c r="Q404" s="11" t="str">
        <f>IF([1]source_data!G406="","",IF([1]source_data!D406="","",VLOOKUP([1]source_data!D406,[1]geo_data!A:I,7,FALSE)))</f>
        <v>Gloucester</v>
      </c>
      <c r="R404" s="11" t="str">
        <f>IF([1]source_data!G406="","",IF([1]source_data!D406="","",VLOOKUP([1]source_data!D406,[1]geo_data!A:I,6,FALSE)))</f>
        <v>E07000081</v>
      </c>
      <c r="S404" s="11" t="str">
        <f>IF([1]source_data!G406="","",IF(LEFT(R404,3)="E05","WD",IF(LEFT(R404,3)="S13","WD",IF(LEFT(R404,3)="W05","WD",IF(LEFT(R404,3)="W06","UA",IF(LEFT(R404,3)="S12","CA",IF(LEFT(R404,3)="E06","UA",IF(LEFT(R404,3)="E07","NMD",IF(LEFT(R404,3)="E08","MD",IF(LEFT(R404,3)="E09","LONB"))))))))))</f>
        <v>NMD</v>
      </c>
      <c r="T404" s="8" t="str">
        <f>IF([1]source_data!G406="","",IF([1]source_data!N406="","",[1]source_data!N406))</f>
        <v>Grants for You</v>
      </c>
      <c r="U404" s="12">
        <f ca="1">IF([1]source_data!G406="","",[1]tailored_settings!$B$8)</f>
        <v>45009</v>
      </c>
      <c r="V404" s="8" t="str">
        <f>IF([1]source_data!I406="","",[1]tailored_settings!$B$9)</f>
        <v>https://www.barnwoodtrust.org/</v>
      </c>
      <c r="W404" s="8" t="str">
        <f>IF([1]source_data!G406="","",IF([1]source_data!I406="","",[1]codelists!$A$1))</f>
        <v>Grant to Individuals Reason codelist</v>
      </c>
      <c r="X404" s="8" t="str">
        <f>IF([1]source_data!G406="","",IF([1]source_data!I406="","",[1]source_data!I406))</f>
        <v>Mental Health</v>
      </c>
      <c r="Y404" s="8" t="str">
        <f>IF([1]source_data!G406="","",IF([1]source_data!J406="","",[1]codelists!$A$1))</f>
        <v/>
      </c>
      <c r="Z404" s="8" t="str">
        <f>IF([1]source_data!G406="","",IF([1]source_data!J406="","",[1]source_data!J406))</f>
        <v/>
      </c>
      <c r="AA404" s="8" t="str">
        <f>IF([1]source_data!G406="","",IF([1]source_data!K406="","",[1]codelists!$A$16))</f>
        <v>Grant to Individuals Purpose codelist</v>
      </c>
      <c r="AB404" s="8" t="str">
        <f>IF([1]source_data!G406="","",IF([1]source_data!K406="","",[1]source_data!K406))</f>
        <v>Devices and digital access</v>
      </c>
      <c r="AC404" s="8" t="str">
        <f>IF([1]source_data!G406="","",IF([1]source_data!L406="","",[1]codelists!$A$16))</f>
        <v/>
      </c>
      <c r="AD404" s="8" t="str">
        <f>IF([1]source_data!G406="","",IF([1]source_data!L406="","",[1]source_data!L406))</f>
        <v/>
      </c>
      <c r="AE404" s="8" t="str">
        <f>IF([1]source_data!G406="","",IF([1]source_data!M406="","",[1]codelists!$A$16))</f>
        <v/>
      </c>
      <c r="AF404" s="8" t="str">
        <f>IF([1]source_data!G406="","",IF([1]source_data!M406="","",[1]source_data!M406))</f>
        <v/>
      </c>
    </row>
    <row r="405" spans="1:32" ht="15.75" x14ac:dyDescent="0.25">
      <c r="A405" s="8" t="str">
        <f>IF([1]source_data!G407="","",IF(AND([1]source_data!C407&lt;&gt;"",[1]tailored_settings!$B$10="Publish"),CONCATENATE([1]tailored_settings!$B$2&amp;[1]source_data!C407),IF(AND([1]source_data!C407&lt;&gt;"",[1]tailored_settings!$B$10="Do not publish"),CONCATENATE([1]tailored_settings!$B$2&amp;TEXT(ROW(A405)-1,"0000")&amp;"_"&amp;TEXT(F405,"yyyy-mm")),CONCATENATE([1]tailored_settings!$B$2&amp;TEXT(ROW(A405)-1,"0000")&amp;"_"&amp;TEXT(F405,"yyyy-mm")))))</f>
        <v>360G-BarnwoodTrust-0404_2022-08</v>
      </c>
      <c r="B405" s="8" t="str">
        <f>IF([1]source_data!G407="","",IF([1]source_data!E407&lt;&gt;"",[1]source_data!E407,CONCATENATE("Grant to "&amp;G405)))</f>
        <v>Grants for You</v>
      </c>
      <c r="C405" s="8" t="str">
        <f>IF([1]source_data!G407="","",IF([1]source_data!F407="","",[1]source_data!F407))</f>
        <v xml:space="preserve">Funding to help people with Autism, ADHD, Tourette's or a serious mental health condition access more opportunities.   </v>
      </c>
      <c r="D405" s="9">
        <f>IF([1]source_data!G407="","",IF([1]source_data!G407="","",[1]source_data!G407))</f>
        <v>1500</v>
      </c>
      <c r="E405" s="8" t="str">
        <f>IF([1]source_data!G407="","",[1]tailored_settings!$B$3)</f>
        <v>GBP</v>
      </c>
      <c r="F405" s="10">
        <f>IF([1]source_data!G407="","",IF([1]source_data!H407="","",[1]source_data!H407))</f>
        <v>44785.3436632292</v>
      </c>
      <c r="G405" s="8" t="str">
        <f>IF([1]source_data!G407="","",[1]tailored_settings!$B$5)</f>
        <v>Individual Recipient</v>
      </c>
      <c r="H405" s="8" t="str">
        <f>IF([1]source_data!G407="","",IF(AND([1]source_data!A407&lt;&gt;"",[1]tailored_settings!$B$11="Publish"),CONCATENATE([1]tailored_settings!$B$2&amp;[1]source_data!A407),IF(AND([1]source_data!A407&lt;&gt;"",[1]tailored_settings!$B$11="Do not publish"),CONCATENATE([1]tailored_settings!$B$4&amp;TEXT(ROW(A405)-1,"0000")&amp;"_"&amp;TEXT(F405,"yyyy-mm")),CONCATENATE([1]tailored_settings!$B$4&amp;TEXT(ROW(A405)-1,"0000")&amp;"_"&amp;TEXT(F405,"yyyy-mm")))))</f>
        <v>360G-BarnwoodTrust-IND-0404_2022-08</v>
      </c>
      <c r="I405" s="8" t="str">
        <f>IF([1]source_data!G407="","",[1]tailored_settings!$B$7)</f>
        <v>Barnwood Trust</v>
      </c>
      <c r="J405" s="8" t="str">
        <f>IF([1]source_data!G407="","",[1]tailored_settings!$B$6)</f>
        <v>GB-CHC-1162855</v>
      </c>
      <c r="K405" s="8" t="str">
        <f>IF([1]source_data!G407="","",IF([1]source_data!I407="","",VLOOKUP([1]source_data!I407,[1]codelists!A:C,2,FALSE)))</f>
        <v>GTIR040</v>
      </c>
      <c r="L405" s="8" t="str">
        <f>IF([1]source_data!G407="","",IF([1]source_data!J407="","",VLOOKUP([1]source_data!J407,[1]codelists!A:C,2,FALSE)))</f>
        <v/>
      </c>
      <c r="M405" s="8" t="str">
        <f>IF([1]source_data!G407="","",IF([1]source_data!K407="","",IF([1]source_data!M407&lt;&gt;"",CONCATENATE(VLOOKUP([1]source_data!K407,[1]codelists!A:C,2,FALSE)&amp;";"&amp;VLOOKUP([1]source_data!L407,[1]codelists!A:C,2,FALSE)&amp;";"&amp;VLOOKUP([1]source_data!M407,[1]codelists!A:C,2,FALSE)),IF([1]source_data!L407&lt;&gt;"",CONCATENATE(VLOOKUP([1]source_data!K407,[1]codelists!A:C,2,FALSE)&amp;";"&amp;VLOOKUP([1]source_data!L407,[1]codelists!A:C,2,FALSE)),IF([1]source_data!K407&lt;&gt;"",CONCATENATE(VLOOKUP([1]source_data!K407,[1]codelists!A:C,2,FALSE)))))))</f>
        <v>GTIP040</v>
      </c>
      <c r="N405" s="11" t="str">
        <f>IF([1]source_data!G407="","",IF([1]source_data!D407="","",VLOOKUP([1]source_data!D407,[1]geo_data!A:I,9,FALSE)))</f>
        <v>Westgate</v>
      </c>
      <c r="O405" s="11" t="str">
        <f>IF([1]source_data!G407="","",IF([1]source_data!D407="","",VLOOKUP([1]source_data!D407,[1]geo_data!A:I,8,FALSE)))</f>
        <v>E05010967</v>
      </c>
      <c r="P405" s="11" t="str">
        <f>IF([1]source_data!G407="","",IF(LEFT(O405,3)="E05","WD",IF(LEFT(O405,3)="S13","WD",IF(LEFT(O405,3)="W05","WD",IF(LEFT(O405,3)="W06","UA",IF(LEFT(O405,3)="S12","CA",IF(LEFT(O405,3)="E06","UA",IF(LEFT(O405,3)="E07","NMD",IF(LEFT(O405,3)="E08","MD",IF(LEFT(O405,3)="E09","LONB"))))))))))</f>
        <v>WD</v>
      </c>
      <c r="Q405" s="11" t="str">
        <f>IF([1]source_data!G407="","",IF([1]source_data!D407="","",VLOOKUP([1]source_data!D407,[1]geo_data!A:I,7,FALSE)))</f>
        <v>Gloucester</v>
      </c>
      <c r="R405" s="11" t="str">
        <f>IF([1]source_data!G407="","",IF([1]source_data!D407="","",VLOOKUP([1]source_data!D407,[1]geo_data!A:I,6,FALSE)))</f>
        <v>E07000081</v>
      </c>
      <c r="S405" s="11" t="str">
        <f>IF([1]source_data!G407="","",IF(LEFT(R405,3)="E05","WD",IF(LEFT(R405,3)="S13","WD",IF(LEFT(R405,3)="W05","WD",IF(LEFT(R405,3)="W06","UA",IF(LEFT(R405,3)="S12","CA",IF(LEFT(R405,3)="E06","UA",IF(LEFT(R405,3)="E07","NMD",IF(LEFT(R405,3)="E08","MD",IF(LEFT(R405,3)="E09","LONB"))))))))))</f>
        <v>NMD</v>
      </c>
      <c r="T405" s="8" t="str">
        <f>IF([1]source_data!G407="","",IF([1]source_data!N407="","",[1]source_data!N407))</f>
        <v>Grants for You</v>
      </c>
      <c r="U405" s="12">
        <f ca="1">IF([1]source_data!G407="","",[1]tailored_settings!$B$8)</f>
        <v>45009</v>
      </c>
      <c r="V405" s="8" t="str">
        <f>IF([1]source_data!I407="","",[1]tailored_settings!$B$9)</f>
        <v>https://www.barnwoodtrust.org/</v>
      </c>
      <c r="W405" s="8" t="str">
        <f>IF([1]source_data!G407="","",IF([1]source_data!I407="","",[1]codelists!$A$1))</f>
        <v>Grant to Individuals Reason codelist</v>
      </c>
      <c r="X405" s="8" t="str">
        <f>IF([1]source_data!G407="","",IF([1]source_data!I407="","",[1]source_data!I407))</f>
        <v>Mental Health</v>
      </c>
      <c r="Y405" s="8" t="str">
        <f>IF([1]source_data!G407="","",IF([1]source_data!J407="","",[1]codelists!$A$1))</f>
        <v/>
      </c>
      <c r="Z405" s="8" t="str">
        <f>IF([1]source_data!G407="","",IF([1]source_data!J407="","",[1]source_data!J407))</f>
        <v/>
      </c>
      <c r="AA405" s="8" t="str">
        <f>IF([1]source_data!G407="","",IF([1]source_data!K407="","",[1]codelists!$A$16))</f>
        <v>Grant to Individuals Purpose codelist</v>
      </c>
      <c r="AB405" s="8" t="str">
        <f>IF([1]source_data!G407="","",IF([1]source_data!K407="","",[1]source_data!K407))</f>
        <v>Devices and digital access</v>
      </c>
      <c r="AC405" s="8" t="str">
        <f>IF([1]source_data!G407="","",IF([1]source_data!L407="","",[1]codelists!$A$16))</f>
        <v/>
      </c>
      <c r="AD405" s="8" t="str">
        <f>IF([1]source_data!G407="","",IF([1]source_data!L407="","",[1]source_data!L407))</f>
        <v/>
      </c>
      <c r="AE405" s="8" t="str">
        <f>IF([1]source_data!G407="","",IF([1]source_data!M407="","",[1]codelists!$A$16))</f>
        <v/>
      </c>
      <c r="AF405" s="8" t="str">
        <f>IF([1]source_data!G407="","",IF([1]source_data!M407="","",[1]source_data!M407))</f>
        <v/>
      </c>
    </row>
    <row r="406" spans="1:32" ht="15.75" x14ac:dyDescent="0.25">
      <c r="A406" s="8" t="str">
        <f>IF([1]source_data!G408="","",IF(AND([1]source_data!C408&lt;&gt;"",[1]tailored_settings!$B$10="Publish"),CONCATENATE([1]tailored_settings!$B$2&amp;[1]source_data!C408),IF(AND([1]source_data!C408&lt;&gt;"",[1]tailored_settings!$B$10="Do not publish"),CONCATENATE([1]tailored_settings!$B$2&amp;TEXT(ROW(A406)-1,"0000")&amp;"_"&amp;TEXT(F406,"yyyy-mm")),CONCATENATE([1]tailored_settings!$B$2&amp;TEXT(ROW(A406)-1,"0000")&amp;"_"&amp;TEXT(F406,"yyyy-mm")))))</f>
        <v>360G-BarnwoodTrust-0405_2022-08</v>
      </c>
      <c r="B406" s="8" t="str">
        <f>IF([1]source_data!G408="","",IF([1]source_data!E408&lt;&gt;"",[1]source_data!E408,CONCATENATE("Grant to "&amp;G406)))</f>
        <v>Grants for You</v>
      </c>
      <c r="C406" s="8" t="str">
        <f>IF([1]source_data!G408="","",IF([1]source_data!F408="","",[1]source_data!F408))</f>
        <v xml:space="preserve">Funding to help people with Autism, ADHD, Tourette's or a serious mental health condition access more opportunities.   </v>
      </c>
      <c r="D406" s="9">
        <f>IF([1]source_data!G408="","",IF([1]source_data!G408="","",[1]source_data!G408))</f>
        <v>1500</v>
      </c>
      <c r="E406" s="8" t="str">
        <f>IF([1]source_data!G408="","",[1]tailored_settings!$B$3)</f>
        <v>GBP</v>
      </c>
      <c r="F406" s="10">
        <f>IF([1]source_data!G408="","",IF([1]source_data!H408="","",[1]source_data!H408))</f>
        <v>44785.472981134299</v>
      </c>
      <c r="G406" s="8" t="str">
        <f>IF([1]source_data!G408="","",[1]tailored_settings!$B$5)</f>
        <v>Individual Recipient</v>
      </c>
      <c r="H406" s="8" t="str">
        <f>IF([1]source_data!G408="","",IF(AND([1]source_data!A408&lt;&gt;"",[1]tailored_settings!$B$11="Publish"),CONCATENATE([1]tailored_settings!$B$2&amp;[1]source_data!A408),IF(AND([1]source_data!A408&lt;&gt;"",[1]tailored_settings!$B$11="Do not publish"),CONCATENATE([1]tailored_settings!$B$4&amp;TEXT(ROW(A406)-1,"0000")&amp;"_"&amp;TEXT(F406,"yyyy-mm")),CONCATENATE([1]tailored_settings!$B$4&amp;TEXT(ROW(A406)-1,"0000")&amp;"_"&amp;TEXT(F406,"yyyy-mm")))))</f>
        <v>360G-BarnwoodTrust-IND-0405_2022-08</v>
      </c>
      <c r="I406" s="8" t="str">
        <f>IF([1]source_data!G408="","",[1]tailored_settings!$B$7)</f>
        <v>Barnwood Trust</v>
      </c>
      <c r="J406" s="8" t="str">
        <f>IF([1]source_data!G408="","",[1]tailored_settings!$B$6)</f>
        <v>GB-CHC-1162855</v>
      </c>
      <c r="K406" s="8" t="str">
        <f>IF([1]source_data!G408="","",IF([1]source_data!I408="","",VLOOKUP([1]source_data!I408,[1]codelists!A:C,2,FALSE)))</f>
        <v>GTIR040</v>
      </c>
      <c r="L406" s="8" t="str">
        <f>IF([1]source_data!G408="","",IF([1]source_data!J408="","",VLOOKUP([1]source_data!J408,[1]codelists!A:C,2,FALSE)))</f>
        <v/>
      </c>
      <c r="M406" s="8" t="str">
        <f>IF([1]source_data!G408="","",IF([1]source_data!K408="","",IF([1]source_data!M408&lt;&gt;"",CONCATENATE(VLOOKUP([1]source_data!K408,[1]codelists!A:C,2,FALSE)&amp;";"&amp;VLOOKUP([1]source_data!L408,[1]codelists!A:C,2,FALSE)&amp;";"&amp;VLOOKUP([1]source_data!M408,[1]codelists!A:C,2,FALSE)),IF([1]source_data!L408&lt;&gt;"",CONCATENATE(VLOOKUP([1]source_data!K408,[1]codelists!A:C,2,FALSE)&amp;";"&amp;VLOOKUP([1]source_data!L408,[1]codelists!A:C,2,FALSE)),IF([1]source_data!K408&lt;&gt;"",CONCATENATE(VLOOKUP([1]source_data!K408,[1]codelists!A:C,2,FALSE)))))))</f>
        <v>GTIP100</v>
      </c>
      <c r="N406" s="11" t="str">
        <f>IF([1]source_data!G408="","",IF([1]source_data!D408="","",VLOOKUP([1]source_data!D408,[1]geo_data!A:I,9,FALSE)))</f>
        <v>Tuffley</v>
      </c>
      <c r="O406" s="11" t="str">
        <f>IF([1]source_data!G408="","",IF([1]source_data!D408="","",VLOOKUP([1]source_data!D408,[1]geo_data!A:I,8,FALSE)))</f>
        <v>E05010966</v>
      </c>
      <c r="P406" s="11" t="str">
        <f>IF([1]source_data!G408="","",IF(LEFT(O406,3)="E05","WD",IF(LEFT(O406,3)="S13","WD",IF(LEFT(O406,3)="W05","WD",IF(LEFT(O406,3)="W06","UA",IF(LEFT(O406,3)="S12","CA",IF(LEFT(O406,3)="E06","UA",IF(LEFT(O406,3)="E07","NMD",IF(LEFT(O406,3)="E08","MD",IF(LEFT(O406,3)="E09","LONB"))))))))))</f>
        <v>WD</v>
      </c>
      <c r="Q406" s="11" t="str">
        <f>IF([1]source_data!G408="","",IF([1]source_data!D408="","",VLOOKUP([1]source_data!D408,[1]geo_data!A:I,7,FALSE)))</f>
        <v>Gloucester</v>
      </c>
      <c r="R406" s="11" t="str">
        <f>IF([1]source_data!G408="","",IF([1]source_data!D408="","",VLOOKUP([1]source_data!D408,[1]geo_data!A:I,6,FALSE)))</f>
        <v>E07000081</v>
      </c>
      <c r="S406" s="11" t="str">
        <f>IF([1]source_data!G408="","",IF(LEFT(R406,3)="E05","WD",IF(LEFT(R406,3)="S13","WD",IF(LEFT(R406,3)="W05","WD",IF(LEFT(R406,3)="W06","UA",IF(LEFT(R406,3)="S12","CA",IF(LEFT(R406,3)="E06","UA",IF(LEFT(R406,3)="E07","NMD",IF(LEFT(R406,3)="E08","MD",IF(LEFT(R406,3)="E09","LONB"))))))))))</f>
        <v>NMD</v>
      </c>
      <c r="T406" s="8" t="str">
        <f>IF([1]source_data!G408="","",IF([1]source_data!N408="","",[1]source_data!N408))</f>
        <v>Grants for You</v>
      </c>
      <c r="U406" s="12">
        <f ca="1">IF([1]source_data!G408="","",[1]tailored_settings!$B$8)</f>
        <v>45009</v>
      </c>
      <c r="V406" s="8" t="str">
        <f>IF([1]source_data!I408="","",[1]tailored_settings!$B$9)</f>
        <v>https://www.barnwoodtrust.org/</v>
      </c>
      <c r="W406" s="8" t="str">
        <f>IF([1]source_data!G408="","",IF([1]source_data!I408="","",[1]codelists!$A$1))</f>
        <v>Grant to Individuals Reason codelist</v>
      </c>
      <c r="X406" s="8" t="str">
        <f>IF([1]source_data!G408="","",IF([1]source_data!I408="","",[1]source_data!I408))</f>
        <v>Mental Health</v>
      </c>
      <c r="Y406" s="8" t="str">
        <f>IF([1]source_data!G408="","",IF([1]source_data!J408="","",[1]codelists!$A$1))</f>
        <v/>
      </c>
      <c r="Z406" s="8" t="str">
        <f>IF([1]source_data!G408="","",IF([1]source_data!J408="","",[1]source_data!J408))</f>
        <v/>
      </c>
      <c r="AA406" s="8" t="str">
        <f>IF([1]source_data!G408="","",IF([1]source_data!K408="","",[1]codelists!$A$16))</f>
        <v>Grant to Individuals Purpose codelist</v>
      </c>
      <c r="AB406" s="8" t="str">
        <f>IF([1]source_data!G408="","",IF([1]source_data!K408="","",[1]source_data!K408))</f>
        <v>Travel and transport</v>
      </c>
      <c r="AC406" s="8" t="str">
        <f>IF([1]source_data!G408="","",IF([1]source_data!L408="","",[1]codelists!$A$16))</f>
        <v/>
      </c>
      <c r="AD406" s="8" t="str">
        <f>IF([1]source_data!G408="","",IF([1]source_data!L408="","",[1]source_data!L408))</f>
        <v/>
      </c>
      <c r="AE406" s="8" t="str">
        <f>IF([1]source_data!G408="","",IF([1]source_data!M408="","",[1]codelists!$A$16))</f>
        <v/>
      </c>
      <c r="AF406" s="8" t="str">
        <f>IF([1]source_data!G408="","",IF([1]source_data!M408="","",[1]source_data!M408))</f>
        <v/>
      </c>
    </row>
    <row r="407" spans="1:32" ht="15.75" x14ac:dyDescent="0.25">
      <c r="A407" s="8" t="str">
        <f>IF([1]source_data!G409="","",IF(AND([1]source_data!C409&lt;&gt;"",[1]tailored_settings!$B$10="Publish"),CONCATENATE([1]tailored_settings!$B$2&amp;[1]source_data!C409),IF(AND([1]source_data!C409&lt;&gt;"",[1]tailored_settings!$B$10="Do not publish"),CONCATENATE([1]tailored_settings!$B$2&amp;TEXT(ROW(A407)-1,"0000")&amp;"_"&amp;TEXT(F407,"yyyy-mm")),CONCATENATE([1]tailored_settings!$B$2&amp;TEXT(ROW(A407)-1,"0000")&amp;"_"&amp;TEXT(F407,"yyyy-mm")))))</f>
        <v>360G-BarnwoodTrust-0406_2022-08</v>
      </c>
      <c r="B407" s="8" t="str">
        <f>IF([1]source_data!G409="","",IF([1]source_data!E409&lt;&gt;"",[1]source_data!E409,CONCATENATE("Grant to "&amp;G407)))</f>
        <v>Grants for You</v>
      </c>
      <c r="C407" s="8" t="str">
        <f>IF([1]source_data!G409="","",IF([1]source_data!F409="","",[1]source_data!F409))</f>
        <v xml:space="preserve">Funding to help people with Autism, ADHD, Tourette's or a serious mental health condition access more opportunities.   </v>
      </c>
      <c r="D407" s="9">
        <f>IF([1]source_data!G409="","",IF([1]source_data!G409="","",[1]source_data!G409))</f>
        <v>1250</v>
      </c>
      <c r="E407" s="8" t="str">
        <f>IF([1]source_data!G409="","",[1]tailored_settings!$B$3)</f>
        <v>GBP</v>
      </c>
      <c r="F407" s="10">
        <f>IF([1]source_data!G409="","",IF([1]source_data!H409="","",[1]source_data!H409))</f>
        <v>44785.616543599499</v>
      </c>
      <c r="G407" s="8" t="str">
        <f>IF([1]source_data!G409="","",[1]tailored_settings!$B$5)</f>
        <v>Individual Recipient</v>
      </c>
      <c r="H407" s="8" t="str">
        <f>IF([1]source_data!G409="","",IF(AND([1]source_data!A409&lt;&gt;"",[1]tailored_settings!$B$11="Publish"),CONCATENATE([1]tailored_settings!$B$2&amp;[1]source_data!A409),IF(AND([1]source_data!A409&lt;&gt;"",[1]tailored_settings!$B$11="Do not publish"),CONCATENATE([1]tailored_settings!$B$4&amp;TEXT(ROW(A407)-1,"0000")&amp;"_"&amp;TEXT(F407,"yyyy-mm")),CONCATENATE([1]tailored_settings!$B$4&amp;TEXT(ROW(A407)-1,"0000")&amp;"_"&amp;TEXT(F407,"yyyy-mm")))))</f>
        <v>360G-BarnwoodTrust-IND-0406_2022-08</v>
      </c>
      <c r="I407" s="8" t="str">
        <f>IF([1]source_data!G409="","",[1]tailored_settings!$B$7)</f>
        <v>Barnwood Trust</v>
      </c>
      <c r="J407" s="8" t="str">
        <f>IF([1]source_data!G409="","",[1]tailored_settings!$B$6)</f>
        <v>GB-CHC-1162855</v>
      </c>
      <c r="K407" s="8" t="str">
        <f>IF([1]source_data!G409="","",IF([1]source_data!I409="","",VLOOKUP([1]source_data!I409,[1]codelists!A:C,2,FALSE)))</f>
        <v>GTIR040</v>
      </c>
      <c r="L407" s="8" t="str">
        <f>IF([1]source_data!G409="","",IF([1]source_data!J409="","",VLOOKUP([1]source_data!J409,[1]codelists!A:C,2,FALSE)))</f>
        <v/>
      </c>
      <c r="M407" s="8" t="str">
        <f>IF([1]source_data!G409="","",IF([1]source_data!K409="","",IF([1]source_data!M409&lt;&gt;"",CONCATENATE(VLOOKUP([1]source_data!K409,[1]codelists!A:C,2,FALSE)&amp;";"&amp;VLOOKUP([1]source_data!L409,[1]codelists!A:C,2,FALSE)&amp;";"&amp;VLOOKUP([1]source_data!M409,[1]codelists!A:C,2,FALSE)),IF([1]source_data!L409&lt;&gt;"",CONCATENATE(VLOOKUP([1]source_data!K409,[1]codelists!A:C,2,FALSE)&amp;";"&amp;VLOOKUP([1]source_data!L409,[1]codelists!A:C,2,FALSE)),IF([1]source_data!K409&lt;&gt;"",CONCATENATE(VLOOKUP([1]source_data!K409,[1]codelists!A:C,2,FALSE)))))))</f>
        <v>GTIP040</v>
      </c>
      <c r="N407" s="11" t="str">
        <f>IF([1]source_data!G409="","",IF([1]source_data!D409="","",VLOOKUP([1]source_data!D409,[1]geo_data!A:I,9,FALSE)))</f>
        <v>St Mark's</v>
      </c>
      <c r="O407" s="11" t="str">
        <f>IF([1]source_data!G409="","",IF([1]source_data!D409="","",VLOOKUP([1]source_data!D409,[1]geo_data!A:I,8,FALSE)))</f>
        <v>E05004301</v>
      </c>
      <c r="P407" s="11" t="str">
        <f>IF([1]source_data!G409="","",IF(LEFT(O407,3)="E05","WD",IF(LEFT(O407,3)="S13","WD",IF(LEFT(O407,3)="W05","WD",IF(LEFT(O407,3)="W06","UA",IF(LEFT(O407,3)="S12","CA",IF(LEFT(O407,3)="E06","UA",IF(LEFT(O407,3)="E07","NMD",IF(LEFT(O407,3)="E08","MD",IF(LEFT(O407,3)="E09","LONB"))))))))))</f>
        <v>WD</v>
      </c>
      <c r="Q407" s="11" t="str">
        <f>IF([1]source_data!G409="","",IF([1]source_data!D409="","",VLOOKUP([1]source_data!D409,[1]geo_data!A:I,7,FALSE)))</f>
        <v>Cheltenham</v>
      </c>
      <c r="R407" s="11" t="str">
        <f>IF([1]source_data!G409="","",IF([1]source_data!D409="","",VLOOKUP([1]source_data!D409,[1]geo_data!A:I,6,FALSE)))</f>
        <v>E07000078</v>
      </c>
      <c r="S407" s="11" t="str">
        <f>IF([1]source_data!G409="","",IF(LEFT(R407,3)="E05","WD",IF(LEFT(R407,3)="S13","WD",IF(LEFT(R407,3)="W05","WD",IF(LEFT(R407,3)="W06","UA",IF(LEFT(R407,3)="S12","CA",IF(LEFT(R407,3)="E06","UA",IF(LEFT(R407,3)="E07","NMD",IF(LEFT(R407,3)="E08","MD",IF(LEFT(R407,3)="E09","LONB"))))))))))</f>
        <v>NMD</v>
      </c>
      <c r="T407" s="8" t="str">
        <f>IF([1]source_data!G409="","",IF([1]source_data!N409="","",[1]source_data!N409))</f>
        <v>Grants for You</v>
      </c>
      <c r="U407" s="12">
        <f ca="1">IF([1]source_data!G409="","",[1]tailored_settings!$B$8)</f>
        <v>45009</v>
      </c>
      <c r="V407" s="8" t="str">
        <f>IF([1]source_data!I409="","",[1]tailored_settings!$B$9)</f>
        <v>https://www.barnwoodtrust.org/</v>
      </c>
      <c r="W407" s="8" t="str">
        <f>IF([1]source_data!G409="","",IF([1]source_data!I409="","",[1]codelists!$A$1))</f>
        <v>Grant to Individuals Reason codelist</v>
      </c>
      <c r="X407" s="8" t="str">
        <f>IF([1]source_data!G409="","",IF([1]source_data!I409="","",[1]source_data!I409))</f>
        <v>Mental Health</v>
      </c>
      <c r="Y407" s="8" t="str">
        <f>IF([1]source_data!G409="","",IF([1]source_data!J409="","",[1]codelists!$A$1))</f>
        <v/>
      </c>
      <c r="Z407" s="8" t="str">
        <f>IF([1]source_data!G409="","",IF([1]source_data!J409="","",[1]source_data!J409))</f>
        <v/>
      </c>
      <c r="AA407" s="8" t="str">
        <f>IF([1]source_data!G409="","",IF([1]source_data!K409="","",[1]codelists!$A$16))</f>
        <v>Grant to Individuals Purpose codelist</v>
      </c>
      <c r="AB407" s="8" t="str">
        <f>IF([1]source_data!G409="","",IF([1]source_data!K409="","",[1]source_data!K409))</f>
        <v>Devices and digital access</v>
      </c>
      <c r="AC407" s="8" t="str">
        <f>IF([1]source_data!G409="","",IF([1]source_data!L409="","",[1]codelists!$A$16))</f>
        <v/>
      </c>
      <c r="AD407" s="8" t="str">
        <f>IF([1]source_data!G409="","",IF([1]source_data!L409="","",[1]source_data!L409))</f>
        <v/>
      </c>
      <c r="AE407" s="8" t="str">
        <f>IF([1]source_data!G409="","",IF([1]source_data!M409="","",[1]codelists!$A$16))</f>
        <v/>
      </c>
      <c r="AF407" s="8" t="str">
        <f>IF([1]source_data!G409="","",IF([1]source_data!M409="","",[1]source_data!M409))</f>
        <v/>
      </c>
    </row>
    <row r="408" spans="1:32" ht="15.75" x14ac:dyDescent="0.25">
      <c r="A408" s="8" t="str">
        <f>IF([1]source_data!G410="","",IF(AND([1]source_data!C410&lt;&gt;"",[1]tailored_settings!$B$10="Publish"),CONCATENATE([1]tailored_settings!$B$2&amp;[1]source_data!C410),IF(AND([1]source_data!C410&lt;&gt;"",[1]tailored_settings!$B$10="Do not publish"),CONCATENATE([1]tailored_settings!$B$2&amp;TEXT(ROW(A408)-1,"0000")&amp;"_"&amp;TEXT(F408,"yyyy-mm")),CONCATENATE([1]tailored_settings!$B$2&amp;TEXT(ROW(A408)-1,"0000")&amp;"_"&amp;TEXT(F408,"yyyy-mm")))))</f>
        <v>360G-BarnwoodTrust-0407_2022-08</v>
      </c>
      <c r="B408" s="8" t="str">
        <f>IF([1]source_data!G410="","",IF([1]source_data!E410&lt;&gt;"",[1]source_data!E410,CONCATENATE("Grant to "&amp;G408)))</f>
        <v>Grants for You</v>
      </c>
      <c r="C408" s="8" t="str">
        <f>IF([1]source_data!G410="","",IF([1]source_data!F410="","",[1]source_data!F410))</f>
        <v xml:space="preserve">Funding to help people with Autism, ADHD, Tourette's or a serious mental health condition access more opportunities.   </v>
      </c>
      <c r="D408" s="9">
        <f>IF([1]source_data!G410="","",IF([1]source_data!G410="","",[1]source_data!G410))</f>
        <v>750</v>
      </c>
      <c r="E408" s="8" t="str">
        <f>IF([1]source_data!G410="","",[1]tailored_settings!$B$3)</f>
        <v>GBP</v>
      </c>
      <c r="F408" s="10">
        <f>IF([1]source_data!G410="","",IF([1]source_data!H410="","",[1]source_data!H410))</f>
        <v>44785.656459919002</v>
      </c>
      <c r="G408" s="8" t="str">
        <f>IF([1]source_data!G410="","",[1]tailored_settings!$B$5)</f>
        <v>Individual Recipient</v>
      </c>
      <c r="H408" s="8" t="str">
        <f>IF([1]source_data!G410="","",IF(AND([1]source_data!A410&lt;&gt;"",[1]tailored_settings!$B$11="Publish"),CONCATENATE([1]tailored_settings!$B$2&amp;[1]source_data!A410),IF(AND([1]source_data!A410&lt;&gt;"",[1]tailored_settings!$B$11="Do not publish"),CONCATENATE([1]tailored_settings!$B$4&amp;TEXT(ROW(A408)-1,"0000")&amp;"_"&amp;TEXT(F408,"yyyy-mm")),CONCATENATE([1]tailored_settings!$B$4&amp;TEXT(ROW(A408)-1,"0000")&amp;"_"&amp;TEXT(F408,"yyyy-mm")))))</f>
        <v>360G-BarnwoodTrust-IND-0407_2022-08</v>
      </c>
      <c r="I408" s="8" t="str">
        <f>IF([1]source_data!G410="","",[1]tailored_settings!$B$7)</f>
        <v>Barnwood Trust</v>
      </c>
      <c r="J408" s="8" t="str">
        <f>IF([1]source_data!G410="","",[1]tailored_settings!$B$6)</f>
        <v>GB-CHC-1162855</v>
      </c>
      <c r="K408" s="8" t="str">
        <f>IF([1]source_data!G410="","",IF([1]source_data!I410="","",VLOOKUP([1]source_data!I410,[1]codelists!A:C,2,FALSE)))</f>
        <v>GTIR040</v>
      </c>
      <c r="L408" s="8" t="str">
        <f>IF([1]source_data!G410="","",IF([1]source_data!J410="","",VLOOKUP([1]source_data!J410,[1]codelists!A:C,2,FALSE)))</f>
        <v/>
      </c>
      <c r="M408" s="8" t="str">
        <f>IF([1]source_data!G410="","",IF([1]source_data!K410="","",IF([1]source_data!M410&lt;&gt;"",CONCATENATE(VLOOKUP([1]source_data!K410,[1]codelists!A:C,2,FALSE)&amp;";"&amp;VLOOKUP([1]source_data!L410,[1]codelists!A:C,2,FALSE)&amp;";"&amp;VLOOKUP([1]source_data!M410,[1]codelists!A:C,2,FALSE)),IF([1]source_data!L410&lt;&gt;"",CONCATENATE(VLOOKUP([1]source_data!K410,[1]codelists!A:C,2,FALSE)&amp;";"&amp;VLOOKUP([1]source_data!L410,[1]codelists!A:C,2,FALSE)),IF([1]source_data!K410&lt;&gt;"",CONCATENATE(VLOOKUP([1]source_data!K410,[1]codelists!A:C,2,FALSE)))))))</f>
        <v>GTIP040</v>
      </c>
      <c r="N408" s="11" t="str">
        <f>IF([1]source_data!G410="","",IF([1]source_data!D410="","",VLOOKUP([1]source_data!D410,[1]geo_data!A:I,9,FALSE)))</f>
        <v>Hardwicke</v>
      </c>
      <c r="O408" s="11" t="str">
        <f>IF([1]source_data!G410="","",IF([1]source_data!D410="","",VLOOKUP([1]source_data!D410,[1]geo_data!A:I,8,FALSE)))</f>
        <v>E05013190</v>
      </c>
      <c r="P408" s="11" t="str">
        <f>IF([1]source_data!G410="","",IF(LEFT(O408,3)="E05","WD",IF(LEFT(O408,3)="S13","WD",IF(LEFT(O408,3)="W05","WD",IF(LEFT(O408,3)="W06","UA",IF(LEFT(O408,3)="S12","CA",IF(LEFT(O408,3)="E06","UA",IF(LEFT(O408,3)="E07","NMD",IF(LEFT(O408,3)="E08","MD",IF(LEFT(O408,3)="E09","LONB"))))))))))</f>
        <v>WD</v>
      </c>
      <c r="Q408" s="11" t="str">
        <f>IF([1]source_data!G410="","",IF([1]source_data!D410="","",VLOOKUP([1]source_data!D410,[1]geo_data!A:I,7,FALSE)))</f>
        <v>Stroud</v>
      </c>
      <c r="R408" s="11" t="str">
        <f>IF([1]source_data!G410="","",IF([1]source_data!D410="","",VLOOKUP([1]source_data!D410,[1]geo_data!A:I,6,FALSE)))</f>
        <v>E07000082</v>
      </c>
      <c r="S408" s="11" t="str">
        <f>IF([1]source_data!G410="","",IF(LEFT(R408,3)="E05","WD",IF(LEFT(R408,3)="S13","WD",IF(LEFT(R408,3)="W05","WD",IF(LEFT(R408,3)="W06","UA",IF(LEFT(R408,3)="S12","CA",IF(LEFT(R408,3)="E06","UA",IF(LEFT(R408,3)="E07","NMD",IF(LEFT(R408,3)="E08","MD",IF(LEFT(R408,3)="E09","LONB"))))))))))</f>
        <v>NMD</v>
      </c>
      <c r="T408" s="8" t="str">
        <f>IF([1]source_data!G410="","",IF([1]source_data!N410="","",[1]source_data!N410))</f>
        <v>Grants for You</v>
      </c>
      <c r="U408" s="12">
        <f ca="1">IF([1]source_data!G410="","",[1]tailored_settings!$B$8)</f>
        <v>45009</v>
      </c>
      <c r="V408" s="8" t="str">
        <f>IF([1]source_data!I410="","",[1]tailored_settings!$B$9)</f>
        <v>https://www.barnwoodtrust.org/</v>
      </c>
      <c r="W408" s="8" t="str">
        <f>IF([1]source_data!G410="","",IF([1]source_data!I410="","",[1]codelists!$A$1))</f>
        <v>Grant to Individuals Reason codelist</v>
      </c>
      <c r="X408" s="8" t="str">
        <f>IF([1]source_data!G410="","",IF([1]source_data!I410="","",[1]source_data!I410))</f>
        <v>Mental Health</v>
      </c>
      <c r="Y408" s="8" t="str">
        <f>IF([1]source_data!G410="","",IF([1]source_data!J410="","",[1]codelists!$A$1))</f>
        <v/>
      </c>
      <c r="Z408" s="8" t="str">
        <f>IF([1]source_data!G410="","",IF([1]source_data!J410="","",[1]source_data!J410))</f>
        <v/>
      </c>
      <c r="AA408" s="8" t="str">
        <f>IF([1]source_data!G410="","",IF([1]source_data!K410="","",[1]codelists!$A$16))</f>
        <v>Grant to Individuals Purpose codelist</v>
      </c>
      <c r="AB408" s="8" t="str">
        <f>IF([1]source_data!G410="","",IF([1]source_data!K410="","",[1]source_data!K410))</f>
        <v>Devices and digital access</v>
      </c>
      <c r="AC408" s="8" t="str">
        <f>IF([1]source_data!G410="","",IF([1]source_data!L410="","",[1]codelists!$A$16))</f>
        <v/>
      </c>
      <c r="AD408" s="8" t="str">
        <f>IF([1]source_data!G410="","",IF([1]source_data!L410="","",[1]source_data!L410))</f>
        <v/>
      </c>
      <c r="AE408" s="8" t="str">
        <f>IF([1]source_data!G410="","",IF([1]source_data!M410="","",[1]codelists!$A$16))</f>
        <v/>
      </c>
      <c r="AF408" s="8" t="str">
        <f>IF([1]source_data!G410="","",IF([1]source_data!M410="","",[1]source_data!M410))</f>
        <v/>
      </c>
    </row>
    <row r="409" spans="1:32" ht="15.75" x14ac:dyDescent="0.25">
      <c r="A409" s="8" t="str">
        <f>IF([1]source_data!G411="","",IF(AND([1]source_data!C411&lt;&gt;"",[1]tailored_settings!$B$10="Publish"),CONCATENATE([1]tailored_settings!$B$2&amp;[1]source_data!C411),IF(AND([1]source_data!C411&lt;&gt;"",[1]tailored_settings!$B$10="Do not publish"),CONCATENATE([1]tailored_settings!$B$2&amp;TEXT(ROW(A409)-1,"0000")&amp;"_"&amp;TEXT(F409,"yyyy-mm")),CONCATENATE([1]tailored_settings!$B$2&amp;TEXT(ROW(A409)-1,"0000")&amp;"_"&amp;TEXT(F409,"yyyy-mm")))))</f>
        <v>360G-BarnwoodTrust-0408_2022-08</v>
      </c>
      <c r="B409" s="8" t="str">
        <f>IF([1]source_data!G411="","",IF([1]source_data!E411&lt;&gt;"",[1]source_data!E411,CONCATENATE("Grant to "&amp;G409)))</f>
        <v>Grants for Your Home</v>
      </c>
      <c r="C409" s="8" t="str">
        <f>IF([1]source_data!G411="","",IF([1]source_data!F411="","",[1]source_data!F411))</f>
        <v>Funding to help disabled people and people with mental health conditions living on a low-income with their housing needs</v>
      </c>
      <c r="D409" s="9">
        <f>IF([1]source_data!G411="","",IF([1]source_data!G411="","",[1]source_data!G411))</f>
        <v>828</v>
      </c>
      <c r="E409" s="8" t="str">
        <f>IF([1]source_data!G411="","",[1]tailored_settings!$B$3)</f>
        <v>GBP</v>
      </c>
      <c r="F409" s="10">
        <f>IF([1]source_data!G411="","",IF([1]source_data!H411="","",[1]source_data!H411))</f>
        <v>44789.347809606501</v>
      </c>
      <c r="G409" s="8" t="str">
        <f>IF([1]source_data!G411="","",[1]tailored_settings!$B$5)</f>
        <v>Individual Recipient</v>
      </c>
      <c r="H409" s="8" t="str">
        <f>IF([1]source_data!G411="","",IF(AND([1]source_data!A411&lt;&gt;"",[1]tailored_settings!$B$11="Publish"),CONCATENATE([1]tailored_settings!$B$2&amp;[1]source_data!A411),IF(AND([1]source_data!A411&lt;&gt;"",[1]tailored_settings!$B$11="Do not publish"),CONCATENATE([1]tailored_settings!$B$4&amp;TEXT(ROW(A409)-1,"0000")&amp;"_"&amp;TEXT(F409,"yyyy-mm")),CONCATENATE([1]tailored_settings!$B$4&amp;TEXT(ROW(A409)-1,"0000")&amp;"_"&amp;TEXT(F409,"yyyy-mm")))))</f>
        <v>360G-BarnwoodTrust-IND-0408_2022-08</v>
      </c>
      <c r="I409" s="8" t="str">
        <f>IF([1]source_data!G411="","",[1]tailored_settings!$B$7)</f>
        <v>Barnwood Trust</v>
      </c>
      <c r="J409" s="8" t="str">
        <f>IF([1]source_data!G411="","",[1]tailored_settings!$B$6)</f>
        <v>GB-CHC-1162855</v>
      </c>
      <c r="K409" s="8" t="str">
        <f>IF([1]source_data!G411="","",IF([1]source_data!I411="","",VLOOKUP([1]source_data!I411,[1]codelists!A:C,2,FALSE)))</f>
        <v>GTIR010</v>
      </c>
      <c r="L409" s="8" t="str">
        <f>IF([1]source_data!G411="","",IF([1]source_data!J411="","",VLOOKUP([1]source_data!J411,[1]codelists!A:C,2,FALSE)))</f>
        <v>GTIR020</v>
      </c>
      <c r="M409" s="8" t="str">
        <f>IF([1]source_data!G411="","",IF([1]source_data!K411="","",IF([1]source_data!M411&lt;&gt;"",CONCATENATE(VLOOKUP([1]source_data!K411,[1]codelists!A:C,2,FALSE)&amp;";"&amp;VLOOKUP([1]source_data!L411,[1]codelists!A:C,2,FALSE)&amp;";"&amp;VLOOKUP([1]source_data!M411,[1]codelists!A:C,2,FALSE)),IF([1]source_data!L411&lt;&gt;"",CONCATENATE(VLOOKUP([1]source_data!K411,[1]codelists!A:C,2,FALSE)&amp;";"&amp;VLOOKUP([1]source_data!L411,[1]codelists!A:C,2,FALSE)),IF([1]source_data!K411&lt;&gt;"",CONCATENATE(VLOOKUP([1]source_data!K411,[1]codelists!A:C,2,FALSE)))))))</f>
        <v>GTIP020</v>
      </c>
      <c r="N409" s="11" t="str">
        <f>IF([1]source_data!G411="","",IF([1]source_data!D411="","",VLOOKUP([1]source_data!D411,[1]geo_data!A:I,9,FALSE)))</f>
        <v>Barton and Tredworth</v>
      </c>
      <c r="O409" s="11" t="str">
        <f>IF([1]source_data!G411="","",IF([1]source_data!D411="","",VLOOKUP([1]source_data!D411,[1]geo_data!A:I,8,FALSE)))</f>
        <v>E05010953</v>
      </c>
      <c r="P409" s="11" t="str">
        <f>IF([1]source_data!G411="","",IF(LEFT(O409,3)="E05","WD",IF(LEFT(O409,3)="S13","WD",IF(LEFT(O409,3)="W05","WD",IF(LEFT(O409,3)="W06","UA",IF(LEFT(O409,3)="S12","CA",IF(LEFT(O409,3)="E06","UA",IF(LEFT(O409,3)="E07","NMD",IF(LEFT(O409,3)="E08","MD",IF(LEFT(O409,3)="E09","LONB"))))))))))</f>
        <v>WD</v>
      </c>
      <c r="Q409" s="11" t="str">
        <f>IF([1]source_data!G411="","",IF([1]source_data!D411="","",VLOOKUP([1]source_data!D411,[1]geo_data!A:I,7,FALSE)))</f>
        <v>Gloucester</v>
      </c>
      <c r="R409" s="11" t="str">
        <f>IF([1]source_data!G411="","",IF([1]source_data!D411="","",VLOOKUP([1]source_data!D411,[1]geo_data!A:I,6,FALSE)))</f>
        <v>E07000081</v>
      </c>
      <c r="S409" s="11" t="str">
        <f>IF([1]source_data!G411="","",IF(LEFT(R409,3)="E05","WD",IF(LEFT(R409,3)="S13","WD",IF(LEFT(R409,3)="W05","WD",IF(LEFT(R409,3)="W06","UA",IF(LEFT(R409,3)="S12","CA",IF(LEFT(R409,3)="E06","UA",IF(LEFT(R409,3)="E07","NMD",IF(LEFT(R409,3)="E08","MD",IF(LEFT(R409,3)="E09","LONB"))))))))))</f>
        <v>NMD</v>
      </c>
      <c r="T409" s="8" t="str">
        <f>IF([1]source_data!G411="","",IF([1]source_data!N411="","",[1]source_data!N411))</f>
        <v>Grants for Your Home</v>
      </c>
      <c r="U409" s="12">
        <f ca="1">IF([1]source_data!G411="","",[1]tailored_settings!$B$8)</f>
        <v>45009</v>
      </c>
      <c r="V409" s="8" t="str">
        <f>IF([1]source_data!I411="","",[1]tailored_settings!$B$9)</f>
        <v>https://www.barnwoodtrust.org/</v>
      </c>
      <c r="W409" s="8" t="str">
        <f>IF([1]source_data!G411="","",IF([1]source_data!I411="","",[1]codelists!$A$1))</f>
        <v>Grant to Individuals Reason codelist</v>
      </c>
      <c r="X409" s="8" t="str">
        <f>IF([1]source_data!G411="","",IF([1]source_data!I411="","",[1]source_data!I411))</f>
        <v>Financial Hardship</v>
      </c>
      <c r="Y409" s="8" t="str">
        <f>IF([1]source_data!G411="","",IF([1]source_data!J411="","",[1]codelists!$A$1))</f>
        <v>Grant to Individuals Reason codelist</v>
      </c>
      <c r="Z409" s="8" t="str">
        <f>IF([1]source_data!G411="","",IF([1]source_data!J411="","",[1]source_data!J411))</f>
        <v>Disability</v>
      </c>
      <c r="AA409" s="8" t="str">
        <f>IF([1]source_data!G411="","",IF([1]source_data!K411="","",[1]codelists!$A$16))</f>
        <v>Grant to Individuals Purpose codelist</v>
      </c>
      <c r="AB409" s="8" t="str">
        <f>IF([1]source_data!G411="","",IF([1]source_data!K411="","",[1]source_data!K411))</f>
        <v>Furniture and appliances</v>
      </c>
      <c r="AC409" s="8" t="str">
        <f>IF([1]source_data!G411="","",IF([1]source_data!L411="","",[1]codelists!$A$16))</f>
        <v/>
      </c>
      <c r="AD409" s="8" t="str">
        <f>IF([1]source_data!G411="","",IF([1]source_data!L411="","",[1]source_data!L411))</f>
        <v/>
      </c>
      <c r="AE409" s="8" t="str">
        <f>IF([1]source_data!G411="","",IF([1]source_data!M411="","",[1]codelists!$A$16))</f>
        <v/>
      </c>
      <c r="AF409" s="8" t="str">
        <f>IF([1]source_data!G411="","",IF([1]source_data!M411="","",[1]source_data!M411))</f>
        <v/>
      </c>
    </row>
    <row r="410" spans="1:32" ht="15.75" x14ac:dyDescent="0.25">
      <c r="A410" s="8" t="str">
        <f>IF([1]source_data!G412="","",IF(AND([1]source_data!C412&lt;&gt;"",[1]tailored_settings!$B$10="Publish"),CONCATENATE([1]tailored_settings!$B$2&amp;[1]source_data!C412),IF(AND([1]source_data!C412&lt;&gt;"",[1]tailored_settings!$B$10="Do not publish"),CONCATENATE([1]tailored_settings!$B$2&amp;TEXT(ROW(A410)-1,"0000")&amp;"_"&amp;TEXT(F410,"yyyy-mm")),CONCATENATE([1]tailored_settings!$B$2&amp;TEXT(ROW(A410)-1,"0000")&amp;"_"&amp;TEXT(F410,"yyyy-mm")))))</f>
        <v>360G-BarnwoodTrust-0409_2022-08</v>
      </c>
      <c r="B410" s="8" t="str">
        <f>IF([1]source_data!G412="","",IF([1]source_data!E412&lt;&gt;"",[1]source_data!E412,CONCATENATE("Grant to "&amp;G410)))</f>
        <v>Grants for You</v>
      </c>
      <c r="C410" s="8" t="str">
        <f>IF([1]source_data!G412="","",IF([1]source_data!F412="","",[1]source_data!F412))</f>
        <v xml:space="preserve">Funding to help people with Autism, ADHD, Tourette's or a serious mental health condition access more opportunities.   </v>
      </c>
      <c r="D410" s="9">
        <f>IF([1]source_data!G412="","",IF([1]source_data!G412="","",[1]source_data!G412))</f>
        <v>500</v>
      </c>
      <c r="E410" s="8" t="str">
        <f>IF([1]source_data!G412="","",[1]tailored_settings!$B$3)</f>
        <v>GBP</v>
      </c>
      <c r="F410" s="10">
        <f>IF([1]source_data!G412="","",IF([1]source_data!H412="","",[1]source_data!H412))</f>
        <v>44789.3834283912</v>
      </c>
      <c r="G410" s="8" t="str">
        <f>IF([1]source_data!G412="","",[1]tailored_settings!$B$5)</f>
        <v>Individual Recipient</v>
      </c>
      <c r="H410" s="8" t="str">
        <f>IF([1]source_data!G412="","",IF(AND([1]source_data!A412&lt;&gt;"",[1]tailored_settings!$B$11="Publish"),CONCATENATE([1]tailored_settings!$B$2&amp;[1]source_data!A412),IF(AND([1]source_data!A412&lt;&gt;"",[1]tailored_settings!$B$11="Do not publish"),CONCATENATE([1]tailored_settings!$B$4&amp;TEXT(ROW(A410)-1,"0000")&amp;"_"&amp;TEXT(F410,"yyyy-mm")),CONCATENATE([1]tailored_settings!$B$4&amp;TEXT(ROW(A410)-1,"0000")&amp;"_"&amp;TEXT(F410,"yyyy-mm")))))</f>
        <v>360G-BarnwoodTrust-IND-0409_2022-08</v>
      </c>
      <c r="I410" s="8" t="str">
        <f>IF([1]source_data!G412="","",[1]tailored_settings!$B$7)</f>
        <v>Barnwood Trust</v>
      </c>
      <c r="J410" s="8" t="str">
        <f>IF([1]source_data!G412="","",[1]tailored_settings!$B$6)</f>
        <v>GB-CHC-1162855</v>
      </c>
      <c r="K410" s="8" t="str">
        <f>IF([1]source_data!G412="","",IF([1]source_data!I412="","",VLOOKUP([1]source_data!I412,[1]codelists!A:C,2,FALSE)))</f>
        <v>GTIR040</v>
      </c>
      <c r="L410" s="8" t="str">
        <f>IF([1]source_data!G412="","",IF([1]source_data!J412="","",VLOOKUP([1]source_data!J412,[1]codelists!A:C,2,FALSE)))</f>
        <v/>
      </c>
      <c r="M410" s="8" t="str">
        <f>IF([1]source_data!G412="","",IF([1]source_data!K412="","",IF([1]source_data!M412&lt;&gt;"",CONCATENATE(VLOOKUP([1]source_data!K412,[1]codelists!A:C,2,FALSE)&amp;";"&amp;VLOOKUP([1]source_data!L412,[1]codelists!A:C,2,FALSE)&amp;";"&amp;VLOOKUP([1]source_data!M412,[1]codelists!A:C,2,FALSE)),IF([1]source_data!L412&lt;&gt;"",CONCATENATE(VLOOKUP([1]source_data!K412,[1]codelists!A:C,2,FALSE)&amp;";"&amp;VLOOKUP([1]source_data!L412,[1]codelists!A:C,2,FALSE)),IF([1]source_data!K412&lt;&gt;"",CONCATENATE(VLOOKUP([1]source_data!K412,[1]codelists!A:C,2,FALSE)))))))</f>
        <v>GTIP040</v>
      </c>
      <c r="N410" s="11" t="str">
        <f>IF([1]source_data!G412="","",IF([1]source_data!D412="","",VLOOKUP([1]source_data!D412,[1]geo_data!A:I,9,FALSE)))</f>
        <v>Berkeley Vale</v>
      </c>
      <c r="O410" s="11" t="str">
        <f>IF([1]source_data!G412="","",IF([1]source_data!D412="","",VLOOKUP([1]source_data!D412,[1]geo_data!A:I,8,FALSE)))</f>
        <v>E05010969</v>
      </c>
      <c r="P410" s="11" t="str">
        <f>IF([1]source_data!G412="","",IF(LEFT(O410,3)="E05","WD",IF(LEFT(O410,3)="S13","WD",IF(LEFT(O410,3)="W05","WD",IF(LEFT(O410,3)="W06","UA",IF(LEFT(O410,3)="S12","CA",IF(LEFT(O410,3)="E06","UA",IF(LEFT(O410,3)="E07","NMD",IF(LEFT(O410,3)="E08","MD",IF(LEFT(O410,3)="E09","LONB"))))))))))</f>
        <v>WD</v>
      </c>
      <c r="Q410" s="11" t="str">
        <f>IF([1]source_data!G412="","",IF([1]source_data!D412="","",VLOOKUP([1]source_data!D412,[1]geo_data!A:I,7,FALSE)))</f>
        <v>Stroud</v>
      </c>
      <c r="R410" s="11" t="str">
        <f>IF([1]source_data!G412="","",IF([1]source_data!D412="","",VLOOKUP([1]source_data!D412,[1]geo_data!A:I,6,FALSE)))</f>
        <v>E07000082</v>
      </c>
      <c r="S410" s="11" t="str">
        <f>IF([1]source_data!G412="","",IF(LEFT(R410,3)="E05","WD",IF(LEFT(R410,3)="S13","WD",IF(LEFT(R410,3)="W05","WD",IF(LEFT(R410,3)="W06","UA",IF(LEFT(R410,3)="S12","CA",IF(LEFT(R410,3)="E06","UA",IF(LEFT(R410,3)="E07","NMD",IF(LEFT(R410,3)="E08","MD",IF(LEFT(R410,3)="E09","LONB"))))))))))</f>
        <v>NMD</v>
      </c>
      <c r="T410" s="8" t="str">
        <f>IF([1]source_data!G412="","",IF([1]source_data!N412="","",[1]source_data!N412))</f>
        <v>Grants for You</v>
      </c>
      <c r="U410" s="12">
        <f ca="1">IF([1]source_data!G412="","",[1]tailored_settings!$B$8)</f>
        <v>45009</v>
      </c>
      <c r="V410" s="8" t="str">
        <f>IF([1]source_data!I412="","",[1]tailored_settings!$B$9)</f>
        <v>https://www.barnwoodtrust.org/</v>
      </c>
      <c r="W410" s="8" t="str">
        <f>IF([1]source_data!G412="","",IF([1]source_data!I412="","",[1]codelists!$A$1))</f>
        <v>Grant to Individuals Reason codelist</v>
      </c>
      <c r="X410" s="8" t="str">
        <f>IF([1]source_data!G412="","",IF([1]source_data!I412="","",[1]source_data!I412))</f>
        <v>Mental Health</v>
      </c>
      <c r="Y410" s="8" t="str">
        <f>IF([1]source_data!G412="","",IF([1]source_data!J412="","",[1]codelists!$A$1))</f>
        <v/>
      </c>
      <c r="Z410" s="8" t="str">
        <f>IF([1]source_data!G412="","",IF([1]source_data!J412="","",[1]source_data!J412))</f>
        <v/>
      </c>
      <c r="AA410" s="8" t="str">
        <f>IF([1]source_data!G412="","",IF([1]source_data!K412="","",[1]codelists!$A$16))</f>
        <v>Grant to Individuals Purpose codelist</v>
      </c>
      <c r="AB410" s="8" t="str">
        <f>IF([1]source_data!G412="","",IF([1]source_data!K412="","",[1]source_data!K412))</f>
        <v>Devices and digital access</v>
      </c>
      <c r="AC410" s="8" t="str">
        <f>IF([1]source_data!G412="","",IF([1]source_data!L412="","",[1]codelists!$A$16))</f>
        <v/>
      </c>
      <c r="AD410" s="8" t="str">
        <f>IF([1]source_data!G412="","",IF([1]source_data!L412="","",[1]source_data!L412))</f>
        <v/>
      </c>
      <c r="AE410" s="8" t="str">
        <f>IF([1]source_data!G412="","",IF([1]source_data!M412="","",[1]codelists!$A$16))</f>
        <v/>
      </c>
      <c r="AF410" s="8" t="str">
        <f>IF([1]source_data!G412="","",IF([1]source_data!M412="","",[1]source_data!M412))</f>
        <v/>
      </c>
    </row>
    <row r="411" spans="1:32" ht="15.75" x14ac:dyDescent="0.25">
      <c r="A411" s="8" t="str">
        <f>IF([1]source_data!G413="","",IF(AND([1]source_data!C413&lt;&gt;"",[1]tailored_settings!$B$10="Publish"),CONCATENATE([1]tailored_settings!$B$2&amp;[1]source_data!C413),IF(AND([1]source_data!C413&lt;&gt;"",[1]tailored_settings!$B$10="Do not publish"),CONCATENATE([1]tailored_settings!$B$2&amp;TEXT(ROW(A411)-1,"0000")&amp;"_"&amp;TEXT(F411,"yyyy-mm")),CONCATENATE([1]tailored_settings!$B$2&amp;TEXT(ROW(A411)-1,"0000")&amp;"_"&amp;TEXT(F411,"yyyy-mm")))))</f>
        <v>360G-BarnwoodTrust-0410_2022-08</v>
      </c>
      <c r="B411" s="8" t="str">
        <f>IF([1]source_data!G413="","",IF([1]source_data!E413&lt;&gt;"",[1]source_data!E413,CONCATENATE("Grant to "&amp;G411)))</f>
        <v>Grants for You</v>
      </c>
      <c r="C411" s="8" t="str">
        <f>IF([1]source_data!G413="","",IF([1]source_data!F413="","",[1]source_data!F413))</f>
        <v xml:space="preserve">Funding to help people with Autism, ADHD, Tourette's or a serious mental health condition access more opportunities.   </v>
      </c>
      <c r="D411" s="9">
        <f>IF([1]source_data!G413="","",IF([1]source_data!G413="","",[1]source_data!G413))</f>
        <v>500</v>
      </c>
      <c r="E411" s="8" t="str">
        <f>IF([1]source_data!G413="","",[1]tailored_settings!$B$3)</f>
        <v>GBP</v>
      </c>
      <c r="F411" s="10">
        <f>IF([1]source_data!G413="","",IF([1]source_data!H413="","",[1]source_data!H413))</f>
        <v>44789.429244131898</v>
      </c>
      <c r="G411" s="8" t="str">
        <f>IF([1]source_data!G413="","",[1]tailored_settings!$B$5)</f>
        <v>Individual Recipient</v>
      </c>
      <c r="H411" s="8" t="str">
        <f>IF([1]source_data!G413="","",IF(AND([1]source_data!A413&lt;&gt;"",[1]tailored_settings!$B$11="Publish"),CONCATENATE([1]tailored_settings!$B$2&amp;[1]source_data!A413),IF(AND([1]source_data!A413&lt;&gt;"",[1]tailored_settings!$B$11="Do not publish"),CONCATENATE([1]tailored_settings!$B$4&amp;TEXT(ROW(A411)-1,"0000")&amp;"_"&amp;TEXT(F411,"yyyy-mm")),CONCATENATE([1]tailored_settings!$B$4&amp;TEXT(ROW(A411)-1,"0000")&amp;"_"&amp;TEXT(F411,"yyyy-mm")))))</f>
        <v>360G-BarnwoodTrust-IND-0410_2022-08</v>
      </c>
      <c r="I411" s="8" t="str">
        <f>IF([1]source_data!G413="","",[1]tailored_settings!$B$7)</f>
        <v>Barnwood Trust</v>
      </c>
      <c r="J411" s="8" t="str">
        <f>IF([1]source_data!G413="","",[1]tailored_settings!$B$6)</f>
        <v>GB-CHC-1162855</v>
      </c>
      <c r="K411" s="8" t="str">
        <f>IF([1]source_data!G413="","",IF([1]source_data!I413="","",VLOOKUP([1]source_data!I413,[1]codelists!A:C,2,FALSE)))</f>
        <v>GTIR040</v>
      </c>
      <c r="L411" s="8" t="str">
        <f>IF([1]source_data!G413="","",IF([1]source_data!J413="","",VLOOKUP([1]source_data!J413,[1]codelists!A:C,2,FALSE)))</f>
        <v/>
      </c>
      <c r="M411" s="8" t="str">
        <f>IF([1]source_data!G413="","",IF([1]source_data!K413="","",IF([1]source_data!M413&lt;&gt;"",CONCATENATE(VLOOKUP([1]source_data!K413,[1]codelists!A:C,2,FALSE)&amp;";"&amp;VLOOKUP([1]source_data!L413,[1]codelists!A:C,2,FALSE)&amp;";"&amp;VLOOKUP([1]source_data!M413,[1]codelists!A:C,2,FALSE)),IF([1]source_data!L413&lt;&gt;"",CONCATENATE(VLOOKUP([1]source_data!K413,[1]codelists!A:C,2,FALSE)&amp;";"&amp;VLOOKUP([1]source_data!L413,[1]codelists!A:C,2,FALSE)),IF([1]source_data!K413&lt;&gt;"",CONCATENATE(VLOOKUP([1]source_data!K413,[1]codelists!A:C,2,FALSE)))))))</f>
        <v>GTIP110</v>
      </c>
      <c r="N411" s="11" t="str">
        <f>IF([1]source_data!G413="","",IF([1]source_data!D413="","",VLOOKUP([1]source_data!D413,[1]geo_data!A:I,9,FALSE)))</f>
        <v>Pillowell</v>
      </c>
      <c r="O411" s="11" t="str">
        <f>IF([1]source_data!G413="","",IF([1]source_data!D413="","",VLOOKUP([1]source_data!D413,[1]geo_data!A:I,8,FALSE)))</f>
        <v>E05012172</v>
      </c>
      <c r="P411" s="11" t="str">
        <f>IF([1]source_data!G413="","",IF(LEFT(O411,3)="E05","WD",IF(LEFT(O411,3)="S13","WD",IF(LEFT(O411,3)="W05","WD",IF(LEFT(O411,3)="W06","UA",IF(LEFT(O411,3)="S12","CA",IF(LEFT(O411,3)="E06","UA",IF(LEFT(O411,3)="E07","NMD",IF(LEFT(O411,3)="E08","MD",IF(LEFT(O411,3)="E09","LONB"))))))))))</f>
        <v>WD</v>
      </c>
      <c r="Q411" s="11" t="str">
        <f>IF([1]source_data!G413="","",IF([1]source_data!D413="","",VLOOKUP([1]source_data!D413,[1]geo_data!A:I,7,FALSE)))</f>
        <v>Forest of Dean</v>
      </c>
      <c r="R411" s="11" t="str">
        <f>IF([1]source_data!G413="","",IF([1]source_data!D413="","",VLOOKUP([1]source_data!D413,[1]geo_data!A:I,6,FALSE)))</f>
        <v>E07000080</v>
      </c>
      <c r="S411" s="11" t="str">
        <f>IF([1]source_data!G413="","",IF(LEFT(R411,3)="E05","WD",IF(LEFT(R411,3)="S13","WD",IF(LEFT(R411,3)="W05","WD",IF(LEFT(R411,3)="W06","UA",IF(LEFT(R411,3)="S12","CA",IF(LEFT(R411,3)="E06","UA",IF(LEFT(R411,3)="E07","NMD",IF(LEFT(R411,3)="E08","MD",IF(LEFT(R411,3)="E09","LONB"))))))))))</f>
        <v>NMD</v>
      </c>
      <c r="T411" s="8" t="str">
        <f>IF([1]source_data!G413="","",IF([1]source_data!N413="","",[1]source_data!N413))</f>
        <v>Grants for You</v>
      </c>
      <c r="U411" s="12">
        <f ca="1">IF([1]source_data!G413="","",[1]tailored_settings!$B$8)</f>
        <v>45009</v>
      </c>
      <c r="V411" s="8" t="str">
        <f>IF([1]source_data!I413="","",[1]tailored_settings!$B$9)</f>
        <v>https://www.barnwoodtrust.org/</v>
      </c>
      <c r="W411" s="8" t="str">
        <f>IF([1]source_data!G413="","",IF([1]source_data!I413="","",[1]codelists!$A$1))</f>
        <v>Grant to Individuals Reason codelist</v>
      </c>
      <c r="X411" s="8" t="str">
        <f>IF([1]source_data!G413="","",IF([1]source_data!I413="","",[1]source_data!I413))</f>
        <v>Mental Health</v>
      </c>
      <c r="Y411" s="8" t="str">
        <f>IF([1]source_data!G413="","",IF([1]source_data!J413="","",[1]codelists!$A$1))</f>
        <v/>
      </c>
      <c r="Z411" s="8" t="str">
        <f>IF([1]source_data!G413="","",IF([1]source_data!J413="","",[1]source_data!J413))</f>
        <v/>
      </c>
      <c r="AA411" s="8" t="str">
        <f>IF([1]source_data!G413="","",IF([1]source_data!K413="","",[1]codelists!$A$16))</f>
        <v>Grant to Individuals Purpose codelist</v>
      </c>
      <c r="AB411" s="8" t="str">
        <f>IF([1]source_data!G413="","",IF([1]source_data!K413="","",[1]source_data!K413))</f>
        <v>Holiday and activity costs</v>
      </c>
      <c r="AC411" s="8" t="str">
        <f>IF([1]source_data!G413="","",IF([1]source_data!L413="","",[1]codelists!$A$16))</f>
        <v/>
      </c>
      <c r="AD411" s="8" t="str">
        <f>IF([1]source_data!G413="","",IF([1]source_data!L413="","",[1]source_data!L413))</f>
        <v/>
      </c>
      <c r="AE411" s="8" t="str">
        <f>IF([1]source_data!G413="","",IF([1]source_data!M413="","",[1]codelists!$A$16))</f>
        <v/>
      </c>
      <c r="AF411" s="8" t="str">
        <f>IF([1]source_data!G413="","",IF([1]source_data!M413="","",[1]source_data!M413))</f>
        <v/>
      </c>
    </row>
    <row r="412" spans="1:32" ht="15.75" x14ac:dyDescent="0.25">
      <c r="A412" s="8" t="str">
        <f>IF([1]source_data!G414="","",IF(AND([1]source_data!C414&lt;&gt;"",[1]tailored_settings!$B$10="Publish"),CONCATENATE([1]tailored_settings!$B$2&amp;[1]source_data!C414),IF(AND([1]source_data!C414&lt;&gt;"",[1]tailored_settings!$B$10="Do not publish"),CONCATENATE([1]tailored_settings!$B$2&amp;TEXT(ROW(A412)-1,"0000")&amp;"_"&amp;TEXT(F412,"yyyy-mm")),CONCATENATE([1]tailored_settings!$B$2&amp;TEXT(ROW(A412)-1,"0000")&amp;"_"&amp;TEXT(F412,"yyyy-mm")))))</f>
        <v>360G-BarnwoodTrust-0411_2022-08</v>
      </c>
      <c r="B412" s="8" t="str">
        <f>IF([1]source_data!G414="","",IF([1]source_data!E414&lt;&gt;"",[1]source_data!E414,CONCATENATE("Grant to "&amp;G412)))</f>
        <v>Grants for You</v>
      </c>
      <c r="C412" s="8" t="str">
        <f>IF([1]source_data!G414="","",IF([1]source_data!F414="","",[1]source_data!F414))</f>
        <v xml:space="preserve">Funding to help people with Autism, ADHD, Tourette's or a serious mental health condition access more opportunities.   </v>
      </c>
      <c r="D412" s="9">
        <f>IF([1]source_data!G414="","",IF([1]source_data!G414="","",[1]source_data!G414))</f>
        <v>300</v>
      </c>
      <c r="E412" s="8" t="str">
        <f>IF([1]source_data!G414="","",[1]tailored_settings!$B$3)</f>
        <v>GBP</v>
      </c>
      <c r="F412" s="10">
        <f>IF([1]source_data!G414="","",IF([1]source_data!H414="","",[1]source_data!H414))</f>
        <v>44789.4607632755</v>
      </c>
      <c r="G412" s="8" t="str">
        <f>IF([1]source_data!G414="","",[1]tailored_settings!$B$5)</f>
        <v>Individual Recipient</v>
      </c>
      <c r="H412" s="8" t="str">
        <f>IF([1]source_data!G414="","",IF(AND([1]source_data!A414&lt;&gt;"",[1]tailored_settings!$B$11="Publish"),CONCATENATE([1]tailored_settings!$B$2&amp;[1]source_data!A414),IF(AND([1]source_data!A414&lt;&gt;"",[1]tailored_settings!$B$11="Do not publish"),CONCATENATE([1]tailored_settings!$B$4&amp;TEXT(ROW(A412)-1,"0000")&amp;"_"&amp;TEXT(F412,"yyyy-mm")),CONCATENATE([1]tailored_settings!$B$4&amp;TEXT(ROW(A412)-1,"0000")&amp;"_"&amp;TEXT(F412,"yyyy-mm")))))</f>
        <v>360G-BarnwoodTrust-IND-0411_2022-08</v>
      </c>
      <c r="I412" s="8" t="str">
        <f>IF([1]source_data!G414="","",[1]tailored_settings!$B$7)</f>
        <v>Barnwood Trust</v>
      </c>
      <c r="J412" s="8" t="str">
        <f>IF([1]source_data!G414="","",[1]tailored_settings!$B$6)</f>
        <v>GB-CHC-1162855</v>
      </c>
      <c r="K412" s="8" t="str">
        <f>IF([1]source_data!G414="","",IF([1]source_data!I414="","",VLOOKUP([1]source_data!I414,[1]codelists!A:C,2,FALSE)))</f>
        <v>GTIR040</v>
      </c>
      <c r="L412" s="8" t="str">
        <f>IF([1]source_data!G414="","",IF([1]source_data!J414="","",VLOOKUP([1]source_data!J414,[1]codelists!A:C,2,FALSE)))</f>
        <v/>
      </c>
      <c r="M412" s="8" t="str">
        <f>IF([1]source_data!G414="","",IF([1]source_data!K414="","",IF([1]source_data!M414&lt;&gt;"",CONCATENATE(VLOOKUP([1]source_data!K414,[1]codelists!A:C,2,FALSE)&amp;";"&amp;VLOOKUP([1]source_data!L414,[1]codelists!A:C,2,FALSE)&amp;";"&amp;VLOOKUP([1]source_data!M414,[1]codelists!A:C,2,FALSE)),IF([1]source_data!L414&lt;&gt;"",CONCATENATE(VLOOKUP([1]source_data!K414,[1]codelists!A:C,2,FALSE)&amp;";"&amp;VLOOKUP([1]source_data!L414,[1]codelists!A:C,2,FALSE)),IF([1]source_data!K414&lt;&gt;"",CONCATENATE(VLOOKUP([1]source_data!K414,[1]codelists!A:C,2,FALSE)))))))</f>
        <v>GTIP040</v>
      </c>
      <c r="N412" s="11" t="str">
        <f>IF([1]source_data!G414="","",IF([1]source_data!D414="","",VLOOKUP([1]source_data!D414,[1]geo_data!A:I,9,FALSE)))</f>
        <v>Elmbridge</v>
      </c>
      <c r="O412" s="11" t="str">
        <f>IF([1]source_data!G414="","",IF([1]source_data!D414="","",VLOOKUP([1]source_data!D414,[1]geo_data!A:I,8,FALSE)))</f>
        <v>E05010955</v>
      </c>
      <c r="P412" s="11" t="str">
        <f>IF([1]source_data!G414="","",IF(LEFT(O412,3)="E05","WD",IF(LEFT(O412,3)="S13","WD",IF(LEFT(O412,3)="W05","WD",IF(LEFT(O412,3)="W06","UA",IF(LEFT(O412,3)="S12","CA",IF(LEFT(O412,3)="E06","UA",IF(LEFT(O412,3)="E07","NMD",IF(LEFT(O412,3)="E08","MD",IF(LEFT(O412,3)="E09","LONB"))))))))))</f>
        <v>WD</v>
      </c>
      <c r="Q412" s="11" t="str">
        <f>IF([1]source_data!G414="","",IF([1]source_data!D414="","",VLOOKUP([1]source_data!D414,[1]geo_data!A:I,7,FALSE)))</f>
        <v>Gloucester</v>
      </c>
      <c r="R412" s="11" t="str">
        <f>IF([1]source_data!G414="","",IF([1]source_data!D414="","",VLOOKUP([1]source_data!D414,[1]geo_data!A:I,6,FALSE)))</f>
        <v>E07000081</v>
      </c>
      <c r="S412" s="11" t="str">
        <f>IF([1]source_data!G414="","",IF(LEFT(R412,3)="E05","WD",IF(LEFT(R412,3)="S13","WD",IF(LEFT(R412,3)="W05","WD",IF(LEFT(R412,3)="W06","UA",IF(LEFT(R412,3)="S12","CA",IF(LEFT(R412,3)="E06","UA",IF(LEFT(R412,3)="E07","NMD",IF(LEFT(R412,3)="E08","MD",IF(LEFT(R412,3)="E09","LONB"))))))))))</f>
        <v>NMD</v>
      </c>
      <c r="T412" s="8" t="str">
        <f>IF([1]source_data!G414="","",IF([1]source_data!N414="","",[1]source_data!N414))</f>
        <v>Grants for You</v>
      </c>
      <c r="U412" s="12">
        <f ca="1">IF([1]source_data!G414="","",[1]tailored_settings!$B$8)</f>
        <v>45009</v>
      </c>
      <c r="V412" s="8" t="str">
        <f>IF([1]source_data!I414="","",[1]tailored_settings!$B$9)</f>
        <v>https://www.barnwoodtrust.org/</v>
      </c>
      <c r="W412" s="8" t="str">
        <f>IF([1]source_data!G414="","",IF([1]source_data!I414="","",[1]codelists!$A$1))</f>
        <v>Grant to Individuals Reason codelist</v>
      </c>
      <c r="X412" s="8" t="str">
        <f>IF([1]source_data!G414="","",IF([1]source_data!I414="","",[1]source_data!I414))</f>
        <v>Mental Health</v>
      </c>
      <c r="Y412" s="8" t="str">
        <f>IF([1]source_data!G414="","",IF([1]source_data!J414="","",[1]codelists!$A$1))</f>
        <v/>
      </c>
      <c r="Z412" s="8" t="str">
        <f>IF([1]source_data!G414="","",IF([1]source_data!J414="","",[1]source_data!J414))</f>
        <v/>
      </c>
      <c r="AA412" s="8" t="str">
        <f>IF([1]source_data!G414="","",IF([1]source_data!K414="","",[1]codelists!$A$16))</f>
        <v>Grant to Individuals Purpose codelist</v>
      </c>
      <c r="AB412" s="8" t="str">
        <f>IF([1]source_data!G414="","",IF([1]source_data!K414="","",[1]source_data!K414))</f>
        <v>Devices and digital access</v>
      </c>
      <c r="AC412" s="8" t="str">
        <f>IF([1]source_data!G414="","",IF([1]source_data!L414="","",[1]codelists!$A$16))</f>
        <v/>
      </c>
      <c r="AD412" s="8" t="str">
        <f>IF([1]source_data!G414="","",IF([1]source_data!L414="","",[1]source_data!L414))</f>
        <v/>
      </c>
      <c r="AE412" s="8" t="str">
        <f>IF([1]source_data!G414="","",IF([1]source_data!M414="","",[1]codelists!$A$16))</f>
        <v/>
      </c>
      <c r="AF412" s="8" t="str">
        <f>IF([1]source_data!G414="","",IF([1]source_data!M414="","",[1]source_data!M414))</f>
        <v/>
      </c>
    </row>
    <row r="413" spans="1:32" ht="15.75" x14ac:dyDescent="0.25">
      <c r="A413" s="8" t="str">
        <f>IF([1]source_data!G415="","",IF(AND([1]source_data!C415&lt;&gt;"",[1]tailored_settings!$B$10="Publish"),CONCATENATE([1]tailored_settings!$B$2&amp;[1]source_data!C415),IF(AND([1]source_data!C415&lt;&gt;"",[1]tailored_settings!$B$10="Do not publish"),CONCATENATE([1]tailored_settings!$B$2&amp;TEXT(ROW(A413)-1,"0000")&amp;"_"&amp;TEXT(F413,"yyyy-mm")),CONCATENATE([1]tailored_settings!$B$2&amp;TEXT(ROW(A413)-1,"0000")&amp;"_"&amp;TEXT(F413,"yyyy-mm")))))</f>
        <v>360G-BarnwoodTrust-0412_2022-08</v>
      </c>
      <c r="B413" s="8" t="str">
        <f>IF([1]source_data!G415="","",IF([1]source_data!E415&lt;&gt;"",[1]source_data!E415,CONCATENATE("Grant to "&amp;G413)))</f>
        <v>Grants for You</v>
      </c>
      <c r="C413" s="8" t="str">
        <f>IF([1]source_data!G415="","",IF([1]source_data!F415="","",[1]source_data!F415))</f>
        <v xml:space="preserve">Funding to help people with Autism, ADHD, Tourette's or a serious mental health condition access more opportunities.   </v>
      </c>
      <c r="D413" s="9">
        <f>IF([1]source_data!G415="","",IF([1]source_data!G415="","",[1]source_data!G415))</f>
        <v>1814</v>
      </c>
      <c r="E413" s="8" t="str">
        <f>IF([1]source_data!G415="","",[1]tailored_settings!$B$3)</f>
        <v>GBP</v>
      </c>
      <c r="F413" s="10">
        <f>IF([1]source_data!G415="","",IF([1]source_data!H415="","",[1]source_data!H415))</f>
        <v>44789.5115232639</v>
      </c>
      <c r="G413" s="8" t="str">
        <f>IF([1]source_data!G415="","",[1]tailored_settings!$B$5)</f>
        <v>Individual Recipient</v>
      </c>
      <c r="H413" s="8" t="str">
        <f>IF([1]source_data!G415="","",IF(AND([1]source_data!A415&lt;&gt;"",[1]tailored_settings!$B$11="Publish"),CONCATENATE([1]tailored_settings!$B$2&amp;[1]source_data!A415),IF(AND([1]source_data!A415&lt;&gt;"",[1]tailored_settings!$B$11="Do not publish"),CONCATENATE([1]tailored_settings!$B$4&amp;TEXT(ROW(A413)-1,"0000")&amp;"_"&amp;TEXT(F413,"yyyy-mm")),CONCATENATE([1]tailored_settings!$B$4&amp;TEXT(ROW(A413)-1,"0000")&amp;"_"&amp;TEXT(F413,"yyyy-mm")))))</f>
        <v>360G-BarnwoodTrust-IND-0412_2022-08</v>
      </c>
      <c r="I413" s="8" t="str">
        <f>IF([1]source_data!G415="","",[1]tailored_settings!$B$7)</f>
        <v>Barnwood Trust</v>
      </c>
      <c r="J413" s="8" t="str">
        <f>IF([1]source_data!G415="","",[1]tailored_settings!$B$6)</f>
        <v>GB-CHC-1162855</v>
      </c>
      <c r="K413" s="8" t="str">
        <f>IF([1]source_data!G415="","",IF([1]source_data!I415="","",VLOOKUP([1]source_data!I415,[1]codelists!A:C,2,FALSE)))</f>
        <v>GTIR040</v>
      </c>
      <c r="L413" s="8" t="str">
        <f>IF([1]source_data!G415="","",IF([1]source_data!J415="","",VLOOKUP([1]source_data!J415,[1]codelists!A:C,2,FALSE)))</f>
        <v/>
      </c>
      <c r="M413" s="8" t="str">
        <f>IF([1]source_data!G415="","",IF([1]source_data!K415="","",IF([1]source_data!M415&lt;&gt;"",CONCATENATE(VLOOKUP([1]source_data!K415,[1]codelists!A:C,2,FALSE)&amp;";"&amp;VLOOKUP([1]source_data!L415,[1]codelists!A:C,2,FALSE)&amp;";"&amp;VLOOKUP([1]source_data!M415,[1]codelists!A:C,2,FALSE)),IF([1]source_data!L415&lt;&gt;"",CONCATENATE(VLOOKUP([1]source_data!K415,[1]codelists!A:C,2,FALSE)&amp;";"&amp;VLOOKUP([1]source_data!L415,[1]codelists!A:C,2,FALSE)),IF([1]source_data!K415&lt;&gt;"",CONCATENATE(VLOOKUP([1]source_data!K415,[1]codelists!A:C,2,FALSE)))))))</f>
        <v>GTIP040</v>
      </c>
      <c r="N413" s="11" t="str">
        <f>IF([1]source_data!G415="","",IF([1]source_data!D415="","",VLOOKUP([1]source_data!D415,[1]geo_data!A:I,9,FALSE)))</f>
        <v>Rodborough</v>
      </c>
      <c r="O413" s="11" t="str">
        <f>IF([1]source_data!G415="","",IF([1]source_data!D415="","",VLOOKUP([1]source_data!D415,[1]geo_data!A:I,8,FALSE)))</f>
        <v>E05013194</v>
      </c>
      <c r="P413" s="11" t="str">
        <f>IF([1]source_data!G415="","",IF(LEFT(O413,3)="E05","WD",IF(LEFT(O413,3)="S13","WD",IF(LEFT(O413,3)="W05","WD",IF(LEFT(O413,3)="W06","UA",IF(LEFT(O413,3)="S12","CA",IF(LEFT(O413,3)="E06","UA",IF(LEFT(O413,3)="E07","NMD",IF(LEFT(O413,3)="E08","MD",IF(LEFT(O413,3)="E09","LONB"))))))))))</f>
        <v>WD</v>
      </c>
      <c r="Q413" s="11" t="str">
        <f>IF([1]source_data!G415="","",IF([1]source_data!D415="","",VLOOKUP([1]source_data!D415,[1]geo_data!A:I,7,FALSE)))</f>
        <v>Stroud</v>
      </c>
      <c r="R413" s="11" t="str">
        <f>IF([1]source_data!G415="","",IF([1]source_data!D415="","",VLOOKUP([1]source_data!D415,[1]geo_data!A:I,6,FALSE)))</f>
        <v>E07000082</v>
      </c>
      <c r="S413" s="11" t="str">
        <f>IF([1]source_data!G415="","",IF(LEFT(R413,3)="E05","WD",IF(LEFT(R413,3)="S13","WD",IF(LEFT(R413,3)="W05","WD",IF(LEFT(R413,3)="W06","UA",IF(LEFT(R413,3)="S12","CA",IF(LEFT(R413,3)="E06","UA",IF(LEFT(R413,3)="E07","NMD",IF(LEFT(R413,3)="E08","MD",IF(LEFT(R413,3)="E09","LONB"))))))))))</f>
        <v>NMD</v>
      </c>
      <c r="T413" s="8" t="str">
        <f>IF([1]source_data!G415="","",IF([1]source_data!N415="","",[1]source_data!N415))</f>
        <v>Grants for You</v>
      </c>
      <c r="U413" s="12">
        <f ca="1">IF([1]source_data!G415="","",[1]tailored_settings!$B$8)</f>
        <v>45009</v>
      </c>
      <c r="V413" s="8" t="str">
        <f>IF([1]source_data!I415="","",[1]tailored_settings!$B$9)</f>
        <v>https://www.barnwoodtrust.org/</v>
      </c>
      <c r="W413" s="8" t="str">
        <f>IF([1]source_data!G415="","",IF([1]source_data!I415="","",[1]codelists!$A$1))</f>
        <v>Grant to Individuals Reason codelist</v>
      </c>
      <c r="X413" s="8" t="str">
        <f>IF([1]source_data!G415="","",IF([1]source_data!I415="","",[1]source_data!I415))</f>
        <v>Mental Health</v>
      </c>
      <c r="Y413" s="8" t="str">
        <f>IF([1]source_data!G415="","",IF([1]source_data!J415="","",[1]codelists!$A$1))</f>
        <v/>
      </c>
      <c r="Z413" s="8" t="str">
        <f>IF([1]source_data!G415="","",IF([1]source_data!J415="","",[1]source_data!J415))</f>
        <v/>
      </c>
      <c r="AA413" s="8" t="str">
        <f>IF([1]source_data!G415="","",IF([1]source_data!K415="","",[1]codelists!$A$16))</f>
        <v>Grant to Individuals Purpose codelist</v>
      </c>
      <c r="AB413" s="8" t="str">
        <f>IF([1]source_data!G415="","",IF([1]source_data!K415="","",[1]source_data!K415))</f>
        <v>Devices and digital access</v>
      </c>
      <c r="AC413" s="8" t="str">
        <f>IF([1]source_data!G415="","",IF([1]source_data!L415="","",[1]codelists!$A$16))</f>
        <v/>
      </c>
      <c r="AD413" s="8" t="str">
        <f>IF([1]source_data!G415="","",IF([1]source_data!L415="","",[1]source_data!L415))</f>
        <v/>
      </c>
      <c r="AE413" s="8" t="str">
        <f>IF([1]source_data!G415="","",IF([1]source_data!M415="","",[1]codelists!$A$16))</f>
        <v/>
      </c>
      <c r="AF413" s="8" t="str">
        <f>IF([1]source_data!G415="","",IF([1]source_data!M415="","",[1]source_data!M415))</f>
        <v/>
      </c>
    </row>
    <row r="414" spans="1:32" ht="15.75" x14ac:dyDescent="0.25">
      <c r="A414" s="8" t="str">
        <f>IF([1]source_data!G416="","",IF(AND([1]source_data!C416&lt;&gt;"",[1]tailored_settings!$B$10="Publish"),CONCATENATE([1]tailored_settings!$B$2&amp;[1]source_data!C416),IF(AND([1]source_data!C416&lt;&gt;"",[1]tailored_settings!$B$10="Do not publish"),CONCATENATE([1]tailored_settings!$B$2&amp;TEXT(ROW(A414)-1,"0000")&amp;"_"&amp;TEXT(F414,"yyyy-mm")),CONCATENATE([1]tailored_settings!$B$2&amp;TEXT(ROW(A414)-1,"0000")&amp;"_"&amp;TEXT(F414,"yyyy-mm")))))</f>
        <v>360G-BarnwoodTrust-0413_2022-08</v>
      </c>
      <c r="B414" s="8" t="str">
        <f>IF([1]source_data!G416="","",IF([1]source_data!E416&lt;&gt;"",[1]source_data!E416,CONCATENATE("Grant to "&amp;G414)))</f>
        <v>Grants for You</v>
      </c>
      <c r="C414" s="8" t="str">
        <f>IF([1]source_data!G416="","",IF([1]source_data!F416="","",[1]source_data!F416))</f>
        <v xml:space="preserve">Funding to help people with Autism, ADHD, Tourette's or a serious mental health condition access more opportunities.   </v>
      </c>
      <c r="D414" s="9">
        <f>IF([1]source_data!G416="","",IF([1]source_data!G416="","",[1]source_data!G416))</f>
        <v>320</v>
      </c>
      <c r="E414" s="8" t="str">
        <f>IF([1]source_data!G416="","",[1]tailored_settings!$B$3)</f>
        <v>GBP</v>
      </c>
      <c r="F414" s="10">
        <f>IF([1]source_data!G416="","",IF([1]source_data!H416="","",[1]source_data!H416))</f>
        <v>44789.560517592603</v>
      </c>
      <c r="G414" s="8" t="str">
        <f>IF([1]source_data!G416="","",[1]tailored_settings!$B$5)</f>
        <v>Individual Recipient</v>
      </c>
      <c r="H414" s="8" t="str">
        <f>IF([1]source_data!G416="","",IF(AND([1]source_data!A416&lt;&gt;"",[1]tailored_settings!$B$11="Publish"),CONCATENATE([1]tailored_settings!$B$2&amp;[1]source_data!A416),IF(AND([1]source_data!A416&lt;&gt;"",[1]tailored_settings!$B$11="Do not publish"),CONCATENATE([1]tailored_settings!$B$4&amp;TEXT(ROW(A414)-1,"0000")&amp;"_"&amp;TEXT(F414,"yyyy-mm")),CONCATENATE([1]tailored_settings!$B$4&amp;TEXT(ROW(A414)-1,"0000")&amp;"_"&amp;TEXT(F414,"yyyy-mm")))))</f>
        <v>360G-BarnwoodTrust-IND-0413_2022-08</v>
      </c>
      <c r="I414" s="8" t="str">
        <f>IF([1]source_data!G416="","",[1]tailored_settings!$B$7)</f>
        <v>Barnwood Trust</v>
      </c>
      <c r="J414" s="8" t="str">
        <f>IF([1]source_data!G416="","",[1]tailored_settings!$B$6)</f>
        <v>GB-CHC-1162855</v>
      </c>
      <c r="K414" s="8" t="str">
        <f>IF([1]source_data!G416="","",IF([1]source_data!I416="","",VLOOKUP([1]source_data!I416,[1]codelists!A:C,2,FALSE)))</f>
        <v>GTIR040</v>
      </c>
      <c r="L414" s="8" t="str">
        <f>IF([1]source_data!G416="","",IF([1]source_data!J416="","",VLOOKUP([1]source_data!J416,[1]codelists!A:C,2,FALSE)))</f>
        <v/>
      </c>
      <c r="M414" s="8" t="str">
        <f>IF([1]source_data!G416="","",IF([1]source_data!K416="","",IF([1]source_data!M416&lt;&gt;"",CONCATENATE(VLOOKUP([1]source_data!K416,[1]codelists!A:C,2,FALSE)&amp;";"&amp;VLOOKUP([1]source_data!L416,[1]codelists!A:C,2,FALSE)&amp;";"&amp;VLOOKUP([1]source_data!M416,[1]codelists!A:C,2,FALSE)),IF([1]source_data!L416&lt;&gt;"",CONCATENATE(VLOOKUP([1]source_data!K416,[1]codelists!A:C,2,FALSE)&amp;";"&amp;VLOOKUP([1]source_data!L416,[1]codelists!A:C,2,FALSE)),IF([1]source_data!K416&lt;&gt;"",CONCATENATE(VLOOKUP([1]source_data!K416,[1]codelists!A:C,2,FALSE)))))))</f>
        <v>GTIP040</v>
      </c>
      <c r="N414" s="11" t="str">
        <f>IF([1]source_data!G416="","",IF([1]source_data!D416="","",VLOOKUP([1]source_data!D416,[1]geo_data!A:I,9,FALSE)))</f>
        <v>Podsmead</v>
      </c>
      <c r="O414" s="11" t="str">
        <f>IF([1]source_data!G416="","",IF([1]source_data!D416="","",VLOOKUP([1]source_data!D416,[1]geo_data!A:I,8,FALSE)))</f>
        <v>E05010963</v>
      </c>
      <c r="P414" s="11" t="str">
        <f>IF([1]source_data!G416="","",IF(LEFT(O414,3)="E05","WD",IF(LEFT(O414,3)="S13","WD",IF(LEFT(O414,3)="W05","WD",IF(LEFT(O414,3)="W06","UA",IF(LEFT(O414,3)="S12","CA",IF(LEFT(O414,3)="E06","UA",IF(LEFT(O414,3)="E07","NMD",IF(LEFT(O414,3)="E08","MD",IF(LEFT(O414,3)="E09","LONB"))))))))))</f>
        <v>WD</v>
      </c>
      <c r="Q414" s="11" t="str">
        <f>IF([1]source_data!G416="","",IF([1]source_data!D416="","",VLOOKUP([1]source_data!D416,[1]geo_data!A:I,7,FALSE)))</f>
        <v>Gloucester</v>
      </c>
      <c r="R414" s="11" t="str">
        <f>IF([1]source_data!G416="","",IF([1]source_data!D416="","",VLOOKUP([1]source_data!D416,[1]geo_data!A:I,6,FALSE)))</f>
        <v>E07000081</v>
      </c>
      <c r="S414" s="11" t="str">
        <f>IF([1]source_data!G416="","",IF(LEFT(R414,3)="E05","WD",IF(LEFT(R414,3)="S13","WD",IF(LEFT(R414,3)="W05","WD",IF(LEFT(R414,3)="W06","UA",IF(LEFT(R414,3)="S12","CA",IF(LEFT(R414,3)="E06","UA",IF(LEFT(R414,3)="E07","NMD",IF(LEFT(R414,3)="E08","MD",IF(LEFT(R414,3)="E09","LONB"))))))))))</f>
        <v>NMD</v>
      </c>
      <c r="T414" s="8" t="str">
        <f>IF([1]source_data!G416="","",IF([1]source_data!N416="","",[1]source_data!N416))</f>
        <v>Grants for You</v>
      </c>
      <c r="U414" s="12">
        <f ca="1">IF([1]source_data!G416="","",[1]tailored_settings!$B$8)</f>
        <v>45009</v>
      </c>
      <c r="V414" s="8" t="str">
        <f>IF([1]source_data!I416="","",[1]tailored_settings!$B$9)</f>
        <v>https://www.barnwoodtrust.org/</v>
      </c>
      <c r="W414" s="8" t="str">
        <f>IF([1]source_data!G416="","",IF([1]source_data!I416="","",[1]codelists!$A$1))</f>
        <v>Grant to Individuals Reason codelist</v>
      </c>
      <c r="X414" s="8" t="str">
        <f>IF([1]source_data!G416="","",IF([1]source_data!I416="","",[1]source_data!I416))</f>
        <v>Mental Health</v>
      </c>
      <c r="Y414" s="8" t="str">
        <f>IF([1]source_data!G416="","",IF([1]source_data!J416="","",[1]codelists!$A$1))</f>
        <v/>
      </c>
      <c r="Z414" s="8" t="str">
        <f>IF([1]source_data!G416="","",IF([1]source_data!J416="","",[1]source_data!J416))</f>
        <v/>
      </c>
      <c r="AA414" s="8" t="str">
        <f>IF([1]source_data!G416="","",IF([1]source_data!K416="","",[1]codelists!$A$16))</f>
        <v>Grant to Individuals Purpose codelist</v>
      </c>
      <c r="AB414" s="8" t="str">
        <f>IF([1]source_data!G416="","",IF([1]source_data!K416="","",[1]source_data!K416))</f>
        <v>Devices and digital access</v>
      </c>
      <c r="AC414" s="8" t="str">
        <f>IF([1]source_data!G416="","",IF([1]source_data!L416="","",[1]codelists!$A$16))</f>
        <v/>
      </c>
      <c r="AD414" s="8" t="str">
        <f>IF([1]source_data!G416="","",IF([1]source_data!L416="","",[1]source_data!L416))</f>
        <v/>
      </c>
      <c r="AE414" s="8" t="str">
        <f>IF([1]source_data!G416="","",IF([1]source_data!M416="","",[1]codelists!$A$16))</f>
        <v/>
      </c>
      <c r="AF414" s="8" t="str">
        <f>IF([1]source_data!G416="","",IF([1]source_data!M416="","",[1]source_data!M416))</f>
        <v/>
      </c>
    </row>
    <row r="415" spans="1:32" ht="15.75" x14ac:dyDescent="0.25">
      <c r="A415" s="8" t="str">
        <f>IF([1]source_data!G417="","",IF(AND([1]source_data!C417&lt;&gt;"",[1]tailored_settings!$B$10="Publish"),CONCATENATE([1]tailored_settings!$B$2&amp;[1]source_data!C417),IF(AND([1]source_data!C417&lt;&gt;"",[1]tailored_settings!$B$10="Do not publish"),CONCATENATE([1]tailored_settings!$B$2&amp;TEXT(ROW(A415)-1,"0000")&amp;"_"&amp;TEXT(F415,"yyyy-mm")),CONCATENATE([1]tailored_settings!$B$2&amp;TEXT(ROW(A415)-1,"0000")&amp;"_"&amp;TEXT(F415,"yyyy-mm")))))</f>
        <v>360G-BarnwoodTrust-0414_2022-08</v>
      </c>
      <c r="B415" s="8" t="str">
        <f>IF([1]source_data!G417="","",IF([1]source_data!E417&lt;&gt;"",[1]source_data!E417,CONCATENATE("Grant to "&amp;G415)))</f>
        <v>Grants for You</v>
      </c>
      <c r="C415" s="8" t="str">
        <f>IF([1]source_data!G417="","",IF([1]source_data!F417="","",[1]source_data!F417))</f>
        <v xml:space="preserve">Funding to help people with Autism, ADHD, Tourette's or a serious mental health condition access more opportunities.   </v>
      </c>
      <c r="D415" s="9">
        <f>IF([1]source_data!G417="","",IF([1]source_data!G417="","",[1]source_data!G417))</f>
        <v>1000</v>
      </c>
      <c r="E415" s="8" t="str">
        <f>IF([1]source_data!G417="","",[1]tailored_settings!$B$3)</f>
        <v>GBP</v>
      </c>
      <c r="F415" s="10">
        <f>IF([1]source_data!G417="","",IF([1]source_data!H417="","",[1]source_data!H417))</f>
        <v>44789.5896701042</v>
      </c>
      <c r="G415" s="8" t="str">
        <f>IF([1]source_data!G417="","",[1]tailored_settings!$B$5)</f>
        <v>Individual Recipient</v>
      </c>
      <c r="H415" s="8" t="str">
        <f>IF([1]source_data!G417="","",IF(AND([1]source_data!A417&lt;&gt;"",[1]tailored_settings!$B$11="Publish"),CONCATENATE([1]tailored_settings!$B$2&amp;[1]source_data!A417),IF(AND([1]source_data!A417&lt;&gt;"",[1]tailored_settings!$B$11="Do not publish"),CONCATENATE([1]tailored_settings!$B$4&amp;TEXT(ROW(A415)-1,"0000")&amp;"_"&amp;TEXT(F415,"yyyy-mm")),CONCATENATE([1]tailored_settings!$B$4&amp;TEXT(ROW(A415)-1,"0000")&amp;"_"&amp;TEXT(F415,"yyyy-mm")))))</f>
        <v>360G-BarnwoodTrust-IND-0414_2022-08</v>
      </c>
      <c r="I415" s="8" t="str">
        <f>IF([1]source_data!G417="","",[1]tailored_settings!$B$7)</f>
        <v>Barnwood Trust</v>
      </c>
      <c r="J415" s="8" t="str">
        <f>IF([1]source_data!G417="","",[1]tailored_settings!$B$6)</f>
        <v>GB-CHC-1162855</v>
      </c>
      <c r="K415" s="8" t="str">
        <f>IF([1]source_data!G417="","",IF([1]source_data!I417="","",VLOOKUP([1]source_data!I417,[1]codelists!A:C,2,FALSE)))</f>
        <v>GTIR040</v>
      </c>
      <c r="L415" s="8" t="str">
        <f>IF([1]source_data!G417="","",IF([1]source_data!J417="","",VLOOKUP([1]source_data!J417,[1]codelists!A:C,2,FALSE)))</f>
        <v/>
      </c>
      <c r="M415" s="8" t="str">
        <f>IF([1]source_data!G417="","",IF([1]source_data!K417="","",IF([1]source_data!M417&lt;&gt;"",CONCATENATE(VLOOKUP([1]source_data!K417,[1]codelists!A:C,2,FALSE)&amp;";"&amp;VLOOKUP([1]source_data!L417,[1]codelists!A:C,2,FALSE)&amp;";"&amp;VLOOKUP([1]source_data!M417,[1]codelists!A:C,2,FALSE)),IF([1]source_data!L417&lt;&gt;"",CONCATENATE(VLOOKUP([1]source_data!K417,[1]codelists!A:C,2,FALSE)&amp;";"&amp;VLOOKUP([1]source_data!L417,[1]codelists!A:C,2,FALSE)),IF([1]source_data!K417&lt;&gt;"",CONCATENATE(VLOOKUP([1]source_data!K417,[1]codelists!A:C,2,FALSE)))))))</f>
        <v>GTIP040</v>
      </c>
      <c r="N415" s="11" t="str">
        <f>IF([1]source_data!G417="","",IF([1]source_data!D417="","",VLOOKUP([1]source_data!D417,[1]geo_data!A:I,9,FALSE)))</f>
        <v>St Paul's</v>
      </c>
      <c r="O415" s="11" t="str">
        <f>IF([1]source_data!G417="","",IF([1]source_data!D417="","",VLOOKUP([1]source_data!D417,[1]geo_data!A:I,8,FALSE)))</f>
        <v>E05004302</v>
      </c>
      <c r="P415" s="11" t="str">
        <f>IF([1]source_data!G417="","",IF(LEFT(O415,3)="E05","WD",IF(LEFT(O415,3)="S13","WD",IF(LEFT(O415,3)="W05","WD",IF(LEFT(O415,3)="W06","UA",IF(LEFT(O415,3)="S12","CA",IF(LEFT(O415,3)="E06","UA",IF(LEFT(O415,3)="E07","NMD",IF(LEFT(O415,3)="E08","MD",IF(LEFT(O415,3)="E09","LONB"))))))))))</f>
        <v>WD</v>
      </c>
      <c r="Q415" s="11" t="str">
        <f>IF([1]source_data!G417="","",IF([1]source_data!D417="","",VLOOKUP([1]source_data!D417,[1]geo_data!A:I,7,FALSE)))</f>
        <v>Cheltenham</v>
      </c>
      <c r="R415" s="11" t="str">
        <f>IF([1]source_data!G417="","",IF([1]source_data!D417="","",VLOOKUP([1]source_data!D417,[1]geo_data!A:I,6,FALSE)))</f>
        <v>E07000078</v>
      </c>
      <c r="S415" s="11" t="str">
        <f>IF([1]source_data!G417="","",IF(LEFT(R415,3)="E05","WD",IF(LEFT(R415,3)="S13","WD",IF(LEFT(R415,3)="W05","WD",IF(LEFT(R415,3)="W06","UA",IF(LEFT(R415,3)="S12","CA",IF(LEFT(R415,3)="E06","UA",IF(LEFT(R415,3)="E07","NMD",IF(LEFT(R415,3)="E08","MD",IF(LEFT(R415,3)="E09","LONB"))))))))))</f>
        <v>NMD</v>
      </c>
      <c r="T415" s="8" t="str">
        <f>IF([1]source_data!G417="","",IF([1]source_data!N417="","",[1]source_data!N417))</f>
        <v>Grants for You</v>
      </c>
      <c r="U415" s="12">
        <f ca="1">IF([1]source_data!G417="","",[1]tailored_settings!$B$8)</f>
        <v>45009</v>
      </c>
      <c r="V415" s="8" t="str">
        <f>IF([1]source_data!I417="","",[1]tailored_settings!$B$9)</f>
        <v>https://www.barnwoodtrust.org/</v>
      </c>
      <c r="W415" s="8" t="str">
        <f>IF([1]source_data!G417="","",IF([1]source_data!I417="","",[1]codelists!$A$1))</f>
        <v>Grant to Individuals Reason codelist</v>
      </c>
      <c r="X415" s="8" t="str">
        <f>IF([1]source_data!G417="","",IF([1]source_data!I417="","",[1]source_data!I417))</f>
        <v>Mental Health</v>
      </c>
      <c r="Y415" s="8" t="str">
        <f>IF([1]source_data!G417="","",IF([1]source_data!J417="","",[1]codelists!$A$1))</f>
        <v/>
      </c>
      <c r="Z415" s="8" t="str">
        <f>IF([1]source_data!G417="","",IF([1]source_data!J417="","",[1]source_data!J417))</f>
        <v/>
      </c>
      <c r="AA415" s="8" t="str">
        <f>IF([1]source_data!G417="","",IF([1]source_data!K417="","",[1]codelists!$A$16))</f>
        <v>Grant to Individuals Purpose codelist</v>
      </c>
      <c r="AB415" s="8" t="str">
        <f>IF([1]source_data!G417="","",IF([1]source_data!K417="","",[1]source_data!K417))</f>
        <v>Devices and digital access</v>
      </c>
      <c r="AC415" s="8" t="str">
        <f>IF([1]source_data!G417="","",IF([1]source_data!L417="","",[1]codelists!$A$16))</f>
        <v/>
      </c>
      <c r="AD415" s="8" t="str">
        <f>IF([1]source_data!G417="","",IF([1]source_data!L417="","",[1]source_data!L417))</f>
        <v/>
      </c>
      <c r="AE415" s="8" t="str">
        <f>IF([1]source_data!G417="","",IF([1]source_data!M417="","",[1]codelists!$A$16))</f>
        <v/>
      </c>
      <c r="AF415" s="8" t="str">
        <f>IF([1]source_data!G417="","",IF([1]source_data!M417="","",[1]source_data!M417))</f>
        <v/>
      </c>
    </row>
    <row r="416" spans="1:32" ht="15.75" x14ac:dyDescent="0.25">
      <c r="A416" s="8" t="str">
        <f>IF([1]source_data!G418="","",IF(AND([1]source_data!C418&lt;&gt;"",[1]tailored_settings!$B$10="Publish"),CONCATENATE([1]tailored_settings!$B$2&amp;[1]source_data!C418),IF(AND([1]source_data!C418&lt;&gt;"",[1]tailored_settings!$B$10="Do not publish"),CONCATENATE([1]tailored_settings!$B$2&amp;TEXT(ROW(A416)-1,"0000")&amp;"_"&amp;TEXT(F416,"yyyy-mm")),CONCATENATE([1]tailored_settings!$B$2&amp;TEXT(ROW(A416)-1,"0000")&amp;"_"&amp;TEXT(F416,"yyyy-mm")))))</f>
        <v>360G-BarnwoodTrust-0415_2022-08</v>
      </c>
      <c r="B416" s="8" t="str">
        <f>IF([1]source_data!G418="","",IF([1]source_data!E418&lt;&gt;"",[1]source_data!E418,CONCATENATE("Grant to "&amp;G416)))</f>
        <v>Grants for You</v>
      </c>
      <c r="C416" s="8" t="str">
        <f>IF([1]source_data!G418="","",IF([1]source_data!F418="","",[1]source_data!F418))</f>
        <v xml:space="preserve">Funding to help people with Autism, ADHD, Tourette's or a serious mental health condition access more opportunities.   </v>
      </c>
      <c r="D416" s="9">
        <f>IF([1]source_data!G418="","",IF([1]source_data!G418="","",[1]source_data!G418))</f>
        <v>1498.99</v>
      </c>
      <c r="E416" s="8" t="str">
        <f>IF([1]source_data!G418="","",[1]tailored_settings!$B$3)</f>
        <v>GBP</v>
      </c>
      <c r="F416" s="10">
        <f>IF([1]source_data!G418="","",IF([1]source_data!H418="","",[1]source_data!H418))</f>
        <v>44789.614751006899</v>
      </c>
      <c r="G416" s="8" t="str">
        <f>IF([1]source_data!G418="","",[1]tailored_settings!$B$5)</f>
        <v>Individual Recipient</v>
      </c>
      <c r="H416" s="8" t="str">
        <f>IF([1]source_data!G418="","",IF(AND([1]source_data!A418&lt;&gt;"",[1]tailored_settings!$B$11="Publish"),CONCATENATE([1]tailored_settings!$B$2&amp;[1]source_data!A418),IF(AND([1]source_data!A418&lt;&gt;"",[1]tailored_settings!$B$11="Do not publish"),CONCATENATE([1]tailored_settings!$B$4&amp;TEXT(ROW(A416)-1,"0000")&amp;"_"&amp;TEXT(F416,"yyyy-mm")),CONCATENATE([1]tailored_settings!$B$4&amp;TEXT(ROW(A416)-1,"0000")&amp;"_"&amp;TEXT(F416,"yyyy-mm")))))</f>
        <v>360G-BarnwoodTrust-IND-0415_2022-08</v>
      </c>
      <c r="I416" s="8" t="str">
        <f>IF([1]source_data!G418="","",[1]tailored_settings!$B$7)</f>
        <v>Barnwood Trust</v>
      </c>
      <c r="J416" s="8" t="str">
        <f>IF([1]source_data!G418="","",[1]tailored_settings!$B$6)</f>
        <v>GB-CHC-1162855</v>
      </c>
      <c r="K416" s="8" t="str">
        <f>IF([1]source_data!G418="","",IF([1]source_data!I418="","",VLOOKUP([1]source_data!I418,[1]codelists!A:C,2,FALSE)))</f>
        <v>GTIR040</v>
      </c>
      <c r="L416" s="8" t="str">
        <f>IF([1]source_data!G418="","",IF([1]source_data!J418="","",VLOOKUP([1]source_data!J418,[1]codelists!A:C,2,FALSE)))</f>
        <v/>
      </c>
      <c r="M416" s="8" t="str">
        <f>IF([1]source_data!G418="","",IF([1]source_data!K418="","",IF([1]source_data!M418&lt;&gt;"",CONCATENATE(VLOOKUP([1]source_data!K418,[1]codelists!A:C,2,FALSE)&amp;";"&amp;VLOOKUP([1]source_data!L418,[1]codelists!A:C,2,FALSE)&amp;";"&amp;VLOOKUP([1]source_data!M418,[1]codelists!A:C,2,FALSE)),IF([1]source_data!L418&lt;&gt;"",CONCATENATE(VLOOKUP([1]source_data!K418,[1]codelists!A:C,2,FALSE)&amp;";"&amp;VLOOKUP([1]source_data!L418,[1]codelists!A:C,2,FALSE)),IF([1]source_data!K418&lt;&gt;"",CONCATENATE(VLOOKUP([1]source_data!K418,[1]codelists!A:C,2,FALSE)))))))</f>
        <v>GTIP100</v>
      </c>
      <c r="N416" s="11" t="str">
        <f>IF([1]source_data!G418="","",IF([1]source_data!D418="","",VLOOKUP([1]source_data!D418,[1]geo_data!A:I,9,FALSE)))</f>
        <v>Minchinhampton</v>
      </c>
      <c r="O416" s="11" t="str">
        <f>IF([1]source_data!G418="","",IF([1]source_data!D418="","",VLOOKUP([1]source_data!D418,[1]geo_data!A:I,8,FALSE)))</f>
        <v>E05013192</v>
      </c>
      <c r="P416" s="11" t="str">
        <f>IF([1]source_data!G418="","",IF(LEFT(O416,3)="E05","WD",IF(LEFT(O416,3)="S13","WD",IF(LEFT(O416,3)="W05","WD",IF(LEFT(O416,3)="W06","UA",IF(LEFT(O416,3)="S12","CA",IF(LEFT(O416,3)="E06","UA",IF(LEFT(O416,3)="E07","NMD",IF(LEFT(O416,3)="E08","MD",IF(LEFT(O416,3)="E09","LONB"))))))))))</f>
        <v>WD</v>
      </c>
      <c r="Q416" s="11" t="str">
        <f>IF([1]source_data!G418="","",IF([1]source_data!D418="","",VLOOKUP([1]source_data!D418,[1]geo_data!A:I,7,FALSE)))</f>
        <v>Stroud</v>
      </c>
      <c r="R416" s="11" t="str">
        <f>IF([1]source_data!G418="","",IF([1]source_data!D418="","",VLOOKUP([1]source_data!D418,[1]geo_data!A:I,6,FALSE)))</f>
        <v>E07000082</v>
      </c>
      <c r="S416" s="11" t="str">
        <f>IF([1]source_data!G418="","",IF(LEFT(R416,3)="E05","WD",IF(LEFT(R416,3)="S13","WD",IF(LEFT(R416,3)="W05","WD",IF(LEFT(R416,3)="W06","UA",IF(LEFT(R416,3)="S12","CA",IF(LEFT(R416,3)="E06","UA",IF(LEFT(R416,3)="E07","NMD",IF(LEFT(R416,3)="E08","MD",IF(LEFT(R416,3)="E09","LONB"))))))))))</f>
        <v>NMD</v>
      </c>
      <c r="T416" s="8" t="str">
        <f>IF([1]source_data!G418="","",IF([1]source_data!N418="","",[1]source_data!N418))</f>
        <v>Grants for You</v>
      </c>
      <c r="U416" s="12">
        <f ca="1">IF([1]source_data!G418="","",[1]tailored_settings!$B$8)</f>
        <v>45009</v>
      </c>
      <c r="V416" s="8" t="str">
        <f>IF([1]source_data!I418="","",[1]tailored_settings!$B$9)</f>
        <v>https://www.barnwoodtrust.org/</v>
      </c>
      <c r="W416" s="8" t="str">
        <f>IF([1]source_data!G418="","",IF([1]source_data!I418="","",[1]codelists!$A$1))</f>
        <v>Grant to Individuals Reason codelist</v>
      </c>
      <c r="X416" s="8" t="str">
        <f>IF([1]source_data!G418="","",IF([1]source_data!I418="","",[1]source_data!I418))</f>
        <v>Mental Health</v>
      </c>
      <c r="Y416" s="8" t="str">
        <f>IF([1]source_data!G418="","",IF([1]source_data!J418="","",[1]codelists!$A$1))</f>
        <v/>
      </c>
      <c r="Z416" s="8" t="str">
        <f>IF([1]source_data!G418="","",IF([1]source_data!J418="","",[1]source_data!J418))</f>
        <v/>
      </c>
      <c r="AA416" s="8" t="str">
        <f>IF([1]source_data!G418="","",IF([1]source_data!K418="","",[1]codelists!$A$16))</f>
        <v>Grant to Individuals Purpose codelist</v>
      </c>
      <c r="AB416" s="8" t="str">
        <f>IF([1]source_data!G418="","",IF([1]source_data!K418="","",[1]source_data!K418))</f>
        <v>Travel and transport</v>
      </c>
      <c r="AC416" s="8" t="str">
        <f>IF([1]source_data!G418="","",IF([1]source_data!L418="","",[1]codelists!$A$16))</f>
        <v/>
      </c>
      <c r="AD416" s="8" t="str">
        <f>IF([1]source_data!G418="","",IF([1]source_data!L418="","",[1]source_data!L418))</f>
        <v/>
      </c>
      <c r="AE416" s="8" t="str">
        <f>IF([1]source_data!G418="","",IF([1]source_data!M418="","",[1]codelists!$A$16))</f>
        <v/>
      </c>
      <c r="AF416" s="8" t="str">
        <f>IF([1]source_data!G418="","",IF([1]source_data!M418="","",[1]source_data!M418))</f>
        <v/>
      </c>
    </row>
    <row r="417" spans="1:32" ht="15.75" x14ac:dyDescent="0.25">
      <c r="A417" s="8" t="str">
        <f>IF([1]source_data!G419="","",IF(AND([1]source_data!C419&lt;&gt;"",[1]tailored_settings!$B$10="Publish"),CONCATENATE([1]tailored_settings!$B$2&amp;[1]source_data!C419),IF(AND([1]source_data!C419&lt;&gt;"",[1]tailored_settings!$B$10="Do not publish"),CONCATENATE([1]tailored_settings!$B$2&amp;TEXT(ROW(A417)-1,"0000")&amp;"_"&amp;TEXT(F417,"yyyy-mm")),CONCATENATE([1]tailored_settings!$B$2&amp;TEXT(ROW(A417)-1,"0000")&amp;"_"&amp;TEXT(F417,"yyyy-mm")))))</f>
        <v>360G-BarnwoodTrust-0416_2022-08</v>
      </c>
      <c r="B417" s="8" t="str">
        <f>IF([1]source_data!G419="","",IF([1]source_data!E419&lt;&gt;"",[1]source_data!E419,CONCATENATE("Grant to "&amp;G417)))</f>
        <v>Grants for You</v>
      </c>
      <c r="C417" s="8" t="str">
        <f>IF([1]source_data!G419="","",IF([1]source_data!F419="","",[1]source_data!F419))</f>
        <v xml:space="preserve">Funding to help people with Autism, ADHD, Tourette's or a serious mental health condition access more opportunities.   </v>
      </c>
      <c r="D417" s="9">
        <f>IF([1]source_data!G419="","",IF([1]source_data!G419="","",[1]source_data!G419))</f>
        <v>499</v>
      </c>
      <c r="E417" s="8" t="str">
        <f>IF([1]source_data!G419="","",[1]tailored_settings!$B$3)</f>
        <v>GBP</v>
      </c>
      <c r="F417" s="10">
        <f>IF([1]source_data!G419="","",IF([1]source_data!H419="","",[1]source_data!H419))</f>
        <v>44789.633630902797</v>
      </c>
      <c r="G417" s="8" t="str">
        <f>IF([1]source_data!G419="","",[1]tailored_settings!$B$5)</f>
        <v>Individual Recipient</v>
      </c>
      <c r="H417" s="8" t="str">
        <f>IF([1]source_data!G419="","",IF(AND([1]source_data!A419&lt;&gt;"",[1]tailored_settings!$B$11="Publish"),CONCATENATE([1]tailored_settings!$B$2&amp;[1]source_data!A419),IF(AND([1]source_data!A419&lt;&gt;"",[1]tailored_settings!$B$11="Do not publish"),CONCATENATE([1]tailored_settings!$B$4&amp;TEXT(ROW(A417)-1,"0000")&amp;"_"&amp;TEXT(F417,"yyyy-mm")),CONCATENATE([1]tailored_settings!$B$4&amp;TEXT(ROW(A417)-1,"0000")&amp;"_"&amp;TEXT(F417,"yyyy-mm")))))</f>
        <v>360G-BarnwoodTrust-IND-0416_2022-08</v>
      </c>
      <c r="I417" s="8" t="str">
        <f>IF([1]source_data!G419="","",[1]tailored_settings!$B$7)</f>
        <v>Barnwood Trust</v>
      </c>
      <c r="J417" s="8" t="str">
        <f>IF([1]source_data!G419="","",[1]tailored_settings!$B$6)</f>
        <v>GB-CHC-1162855</v>
      </c>
      <c r="K417" s="8" t="str">
        <f>IF([1]source_data!G419="","",IF([1]source_data!I419="","",VLOOKUP([1]source_data!I419,[1]codelists!A:C,2,FALSE)))</f>
        <v>GTIR040</v>
      </c>
      <c r="L417" s="8" t="str">
        <f>IF([1]source_data!G419="","",IF([1]source_data!J419="","",VLOOKUP([1]source_data!J419,[1]codelists!A:C,2,FALSE)))</f>
        <v/>
      </c>
      <c r="M417" s="8" t="str">
        <f>IF([1]source_data!G419="","",IF([1]source_data!K419="","",IF([1]source_data!M419&lt;&gt;"",CONCATENATE(VLOOKUP([1]source_data!K419,[1]codelists!A:C,2,FALSE)&amp;";"&amp;VLOOKUP([1]source_data!L419,[1]codelists!A:C,2,FALSE)&amp;";"&amp;VLOOKUP([1]source_data!M419,[1]codelists!A:C,2,FALSE)),IF([1]source_data!L419&lt;&gt;"",CONCATENATE(VLOOKUP([1]source_data!K419,[1]codelists!A:C,2,FALSE)&amp;";"&amp;VLOOKUP([1]source_data!L419,[1]codelists!A:C,2,FALSE)),IF([1]source_data!K419&lt;&gt;"",CONCATENATE(VLOOKUP([1]source_data!K419,[1]codelists!A:C,2,FALSE)))))))</f>
        <v>GTIP040</v>
      </c>
      <c r="N417" s="11" t="str">
        <f>IF([1]source_data!G419="","",IF([1]source_data!D419="","",VLOOKUP([1]source_data!D419,[1]geo_data!A:I,9,FALSE)))</f>
        <v>Stroud Valley</v>
      </c>
      <c r="O417" s="11" t="str">
        <f>IF([1]source_data!G419="","",IF([1]source_data!D419="","",VLOOKUP([1]source_data!D419,[1]geo_data!A:I,8,FALSE)))</f>
        <v>E05010991</v>
      </c>
      <c r="P417" s="11" t="str">
        <f>IF([1]source_data!G419="","",IF(LEFT(O417,3)="E05","WD",IF(LEFT(O417,3)="S13","WD",IF(LEFT(O417,3)="W05","WD",IF(LEFT(O417,3)="W06","UA",IF(LEFT(O417,3)="S12","CA",IF(LEFT(O417,3)="E06","UA",IF(LEFT(O417,3)="E07","NMD",IF(LEFT(O417,3)="E08","MD",IF(LEFT(O417,3)="E09","LONB"))))))))))</f>
        <v>WD</v>
      </c>
      <c r="Q417" s="11" t="str">
        <f>IF([1]source_data!G419="","",IF([1]source_data!D419="","",VLOOKUP([1]source_data!D419,[1]geo_data!A:I,7,FALSE)))</f>
        <v>Stroud</v>
      </c>
      <c r="R417" s="11" t="str">
        <f>IF([1]source_data!G419="","",IF([1]source_data!D419="","",VLOOKUP([1]source_data!D419,[1]geo_data!A:I,6,FALSE)))</f>
        <v>E07000082</v>
      </c>
      <c r="S417" s="11" t="str">
        <f>IF([1]source_data!G419="","",IF(LEFT(R417,3)="E05","WD",IF(LEFT(R417,3)="S13","WD",IF(LEFT(R417,3)="W05","WD",IF(LEFT(R417,3)="W06","UA",IF(LEFT(R417,3)="S12","CA",IF(LEFT(R417,3)="E06","UA",IF(LEFT(R417,3)="E07","NMD",IF(LEFT(R417,3)="E08","MD",IF(LEFT(R417,3)="E09","LONB"))))))))))</f>
        <v>NMD</v>
      </c>
      <c r="T417" s="8" t="str">
        <f>IF([1]source_data!G419="","",IF([1]source_data!N419="","",[1]source_data!N419))</f>
        <v>Grants for You</v>
      </c>
      <c r="U417" s="12">
        <f ca="1">IF([1]source_data!G419="","",[1]tailored_settings!$B$8)</f>
        <v>45009</v>
      </c>
      <c r="V417" s="8" t="str">
        <f>IF([1]source_data!I419="","",[1]tailored_settings!$B$9)</f>
        <v>https://www.barnwoodtrust.org/</v>
      </c>
      <c r="W417" s="8" t="str">
        <f>IF([1]source_data!G419="","",IF([1]source_data!I419="","",[1]codelists!$A$1))</f>
        <v>Grant to Individuals Reason codelist</v>
      </c>
      <c r="X417" s="8" t="str">
        <f>IF([1]source_data!G419="","",IF([1]source_data!I419="","",[1]source_data!I419))</f>
        <v>Mental Health</v>
      </c>
      <c r="Y417" s="8" t="str">
        <f>IF([1]source_data!G419="","",IF([1]source_data!J419="","",[1]codelists!$A$1))</f>
        <v/>
      </c>
      <c r="Z417" s="8" t="str">
        <f>IF([1]source_data!G419="","",IF([1]source_data!J419="","",[1]source_data!J419))</f>
        <v/>
      </c>
      <c r="AA417" s="8" t="str">
        <f>IF([1]source_data!G419="","",IF([1]source_data!K419="","",[1]codelists!$A$16))</f>
        <v>Grant to Individuals Purpose codelist</v>
      </c>
      <c r="AB417" s="8" t="str">
        <f>IF([1]source_data!G419="","",IF([1]source_data!K419="","",[1]source_data!K419))</f>
        <v>Devices and digital access</v>
      </c>
      <c r="AC417" s="8" t="str">
        <f>IF([1]source_data!G419="","",IF([1]source_data!L419="","",[1]codelists!$A$16))</f>
        <v/>
      </c>
      <c r="AD417" s="8" t="str">
        <f>IF([1]source_data!G419="","",IF([1]source_data!L419="","",[1]source_data!L419))</f>
        <v/>
      </c>
      <c r="AE417" s="8" t="str">
        <f>IF([1]source_data!G419="","",IF([1]source_data!M419="","",[1]codelists!$A$16))</f>
        <v/>
      </c>
      <c r="AF417" s="8" t="str">
        <f>IF([1]source_data!G419="","",IF([1]source_data!M419="","",[1]source_data!M419))</f>
        <v/>
      </c>
    </row>
    <row r="418" spans="1:32" ht="15.75" x14ac:dyDescent="0.25">
      <c r="A418" s="8" t="str">
        <f>IF([1]source_data!G420="","",IF(AND([1]source_data!C420&lt;&gt;"",[1]tailored_settings!$B$10="Publish"),CONCATENATE([1]tailored_settings!$B$2&amp;[1]source_data!C420),IF(AND([1]source_data!C420&lt;&gt;"",[1]tailored_settings!$B$10="Do not publish"),CONCATENATE([1]tailored_settings!$B$2&amp;TEXT(ROW(A418)-1,"0000")&amp;"_"&amp;TEXT(F418,"yyyy-mm")),CONCATENATE([1]tailored_settings!$B$2&amp;TEXT(ROW(A418)-1,"0000")&amp;"_"&amp;TEXT(F418,"yyyy-mm")))))</f>
        <v>360G-BarnwoodTrust-0417_2022-08</v>
      </c>
      <c r="B418" s="8" t="str">
        <f>IF([1]source_data!G420="","",IF([1]source_data!E420&lt;&gt;"",[1]source_data!E420,CONCATENATE("Grant to "&amp;G418)))</f>
        <v>Grants for You</v>
      </c>
      <c r="C418" s="8" t="str">
        <f>IF([1]source_data!G420="","",IF([1]source_data!F420="","",[1]source_data!F420))</f>
        <v xml:space="preserve">Funding to help people with Autism, ADHD, Tourette's or a serious mental health condition access more opportunities.   </v>
      </c>
      <c r="D418" s="9">
        <f>IF([1]source_data!G420="","",IF([1]source_data!G420="","",[1]source_data!G420))</f>
        <v>1699</v>
      </c>
      <c r="E418" s="8" t="str">
        <f>IF([1]source_data!G420="","",[1]tailored_settings!$B$3)</f>
        <v>GBP</v>
      </c>
      <c r="F418" s="10">
        <f>IF([1]source_data!G420="","",IF([1]source_data!H420="","",[1]source_data!H420))</f>
        <v>44790.304078090303</v>
      </c>
      <c r="G418" s="8" t="str">
        <f>IF([1]source_data!G420="","",[1]tailored_settings!$B$5)</f>
        <v>Individual Recipient</v>
      </c>
      <c r="H418" s="8" t="str">
        <f>IF([1]source_data!G420="","",IF(AND([1]source_data!A420&lt;&gt;"",[1]tailored_settings!$B$11="Publish"),CONCATENATE([1]tailored_settings!$B$2&amp;[1]source_data!A420),IF(AND([1]source_data!A420&lt;&gt;"",[1]tailored_settings!$B$11="Do not publish"),CONCATENATE([1]tailored_settings!$B$4&amp;TEXT(ROW(A418)-1,"0000")&amp;"_"&amp;TEXT(F418,"yyyy-mm")),CONCATENATE([1]tailored_settings!$B$4&amp;TEXT(ROW(A418)-1,"0000")&amp;"_"&amp;TEXT(F418,"yyyy-mm")))))</f>
        <v>360G-BarnwoodTrust-IND-0417_2022-08</v>
      </c>
      <c r="I418" s="8" t="str">
        <f>IF([1]source_data!G420="","",[1]tailored_settings!$B$7)</f>
        <v>Barnwood Trust</v>
      </c>
      <c r="J418" s="8" t="str">
        <f>IF([1]source_data!G420="","",[1]tailored_settings!$B$6)</f>
        <v>GB-CHC-1162855</v>
      </c>
      <c r="K418" s="8" t="str">
        <f>IF([1]source_data!G420="","",IF([1]source_data!I420="","",VLOOKUP([1]source_data!I420,[1]codelists!A:C,2,FALSE)))</f>
        <v>GTIR040</v>
      </c>
      <c r="L418" s="8" t="str">
        <f>IF([1]source_data!G420="","",IF([1]source_data!J420="","",VLOOKUP([1]source_data!J420,[1]codelists!A:C,2,FALSE)))</f>
        <v/>
      </c>
      <c r="M418" s="8" t="str">
        <f>IF([1]source_data!G420="","",IF([1]source_data!K420="","",IF([1]source_data!M420&lt;&gt;"",CONCATENATE(VLOOKUP([1]source_data!K420,[1]codelists!A:C,2,FALSE)&amp;";"&amp;VLOOKUP([1]source_data!L420,[1]codelists!A:C,2,FALSE)&amp;";"&amp;VLOOKUP([1]source_data!M420,[1]codelists!A:C,2,FALSE)),IF([1]source_data!L420&lt;&gt;"",CONCATENATE(VLOOKUP([1]source_data!K420,[1]codelists!A:C,2,FALSE)&amp;";"&amp;VLOOKUP([1]source_data!L420,[1]codelists!A:C,2,FALSE)),IF([1]source_data!K420&lt;&gt;"",CONCATENATE(VLOOKUP([1]source_data!K420,[1]codelists!A:C,2,FALSE)))))))</f>
        <v>GTIP100</v>
      </c>
      <c r="N418" s="11" t="str">
        <f>IF([1]source_data!G420="","",IF([1]source_data!D420="","",VLOOKUP([1]source_data!D420,[1]geo_data!A:I,9,FALSE)))</f>
        <v>Newent &amp; Taynton</v>
      </c>
      <c r="O418" s="11" t="str">
        <f>IF([1]source_data!G420="","",IF([1]source_data!D420="","",VLOOKUP([1]source_data!D420,[1]geo_data!A:I,8,FALSE)))</f>
        <v>E05012169</v>
      </c>
      <c r="P418" s="11" t="str">
        <f>IF([1]source_data!G420="","",IF(LEFT(O418,3)="E05","WD",IF(LEFT(O418,3)="S13","WD",IF(LEFT(O418,3)="W05","WD",IF(LEFT(O418,3)="W06","UA",IF(LEFT(O418,3)="S12","CA",IF(LEFT(O418,3)="E06","UA",IF(LEFT(O418,3)="E07","NMD",IF(LEFT(O418,3)="E08","MD",IF(LEFT(O418,3)="E09","LONB"))))))))))</f>
        <v>WD</v>
      </c>
      <c r="Q418" s="11" t="str">
        <f>IF([1]source_data!G420="","",IF([1]source_data!D420="","",VLOOKUP([1]source_data!D420,[1]geo_data!A:I,7,FALSE)))</f>
        <v>Forest of Dean</v>
      </c>
      <c r="R418" s="11" t="str">
        <f>IF([1]source_data!G420="","",IF([1]source_data!D420="","",VLOOKUP([1]source_data!D420,[1]geo_data!A:I,6,FALSE)))</f>
        <v>E07000080</v>
      </c>
      <c r="S418" s="11" t="str">
        <f>IF([1]source_data!G420="","",IF(LEFT(R418,3)="E05","WD",IF(LEFT(R418,3)="S13","WD",IF(LEFT(R418,3)="W05","WD",IF(LEFT(R418,3)="W06","UA",IF(LEFT(R418,3)="S12","CA",IF(LEFT(R418,3)="E06","UA",IF(LEFT(R418,3)="E07","NMD",IF(LEFT(R418,3)="E08","MD",IF(LEFT(R418,3)="E09","LONB"))))))))))</f>
        <v>NMD</v>
      </c>
      <c r="T418" s="8" t="str">
        <f>IF([1]source_data!G420="","",IF([1]source_data!N420="","",[1]source_data!N420))</f>
        <v>Grants for You</v>
      </c>
      <c r="U418" s="12">
        <f ca="1">IF([1]source_data!G420="","",[1]tailored_settings!$B$8)</f>
        <v>45009</v>
      </c>
      <c r="V418" s="8" t="str">
        <f>IF([1]source_data!I420="","",[1]tailored_settings!$B$9)</f>
        <v>https://www.barnwoodtrust.org/</v>
      </c>
      <c r="W418" s="8" t="str">
        <f>IF([1]source_data!G420="","",IF([1]source_data!I420="","",[1]codelists!$A$1))</f>
        <v>Grant to Individuals Reason codelist</v>
      </c>
      <c r="X418" s="8" t="str">
        <f>IF([1]source_data!G420="","",IF([1]source_data!I420="","",[1]source_data!I420))</f>
        <v>Mental Health</v>
      </c>
      <c r="Y418" s="8" t="str">
        <f>IF([1]source_data!G420="","",IF([1]source_data!J420="","",[1]codelists!$A$1))</f>
        <v/>
      </c>
      <c r="Z418" s="8" t="str">
        <f>IF([1]source_data!G420="","",IF([1]source_data!J420="","",[1]source_data!J420))</f>
        <v/>
      </c>
      <c r="AA418" s="8" t="str">
        <f>IF([1]source_data!G420="","",IF([1]source_data!K420="","",[1]codelists!$A$16))</f>
        <v>Grant to Individuals Purpose codelist</v>
      </c>
      <c r="AB418" s="8" t="str">
        <f>IF([1]source_data!G420="","",IF([1]source_data!K420="","",[1]source_data!K420))</f>
        <v>Travel and transport</v>
      </c>
      <c r="AC418" s="8" t="str">
        <f>IF([1]source_data!G420="","",IF([1]source_data!L420="","",[1]codelists!$A$16))</f>
        <v/>
      </c>
      <c r="AD418" s="8" t="str">
        <f>IF([1]source_data!G420="","",IF([1]source_data!L420="","",[1]source_data!L420))</f>
        <v/>
      </c>
      <c r="AE418" s="8" t="str">
        <f>IF([1]source_data!G420="","",IF([1]source_data!M420="","",[1]codelists!$A$16))</f>
        <v/>
      </c>
      <c r="AF418" s="8" t="str">
        <f>IF([1]source_data!G420="","",IF([1]source_data!M420="","",[1]source_data!M420))</f>
        <v/>
      </c>
    </row>
    <row r="419" spans="1:32" ht="15.75" x14ac:dyDescent="0.25">
      <c r="A419" s="8" t="str">
        <f>IF([1]source_data!G421="","",IF(AND([1]source_data!C421&lt;&gt;"",[1]tailored_settings!$B$10="Publish"),CONCATENATE([1]tailored_settings!$B$2&amp;[1]source_data!C421),IF(AND([1]source_data!C421&lt;&gt;"",[1]tailored_settings!$B$10="Do not publish"),CONCATENATE([1]tailored_settings!$B$2&amp;TEXT(ROW(A419)-1,"0000")&amp;"_"&amp;TEXT(F419,"yyyy-mm")),CONCATENATE([1]tailored_settings!$B$2&amp;TEXT(ROW(A419)-1,"0000")&amp;"_"&amp;TEXT(F419,"yyyy-mm")))))</f>
        <v>360G-BarnwoodTrust-0418_2022-08</v>
      </c>
      <c r="B419" s="8" t="str">
        <f>IF([1]source_data!G421="","",IF([1]source_data!E421&lt;&gt;"",[1]source_data!E421,CONCATENATE("Grant to "&amp;G419)))</f>
        <v>Grants for You</v>
      </c>
      <c r="C419" s="8" t="str">
        <f>IF([1]source_data!G421="","",IF([1]source_data!F421="","",[1]source_data!F421))</f>
        <v xml:space="preserve">Funding to help people with Autism, ADHD, Tourette's or a serious mental health condition access more opportunities.   </v>
      </c>
      <c r="D419" s="9">
        <f>IF([1]source_data!G421="","",IF([1]source_data!G421="","",[1]source_data!G421))</f>
        <v>1039</v>
      </c>
      <c r="E419" s="8" t="str">
        <f>IF([1]source_data!G421="","",[1]tailored_settings!$B$3)</f>
        <v>GBP</v>
      </c>
      <c r="F419" s="10">
        <f>IF([1]source_data!G421="","",IF([1]source_data!H421="","",[1]source_data!H421))</f>
        <v>44790.383117673598</v>
      </c>
      <c r="G419" s="8" t="str">
        <f>IF([1]source_data!G421="","",[1]tailored_settings!$B$5)</f>
        <v>Individual Recipient</v>
      </c>
      <c r="H419" s="8" t="str">
        <f>IF([1]source_data!G421="","",IF(AND([1]source_data!A421&lt;&gt;"",[1]tailored_settings!$B$11="Publish"),CONCATENATE([1]tailored_settings!$B$2&amp;[1]source_data!A421),IF(AND([1]source_data!A421&lt;&gt;"",[1]tailored_settings!$B$11="Do not publish"),CONCATENATE([1]tailored_settings!$B$4&amp;TEXT(ROW(A419)-1,"0000")&amp;"_"&amp;TEXT(F419,"yyyy-mm")),CONCATENATE([1]tailored_settings!$B$4&amp;TEXT(ROW(A419)-1,"0000")&amp;"_"&amp;TEXT(F419,"yyyy-mm")))))</f>
        <v>360G-BarnwoodTrust-IND-0418_2022-08</v>
      </c>
      <c r="I419" s="8" t="str">
        <f>IF([1]source_data!G421="","",[1]tailored_settings!$B$7)</f>
        <v>Barnwood Trust</v>
      </c>
      <c r="J419" s="8" t="str">
        <f>IF([1]source_data!G421="","",[1]tailored_settings!$B$6)</f>
        <v>GB-CHC-1162855</v>
      </c>
      <c r="K419" s="8" t="str">
        <f>IF([1]source_data!G421="","",IF([1]source_data!I421="","",VLOOKUP([1]source_data!I421,[1]codelists!A:C,2,FALSE)))</f>
        <v>GTIR040</v>
      </c>
      <c r="L419" s="8" t="str">
        <f>IF([1]source_data!G421="","",IF([1]source_data!J421="","",VLOOKUP([1]source_data!J421,[1]codelists!A:C,2,FALSE)))</f>
        <v/>
      </c>
      <c r="M419" s="8" t="str">
        <f>IF([1]source_data!G421="","",IF([1]source_data!K421="","",IF([1]source_data!M421&lt;&gt;"",CONCATENATE(VLOOKUP([1]source_data!K421,[1]codelists!A:C,2,FALSE)&amp;";"&amp;VLOOKUP([1]source_data!L421,[1]codelists!A:C,2,FALSE)&amp;";"&amp;VLOOKUP([1]source_data!M421,[1]codelists!A:C,2,FALSE)),IF([1]source_data!L421&lt;&gt;"",CONCATENATE(VLOOKUP([1]source_data!K421,[1]codelists!A:C,2,FALSE)&amp;";"&amp;VLOOKUP([1]source_data!L421,[1]codelists!A:C,2,FALSE)),IF([1]source_data!K421&lt;&gt;"",CONCATENATE(VLOOKUP([1]source_data!K421,[1]codelists!A:C,2,FALSE)))))))</f>
        <v>GTIP040</v>
      </c>
      <c r="N419" s="11" t="str">
        <f>IF([1]source_data!G421="","",IF([1]source_data!D421="","",VLOOKUP([1]source_data!D421,[1]geo_data!A:I,9,FALSE)))</f>
        <v>St Mark's</v>
      </c>
      <c r="O419" s="11" t="str">
        <f>IF([1]source_data!G421="","",IF([1]source_data!D421="","",VLOOKUP([1]source_data!D421,[1]geo_data!A:I,8,FALSE)))</f>
        <v>E05004301</v>
      </c>
      <c r="P419" s="11" t="str">
        <f>IF([1]source_data!G421="","",IF(LEFT(O419,3)="E05","WD",IF(LEFT(O419,3)="S13","WD",IF(LEFT(O419,3)="W05","WD",IF(LEFT(O419,3)="W06","UA",IF(LEFT(O419,3)="S12","CA",IF(LEFT(O419,3)="E06","UA",IF(LEFT(O419,3)="E07","NMD",IF(LEFT(O419,3)="E08","MD",IF(LEFT(O419,3)="E09","LONB"))))))))))</f>
        <v>WD</v>
      </c>
      <c r="Q419" s="11" t="str">
        <f>IF([1]source_data!G421="","",IF([1]source_data!D421="","",VLOOKUP([1]source_data!D421,[1]geo_data!A:I,7,FALSE)))</f>
        <v>Cheltenham</v>
      </c>
      <c r="R419" s="11" t="str">
        <f>IF([1]source_data!G421="","",IF([1]source_data!D421="","",VLOOKUP([1]source_data!D421,[1]geo_data!A:I,6,FALSE)))</f>
        <v>E07000078</v>
      </c>
      <c r="S419" s="11" t="str">
        <f>IF([1]source_data!G421="","",IF(LEFT(R419,3)="E05","WD",IF(LEFT(R419,3)="S13","WD",IF(LEFT(R419,3)="W05","WD",IF(LEFT(R419,3)="W06","UA",IF(LEFT(R419,3)="S12","CA",IF(LEFT(R419,3)="E06","UA",IF(LEFT(R419,3)="E07","NMD",IF(LEFT(R419,3)="E08","MD",IF(LEFT(R419,3)="E09","LONB"))))))))))</f>
        <v>NMD</v>
      </c>
      <c r="T419" s="8" t="str">
        <f>IF([1]source_data!G421="","",IF([1]source_data!N421="","",[1]source_data!N421))</f>
        <v>Grants for You</v>
      </c>
      <c r="U419" s="12">
        <f ca="1">IF([1]source_data!G421="","",[1]tailored_settings!$B$8)</f>
        <v>45009</v>
      </c>
      <c r="V419" s="8" t="str">
        <f>IF([1]source_data!I421="","",[1]tailored_settings!$B$9)</f>
        <v>https://www.barnwoodtrust.org/</v>
      </c>
      <c r="W419" s="8" t="str">
        <f>IF([1]source_data!G421="","",IF([1]source_data!I421="","",[1]codelists!$A$1))</f>
        <v>Grant to Individuals Reason codelist</v>
      </c>
      <c r="X419" s="8" t="str">
        <f>IF([1]source_data!G421="","",IF([1]source_data!I421="","",[1]source_data!I421))</f>
        <v>Mental Health</v>
      </c>
      <c r="Y419" s="8" t="str">
        <f>IF([1]source_data!G421="","",IF([1]source_data!J421="","",[1]codelists!$A$1))</f>
        <v/>
      </c>
      <c r="Z419" s="8" t="str">
        <f>IF([1]source_data!G421="","",IF([1]source_data!J421="","",[1]source_data!J421))</f>
        <v/>
      </c>
      <c r="AA419" s="8" t="str">
        <f>IF([1]source_data!G421="","",IF([1]source_data!K421="","",[1]codelists!$A$16))</f>
        <v>Grant to Individuals Purpose codelist</v>
      </c>
      <c r="AB419" s="8" t="str">
        <f>IF([1]source_data!G421="","",IF([1]source_data!K421="","",[1]source_data!K421))</f>
        <v>Devices and digital access</v>
      </c>
      <c r="AC419" s="8" t="str">
        <f>IF([1]source_data!G421="","",IF([1]source_data!L421="","",[1]codelists!$A$16))</f>
        <v/>
      </c>
      <c r="AD419" s="8" t="str">
        <f>IF([1]source_data!G421="","",IF([1]source_data!L421="","",[1]source_data!L421))</f>
        <v/>
      </c>
      <c r="AE419" s="8" t="str">
        <f>IF([1]source_data!G421="","",IF([1]source_data!M421="","",[1]codelists!$A$16))</f>
        <v/>
      </c>
      <c r="AF419" s="8" t="str">
        <f>IF([1]source_data!G421="","",IF([1]source_data!M421="","",[1]source_data!M421))</f>
        <v/>
      </c>
    </row>
    <row r="420" spans="1:32" ht="15.75" x14ac:dyDescent="0.25">
      <c r="A420" s="8" t="str">
        <f>IF([1]source_data!G422="","",IF(AND([1]source_data!C422&lt;&gt;"",[1]tailored_settings!$B$10="Publish"),CONCATENATE([1]tailored_settings!$B$2&amp;[1]source_data!C422),IF(AND([1]source_data!C422&lt;&gt;"",[1]tailored_settings!$B$10="Do not publish"),CONCATENATE([1]tailored_settings!$B$2&amp;TEXT(ROW(A420)-1,"0000")&amp;"_"&amp;TEXT(F420,"yyyy-mm")),CONCATENATE([1]tailored_settings!$B$2&amp;TEXT(ROW(A420)-1,"0000")&amp;"_"&amp;TEXT(F420,"yyyy-mm")))))</f>
        <v>360G-BarnwoodTrust-0419_2022-08</v>
      </c>
      <c r="B420" s="8" t="str">
        <f>IF([1]source_data!G422="","",IF([1]source_data!E422&lt;&gt;"",[1]source_data!E422,CONCATENATE("Grant to "&amp;G420)))</f>
        <v>Grants for You</v>
      </c>
      <c r="C420" s="8" t="str">
        <f>IF([1]source_data!G422="","",IF([1]source_data!F422="","",[1]source_data!F422))</f>
        <v xml:space="preserve">Funding to help people with Autism, ADHD, Tourette's or a serious mental health condition access more opportunities.   </v>
      </c>
      <c r="D420" s="9">
        <f>IF([1]source_data!G422="","",IF([1]source_data!G422="","",[1]source_data!G422))</f>
        <v>350</v>
      </c>
      <c r="E420" s="8" t="str">
        <f>IF([1]source_data!G422="","",[1]tailored_settings!$B$3)</f>
        <v>GBP</v>
      </c>
      <c r="F420" s="10">
        <f>IF([1]source_data!G422="","",IF([1]source_data!H422="","",[1]source_data!H422))</f>
        <v>44790.402515624999</v>
      </c>
      <c r="G420" s="8" t="str">
        <f>IF([1]source_data!G422="","",[1]tailored_settings!$B$5)</f>
        <v>Individual Recipient</v>
      </c>
      <c r="H420" s="8" t="str">
        <f>IF([1]source_data!G422="","",IF(AND([1]source_data!A422&lt;&gt;"",[1]tailored_settings!$B$11="Publish"),CONCATENATE([1]tailored_settings!$B$2&amp;[1]source_data!A422),IF(AND([1]source_data!A422&lt;&gt;"",[1]tailored_settings!$B$11="Do not publish"),CONCATENATE([1]tailored_settings!$B$4&amp;TEXT(ROW(A420)-1,"0000")&amp;"_"&amp;TEXT(F420,"yyyy-mm")),CONCATENATE([1]tailored_settings!$B$4&amp;TEXT(ROW(A420)-1,"0000")&amp;"_"&amp;TEXT(F420,"yyyy-mm")))))</f>
        <v>360G-BarnwoodTrust-IND-0419_2022-08</v>
      </c>
      <c r="I420" s="8" t="str">
        <f>IF([1]source_data!G422="","",[1]tailored_settings!$B$7)</f>
        <v>Barnwood Trust</v>
      </c>
      <c r="J420" s="8" t="str">
        <f>IF([1]source_data!G422="","",[1]tailored_settings!$B$6)</f>
        <v>GB-CHC-1162855</v>
      </c>
      <c r="K420" s="8" t="str">
        <f>IF([1]source_data!G422="","",IF([1]source_data!I422="","",VLOOKUP([1]source_data!I422,[1]codelists!A:C,2,FALSE)))</f>
        <v>GTIR040</v>
      </c>
      <c r="L420" s="8" t="str">
        <f>IF([1]source_data!G422="","",IF([1]source_data!J422="","",VLOOKUP([1]source_data!J422,[1]codelists!A:C,2,FALSE)))</f>
        <v/>
      </c>
      <c r="M420" s="8" t="str">
        <f>IF([1]source_data!G422="","",IF([1]source_data!K422="","",IF([1]source_data!M422&lt;&gt;"",CONCATENATE(VLOOKUP([1]source_data!K422,[1]codelists!A:C,2,FALSE)&amp;";"&amp;VLOOKUP([1]source_data!L422,[1]codelists!A:C,2,FALSE)&amp;";"&amp;VLOOKUP([1]source_data!M422,[1]codelists!A:C,2,FALSE)),IF([1]source_data!L422&lt;&gt;"",CONCATENATE(VLOOKUP([1]source_data!K422,[1]codelists!A:C,2,FALSE)&amp;";"&amp;VLOOKUP([1]source_data!L422,[1]codelists!A:C,2,FALSE)),IF([1]source_data!K422&lt;&gt;"",CONCATENATE(VLOOKUP([1]source_data!K422,[1]codelists!A:C,2,FALSE)))))))</f>
        <v>GTIP040</v>
      </c>
      <c r="N420" s="11" t="str">
        <f>IF([1]source_data!G422="","",IF([1]source_data!D422="","",VLOOKUP([1]source_data!D422,[1]geo_data!A:I,9,FALSE)))</f>
        <v>Hesters Way</v>
      </c>
      <c r="O420" s="11" t="str">
        <f>IF([1]source_data!G422="","",IF([1]source_data!D422="","",VLOOKUP([1]source_data!D422,[1]geo_data!A:I,8,FALSE)))</f>
        <v>E05004294</v>
      </c>
      <c r="P420" s="11" t="str">
        <f>IF([1]source_data!G422="","",IF(LEFT(O420,3)="E05","WD",IF(LEFT(O420,3)="S13","WD",IF(LEFT(O420,3)="W05","WD",IF(LEFT(O420,3)="W06","UA",IF(LEFT(O420,3)="S12","CA",IF(LEFT(O420,3)="E06","UA",IF(LEFT(O420,3)="E07","NMD",IF(LEFT(O420,3)="E08","MD",IF(LEFT(O420,3)="E09","LONB"))))))))))</f>
        <v>WD</v>
      </c>
      <c r="Q420" s="11" t="str">
        <f>IF([1]source_data!G422="","",IF([1]source_data!D422="","",VLOOKUP([1]source_data!D422,[1]geo_data!A:I,7,FALSE)))</f>
        <v>Cheltenham</v>
      </c>
      <c r="R420" s="11" t="str">
        <f>IF([1]source_data!G422="","",IF([1]source_data!D422="","",VLOOKUP([1]source_data!D422,[1]geo_data!A:I,6,FALSE)))</f>
        <v>E07000078</v>
      </c>
      <c r="S420" s="11" t="str">
        <f>IF([1]source_data!G422="","",IF(LEFT(R420,3)="E05","WD",IF(LEFT(R420,3)="S13","WD",IF(LEFT(R420,3)="W05","WD",IF(LEFT(R420,3)="W06","UA",IF(LEFT(R420,3)="S12","CA",IF(LEFT(R420,3)="E06","UA",IF(LEFT(R420,3)="E07","NMD",IF(LEFT(R420,3)="E08","MD",IF(LEFT(R420,3)="E09","LONB"))))))))))</f>
        <v>NMD</v>
      </c>
      <c r="T420" s="8" t="str">
        <f>IF([1]source_data!G422="","",IF([1]source_data!N422="","",[1]source_data!N422))</f>
        <v>Grants for You</v>
      </c>
      <c r="U420" s="12">
        <f ca="1">IF([1]source_data!G422="","",[1]tailored_settings!$B$8)</f>
        <v>45009</v>
      </c>
      <c r="V420" s="8" t="str">
        <f>IF([1]source_data!I422="","",[1]tailored_settings!$B$9)</f>
        <v>https://www.barnwoodtrust.org/</v>
      </c>
      <c r="W420" s="8" t="str">
        <f>IF([1]source_data!G422="","",IF([1]source_data!I422="","",[1]codelists!$A$1))</f>
        <v>Grant to Individuals Reason codelist</v>
      </c>
      <c r="X420" s="8" t="str">
        <f>IF([1]source_data!G422="","",IF([1]source_data!I422="","",[1]source_data!I422))</f>
        <v>Mental Health</v>
      </c>
      <c r="Y420" s="8" t="str">
        <f>IF([1]source_data!G422="","",IF([1]source_data!J422="","",[1]codelists!$A$1))</f>
        <v/>
      </c>
      <c r="Z420" s="8" t="str">
        <f>IF([1]source_data!G422="","",IF([1]source_data!J422="","",[1]source_data!J422))</f>
        <v/>
      </c>
      <c r="AA420" s="8" t="str">
        <f>IF([1]source_data!G422="","",IF([1]source_data!K422="","",[1]codelists!$A$16))</f>
        <v>Grant to Individuals Purpose codelist</v>
      </c>
      <c r="AB420" s="8" t="str">
        <f>IF([1]source_data!G422="","",IF([1]source_data!K422="","",[1]source_data!K422))</f>
        <v>Devices and digital access</v>
      </c>
      <c r="AC420" s="8" t="str">
        <f>IF([1]source_data!G422="","",IF([1]source_data!L422="","",[1]codelists!$A$16))</f>
        <v/>
      </c>
      <c r="AD420" s="8" t="str">
        <f>IF([1]source_data!G422="","",IF([1]source_data!L422="","",[1]source_data!L422))</f>
        <v/>
      </c>
      <c r="AE420" s="8" t="str">
        <f>IF([1]source_data!G422="","",IF([1]source_data!M422="","",[1]codelists!$A$16))</f>
        <v/>
      </c>
      <c r="AF420" s="8" t="str">
        <f>IF([1]source_data!G422="","",IF([1]source_data!M422="","",[1]source_data!M422))</f>
        <v/>
      </c>
    </row>
    <row r="421" spans="1:32" ht="15.75" x14ac:dyDescent="0.25">
      <c r="A421" s="8" t="str">
        <f>IF([1]source_data!G423="","",IF(AND([1]source_data!C423&lt;&gt;"",[1]tailored_settings!$B$10="Publish"),CONCATENATE([1]tailored_settings!$B$2&amp;[1]source_data!C423),IF(AND([1]source_data!C423&lt;&gt;"",[1]tailored_settings!$B$10="Do not publish"),CONCATENATE([1]tailored_settings!$B$2&amp;TEXT(ROW(A421)-1,"0000")&amp;"_"&amp;TEXT(F421,"yyyy-mm")),CONCATENATE([1]tailored_settings!$B$2&amp;TEXT(ROW(A421)-1,"0000")&amp;"_"&amp;TEXT(F421,"yyyy-mm")))))</f>
        <v>360G-BarnwoodTrust-0420_2022-08</v>
      </c>
      <c r="B421" s="8" t="str">
        <f>IF([1]source_data!G423="","",IF([1]source_data!E423&lt;&gt;"",[1]source_data!E423,CONCATENATE("Grant to "&amp;G421)))</f>
        <v>Grants for You</v>
      </c>
      <c r="C421" s="8" t="str">
        <f>IF([1]source_data!G423="","",IF([1]source_data!F423="","",[1]source_data!F423))</f>
        <v xml:space="preserve">Funding to help people with Autism, ADHD, Tourette's or a serious mental health condition access more opportunities.   </v>
      </c>
      <c r="D421" s="9">
        <f>IF([1]source_data!G423="","",IF([1]source_data!G423="","",[1]source_data!G423))</f>
        <v>185</v>
      </c>
      <c r="E421" s="8" t="str">
        <f>IF([1]source_data!G423="","",[1]tailored_settings!$B$3)</f>
        <v>GBP</v>
      </c>
      <c r="F421" s="10">
        <f>IF([1]source_data!G423="","",IF([1]source_data!H423="","",[1]source_data!H423))</f>
        <v>44790.416336770802</v>
      </c>
      <c r="G421" s="8" t="str">
        <f>IF([1]source_data!G423="","",[1]tailored_settings!$B$5)</f>
        <v>Individual Recipient</v>
      </c>
      <c r="H421" s="8" t="str">
        <f>IF([1]source_data!G423="","",IF(AND([1]source_data!A423&lt;&gt;"",[1]tailored_settings!$B$11="Publish"),CONCATENATE([1]tailored_settings!$B$2&amp;[1]source_data!A423),IF(AND([1]source_data!A423&lt;&gt;"",[1]tailored_settings!$B$11="Do not publish"),CONCATENATE([1]tailored_settings!$B$4&amp;TEXT(ROW(A421)-1,"0000")&amp;"_"&amp;TEXT(F421,"yyyy-mm")),CONCATENATE([1]tailored_settings!$B$4&amp;TEXT(ROW(A421)-1,"0000")&amp;"_"&amp;TEXT(F421,"yyyy-mm")))))</f>
        <v>360G-BarnwoodTrust-IND-0420_2022-08</v>
      </c>
      <c r="I421" s="8" t="str">
        <f>IF([1]source_data!G423="","",[1]tailored_settings!$B$7)</f>
        <v>Barnwood Trust</v>
      </c>
      <c r="J421" s="8" t="str">
        <f>IF([1]source_data!G423="","",[1]tailored_settings!$B$6)</f>
        <v>GB-CHC-1162855</v>
      </c>
      <c r="K421" s="8" t="str">
        <f>IF([1]source_data!G423="","",IF([1]source_data!I423="","",VLOOKUP([1]source_data!I423,[1]codelists!A:C,2,FALSE)))</f>
        <v>GTIR040</v>
      </c>
      <c r="L421" s="8" t="str">
        <f>IF([1]source_data!G423="","",IF([1]source_data!J423="","",VLOOKUP([1]source_data!J423,[1]codelists!A:C,2,FALSE)))</f>
        <v/>
      </c>
      <c r="M421" s="8" t="str">
        <f>IF([1]source_data!G423="","",IF([1]source_data!K423="","",IF([1]source_data!M423&lt;&gt;"",CONCATENATE(VLOOKUP([1]source_data!K423,[1]codelists!A:C,2,FALSE)&amp;";"&amp;VLOOKUP([1]source_data!L423,[1]codelists!A:C,2,FALSE)&amp;";"&amp;VLOOKUP([1]source_data!M423,[1]codelists!A:C,2,FALSE)),IF([1]source_data!L423&lt;&gt;"",CONCATENATE(VLOOKUP([1]source_data!K423,[1]codelists!A:C,2,FALSE)&amp;";"&amp;VLOOKUP([1]source_data!L423,[1]codelists!A:C,2,FALSE)),IF([1]source_data!K423&lt;&gt;"",CONCATENATE(VLOOKUP([1]source_data!K423,[1]codelists!A:C,2,FALSE)))))))</f>
        <v>GTIP150</v>
      </c>
      <c r="N421" s="11" t="str">
        <f>IF([1]source_data!G423="","",IF([1]source_data!D423="","",VLOOKUP([1]source_data!D423,[1]geo_data!A:I,9,FALSE)))</f>
        <v>Stroud Valley</v>
      </c>
      <c r="O421" s="11" t="str">
        <f>IF([1]source_data!G423="","",IF([1]source_data!D423="","",VLOOKUP([1]source_data!D423,[1]geo_data!A:I,8,FALSE)))</f>
        <v>E05010991</v>
      </c>
      <c r="P421" s="11" t="str">
        <f>IF([1]source_data!G423="","",IF(LEFT(O421,3)="E05","WD",IF(LEFT(O421,3)="S13","WD",IF(LEFT(O421,3)="W05","WD",IF(LEFT(O421,3)="W06","UA",IF(LEFT(O421,3)="S12","CA",IF(LEFT(O421,3)="E06","UA",IF(LEFT(O421,3)="E07","NMD",IF(LEFT(O421,3)="E08","MD",IF(LEFT(O421,3)="E09","LONB"))))))))))</f>
        <v>WD</v>
      </c>
      <c r="Q421" s="11" t="str">
        <f>IF([1]source_data!G423="","",IF([1]source_data!D423="","",VLOOKUP([1]source_data!D423,[1]geo_data!A:I,7,FALSE)))</f>
        <v>Stroud</v>
      </c>
      <c r="R421" s="11" t="str">
        <f>IF([1]source_data!G423="","",IF([1]source_data!D423="","",VLOOKUP([1]source_data!D423,[1]geo_data!A:I,6,FALSE)))</f>
        <v>E07000082</v>
      </c>
      <c r="S421" s="11" t="str">
        <f>IF([1]source_data!G423="","",IF(LEFT(R421,3)="E05","WD",IF(LEFT(R421,3)="S13","WD",IF(LEFT(R421,3)="W05","WD",IF(LEFT(R421,3)="W06","UA",IF(LEFT(R421,3)="S12","CA",IF(LEFT(R421,3)="E06","UA",IF(LEFT(R421,3)="E07","NMD",IF(LEFT(R421,3)="E08","MD",IF(LEFT(R421,3)="E09","LONB"))))))))))</f>
        <v>NMD</v>
      </c>
      <c r="T421" s="8" t="str">
        <f>IF([1]source_data!G423="","",IF([1]source_data!N423="","",[1]source_data!N423))</f>
        <v>Grants for You</v>
      </c>
      <c r="U421" s="12">
        <f ca="1">IF([1]source_data!G423="","",[1]tailored_settings!$B$8)</f>
        <v>45009</v>
      </c>
      <c r="V421" s="8" t="str">
        <f>IF([1]source_data!I423="","",[1]tailored_settings!$B$9)</f>
        <v>https://www.barnwoodtrust.org/</v>
      </c>
      <c r="W421" s="8" t="str">
        <f>IF([1]source_data!G423="","",IF([1]source_data!I423="","",[1]codelists!$A$1))</f>
        <v>Grant to Individuals Reason codelist</v>
      </c>
      <c r="X421" s="8" t="str">
        <f>IF([1]source_data!G423="","",IF([1]source_data!I423="","",[1]source_data!I423))</f>
        <v>Mental Health</v>
      </c>
      <c r="Y421" s="8" t="str">
        <f>IF([1]source_data!G423="","",IF([1]source_data!J423="","",[1]codelists!$A$1))</f>
        <v/>
      </c>
      <c r="Z421" s="8" t="str">
        <f>IF([1]source_data!G423="","",IF([1]source_data!J423="","",[1]source_data!J423))</f>
        <v/>
      </c>
      <c r="AA421" s="8" t="str">
        <f>IF([1]source_data!G423="","",IF([1]source_data!K423="","",[1]codelists!$A$16))</f>
        <v>Grant to Individuals Purpose codelist</v>
      </c>
      <c r="AB421" s="8" t="str">
        <f>IF([1]source_data!G423="","",IF([1]source_data!K423="","",[1]source_data!K423))</f>
        <v>Creative activities</v>
      </c>
      <c r="AC421" s="8" t="str">
        <f>IF([1]source_data!G423="","",IF([1]source_data!L423="","",[1]codelists!$A$16))</f>
        <v/>
      </c>
      <c r="AD421" s="8" t="str">
        <f>IF([1]source_data!G423="","",IF([1]source_data!L423="","",[1]source_data!L423))</f>
        <v/>
      </c>
      <c r="AE421" s="8" t="str">
        <f>IF([1]source_data!G423="","",IF([1]source_data!M423="","",[1]codelists!$A$16))</f>
        <v/>
      </c>
      <c r="AF421" s="8" t="str">
        <f>IF([1]source_data!G423="","",IF([1]source_data!M423="","",[1]source_data!M423))</f>
        <v/>
      </c>
    </row>
    <row r="422" spans="1:32" ht="15.75" x14ac:dyDescent="0.25">
      <c r="A422" s="8" t="str">
        <f>IF([1]source_data!G424="","",IF(AND([1]source_data!C424&lt;&gt;"",[1]tailored_settings!$B$10="Publish"),CONCATENATE([1]tailored_settings!$B$2&amp;[1]source_data!C424),IF(AND([1]source_data!C424&lt;&gt;"",[1]tailored_settings!$B$10="Do not publish"),CONCATENATE([1]tailored_settings!$B$2&amp;TEXT(ROW(A422)-1,"0000")&amp;"_"&amp;TEXT(F422,"yyyy-mm")),CONCATENATE([1]tailored_settings!$B$2&amp;TEXT(ROW(A422)-1,"0000")&amp;"_"&amp;TEXT(F422,"yyyy-mm")))))</f>
        <v>360G-BarnwoodTrust-0421_2022-08</v>
      </c>
      <c r="B422" s="8" t="str">
        <f>IF([1]source_data!G424="","",IF([1]source_data!E424&lt;&gt;"",[1]source_data!E424,CONCATENATE("Grant to "&amp;G422)))</f>
        <v>Grants for You</v>
      </c>
      <c r="C422" s="8" t="str">
        <f>IF([1]source_data!G424="","",IF([1]source_data!F424="","",[1]source_data!F424))</f>
        <v xml:space="preserve">Funding to help people with Autism, ADHD, Tourette's or a serious mental health condition access more opportunities.   </v>
      </c>
      <c r="D422" s="9">
        <f>IF([1]source_data!G424="","",IF([1]source_data!G424="","",[1]source_data!G424))</f>
        <v>500</v>
      </c>
      <c r="E422" s="8" t="str">
        <f>IF([1]source_data!G424="","",[1]tailored_settings!$B$3)</f>
        <v>GBP</v>
      </c>
      <c r="F422" s="10">
        <f>IF([1]source_data!G424="","",IF([1]source_data!H424="","",[1]source_data!H424))</f>
        <v>44790.446942557901</v>
      </c>
      <c r="G422" s="8" t="str">
        <f>IF([1]source_data!G424="","",[1]tailored_settings!$B$5)</f>
        <v>Individual Recipient</v>
      </c>
      <c r="H422" s="8" t="str">
        <f>IF([1]source_data!G424="","",IF(AND([1]source_data!A424&lt;&gt;"",[1]tailored_settings!$B$11="Publish"),CONCATENATE([1]tailored_settings!$B$2&amp;[1]source_data!A424),IF(AND([1]source_data!A424&lt;&gt;"",[1]tailored_settings!$B$11="Do not publish"),CONCATENATE([1]tailored_settings!$B$4&amp;TEXT(ROW(A422)-1,"0000")&amp;"_"&amp;TEXT(F422,"yyyy-mm")),CONCATENATE([1]tailored_settings!$B$4&amp;TEXT(ROW(A422)-1,"0000")&amp;"_"&amp;TEXT(F422,"yyyy-mm")))))</f>
        <v>360G-BarnwoodTrust-IND-0421_2022-08</v>
      </c>
      <c r="I422" s="8" t="str">
        <f>IF([1]source_data!G424="","",[1]tailored_settings!$B$7)</f>
        <v>Barnwood Trust</v>
      </c>
      <c r="J422" s="8" t="str">
        <f>IF([1]source_data!G424="","",[1]tailored_settings!$B$6)</f>
        <v>GB-CHC-1162855</v>
      </c>
      <c r="K422" s="8" t="str">
        <f>IF([1]source_data!G424="","",IF([1]source_data!I424="","",VLOOKUP([1]source_data!I424,[1]codelists!A:C,2,FALSE)))</f>
        <v>GTIR040</v>
      </c>
      <c r="L422" s="8" t="str">
        <f>IF([1]source_data!G424="","",IF([1]source_data!J424="","",VLOOKUP([1]source_data!J424,[1]codelists!A:C,2,FALSE)))</f>
        <v/>
      </c>
      <c r="M422" s="8" t="str">
        <f>IF([1]source_data!G424="","",IF([1]source_data!K424="","",IF([1]source_data!M424&lt;&gt;"",CONCATENATE(VLOOKUP([1]source_data!K424,[1]codelists!A:C,2,FALSE)&amp;";"&amp;VLOOKUP([1]source_data!L424,[1]codelists!A:C,2,FALSE)&amp;";"&amp;VLOOKUP([1]source_data!M424,[1]codelists!A:C,2,FALSE)),IF([1]source_data!L424&lt;&gt;"",CONCATENATE(VLOOKUP([1]source_data!K424,[1]codelists!A:C,2,FALSE)&amp;";"&amp;VLOOKUP([1]source_data!L424,[1]codelists!A:C,2,FALSE)),IF([1]source_data!K424&lt;&gt;"",CONCATENATE(VLOOKUP([1]source_data!K424,[1]codelists!A:C,2,FALSE)))))))</f>
        <v>GTIP150</v>
      </c>
      <c r="N422" s="11" t="str">
        <f>IF([1]source_data!G424="","",IF([1]source_data!D424="","",VLOOKUP([1]source_data!D424,[1]geo_data!A:I,9,FALSE)))</f>
        <v>Mitcheldean, Ruardean &amp; Drybrook</v>
      </c>
      <c r="O422" s="11" t="str">
        <f>IF([1]source_data!G424="","",IF([1]source_data!D424="","",VLOOKUP([1]source_data!D424,[1]geo_data!A:I,8,FALSE)))</f>
        <v>E05012168</v>
      </c>
      <c r="P422" s="11" t="str">
        <f>IF([1]source_data!G424="","",IF(LEFT(O422,3)="E05","WD",IF(LEFT(O422,3)="S13","WD",IF(LEFT(O422,3)="W05","WD",IF(LEFT(O422,3)="W06","UA",IF(LEFT(O422,3)="S12","CA",IF(LEFT(O422,3)="E06","UA",IF(LEFT(O422,3)="E07","NMD",IF(LEFT(O422,3)="E08","MD",IF(LEFT(O422,3)="E09","LONB"))))))))))</f>
        <v>WD</v>
      </c>
      <c r="Q422" s="11" t="str">
        <f>IF([1]source_data!G424="","",IF([1]source_data!D424="","",VLOOKUP([1]source_data!D424,[1]geo_data!A:I,7,FALSE)))</f>
        <v>Forest of Dean</v>
      </c>
      <c r="R422" s="11" t="str">
        <f>IF([1]source_data!G424="","",IF([1]source_data!D424="","",VLOOKUP([1]source_data!D424,[1]geo_data!A:I,6,FALSE)))</f>
        <v>E07000080</v>
      </c>
      <c r="S422" s="11" t="str">
        <f>IF([1]source_data!G424="","",IF(LEFT(R422,3)="E05","WD",IF(LEFT(R422,3)="S13","WD",IF(LEFT(R422,3)="W05","WD",IF(LEFT(R422,3)="W06","UA",IF(LEFT(R422,3)="S12","CA",IF(LEFT(R422,3)="E06","UA",IF(LEFT(R422,3)="E07","NMD",IF(LEFT(R422,3)="E08","MD",IF(LEFT(R422,3)="E09","LONB"))))))))))</f>
        <v>NMD</v>
      </c>
      <c r="T422" s="8" t="str">
        <f>IF([1]source_data!G424="","",IF([1]source_data!N424="","",[1]source_data!N424))</f>
        <v>Grants for You</v>
      </c>
      <c r="U422" s="12">
        <f ca="1">IF([1]source_data!G424="","",[1]tailored_settings!$B$8)</f>
        <v>45009</v>
      </c>
      <c r="V422" s="8" t="str">
        <f>IF([1]source_data!I424="","",[1]tailored_settings!$B$9)</f>
        <v>https://www.barnwoodtrust.org/</v>
      </c>
      <c r="W422" s="8" t="str">
        <f>IF([1]source_data!G424="","",IF([1]source_data!I424="","",[1]codelists!$A$1))</f>
        <v>Grant to Individuals Reason codelist</v>
      </c>
      <c r="X422" s="8" t="str">
        <f>IF([1]source_data!G424="","",IF([1]source_data!I424="","",[1]source_data!I424))</f>
        <v>Mental Health</v>
      </c>
      <c r="Y422" s="8" t="str">
        <f>IF([1]source_data!G424="","",IF([1]source_data!J424="","",[1]codelists!$A$1))</f>
        <v/>
      </c>
      <c r="Z422" s="8" t="str">
        <f>IF([1]source_data!G424="","",IF([1]source_data!J424="","",[1]source_data!J424))</f>
        <v/>
      </c>
      <c r="AA422" s="8" t="str">
        <f>IF([1]source_data!G424="","",IF([1]source_data!K424="","",[1]codelists!$A$16))</f>
        <v>Grant to Individuals Purpose codelist</v>
      </c>
      <c r="AB422" s="8" t="str">
        <f>IF([1]source_data!G424="","",IF([1]source_data!K424="","",[1]source_data!K424))</f>
        <v>Creative activities</v>
      </c>
      <c r="AC422" s="8" t="str">
        <f>IF([1]source_data!G424="","",IF([1]source_data!L424="","",[1]codelists!$A$16))</f>
        <v/>
      </c>
      <c r="AD422" s="8" t="str">
        <f>IF([1]source_data!G424="","",IF([1]source_data!L424="","",[1]source_data!L424))</f>
        <v/>
      </c>
      <c r="AE422" s="8" t="str">
        <f>IF([1]source_data!G424="","",IF([1]source_data!M424="","",[1]codelists!$A$16))</f>
        <v/>
      </c>
      <c r="AF422" s="8" t="str">
        <f>IF([1]source_data!G424="","",IF([1]source_data!M424="","",[1]source_data!M424))</f>
        <v/>
      </c>
    </row>
    <row r="423" spans="1:32" ht="15.75" x14ac:dyDescent="0.25">
      <c r="A423" s="8" t="str">
        <f>IF([1]source_data!G425="","",IF(AND([1]source_data!C425&lt;&gt;"",[1]tailored_settings!$B$10="Publish"),CONCATENATE([1]tailored_settings!$B$2&amp;[1]source_data!C425),IF(AND([1]source_data!C425&lt;&gt;"",[1]tailored_settings!$B$10="Do not publish"),CONCATENATE([1]tailored_settings!$B$2&amp;TEXT(ROW(A423)-1,"0000")&amp;"_"&amp;TEXT(F423,"yyyy-mm")),CONCATENATE([1]tailored_settings!$B$2&amp;TEXT(ROW(A423)-1,"0000")&amp;"_"&amp;TEXT(F423,"yyyy-mm")))))</f>
        <v>360G-BarnwoodTrust-0422_2022-08</v>
      </c>
      <c r="B423" s="8" t="str">
        <f>IF([1]source_data!G425="","",IF([1]source_data!E425&lt;&gt;"",[1]source_data!E425,CONCATENATE("Grant to "&amp;G423)))</f>
        <v>Grants for You</v>
      </c>
      <c r="C423" s="8" t="str">
        <f>IF([1]source_data!G425="","",IF([1]source_data!F425="","",[1]source_data!F425))</f>
        <v xml:space="preserve">Funding to help people with Autism, ADHD, Tourette's or a serious mental health condition access more opportunities.   </v>
      </c>
      <c r="D423" s="9">
        <f>IF([1]source_data!G425="","",IF([1]source_data!G425="","",[1]source_data!G425))</f>
        <v>831.8</v>
      </c>
      <c r="E423" s="8" t="str">
        <f>IF([1]source_data!G425="","",[1]tailored_settings!$B$3)</f>
        <v>GBP</v>
      </c>
      <c r="F423" s="10">
        <f>IF([1]source_data!G425="","",IF([1]source_data!H425="","",[1]source_data!H425))</f>
        <v>44790.462516469903</v>
      </c>
      <c r="G423" s="8" t="str">
        <f>IF([1]source_data!G425="","",[1]tailored_settings!$B$5)</f>
        <v>Individual Recipient</v>
      </c>
      <c r="H423" s="8" t="str">
        <f>IF([1]source_data!G425="","",IF(AND([1]source_data!A425&lt;&gt;"",[1]tailored_settings!$B$11="Publish"),CONCATENATE([1]tailored_settings!$B$2&amp;[1]source_data!A425),IF(AND([1]source_data!A425&lt;&gt;"",[1]tailored_settings!$B$11="Do not publish"),CONCATENATE([1]tailored_settings!$B$4&amp;TEXT(ROW(A423)-1,"0000")&amp;"_"&amp;TEXT(F423,"yyyy-mm")),CONCATENATE([1]tailored_settings!$B$4&amp;TEXT(ROW(A423)-1,"0000")&amp;"_"&amp;TEXT(F423,"yyyy-mm")))))</f>
        <v>360G-BarnwoodTrust-IND-0422_2022-08</v>
      </c>
      <c r="I423" s="8" t="str">
        <f>IF([1]source_data!G425="","",[1]tailored_settings!$B$7)</f>
        <v>Barnwood Trust</v>
      </c>
      <c r="J423" s="8" t="str">
        <f>IF([1]source_data!G425="","",[1]tailored_settings!$B$6)</f>
        <v>GB-CHC-1162855</v>
      </c>
      <c r="K423" s="8" t="str">
        <f>IF([1]source_data!G425="","",IF([1]source_data!I425="","",VLOOKUP([1]source_data!I425,[1]codelists!A:C,2,FALSE)))</f>
        <v>GTIR040</v>
      </c>
      <c r="L423" s="8" t="str">
        <f>IF([1]source_data!G425="","",IF([1]source_data!J425="","",VLOOKUP([1]source_data!J425,[1]codelists!A:C,2,FALSE)))</f>
        <v/>
      </c>
      <c r="M423" s="8" t="str">
        <f>IF([1]source_data!G425="","",IF([1]source_data!K425="","",IF([1]source_data!M425&lt;&gt;"",CONCATENATE(VLOOKUP([1]source_data!K425,[1]codelists!A:C,2,FALSE)&amp;";"&amp;VLOOKUP([1]source_data!L425,[1]codelists!A:C,2,FALSE)&amp;";"&amp;VLOOKUP([1]source_data!M425,[1]codelists!A:C,2,FALSE)),IF([1]source_data!L425&lt;&gt;"",CONCATENATE(VLOOKUP([1]source_data!K425,[1]codelists!A:C,2,FALSE)&amp;";"&amp;VLOOKUP([1]source_data!L425,[1]codelists!A:C,2,FALSE)),IF([1]source_data!K425&lt;&gt;"",CONCATENATE(VLOOKUP([1]source_data!K425,[1]codelists!A:C,2,FALSE)))))))</f>
        <v>GTIP040</v>
      </c>
      <c r="N423" s="11" t="str">
        <f>IF([1]source_data!G425="","",IF([1]source_data!D425="","",VLOOKUP([1]source_data!D425,[1]geo_data!A:I,9,FALSE)))</f>
        <v>St Peter's</v>
      </c>
      <c r="O423" s="11" t="str">
        <f>IF([1]source_data!G425="","",IF([1]source_data!D425="","",VLOOKUP([1]source_data!D425,[1]geo_data!A:I,8,FALSE)))</f>
        <v>E05004303</v>
      </c>
      <c r="P423" s="11" t="str">
        <f>IF([1]source_data!G425="","",IF(LEFT(O423,3)="E05","WD",IF(LEFT(O423,3)="S13","WD",IF(LEFT(O423,3)="W05","WD",IF(LEFT(O423,3)="W06","UA",IF(LEFT(O423,3)="S12","CA",IF(LEFT(O423,3)="E06","UA",IF(LEFT(O423,3)="E07","NMD",IF(LEFT(O423,3)="E08","MD",IF(LEFT(O423,3)="E09","LONB"))))))))))</f>
        <v>WD</v>
      </c>
      <c r="Q423" s="11" t="str">
        <f>IF([1]source_data!G425="","",IF([1]source_data!D425="","",VLOOKUP([1]source_data!D425,[1]geo_data!A:I,7,FALSE)))</f>
        <v>Cheltenham</v>
      </c>
      <c r="R423" s="11" t="str">
        <f>IF([1]source_data!G425="","",IF([1]source_data!D425="","",VLOOKUP([1]source_data!D425,[1]geo_data!A:I,6,FALSE)))</f>
        <v>E07000078</v>
      </c>
      <c r="S423" s="11" t="str">
        <f>IF([1]source_data!G425="","",IF(LEFT(R423,3)="E05","WD",IF(LEFT(R423,3)="S13","WD",IF(LEFT(R423,3)="W05","WD",IF(LEFT(R423,3)="W06","UA",IF(LEFT(R423,3)="S12","CA",IF(LEFT(R423,3)="E06","UA",IF(LEFT(R423,3)="E07","NMD",IF(LEFT(R423,3)="E08","MD",IF(LEFT(R423,3)="E09","LONB"))))))))))</f>
        <v>NMD</v>
      </c>
      <c r="T423" s="8" t="str">
        <f>IF([1]source_data!G425="","",IF([1]source_data!N425="","",[1]source_data!N425))</f>
        <v>Grants for You</v>
      </c>
      <c r="U423" s="12">
        <f ca="1">IF([1]source_data!G425="","",[1]tailored_settings!$B$8)</f>
        <v>45009</v>
      </c>
      <c r="V423" s="8" t="str">
        <f>IF([1]source_data!I425="","",[1]tailored_settings!$B$9)</f>
        <v>https://www.barnwoodtrust.org/</v>
      </c>
      <c r="W423" s="8" t="str">
        <f>IF([1]source_data!G425="","",IF([1]source_data!I425="","",[1]codelists!$A$1))</f>
        <v>Grant to Individuals Reason codelist</v>
      </c>
      <c r="X423" s="8" t="str">
        <f>IF([1]source_data!G425="","",IF([1]source_data!I425="","",[1]source_data!I425))</f>
        <v>Mental Health</v>
      </c>
      <c r="Y423" s="8" t="str">
        <f>IF([1]source_data!G425="","",IF([1]source_data!J425="","",[1]codelists!$A$1))</f>
        <v/>
      </c>
      <c r="Z423" s="8" t="str">
        <f>IF([1]source_data!G425="","",IF([1]source_data!J425="","",[1]source_data!J425))</f>
        <v/>
      </c>
      <c r="AA423" s="8" t="str">
        <f>IF([1]source_data!G425="","",IF([1]source_data!K425="","",[1]codelists!$A$16))</f>
        <v>Grant to Individuals Purpose codelist</v>
      </c>
      <c r="AB423" s="8" t="str">
        <f>IF([1]source_data!G425="","",IF([1]source_data!K425="","",[1]source_data!K425))</f>
        <v>Devices and digital access</v>
      </c>
      <c r="AC423" s="8" t="str">
        <f>IF([1]source_data!G425="","",IF([1]source_data!L425="","",[1]codelists!$A$16))</f>
        <v/>
      </c>
      <c r="AD423" s="8" t="str">
        <f>IF([1]source_data!G425="","",IF([1]source_data!L425="","",[1]source_data!L425))</f>
        <v/>
      </c>
      <c r="AE423" s="8" t="str">
        <f>IF([1]source_data!G425="","",IF([1]source_data!M425="","",[1]codelists!$A$16))</f>
        <v/>
      </c>
      <c r="AF423" s="8" t="str">
        <f>IF([1]source_data!G425="","",IF([1]source_data!M425="","",[1]source_data!M425))</f>
        <v/>
      </c>
    </row>
    <row r="424" spans="1:32" ht="15.75" x14ac:dyDescent="0.25">
      <c r="A424" s="8" t="str">
        <f>IF([1]source_data!G426="","",IF(AND([1]source_data!C426&lt;&gt;"",[1]tailored_settings!$B$10="Publish"),CONCATENATE([1]tailored_settings!$B$2&amp;[1]source_data!C426),IF(AND([1]source_data!C426&lt;&gt;"",[1]tailored_settings!$B$10="Do not publish"),CONCATENATE([1]tailored_settings!$B$2&amp;TEXT(ROW(A424)-1,"0000")&amp;"_"&amp;TEXT(F424,"yyyy-mm")),CONCATENATE([1]tailored_settings!$B$2&amp;TEXT(ROW(A424)-1,"0000")&amp;"_"&amp;TEXT(F424,"yyyy-mm")))))</f>
        <v>360G-BarnwoodTrust-0423_2022-08</v>
      </c>
      <c r="B424" s="8" t="str">
        <f>IF([1]source_data!G426="","",IF([1]source_data!E426&lt;&gt;"",[1]source_data!E426,CONCATENATE("Grant to "&amp;G424)))</f>
        <v>Grants for You</v>
      </c>
      <c r="C424" s="8" t="str">
        <f>IF([1]source_data!G426="","",IF([1]source_data!F426="","",[1]source_data!F426))</f>
        <v xml:space="preserve">Funding to help people with Autism, ADHD, Tourette's or a serious mental health condition access more opportunities.   </v>
      </c>
      <c r="D424" s="9">
        <f>IF([1]source_data!G426="","",IF([1]source_data!G426="","",[1]source_data!G426))</f>
        <v>723</v>
      </c>
      <c r="E424" s="8" t="str">
        <f>IF([1]source_data!G426="","",[1]tailored_settings!$B$3)</f>
        <v>GBP</v>
      </c>
      <c r="F424" s="10">
        <f>IF([1]source_data!G426="","",IF([1]source_data!H426="","",[1]source_data!H426))</f>
        <v>44790.530422106502</v>
      </c>
      <c r="G424" s="8" t="str">
        <f>IF([1]source_data!G426="","",[1]tailored_settings!$B$5)</f>
        <v>Individual Recipient</v>
      </c>
      <c r="H424" s="8" t="str">
        <f>IF([1]source_data!G426="","",IF(AND([1]source_data!A426&lt;&gt;"",[1]tailored_settings!$B$11="Publish"),CONCATENATE([1]tailored_settings!$B$2&amp;[1]source_data!A426),IF(AND([1]source_data!A426&lt;&gt;"",[1]tailored_settings!$B$11="Do not publish"),CONCATENATE([1]tailored_settings!$B$4&amp;TEXT(ROW(A424)-1,"0000")&amp;"_"&amp;TEXT(F424,"yyyy-mm")),CONCATENATE([1]tailored_settings!$B$4&amp;TEXT(ROW(A424)-1,"0000")&amp;"_"&amp;TEXT(F424,"yyyy-mm")))))</f>
        <v>360G-BarnwoodTrust-IND-0423_2022-08</v>
      </c>
      <c r="I424" s="8" t="str">
        <f>IF([1]source_data!G426="","",[1]tailored_settings!$B$7)</f>
        <v>Barnwood Trust</v>
      </c>
      <c r="J424" s="8" t="str">
        <f>IF([1]source_data!G426="","",[1]tailored_settings!$B$6)</f>
        <v>GB-CHC-1162855</v>
      </c>
      <c r="K424" s="8" t="str">
        <f>IF([1]source_data!G426="","",IF([1]source_data!I426="","",VLOOKUP([1]source_data!I426,[1]codelists!A:C,2,FALSE)))</f>
        <v>GTIR040</v>
      </c>
      <c r="L424" s="8" t="str">
        <f>IF([1]source_data!G426="","",IF([1]source_data!J426="","",VLOOKUP([1]source_data!J426,[1]codelists!A:C,2,FALSE)))</f>
        <v/>
      </c>
      <c r="M424" s="8" t="str">
        <f>IF([1]source_data!G426="","",IF([1]source_data!K426="","",IF([1]source_data!M426&lt;&gt;"",CONCATENATE(VLOOKUP([1]source_data!K426,[1]codelists!A:C,2,FALSE)&amp;";"&amp;VLOOKUP([1]source_data!L426,[1]codelists!A:C,2,FALSE)&amp;";"&amp;VLOOKUP([1]source_data!M426,[1]codelists!A:C,2,FALSE)),IF([1]source_data!L426&lt;&gt;"",CONCATENATE(VLOOKUP([1]source_data!K426,[1]codelists!A:C,2,FALSE)&amp;";"&amp;VLOOKUP([1]source_data!L426,[1]codelists!A:C,2,FALSE)),IF([1]source_data!K426&lt;&gt;"",CONCATENATE(VLOOKUP([1]source_data!K426,[1]codelists!A:C,2,FALSE)))))))</f>
        <v>GTIP040</v>
      </c>
      <c r="N424" s="11" t="str">
        <f>IF([1]source_data!G426="","",IF([1]source_data!D426="","",VLOOKUP([1]source_data!D426,[1]geo_data!A:I,9,FALSE)))</f>
        <v>Cam West</v>
      </c>
      <c r="O424" s="11" t="str">
        <f>IF([1]source_data!G426="","",IF([1]source_data!D426="","",VLOOKUP([1]source_data!D426,[1]geo_data!A:I,8,FALSE)))</f>
        <v>E05010973</v>
      </c>
      <c r="P424" s="11" t="str">
        <f>IF([1]source_data!G426="","",IF(LEFT(O424,3)="E05","WD",IF(LEFT(O424,3)="S13","WD",IF(LEFT(O424,3)="W05","WD",IF(LEFT(O424,3)="W06","UA",IF(LEFT(O424,3)="S12","CA",IF(LEFT(O424,3)="E06","UA",IF(LEFT(O424,3)="E07","NMD",IF(LEFT(O424,3)="E08","MD",IF(LEFT(O424,3)="E09","LONB"))))))))))</f>
        <v>WD</v>
      </c>
      <c r="Q424" s="11" t="str">
        <f>IF([1]source_data!G426="","",IF([1]source_data!D426="","",VLOOKUP([1]source_data!D426,[1]geo_data!A:I,7,FALSE)))</f>
        <v>Stroud</v>
      </c>
      <c r="R424" s="11" t="str">
        <f>IF([1]source_data!G426="","",IF([1]source_data!D426="","",VLOOKUP([1]source_data!D426,[1]geo_data!A:I,6,FALSE)))</f>
        <v>E07000082</v>
      </c>
      <c r="S424" s="11" t="str">
        <f>IF([1]source_data!G426="","",IF(LEFT(R424,3)="E05","WD",IF(LEFT(R424,3)="S13","WD",IF(LEFT(R424,3)="W05","WD",IF(LEFT(R424,3)="W06","UA",IF(LEFT(R424,3)="S12","CA",IF(LEFT(R424,3)="E06","UA",IF(LEFT(R424,3)="E07","NMD",IF(LEFT(R424,3)="E08","MD",IF(LEFT(R424,3)="E09","LONB"))))))))))</f>
        <v>NMD</v>
      </c>
      <c r="T424" s="8" t="str">
        <f>IF([1]source_data!G426="","",IF([1]source_data!N426="","",[1]source_data!N426))</f>
        <v>Grants for You</v>
      </c>
      <c r="U424" s="12">
        <f ca="1">IF([1]source_data!G426="","",[1]tailored_settings!$B$8)</f>
        <v>45009</v>
      </c>
      <c r="V424" s="8" t="str">
        <f>IF([1]source_data!I426="","",[1]tailored_settings!$B$9)</f>
        <v>https://www.barnwoodtrust.org/</v>
      </c>
      <c r="W424" s="8" t="str">
        <f>IF([1]source_data!G426="","",IF([1]source_data!I426="","",[1]codelists!$A$1))</f>
        <v>Grant to Individuals Reason codelist</v>
      </c>
      <c r="X424" s="8" t="str">
        <f>IF([1]source_data!G426="","",IF([1]source_data!I426="","",[1]source_data!I426))</f>
        <v>Mental Health</v>
      </c>
      <c r="Y424" s="8" t="str">
        <f>IF([1]source_data!G426="","",IF([1]source_data!J426="","",[1]codelists!$A$1))</f>
        <v/>
      </c>
      <c r="Z424" s="8" t="str">
        <f>IF([1]source_data!G426="","",IF([1]source_data!J426="","",[1]source_data!J426))</f>
        <v/>
      </c>
      <c r="AA424" s="8" t="str">
        <f>IF([1]source_data!G426="","",IF([1]source_data!K426="","",[1]codelists!$A$16))</f>
        <v>Grant to Individuals Purpose codelist</v>
      </c>
      <c r="AB424" s="8" t="str">
        <f>IF([1]source_data!G426="","",IF([1]source_data!K426="","",[1]source_data!K426))</f>
        <v>Devices and digital access</v>
      </c>
      <c r="AC424" s="8" t="str">
        <f>IF([1]source_data!G426="","",IF([1]source_data!L426="","",[1]codelists!$A$16))</f>
        <v/>
      </c>
      <c r="AD424" s="8" t="str">
        <f>IF([1]source_data!G426="","",IF([1]source_data!L426="","",[1]source_data!L426))</f>
        <v/>
      </c>
      <c r="AE424" s="8" t="str">
        <f>IF([1]source_data!G426="","",IF([1]source_data!M426="","",[1]codelists!$A$16))</f>
        <v/>
      </c>
      <c r="AF424" s="8" t="str">
        <f>IF([1]source_data!G426="","",IF([1]source_data!M426="","",[1]source_data!M426))</f>
        <v/>
      </c>
    </row>
    <row r="425" spans="1:32" ht="15.75" x14ac:dyDescent="0.25">
      <c r="A425" s="8" t="str">
        <f>IF([1]source_data!G427="","",IF(AND([1]source_data!C427&lt;&gt;"",[1]tailored_settings!$B$10="Publish"),CONCATENATE([1]tailored_settings!$B$2&amp;[1]source_data!C427),IF(AND([1]source_data!C427&lt;&gt;"",[1]tailored_settings!$B$10="Do not publish"),CONCATENATE([1]tailored_settings!$B$2&amp;TEXT(ROW(A425)-1,"0000")&amp;"_"&amp;TEXT(F425,"yyyy-mm")),CONCATENATE([1]tailored_settings!$B$2&amp;TEXT(ROW(A425)-1,"0000")&amp;"_"&amp;TEXT(F425,"yyyy-mm")))))</f>
        <v>360G-BarnwoodTrust-0424_2022-08</v>
      </c>
      <c r="B425" s="8" t="str">
        <f>IF([1]source_data!G427="","",IF([1]source_data!E427&lt;&gt;"",[1]source_data!E427,CONCATENATE("Grant to "&amp;G425)))</f>
        <v>Grants for You</v>
      </c>
      <c r="C425" s="8" t="str">
        <f>IF([1]source_data!G427="","",IF([1]source_data!F427="","",[1]source_data!F427))</f>
        <v xml:space="preserve">Funding to help people with Autism, ADHD, Tourette's or a serious mental health condition access more opportunities.   </v>
      </c>
      <c r="D425" s="9">
        <f>IF([1]source_data!G427="","",IF([1]source_data!G427="","",[1]source_data!G427))</f>
        <v>500</v>
      </c>
      <c r="E425" s="8" t="str">
        <f>IF([1]source_data!G427="","",[1]tailored_settings!$B$3)</f>
        <v>GBP</v>
      </c>
      <c r="F425" s="10">
        <f>IF([1]source_data!G427="","",IF([1]source_data!H427="","",[1]source_data!H427))</f>
        <v>44790.539398344903</v>
      </c>
      <c r="G425" s="8" t="str">
        <f>IF([1]source_data!G427="","",[1]tailored_settings!$B$5)</f>
        <v>Individual Recipient</v>
      </c>
      <c r="H425" s="8" t="str">
        <f>IF([1]source_data!G427="","",IF(AND([1]source_data!A427&lt;&gt;"",[1]tailored_settings!$B$11="Publish"),CONCATENATE([1]tailored_settings!$B$2&amp;[1]source_data!A427),IF(AND([1]source_data!A427&lt;&gt;"",[1]tailored_settings!$B$11="Do not publish"),CONCATENATE([1]tailored_settings!$B$4&amp;TEXT(ROW(A425)-1,"0000")&amp;"_"&amp;TEXT(F425,"yyyy-mm")),CONCATENATE([1]tailored_settings!$B$4&amp;TEXT(ROW(A425)-1,"0000")&amp;"_"&amp;TEXT(F425,"yyyy-mm")))))</f>
        <v>360G-BarnwoodTrust-IND-0424_2022-08</v>
      </c>
      <c r="I425" s="8" t="str">
        <f>IF([1]source_data!G427="","",[1]tailored_settings!$B$7)</f>
        <v>Barnwood Trust</v>
      </c>
      <c r="J425" s="8" t="str">
        <f>IF([1]source_data!G427="","",[1]tailored_settings!$B$6)</f>
        <v>GB-CHC-1162855</v>
      </c>
      <c r="K425" s="8" t="str">
        <f>IF([1]source_data!G427="","",IF([1]source_data!I427="","",VLOOKUP([1]source_data!I427,[1]codelists!A:C,2,FALSE)))</f>
        <v>GTIR040</v>
      </c>
      <c r="L425" s="8" t="str">
        <f>IF([1]source_data!G427="","",IF([1]source_data!J427="","",VLOOKUP([1]source_data!J427,[1]codelists!A:C,2,FALSE)))</f>
        <v/>
      </c>
      <c r="M425" s="8" t="str">
        <f>IF([1]source_data!G427="","",IF([1]source_data!K427="","",IF([1]source_data!M427&lt;&gt;"",CONCATENATE(VLOOKUP([1]source_data!K427,[1]codelists!A:C,2,FALSE)&amp;";"&amp;VLOOKUP([1]source_data!L427,[1]codelists!A:C,2,FALSE)&amp;";"&amp;VLOOKUP([1]source_data!M427,[1]codelists!A:C,2,FALSE)),IF([1]source_data!L427&lt;&gt;"",CONCATENATE(VLOOKUP([1]source_data!K427,[1]codelists!A:C,2,FALSE)&amp;";"&amp;VLOOKUP([1]source_data!L427,[1]codelists!A:C,2,FALSE)),IF([1]source_data!K427&lt;&gt;"",CONCATENATE(VLOOKUP([1]source_data!K427,[1]codelists!A:C,2,FALSE)))))))</f>
        <v>GTIP040</v>
      </c>
      <c r="N425" s="11" t="str">
        <f>IF([1]source_data!G427="","",IF([1]source_data!D427="","",VLOOKUP([1]source_data!D427,[1]geo_data!A:I,9,FALSE)))</f>
        <v>Coney Hill</v>
      </c>
      <c r="O425" s="11" t="str">
        <f>IF([1]source_data!G427="","",IF([1]source_data!D427="","",VLOOKUP([1]source_data!D427,[1]geo_data!A:I,8,FALSE)))</f>
        <v>E05010954</v>
      </c>
      <c r="P425" s="11" t="str">
        <f>IF([1]source_data!G427="","",IF(LEFT(O425,3)="E05","WD",IF(LEFT(O425,3)="S13","WD",IF(LEFT(O425,3)="W05","WD",IF(LEFT(O425,3)="W06","UA",IF(LEFT(O425,3)="S12","CA",IF(LEFT(O425,3)="E06","UA",IF(LEFT(O425,3)="E07","NMD",IF(LEFT(O425,3)="E08","MD",IF(LEFT(O425,3)="E09","LONB"))))))))))</f>
        <v>WD</v>
      </c>
      <c r="Q425" s="11" t="str">
        <f>IF([1]source_data!G427="","",IF([1]source_data!D427="","",VLOOKUP([1]source_data!D427,[1]geo_data!A:I,7,FALSE)))</f>
        <v>Gloucester</v>
      </c>
      <c r="R425" s="11" t="str">
        <f>IF([1]source_data!G427="","",IF([1]source_data!D427="","",VLOOKUP([1]source_data!D427,[1]geo_data!A:I,6,FALSE)))</f>
        <v>E07000081</v>
      </c>
      <c r="S425" s="11" t="str">
        <f>IF([1]source_data!G427="","",IF(LEFT(R425,3)="E05","WD",IF(LEFT(R425,3)="S13","WD",IF(LEFT(R425,3)="W05","WD",IF(LEFT(R425,3)="W06","UA",IF(LEFT(R425,3)="S12","CA",IF(LEFT(R425,3)="E06","UA",IF(LEFT(R425,3)="E07","NMD",IF(LEFT(R425,3)="E08","MD",IF(LEFT(R425,3)="E09","LONB"))))))))))</f>
        <v>NMD</v>
      </c>
      <c r="T425" s="8" t="str">
        <f>IF([1]source_data!G427="","",IF([1]source_data!N427="","",[1]source_data!N427))</f>
        <v>Grants for You</v>
      </c>
      <c r="U425" s="12">
        <f ca="1">IF([1]source_data!G427="","",[1]tailored_settings!$B$8)</f>
        <v>45009</v>
      </c>
      <c r="V425" s="8" t="str">
        <f>IF([1]source_data!I427="","",[1]tailored_settings!$B$9)</f>
        <v>https://www.barnwoodtrust.org/</v>
      </c>
      <c r="W425" s="8" t="str">
        <f>IF([1]source_data!G427="","",IF([1]source_data!I427="","",[1]codelists!$A$1))</f>
        <v>Grant to Individuals Reason codelist</v>
      </c>
      <c r="X425" s="8" t="str">
        <f>IF([1]source_data!G427="","",IF([1]source_data!I427="","",[1]source_data!I427))</f>
        <v>Mental Health</v>
      </c>
      <c r="Y425" s="8" t="str">
        <f>IF([1]source_data!G427="","",IF([1]source_data!J427="","",[1]codelists!$A$1))</f>
        <v/>
      </c>
      <c r="Z425" s="8" t="str">
        <f>IF([1]source_data!G427="","",IF([1]source_data!J427="","",[1]source_data!J427))</f>
        <v/>
      </c>
      <c r="AA425" s="8" t="str">
        <f>IF([1]source_data!G427="","",IF([1]source_data!K427="","",[1]codelists!$A$16))</f>
        <v>Grant to Individuals Purpose codelist</v>
      </c>
      <c r="AB425" s="8" t="str">
        <f>IF([1]source_data!G427="","",IF([1]source_data!K427="","",[1]source_data!K427))</f>
        <v>Devices and digital access</v>
      </c>
      <c r="AC425" s="8" t="str">
        <f>IF([1]source_data!G427="","",IF([1]source_data!L427="","",[1]codelists!$A$16))</f>
        <v/>
      </c>
      <c r="AD425" s="8" t="str">
        <f>IF([1]source_data!G427="","",IF([1]source_data!L427="","",[1]source_data!L427))</f>
        <v/>
      </c>
      <c r="AE425" s="8" t="str">
        <f>IF([1]source_data!G427="","",IF([1]source_data!M427="","",[1]codelists!$A$16))</f>
        <v/>
      </c>
      <c r="AF425" s="8" t="str">
        <f>IF([1]source_data!G427="","",IF([1]source_data!M427="","",[1]source_data!M427))</f>
        <v/>
      </c>
    </row>
    <row r="426" spans="1:32" ht="15.75" x14ac:dyDescent="0.25">
      <c r="A426" s="8" t="str">
        <f>IF([1]source_data!G428="","",IF(AND([1]source_data!C428&lt;&gt;"",[1]tailored_settings!$B$10="Publish"),CONCATENATE([1]tailored_settings!$B$2&amp;[1]source_data!C428),IF(AND([1]source_data!C428&lt;&gt;"",[1]tailored_settings!$B$10="Do not publish"),CONCATENATE([1]tailored_settings!$B$2&amp;TEXT(ROW(A426)-1,"0000")&amp;"_"&amp;TEXT(F426,"yyyy-mm")),CONCATENATE([1]tailored_settings!$B$2&amp;TEXT(ROW(A426)-1,"0000")&amp;"_"&amp;TEXT(F426,"yyyy-mm")))))</f>
        <v>360G-BarnwoodTrust-0425_2022-08</v>
      </c>
      <c r="B426" s="8" t="str">
        <f>IF([1]source_data!G428="","",IF([1]source_data!E428&lt;&gt;"",[1]source_data!E428,CONCATENATE("Grant to "&amp;G426)))</f>
        <v>Grants for You</v>
      </c>
      <c r="C426" s="8" t="str">
        <f>IF([1]source_data!G428="","",IF([1]source_data!F428="","",[1]source_data!F428))</f>
        <v xml:space="preserve">Funding to help people with Autism, ADHD, Tourette's or a serious mental health condition access more opportunities.   </v>
      </c>
      <c r="D426" s="9">
        <f>IF([1]source_data!G428="","",IF([1]source_data!G428="","",[1]source_data!G428))</f>
        <v>964</v>
      </c>
      <c r="E426" s="8" t="str">
        <f>IF([1]source_data!G428="","",[1]tailored_settings!$B$3)</f>
        <v>GBP</v>
      </c>
      <c r="F426" s="10">
        <f>IF([1]source_data!G428="","",IF([1]source_data!H428="","",[1]source_data!H428))</f>
        <v>44790.564623298596</v>
      </c>
      <c r="G426" s="8" t="str">
        <f>IF([1]source_data!G428="","",[1]tailored_settings!$B$5)</f>
        <v>Individual Recipient</v>
      </c>
      <c r="H426" s="8" t="str">
        <f>IF([1]source_data!G428="","",IF(AND([1]source_data!A428&lt;&gt;"",[1]tailored_settings!$B$11="Publish"),CONCATENATE([1]tailored_settings!$B$2&amp;[1]source_data!A428),IF(AND([1]source_data!A428&lt;&gt;"",[1]tailored_settings!$B$11="Do not publish"),CONCATENATE([1]tailored_settings!$B$4&amp;TEXT(ROW(A426)-1,"0000")&amp;"_"&amp;TEXT(F426,"yyyy-mm")),CONCATENATE([1]tailored_settings!$B$4&amp;TEXT(ROW(A426)-1,"0000")&amp;"_"&amp;TEXT(F426,"yyyy-mm")))))</f>
        <v>360G-BarnwoodTrust-IND-0425_2022-08</v>
      </c>
      <c r="I426" s="8" t="str">
        <f>IF([1]source_data!G428="","",[1]tailored_settings!$B$7)</f>
        <v>Barnwood Trust</v>
      </c>
      <c r="J426" s="8" t="str">
        <f>IF([1]source_data!G428="","",[1]tailored_settings!$B$6)</f>
        <v>GB-CHC-1162855</v>
      </c>
      <c r="K426" s="8" t="str">
        <f>IF([1]source_data!G428="","",IF([1]source_data!I428="","",VLOOKUP([1]source_data!I428,[1]codelists!A:C,2,FALSE)))</f>
        <v>GTIR040</v>
      </c>
      <c r="L426" s="8" t="str">
        <f>IF([1]source_data!G428="","",IF([1]source_data!J428="","",VLOOKUP([1]source_data!J428,[1]codelists!A:C,2,FALSE)))</f>
        <v/>
      </c>
      <c r="M426" s="8" t="str">
        <f>IF([1]source_data!G428="","",IF([1]source_data!K428="","",IF([1]source_data!M428&lt;&gt;"",CONCATENATE(VLOOKUP([1]source_data!K428,[1]codelists!A:C,2,FALSE)&amp;";"&amp;VLOOKUP([1]source_data!L428,[1]codelists!A:C,2,FALSE)&amp;";"&amp;VLOOKUP([1]source_data!M428,[1]codelists!A:C,2,FALSE)),IF([1]source_data!L428&lt;&gt;"",CONCATENATE(VLOOKUP([1]source_data!K428,[1]codelists!A:C,2,FALSE)&amp;";"&amp;VLOOKUP([1]source_data!L428,[1]codelists!A:C,2,FALSE)),IF([1]source_data!K428&lt;&gt;"",CONCATENATE(VLOOKUP([1]source_data!K428,[1]codelists!A:C,2,FALSE)))))))</f>
        <v>GTIP040</v>
      </c>
      <c r="N426" s="11" t="str">
        <f>IF([1]source_data!G428="","",IF([1]source_data!D428="","",VLOOKUP([1]source_data!D428,[1]geo_data!A:I,9,FALSE)))</f>
        <v>Moreland</v>
      </c>
      <c r="O426" s="11" t="str">
        <f>IF([1]source_data!G428="","",IF([1]source_data!D428="","",VLOOKUP([1]source_data!D428,[1]geo_data!A:I,8,FALSE)))</f>
        <v>E05010962</v>
      </c>
      <c r="P426" s="11" t="str">
        <f>IF([1]source_data!G428="","",IF(LEFT(O426,3)="E05","WD",IF(LEFT(O426,3)="S13","WD",IF(LEFT(O426,3)="W05","WD",IF(LEFT(O426,3)="W06","UA",IF(LEFT(O426,3)="S12","CA",IF(LEFT(O426,3)="E06","UA",IF(LEFT(O426,3)="E07","NMD",IF(LEFT(O426,3)="E08","MD",IF(LEFT(O426,3)="E09","LONB"))))))))))</f>
        <v>WD</v>
      </c>
      <c r="Q426" s="11" t="str">
        <f>IF([1]source_data!G428="","",IF([1]source_data!D428="","",VLOOKUP([1]source_data!D428,[1]geo_data!A:I,7,FALSE)))</f>
        <v>Gloucester</v>
      </c>
      <c r="R426" s="11" t="str">
        <f>IF([1]source_data!G428="","",IF([1]source_data!D428="","",VLOOKUP([1]source_data!D428,[1]geo_data!A:I,6,FALSE)))</f>
        <v>E07000081</v>
      </c>
      <c r="S426" s="11" t="str">
        <f>IF([1]source_data!G428="","",IF(LEFT(R426,3)="E05","WD",IF(LEFT(R426,3)="S13","WD",IF(LEFT(R426,3)="W05","WD",IF(LEFT(R426,3)="W06","UA",IF(LEFT(R426,3)="S12","CA",IF(LEFT(R426,3)="E06","UA",IF(LEFT(R426,3)="E07","NMD",IF(LEFT(R426,3)="E08","MD",IF(LEFT(R426,3)="E09","LONB"))))))))))</f>
        <v>NMD</v>
      </c>
      <c r="T426" s="8" t="str">
        <f>IF([1]source_data!G428="","",IF([1]source_data!N428="","",[1]source_data!N428))</f>
        <v>Grants for You</v>
      </c>
      <c r="U426" s="12">
        <f ca="1">IF([1]source_data!G428="","",[1]tailored_settings!$B$8)</f>
        <v>45009</v>
      </c>
      <c r="V426" s="8" t="str">
        <f>IF([1]source_data!I428="","",[1]tailored_settings!$B$9)</f>
        <v>https://www.barnwoodtrust.org/</v>
      </c>
      <c r="W426" s="8" t="str">
        <f>IF([1]source_data!G428="","",IF([1]source_data!I428="","",[1]codelists!$A$1))</f>
        <v>Grant to Individuals Reason codelist</v>
      </c>
      <c r="X426" s="8" t="str">
        <f>IF([1]source_data!G428="","",IF([1]source_data!I428="","",[1]source_data!I428))</f>
        <v>Mental Health</v>
      </c>
      <c r="Y426" s="8" t="str">
        <f>IF([1]source_data!G428="","",IF([1]source_data!J428="","",[1]codelists!$A$1))</f>
        <v/>
      </c>
      <c r="Z426" s="8" t="str">
        <f>IF([1]source_data!G428="","",IF([1]source_data!J428="","",[1]source_data!J428))</f>
        <v/>
      </c>
      <c r="AA426" s="8" t="str">
        <f>IF([1]source_data!G428="","",IF([1]source_data!K428="","",[1]codelists!$A$16))</f>
        <v>Grant to Individuals Purpose codelist</v>
      </c>
      <c r="AB426" s="8" t="str">
        <f>IF([1]source_data!G428="","",IF([1]source_data!K428="","",[1]source_data!K428))</f>
        <v>Devices and digital access</v>
      </c>
      <c r="AC426" s="8" t="str">
        <f>IF([1]source_data!G428="","",IF([1]source_data!L428="","",[1]codelists!$A$16))</f>
        <v/>
      </c>
      <c r="AD426" s="8" t="str">
        <f>IF([1]source_data!G428="","",IF([1]source_data!L428="","",[1]source_data!L428))</f>
        <v/>
      </c>
      <c r="AE426" s="8" t="str">
        <f>IF([1]source_data!G428="","",IF([1]source_data!M428="","",[1]codelists!$A$16))</f>
        <v/>
      </c>
      <c r="AF426" s="8" t="str">
        <f>IF([1]source_data!G428="","",IF([1]source_data!M428="","",[1]source_data!M428))</f>
        <v/>
      </c>
    </row>
    <row r="427" spans="1:32" ht="15.75" x14ac:dyDescent="0.25">
      <c r="A427" s="8" t="str">
        <f>IF([1]source_data!G429="","",IF(AND([1]source_data!C429&lt;&gt;"",[1]tailored_settings!$B$10="Publish"),CONCATENATE([1]tailored_settings!$B$2&amp;[1]source_data!C429),IF(AND([1]source_data!C429&lt;&gt;"",[1]tailored_settings!$B$10="Do not publish"),CONCATENATE([1]tailored_settings!$B$2&amp;TEXT(ROW(A427)-1,"0000")&amp;"_"&amp;TEXT(F427,"yyyy-mm")),CONCATENATE([1]tailored_settings!$B$2&amp;TEXT(ROW(A427)-1,"0000")&amp;"_"&amp;TEXT(F427,"yyyy-mm")))))</f>
        <v>360G-BarnwoodTrust-0426_2022-08</v>
      </c>
      <c r="B427" s="8" t="str">
        <f>IF([1]source_data!G429="","",IF([1]source_data!E429&lt;&gt;"",[1]source_data!E429,CONCATENATE("Grant to "&amp;G427)))</f>
        <v>Grants for You</v>
      </c>
      <c r="C427" s="8" t="str">
        <f>IF([1]source_data!G429="","",IF([1]source_data!F429="","",[1]source_data!F429))</f>
        <v xml:space="preserve">Funding to help people with Autism, ADHD, Tourette's or a serious mental health condition access more opportunities.   </v>
      </c>
      <c r="D427" s="9">
        <f>IF([1]source_data!G429="","",IF([1]source_data!G429="","",[1]source_data!G429))</f>
        <v>3970.94</v>
      </c>
      <c r="E427" s="8" t="str">
        <f>IF([1]source_data!G429="","",[1]tailored_settings!$B$3)</f>
        <v>GBP</v>
      </c>
      <c r="F427" s="10">
        <f>IF([1]source_data!G429="","",IF([1]source_data!H429="","",[1]source_data!H429))</f>
        <v>44790.584532175897</v>
      </c>
      <c r="G427" s="8" t="str">
        <f>IF([1]source_data!G429="","",[1]tailored_settings!$B$5)</f>
        <v>Individual Recipient</v>
      </c>
      <c r="H427" s="8" t="str">
        <f>IF([1]source_data!G429="","",IF(AND([1]source_data!A429&lt;&gt;"",[1]tailored_settings!$B$11="Publish"),CONCATENATE([1]tailored_settings!$B$2&amp;[1]source_data!A429),IF(AND([1]source_data!A429&lt;&gt;"",[1]tailored_settings!$B$11="Do not publish"),CONCATENATE([1]tailored_settings!$B$4&amp;TEXT(ROW(A427)-1,"0000")&amp;"_"&amp;TEXT(F427,"yyyy-mm")),CONCATENATE([1]tailored_settings!$B$4&amp;TEXT(ROW(A427)-1,"0000")&amp;"_"&amp;TEXT(F427,"yyyy-mm")))))</f>
        <v>360G-BarnwoodTrust-IND-0426_2022-08</v>
      </c>
      <c r="I427" s="8" t="str">
        <f>IF([1]source_data!G429="","",[1]tailored_settings!$B$7)</f>
        <v>Barnwood Trust</v>
      </c>
      <c r="J427" s="8" t="str">
        <f>IF([1]source_data!G429="","",[1]tailored_settings!$B$6)</f>
        <v>GB-CHC-1162855</v>
      </c>
      <c r="K427" s="8" t="str">
        <f>IF([1]source_data!G429="","",IF([1]source_data!I429="","",VLOOKUP([1]source_data!I429,[1]codelists!A:C,2,FALSE)))</f>
        <v>GTIR040</v>
      </c>
      <c r="L427" s="8" t="str">
        <f>IF([1]source_data!G429="","",IF([1]source_data!J429="","",VLOOKUP([1]source_data!J429,[1]codelists!A:C,2,FALSE)))</f>
        <v/>
      </c>
      <c r="M427" s="8" t="str">
        <f>IF([1]source_data!G429="","",IF([1]source_data!K429="","",IF([1]source_data!M429&lt;&gt;"",CONCATENATE(VLOOKUP([1]source_data!K429,[1]codelists!A:C,2,FALSE)&amp;";"&amp;VLOOKUP([1]source_data!L429,[1]codelists!A:C,2,FALSE)&amp;";"&amp;VLOOKUP([1]source_data!M429,[1]codelists!A:C,2,FALSE)),IF([1]source_data!L429&lt;&gt;"",CONCATENATE(VLOOKUP([1]source_data!K429,[1]codelists!A:C,2,FALSE)&amp;";"&amp;VLOOKUP([1]source_data!L429,[1]codelists!A:C,2,FALSE)),IF([1]source_data!K429&lt;&gt;"",CONCATENATE(VLOOKUP([1]source_data!K429,[1]codelists!A:C,2,FALSE)))))))</f>
        <v>GTIP100</v>
      </c>
      <c r="N427" s="11" t="str">
        <f>IF([1]source_data!G429="","",IF([1]source_data!D429="","",VLOOKUP([1]source_data!D429,[1]geo_data!A:I,9,FALSE)))</f>
        <v>Stroud Slade</v>
      </c>
      <c r="O427" s="11" t="str">
        <f>IF([1]source_data!G429="","",IF([1]source_data!D429="","",VLOOKUP([1]source_data!D429,[1]geo_data!A:I,8,FALSE)))</f>
        <v>E05010988</v>
      </c>
      <c r="P427" s="11" t="str">
        <f>IF([1]source_data!G429="","",IF(LEFT(O427,3)="E05","WD",IF(LEFT(O427,3)="S13","WD",IF(LEFT(O427,3)="W05","WD",IF(LEFT(O427,3)="W06","UA",IF(LEFT(O427,3)="S12","CA",IF(LEFT(O427,3)="E06","UA",IF(LEFT(O427,3)="E07","NMD",IF(LEFT(O427,3)="E08","MD",IF(LEFT(O427,3)="E09","LONB"))))))))))</f>
        <v>WD</v>
      </c>
      <c r="Q427" s="11" t="str">
        <f>IF([1]source_data!G429="","",IF([1]source_data!D429="","",VLOOKUP([1]source_data!D429,[1]geo_data!A:I,7,FALSE)))</f>
        <v>Stroud</v>
      </c>
      <c r="R427" s="11" t="str">
        <f>IF([1]source_data!G429="","",IF([1]source_data!D429="","",VLOOKUP([1]source_data!D429,[1]geo_data!A:I,6,FALSE)))</f>
        <v>E07000082</v>
      </c>
      <c r="S427" s="11" t="str">
        <f>IF([1]source_data!G429="","",IF(LEFT(R427,3)="E05","WD",IF(LEFT(R427,3)="S13","WD",IF(LEFT(R427,3)="W05","WD",IF(LEFT(R427,3)="W06","UA",IF(LEFT(R427,3)="S12","CA",IF(LEFT(R427,3)="E06","UA",IF(LEFT(R427,3)="E07","NMD",IF(LEFT(R427,3)="E08","MD",IF(LEFT(R427,3)="E09","LONB"))))))))))</f>
        <v>NMD</v>
      </c>
      <c r="T427" s="8" t="str">
        <f>IF([1]source_data!G429="","",IF([1]source_data!N429="","",[1]source_data!N429))</f>
        <v>Grants for You</v>
      </c>
      <c r="U427" s="12">
        <f ca="1">IF([1]source_data!G429="","",[1]tailored_settings!$B$8)</f>
        <v>45009</v>
      </c>
      <c r="V427" s="8" t="str">
        <f>IF([1]source_data!I429="","",[1]tailored_settings!$B$9)</f>
        <v>https://www.barnwoodtrust.org/</v>
      </c>
      <c r="W427" s="8" t="str">
        <f>IF([1]source_data!G429="","",IF([1]source_data!I429="","",[1]codelists!$A$1))</f>
        <v>Grant to Individuals Reason codelist</v>
      </c>
      <c r="X427" s="8" t="str">
        <f>IF([1]source_data!G429="","",IF([1]source_data!I429="","",[1]source_data!I429))</f>
        <v>Mental Health</v>
      </c>
      <c r="Y427" s="8" t="str">
        <f>IF([1]source_data!G429="","",IF([1]source_data!J429="","",[1]codelists!$A$1))</f>
        <v/>
      </c>
      <c r="Z427" s="8" t="str">
        <f>IF([1]source_data!G429="","",IF([1]source_data!J429="","",[1]source_data!J429))</f>
        <v/>
      </c>
      <c r="AA427" s="8" t="str">
        <f>IF([1]source_data!G429="","",IF([1]source_data!K429="","",[1]codelists!$A$16))</f>
        <v>Grant to Individuals Purpose codelist</v>
      </c>
      <c r="AB427" s="8" t="str">
        <f>IF([1]source_data!G429="","",IF([1]source_data!K429="","",[1]source_data!K429))</f>
        <v>Travel and transport</v>
      </c>
      <c r="AC427" s="8" t="str">
        <f>IF([1]source_data!G429="","",IF([1]source_data!L429="","",[1]codelists!$A$16))</f>
        <v/>
      </c>
      <c r="AD427" s="8" t="str">
        <f>IF([1]source_data!G429="","",IF([1]source_data!L429="","",[1]source_data!L429))</f>
        <v/>
      </c>
      <c r="AE427" s="8" t="str">
        <f>IF([1]source_data!G429="","",IF([1]source_data!M429="","",[1]codelists!$A$16))</f>
        <v/>
      </c>
      <c r="AF427" s="8" t="str">
        <f>IF([1]source_data!G429="","",IF([1]source_data!M429="","",[1]source_data!M429))</f>
        <v/>
      </c>
    </row>
    <row r="428" spans="1:32" ht="15.75" x14ac:dyDescent="0.25">
      <c r="A428" s="8" t="str">
        <f>IF([1]source_data!G430="","",IF(AND([1]source_data!C430&lt;&gt;"",[1]tailored_settings!$B$10="Publish"),CONCATENATE([1]tailored_settings!$B$2&amp;[1]source_data!C430),IF(AND([1]source_data!C430&lt;&gt;"",[1]tailored_settings!$B$10="Do not publish"),CONCATENATE([1]tailored_settings!$B$2&amp;TEXT(ROW(A428)-1,"0000")&amp;"_"&amp;TEXT(F428,"yyyy-mm")),CONCATENATE([1]tailored_settings!$B$2&amp;TEXT(ROW(A428)-1,"0000")&amp;"_"&amp;TEXT(F428,"yyyy-mm")))))</f>
        <v>360G-BarnwoodTrust-0427_2022-08</v>
      </c>
      <c r="B428" s="8" t="str">
        <f>IF([1]source_data!G430="","",IF([1]source_data!E430&lt;&gt;"",[1]source_data!E430,CONCATENATE("Grant to "&amp;G428)))</f>
        <v>Grants for You</v>
      </c>
      <c r="C428" s="8" t="str">
        <f>IF([1]source_data!G430="","",IF([1]source_data!F430="","",[1]source_data!F430))</f>
        <v xml:space="preserve">Funding to help people with Autism, ADHD, Tourette's or a serious mental health condition access more opportunities.   </v>
      </c>
      <c r="D428" s="9">
        <f>IF([1]source_data!G430="","",IF([1]source_data!G430="","",[1]source_data!G430))</f>
        <v>454</v>
      </c>
      <c r="E428" s="8" t="str">
        <f>IF([1]source_data!G430="","",[1]tailored_settings!$B$3)</f>
        <v>GBP</v>
      </c>
      <c r="F428" s="10">
        <f>IF([1]source_data!G430="","",IF([1]source_data!H430="","",[1]source_data!H430))</f>
        <v>44790.5913945949</v>
      </c>
      <c r="G428" s="8" t="str">
        <f>IF([1]source_data!G430="","",[1]tailored_settings!$B$5)</f>
        <v>Individual Recipient</v>
      </c>
      <c r="H428" s="8" t="str">
        <f>IF([1]source_data!G430="","",IF(AND([1]source_data!A430&lt;&gt;"",[1]tailored_settings!$B$11="Publish"),CONCATENATE([1]tailored_settings!$B$2&amp;[1]source_data!A430),IF(AND([1]source_data!A430&lt;&gt;"",[1]tailored_settings!$B$11="Do not publish"),CONCATENATE([1]tailored_settings!$B$4&amp;TEXT(ROW(A428)-1,"0000")&amp;"_"&amp;TEXT(F428,"yyyy-mm")),CONCATENATE([1]tailored_settings!$B$4&amp;TEXT(ROW(A428)-1,"0000")&amp;"_"&amp;TEXT(F428,"yyyy-mm")))))</f>
        <v>360G-BarnwoodTrust-IND-0427_2022-08</v>
      </c>
      <c r="I428" s="8" t="str">
        <f>IF([1]source_data!G430="","",[1]tailored_settings!$B$7)</f>
        <v>Barnwood Trust</v>
      </c>
      <c r="J428" s="8" t="str">
        <f>IF([1]source_data!G430="","",[1]tailored_settings!$B$6)</f>
        <v>GB-CHC-1162855</v>
      </c>
      <c r="K428" s="8" t="str">
        <f>IF([1]source_data!G430="","",IF([1]source_data!I430="","",VLOOKUP([1]source_data!I430,[1]codelists!A:C,2,FALSE)))</f>
        <v>GTIR040</v>
      </c>
      <c r="L428" s="8" t="str">
        <f>IF([1]source_data!G430="","",IF([1]source_data!J430="","",VLOOKUP([1]source_data!J430,[1]codelists!A:C,2,FALSE)))</f>
        <v/>
      </c>
      <c r="M428" s="8" t="str">
        <f>IF([1]source_data!G430="","",IF([1]source_data!K430="","",IF([1]source_data!M430&lt;&gt;"",CONCATENATE(VLOOKUP([1]source_data!K430,[1]codelists!A:C,2,FALSE)&amp;";"&amp;VLOOKUP([1]source_data!L430,[1]codelists!A:C,2,FALSE)&amp;";"&amp;VLOOKUP([1]source_data!M430,[1]codelists!A:C,2,FALSE)),IF([1]source_data!L430&lt;&gt;"",CONCATENATE(VLOOKUP([1]source_data!K430,[1]codelists!A:C,2,FALSE)&amp;";"&amp;VLOOKUP([1]source_data!L430,[1]codelists!A:C,2,FALSE)),IF([1]source_data!K430&lt;&gt;"",CONCATENATE(VLOOKUP([1]source_data!K430,[1]codelists!A:C,2,FALSE)))))))</f>
        <v>GTIP040</v>
      </c>
      <c r="N428" s="11" t="str">
        <f>IF([1]source_data!G430="","",IF([1]source_data!D430="","",VLOOKUP([1]source_data!D430,[1]geo_data!A:I,9,FALSE)))</f>
        <v>Podsmead</v>
      </c>
      <c r="O428" s="11" t="str">
        <f>IF([1]source_data!G430="","",IF([1]source_data!D430="","",VLOOKUP([1]source_data!D430,[1]geo_data!A:I,8,FALSE)))</f>
        <v>E05010963</v>
      </c>
      <c r="P428" s="11" t="str">
        <f>IF([1]source_data!G430="","",IF(LEFT(O428,3)="E05","WD",IF(LEFT(O428,3)="S13","WD",IF(LEFT(O428,3)="W05","WD",IF(LEFT(O428,3)="W06","UA",IF(LEFT(O428,3)="S12","CA",IF(LEFT(O428,3)="E06","UA",IF(LEFT(O428,3)="E07","NMD",IF(LEFT(O428,3)="E08","MD",IF(LEFT(O428,3)="E09","LONB"))))))))))</f>
        <v>WD</v>
      </c>
      <c r="Q428" s="11" t="str">
        <f>IF([1]source_data!G430="","",IF([1]source_data!D430="","",VLOOKUP([1]source_data!D430,[1]geo_data!A:I,7,FALSE)))</f>
        <v>Gloucester</v>
      </c>
      <c r="R428" s="11" t="str">
        <f>IF([1]source_data!G430="","",IF([1]source_data!D430="","",VLOOKUP([1]source_data!D430,[1]geo_data!A:I,6,FALSE)))</f>
        <v>E07000081</v>
      </c>
      <c r="S428" s="11" t="str">
        <f>IF([1]source_data!G430="","",IF(LEFT(R428,3)="E05","WD",IF(LEFT(R428,3)="S13","WD",IF(LEFT(R428,3)="W05","WD",IF(LEFT(R428,3)="W06","UA",IF(LEFT(R428,3)="S12","CA",IF(LEFT(R428,3)="E06","UA",IF(LEFT(R428,3)="E07","NMD",IF(LEFT(R428,3)="E08","MD",IF(LEFT(R428,3)="E09","LONB"))))))))))</f>
        <v>NMD</v>
      </c>
      <c r="T428" s="8" t="str">
        <f>IF([1]source_data!G430="","",IF([1]source_data!N430="","",[1]source_data!N430))</f>
        <v>Grants for You</v>
      </c>
      <c r="U428" s="12">
        <f ca="1">IF([1]source_data!G430="","",[1]tailored_settings!$B$8)</f>
        <v>45009</v>
      </c>
      <c r="V428" s="8" t="str">
        <f>IF([1]source_data!I430="","",[1]tailored_settings!$B$9)</f>
        <v>https://www.barnwoodtrust.org/</v>
      </c>
      <c r="W428" s="8" t="str">
        <f>IF([1]source_data!G430="","",IF([1]source_data!I430="","",[1]codelists!$A$1))</f>
        <v>Grant to Individuals Reason codelist</v>
      </c>
      <c r="X428" s="8" t="str">
        <f>IF([1]source_data!G430="","",IF([1]source_data!I430="","",[1]source_data!I430))</f>
        <v>Mental Health</v>
      </c>
      <c r="Y428" s="8" t="str">
        <f>IF([1]source_data!G430="","",IF([1]source_data!J430="","",[1]codelists!$A$1))</f>
        <v/>
      </c>
      <c r="Z428" s="8" t="str">
        <f>IF([1]source_data!G430="","",IF([1]source_data!J430="","",[1]source_data!J430))</f>
        <v/>
      </c>
      <c r="AA428" s="8" t="str">
        <f>IF([1]source_data!G430="","",IF([1]source_data!K430="","",[1]codelists!$A$16))</f>
        <v>Grant to Individuals Purpose codelist</v>
      </c>
      <c r="AB428" s="8" t="str">
        <f>IF([1]source_data!G430="","",IF([1]source_data!K430="","",[1]source_data!K430))</f>
        <v>Devices and digital access</v>
      </c>
      <c r="AC428" s="8" t="str">
        <f>IF([1]source_data!G430="","",IF([1]source_data!L430="","",[1]codelists!$A$16))</f>
        <v/>
      </c>
      <c r="AD428" s="8" t="str">
        <f>IF([1]source_data!G430="","",IF([1]source_data!L430="","",[1]source_data!L430))</f>
        <v/>
      </c>
      <c r="AE428" s="8" t="str">
        <f>IF([1]source_data!G430="","",IF([1]source_data!M430="","",[1]codelists!$A$16))</f>
        <v/>
      </c>
      <c r="AF428" s="8" t="str">
        <f>IF([1]source_data!G430="","",IF([1]source_data!M430="","",[1]source_data!M430))</f>
        <v/>
      </c>
    </row>
    <row r="429" spans="1:32" ht="15.75" x14ac:dyDescent="0.25">
      <c r="A429" s="8" t="str">
        <f>IF([1]source_data!G431="","",IF(AND([1]source_data!C431&lt;&gt;"",[1]tailored_settings!$B$10="Publish"),CONCATENATE([1]tailored_settings!$B$2&amp;[1]source_data!C431),IF(AND([1]source_data!C431&lt;&gt;"",[1]tailored_settings!$B$10="Do not publish"),CONCATENATE([1]tailored_settings!$B$2&amp;TEXT(ROW(A429)-1,"0000")&amp;"_"&amp;TEXT(F429,"yyyy-mm")),CONCATENATE([1]tailored_settings!$B$2&amp;TEXT(ROW(A429)-1,"0000")&amp;"_"&amp;TEXT(F429,"yyyy-mm")))))</f>
        <v>360G-BarnwoodTrust-0428_2022-08</v>
      </c>
      <c r="B429" s="8" t="str">
        <f>IF([1]source_data!G431="","",IF([1]source_data!E431&lt;&gt;"",[1]source_data!E431,CONCATENATE("Grant to "&amp;G429)))</f>
        <v>Grants for You</v>
      </c>
      <c r="C429" s="8" t="str">
        <f>IF([1]source_data!G431="","",IF([1]source_data!F431="","",[1]source_data!F431))</f>
        <v xml:space="preserve">Funding to help people with Autism, ADHD, Tourette's or a serious mental health condition access more opportunities.   </v>
      </c>
      <c r="D429" s="9">
        <f>IF([1]source_data!G431="","",IF([1]source_data!G431="","",[1]source_data!G431))</f>
        <v>550</v>
      </c>
      <c r="E429" s="8" t="str">
        <f>IF([1]source_data!G431="","",[1]tailored_settings!$B$3)</f>
        <v>GBP</v>
      </c>
      <c r="F429" s="10">
        <f>IF([1]source_data!G431="","",IF([1]source_data!H431="","",[1]source_data!H431))</f>
        <v>44790.593734918999</v>
      </c>
      <c r="G429" s="8" t="str">
        <f>IF([1]source_data!G431="","",[1]tailored_settings!$B$5)</f>
        <v>Individual Recipient</v>
      </c>
      <c r="H429" s="8" t="str">
        <f>IF([1]source_data!G431="","",IF(AND([1]source_data!A431&lt;&gt;"",[1]tailored_settings!$B$11="Publish"),CONCATENATE([1]tailored_settings!$B$2&amp;[1]source_data!A431),IF(AND([1]source_data!A431&lt;&gt;"",[1]tailored_settings!$B$11="Do not publish"),CONCATENATE([1]tailored_settings!$B$4&amp;TEXT(ROW(A429)-1,"0000")&amp;"_"&amp;TEXT(F429,"yyyy-mm")),CONCATENATE([1]tailored_settings!$B$4&amp;TEXT(ROW(A429)-1,"0000")&amp;"_"&amp;TEXT(F429,"yyyy-mm")))))</f>
        <v>360G-BarnwoodTrust-IND-0428_2022-08</v>
      </c>
      <c r="I429" s="8" t="str">
        <f>IF([1]source_data!G431="","",[1]tailored_settings!$B$7)</f>
        <v>Barnwood Trust</v>
      </c>
      <c r="J429" s="8" t="str">
        <f>IF([1]source_data!G431="","",[1]tailored_settings!$B$6)</f>
        <v>GB-CHC-1162855</v>
      </c>
      <c r="K429" s="8" t="str">
        <f>IF([1]source_data!G431="","",IF([1]source_data!I431="","",VLOOKUP([1]source_data!I431,[1]codelists!A:C,2,FALSE)))</f>
        <v>GTIR040</v>
      </c>
      <c r="L429" s="8" t="str">
        <f>IF([1]source_data!G431="","",IF([1]source_data!J431="","",VLOOKUP([1]source_data!J431,[1]codelists!A:C,2,FALSE)))</f>
        <v/>
      </c>
      <c r="M429" s="8" t="str">
        <f>IF([1]source_data!G431="","",IF([1]source_data!K431="","",IF([1]source_data!M431&lt;&gt;"",CONCATENATE(VLOOKUP([1]source_data!K431,[1]codelists!A:C,2,FALSE)&amp;";"&amp;VLOOKUP([1]source_data!L431,[1]codelists!A:C,2,FALSE)&amp;";"&amp;VLOOKUP([1]source_data!M431,[1]codelists!A:C,2,FALSE)),IF([1]source_data!L431&lt;&gt;"",CONCATENATE(VLOOKUP([1]source_data!K431,[1]codelists!A:C,2,FALSE)&amp;";"&amp;VLOOKUP([1]source_data!L431,[1]codelists!A:C,2,FALSE)),IF([1]source_data!K431&lt;&gt;"",CONCATENATE(VLOOKUP([1]source_data!K431,[1]codelists!A:C,2,FALSE)))))))</f>
        <v>GTIP030</v>
      </c>
      <c r="N429" s="11" t="str">
        <f>IF([1]source_data!G431="","",IF([1]source_data!D431="","",VLOOKUP([1]source_data!D431,[1]geo_data!A:I,9,FALSE)))</f>
        <v>Tewkesbury South</v>
      </c>
      <c r="O429" s="11" t="str">
        <f>IF([1]source_data!G431="","",IF([1]source_data!D431="","",VLOOKUP([1]source_data!D431,[1]geo_data!A:I,8,FALSE)))</f>
        <v>E05012082</v>
      </c>
      <c r="P429" s="11" t="str">
        <f>IF([1]source_data!G431="","",IF(LEFT(O429,3)="E05","WD",IF(LEFT(O429,3)="S13","WD",IF(LEFT(O429,3)="W05","WD",IF(LEFT(O429,3)="W06","UA",IF(LEFT(O429,3)="S12","CA",IF(LEFT(O429,3)="E06","UA",IF(LEFT(O429,3)="E07","NMD",IF(LEFT(O429,3)="E08","MD",IF(LEFT(O429,3)="E09","LONB"))))))))))</f>
        <v>WD</v>
      </c>
      <c r="Q429" s="11" t="str">
        <f>IF([1]source_data!G431="","",IF([1]source_data!D431="","",VLOOKUP([1]source_data!D431,[1]geo_data!A:I,7,FALSE)))</f>
        <v>Tewkesbury</v>
      </c>
      <c r="R429" s="11" t="str">
        <f>IF([1]source_data!G431="","",IF([1]source_data!D431="","",VLOOKUP([1]source_data!D431,[1]geo_data!A:I,6,FALSE)))</f>
        <v>E07000083</v>
      </c>
      <c r="S429" s="11" t="str">
        <f>IF([1]source_data!G431="","",IF(LEFT(R429,3)="E05","WD",IF(LEFT(R429,3)="S13","WD",IF(LEFT(R429,3)="W05","WD",IF(LEFT(R429,3)="W06","UA",IF(LEFT(R429,3)="S12","CA",IF(LEFT(R429,3)="E06","UA",IF(LEFT(R429,3)="E07","NMD",IF(LEFT(R429,3)="E08","MD",IF(LEFT(R429,3)="E09","LONB"))))))))))</f>
        <v>NMD</v>
      </c>
      <c r="T429" s="8" t="str">
        <f>IF([1]source_data!G431="","",IF([1]source_data!N431="","",[1]source_data!N431))</f>
        <v>Grants for You</v>
      </c>
      <c r="U429" s="12">
        <f ca="1">IF([1]source_data!G431="","",[1]tailored_settings!$B$8)</f>
        <v>45009</v>
      </c>
      <c r="V429" s="8" t="str">
        <f>IF([1]source_data!I431="","",[1]tailored_settings!$B$9)</f>
        <v>https://www.barnwoodtrust.org/</v>
      </c>
      <c r="W429" s="8" t="str">
        <f>IF([1]source_data!G431="","",IF([1]source_data!I431="","",[1]codelists!$A$1))</f>
        <v>Grant to Individuals Reason codelist</v>
      </c>
      <c r="X429" s="8" t="str">
        <f>IF([1]source_data!G431="","",IF([1]source_data!I431="","",[1]source_data!I431))</f>
        <v>Mental Health</v>
      </c>
      <c r="Y429" s="8" t="str">
        <f>IF([1]source_data!G431="","",IF([1]source_data!J431="","",[1]codelists!$A$1))</f>
        <v/>
      </c>
      <c r="Z429" s="8" t="str">
        <f>IF([1]source_data!G431="","",IF([1]source_data!J431="","",[1]source_data!J431))</f>
        <v/>
      </c>
      <c r="AA429" s="8" t="str">
        <f>IF([1]source_data!G431="","",IF([1]source_data!K431="","",[1]codelists!$A$16))</f>
        <v>Grant to Individuals Purpose codelist</v>
      </c>
      <c r="AB429" s="8" t="str">
        <f>IF([1]source_data!G431="","",IF([1]source_data!K431="","",[1]source_data!K431))</f>
        <v>Equipment and home adaptations</v>
      </c>
      <c r="AC429" s="8" t="str">
        <f>IF([1]source_data!G431="","",IF([1]source_data!L431="","",[1]codelists!$A$16))</f>
        <v/>
      </c>
      <c r="AD429" s="8" t="str">
        <f>IF([1]source_data!G431="","",IF([1]source_data!L431="","",[1]source_data!L431))</f>
        <v/>
      </c>
      <c r="AE429" s="8" t="str">
        <f>IF([1]source_data!G431="","",IF([1]source_data!M431="","",[1]codelists!$A$16))</f>
        <v/>
      </c>
      <c r="AF429" s="8" t="str">
        <f>IF([1]source_data!G431="","",IF([1]source_data!M431="","",[1]source_data!M431))</f>
        <v/>
      </c>
    </row>
    <row r="430" spans="1:32" ht="15.75" x14ac:dyDescent="0.25">
      <c r="A430" s="8" t="str">
        <f>IF([1]source_data!G432="","",IF(AND([1]source_data!C432&lt;&gt;"",[1]tailored_settings!$B$10="Publish"),CONCATENATE([1]tailored_settings!$B$2&amp;[1]source_data!C432),IF(AND([1]source_data!C432&lt;&gt;"",[1]tailored_settings!$B$10="Do not publish"),CONCATENATE([1]tailored_settings!$B$2&amp;TEXT(ROW(A430)-1,"0000")&amp;"_"&amp;TEXT(F430,"yyyy-mm")),CONCATENATE([1]tailored_settings!$B$2&amp;TEXT(ROW(A430)-1,"0000")&amp;"_"&amp;TEXT(F430,"yyyy-mm")))))</f>
        <v>360G-BarnwoodTrust-0429_2022-08</v>
      </c>
      <c r="B430" s="8" t="str">
        <f>IF([1]source_data!G432="","",IF([1]source_data!E432&lt;&gt;"",[1]source_data!E432,CONCATENATE("Grant to "&amp;G430)))</f>
        <v>Grants for You</v>
      </c>
      <c r="C430" s="8" t="str">
        <f>IF([1]source_data!G432="","",IF([1]source_data!F432="","",[1]source_data!F432))</f>
        <v xml:space="preserve">Funding to help people with Autism, ADHD, Tourette's or a serious mental health condition access more opportunities.   </v>
      </c>
      <c r="D430" s="9">
        <f>IF([1]source_data!G432="","",IF([1]source_data!G432="","",[1]source_data!G432))</f>
        <v>800</v>
      </c>
      <c r="E430" s="8" t="str">
        <f>IF([1]source_data!G432="","",[1]tailored_settings!$B$3)</f>
        <v>GBP</v>
      </c>
      <c r="F430" s="10">
        <f>IF([1]source_data!G432="","",IF([1]source_data!H432="","",[1]source_data!H432))</f>
        <v>44790.656096643499</v>
      </c>
      <c r="G430" s="8" t="str">
        <f>IF([1]source_data!G432="","",[1]tailored_settings!$B$5)</f>
        <v>Individual Recipient</v>
      </c>
      <c r="H430" s="8" t="str">
        <f>IF([1]source_data!G432="","",IF(AND([1]source_data!A432&lt;&gt;"",[1]tailored_settings!$B$11="Publish"),CONCATENATE([1]tailored_settings!$B$2&amp;[1]source_data!A432),IF(AND([1]source_data!A432&lt;&gt;"",[1]tailored_settings!$B$11="Do not publish"),CONCATENATE([1]tailored_settings!$B$4&amp;TEXT(ROW(A430)-1,"0000")&amp;"_"&amp;TEXT(F430,"yyyy-mm")),CONCATENATE([1]tailored_settings!$B$4&amp;TEXT(ROW(A430)-1,"0000")&amp;"_"&amp;TEXT(F430,"yyyy-mm")))))</f>
        <v>360G-BarnwoodTrust-IND-0429_2022-08</v>
      </c>
      <c r="I430" s="8" t="str">
        <f>IF([1]source_data!G432="","",[1]tailored_settings!$B$7)</f>
        <v>Barnwood Trust</v>
      </c>
      <c r="J430" s="8" t="str">
        <f>IF([1]source_data!G432="","",[1]tailored_settings!$B$6)</f>
        <v>GB-CHC-1162855</v>
      </c>
      <c r="K430" s="8" t="str">
        <f>IF([1]source_data!G432="","",IF([1]source_data!I432="","",VLOOKUP([1]source_data!I432,[1]codelists!A:C,2,FALSE)))</f>
        <v>GTIR040</v>
      </c>
      <c r="L430" s="8" t="str">
        <f>IF([1]source_data!G432="","",IF([1]source_data!J432="","",VLOOKUP([1]source_data!J432,[1]codelists!A:C,2,FALSE)))</f>
        <v/>
      </c>
      <c r="M430" s="8" t="str">
        <f>IF([1]source_data!G432="","",IF([1]source_data!K432="","",IF([1]source_data!M432&lt;&gt;"",CONCATENATE(VLOOKUP([1]source_data!K432,[1]codelists!A:C,2,FALSE)&amp;";"&amp;VLOOKUP([1]source_data!L432,[1]codelists!A:C,2,FALSE)&amp;";"&amp;VLOOKUP([1]source_data!M432,[1]codelists!A:C,2,FALSE)),IF([1]source_data!L432&lt;&gt;"",CONCATENATE(VLOOKUP([1]source_data!K432,[1]codelists!A:C,2,FALSE)&amp;";"&amp;VLOOKUP([1]source_data!L432,[1]codelists!A:C,2,FALSE)),IF([1]source_data!K432&lt;&gt;"",CONCATENATE(VLOOKUP([1]source_data!K432,[1]codelists!A:C,2,FALSE)))))))</f>
        <v>GTIP110</v>
      </c>
      <c r="N430" s="11" t="str">
        <f>IF([1]source_data!G432="","",IF([1]source_data!D432="","",VLOOKUP([1]source_data!D432,[1]geo_data!A:I,9,FALSE)))</f>
        <v>Barnwood</v>
      </c>
      <c r="O430" s="11" t="str">
        <f>IF([1]source_data!G432="","",IF([1]source_data!D432="","",VLOOKUP([1]source_data!D432,[1]geo_data!A:I,8,FALSE)))</f>
        <v>E05010952</v>
      </c>
      <c r="P430" s="11" t="str">
        <f>IF([1]source_data!G432="","",IF(LEFT(O430,3)="E05","WD",IF(LEFT(O430,3)="S13","WD",IF(LEFT(O430,3)="W05","WD",IF(LEFT(O430,3)="W06","UA",IF(LEFT(O430,3)="S12","CA",IF(LEFT(O430,3)="E06","UA",IF(LEFT(O430,3)="E07","NMD",IF(LEFT(O430,3)="E08","MD",IF(LEFT(O430,3)="E09","LONB"))))))))))</f>
        <v>WD</v>
      </c>
      <c r="Q430" s="11" t="str">
        <f>IF([1]source_data!G432="","",IF([1]source_data!D432="","",VLOOKUP([1]source_data!D432,[1]geo_data!A:I,7,FALSE)))</f>
        <v>Gloucester</v>
      </c>
      <c r="R430" s="11" t="str">
        <f>IF([1]source_data!G432="","",IF([1]source_data!D432="","",VLOOKUP([1]source_data!D432,[1]geo_data!A:I,6,FALSE)))</f>
        <v>E07000081</v>
      </c>
      <c r="S430" s="11" t="str">
        <f>IF([1]source_data!G432="","",IF(LEFT(R430,3)="E05","WD",IF(LEFT(R430,3)="S13","WD",IF(LEFT(R430,3)="W05","WD",IF(LEFT(R430,3)="W06","UA",IF(LEFT(R430,3)="S12","CA",IF(LEFT(R430,3)="E06","UA",IF(LEFT(R430,3)="E07","NMD",IF(LEFT(R430,3)="E08","MD",IF(LEFT(R430,3)="E09","LONB"))))))))))</f>
        <v>NMD</v>
      </c>
      <c r="T430" s="8" t="str">
        <f>IF([1]source_data!G432="","",IF([1]source_data!N432="","",[1]source_data!N432))</f>
        <v>Grants for You</v>
      </c>
      <c r="U430" s="12">
        <f ca="1">IF([1]source_data!G432="","",[1]tailored_settings!$B$8)</f>
        <v>45009</v>
      </c>
      <c r="V430" s="8" t="str">
        <f>IF([1]source_data!I432="","",[1]tailored_settings!$B$9)</f>
        <v>https://www.barnwoodtrust.org/</v>
      </c>
      <c r="W430" s="8" t="str">
        <f>IF([1]source_data!G432="","",IF([1]source_data!I432="","",[1]codelists!$A$1))</f>
        <v>Grant to Individuals Reason codelist</v>
      </c>
      <c r="X430" s="8" t="str">
        <f>IF([1]source_data!G432="","",IF([1]source_data!I432="","",[1]source_data!I432))</f>
        <v>Mental Health</v>
      </c>
      <c r="Y430" s="8" t="str">
        <f>IF([1]source_data!G432="","",IF([1]source_data!J432="","",[1]codelists!$A$1))</f>
        <v/>
      </c>
      <c r="Z430" s="8" t="str">
        <f>IF([1]source_data!G432="","",IF([1]source_data!J432="","",[1]source_data!J432))</f>
        <v/>
      </c>
      <c r="AA430" s="8" t="str">
        <f>IF([1]source_data!G432="","",IF([1]source_data!K432="","",[1]codelists!$A$16))</f>
        <v>Grant to Individuals Purpose codelist</v>
      </c>
      <c r="AB430" s="8" t="str">
        <f>IF([1]source_data!G432="","",IF([1]source_data!K432="","",[1]source_data!K432))</f>
        <v>Holiday and activity costs</v>
      </c>
      <c r="AC430" s="8" t="str">
        <f>IF([1]source_data!G432="","",IF([1]source_data!L432="","",[1]codelists!$A$16))</f>
        <v/>
      </c>
      <c r="AD430" s="8" t="str">
        <f>IF([1]source_data!G432="","",IF([1]source_data!L432="","",[1]source_data!L432))</f>
        <v/>
      </c>
      <c r="AE430" s="8" t="str">
        <f>IF([1]source_data!G432="","",IF([1]source_data!M432="","",[1]codelists!$A$16))</f>
        <v/>
      </c>
      <c r="AF430" s="8" t="str">
        <f>IF([1]source_data!G432="","",IF([1]source_data!M432="","",[1]source_data!M432))</f>
        <v/>
      </c>
    </row>
    <row r="431" spans="1:32" ht="15.75" x14ac:dyDescent="0.25">
      <c r="A431" s="8" t="str">
        <f>IF([1]source_data!G433="","",IF(AND([1]source_data!C433&lt;&gt;"",[1]tailored_settings!$B$10="Publish"),CONCATENATE([1]tailored_settings!$B$2&amp;[1]source_data!C433),IF(AND([1]source_data!C433&lt;&gt;"",[1]tailored_settings!$B$10="Do not publish"),CONCATENATE([1]tailored_settings!$B$2&amp;TEXT(ROW(A431)-1,"0000")&amp;"_"&amp;TEXT(F431,"yyyy-mm")),CONCATENATE([1]tailored_settings!$B$2&amp;TEXT(ROW(A431)-1,"0000")&amp;"_"&amp;TEXT(F431,"yyyy-mm")))))</f>
        <v>360G-BarnwoodTrust-0430_2022-08</v>
      </c>
      <c r="B431" s="8" t="str">
        <f>IF([1]source_data!G433="","",IF([1]source_data!E433&lt;&gt;"",[1]source_data!E433,CONCATENATE("Grant to "&amp;G431)))</f>
        <v>Grants for Your Home</v>
      </c>
      <c r="C431" s="8" t="str">
        <f>IF([1]source_data!G433="","",IF([1]source_data!F433="","",[1]source_data!F433))</f>
        <v>Funding to help disabled people and people with mental health conditions living on a low-income with their housing needs</v>
      </c>
      <c r="D431" s="9">
        <f>IF([1]source_data!G433="","",IF([1]source_data!G433="","",[1]source_data!G433))</f>
        <v>344</v>
      </c>
      <c r="E431" s="8" t="str">
        <f>IF([1]source_data!G433="","",[1]tailored_settings!$B$3)</f>
        <v>GBP</v>
      </c>
      <c r="F431" s="10">
        <f>IF([1]source_data!G433="","",IF([1]source_data!H433="","",[1]source_data!H433))</f>
        <v>44791.455187465297</v>
      </c>
      <c r="G431" s="8" t="str">
        <f>IF([1]source_data!G433="","",[1]tailored_settings!$B$5)</f>
        <v>Individual Recipient</v>
      </c>
      <c r="H431" s="8" t="str">
        <f>IF([1]source_data!G433="","",IF(AND([1]source_data!A433&lt;&gt;"",[1]tailored_settings!$B$11="Publish"),CONCATENATE([1]tailored_settings!$B$2&amp;[1]source_data!A433),IF(AND([1]source_data!A433&lt;&gt;"",[1]tailored_settings!$B$11="Do not publish"),CONCATENATE([1]tailored_settings!$B$4&amp;TEXT(ROW(A431)-1,"0000")&amp;"_"&amp;TEXT(F431,"yyyy-mm")),CONCATENATE([1]tailored_settings!$B$4&amp;TEXT(ROW(A431)-1,"0000")&amp;"_"&amp;TEXT(F431,"yyyy-mm")))))</f>
        <v>360G-BarnwoodTrust-IND-0430_2022-08</v>
      </c>
      <c r="I431" s="8" t="str">
        <f>IF([1]source_data!G433="","",[1]tailored_settings!$B$7)</f>
        <v>Barnwood Trust</v>
      </c>
      <c r="J431" s="8" t="str">
        <f>IF([1]source_data!G433="","",[1]tailored_settings!$B$6)</f>
        <v>GB-CHC-1162855</v>
      </c>
      <c r="K431" s="8" t="str">
        <f>IF([1]source_data!G433="","",IF([1]source_data!I433="","",VLOOKUP([1]source_data!I433,[1]codelists!A:C,2,FALSE)))</f>
        <v>GTIR010</v>
      </c>
      <c r="L431" s="8" t="str">
        <f>IF([1]source_data!G433="","",IF([1]source_data!J433="","",VLOOKUP([1]source_data!J433,[1]codelists!A:C,2,FALSE)))</f>
        <v>GTIR020</v>
      </c>
      <c r="M431" s="8" t="str">
        <f>IF([1]source_data!G433="","",IF([1]source_data!K433="","",IF([1]source_data!M433&lt;&gt;"",CONCATENATE(VLOOKUP([1]source_data!K433,[1]codelists!A:C,2,FALSE)&amp;";"&amp;VLOOKUP([1]source_data!L433,[1]codelists!A:C,2,FALSE)&amp;";"&amp;VLOOKUP([1]source_data!M433,[1]codelists!A:C,2,FALSE)),IF([1]source_data!L433&lt;&gt;"",CONCATENATE(VLOOKUP([1]source_data!K433,[1]codelists!A:C,2,FALSE)&amp;";"&amp;VLOOKUP([1]source_data!L433,[1]codelists!A:C,2,FALSE)),IF([1]source_data!K433&lt;&gt;"",CONCATENATE(VLOOKUP([1]source_data!K433,[1]codelists!A:C,2,FALSE)))))))</f>
        <v>GTIP020</v>
      </c>
      <c r="N431" s="11" t="str">
        <f>IF([1]source_data!G433="","",IF([1]source_data!D433="","",VLOOKUP([1]source_data!D433,[1]geo_data!A:I,9,FALSE)))</f>
        <v>New Mills</v>
      </c>
      <c r="O431" s="11" t="str">
        <f>IF([1]source_data!G433="","",IF([1]source_data!D433="","",VLOOKUP([1]source_data!D433,[1]geo_data!A:I,8,FALSE)))</f>
        <v>E05010713</v>
      </c>
      <c r="P431" s="11" t="str">
        <f>IF([1]source_data!G433="","",IF(LEFT(O431,3)="E05","WD",IF(LEFT(O431,3)="S13","WD",IF(LEFT(O431,3)="W05","WD",IF(LEFT(O431,3)="W06","UA",IF(LEFT(O431,3)="S12","CA",IF(LEFT(O431,3)="E06","UA",IF(LEFT(O431,3)="E07","NMD",IF(LEFT(O431,3)="E08","MD",IF(LEFT(O431,3)="E09","LONB"))))))))))</f>
        <v>WD</v>
      </c>
      <c r="Q431" s="11" t="str">
        <f>IF([1]source_data!G433="","",IF([1]source_data!D433="","",VLOOKUP([1]source_data!D433,[1]geo_data!A:I,7,FALSE)))</f>
        <v>Cotswold</v>
      </c>
      <c r="R431" s="11" t="str">
        <f>IF([1]source_data!G433="","",IF([1]source_data!D433="","",VLOOKUP([1]source_data!D433,[1]geo_data!A:I,6,FALSE)))</f>
        <v>E07000079</v>
      </c>
      <c r="S431" s="11" t="str">
        <f>IF([1]source_data!G433="","",IF(LEFT(R431,3)="E05","WD",IF(LEFT(R431,3)="S13","WD",IF(LEFT(R431,3)="W05","WD",IF(LEFT(R431,3)="W06","UA",IF(LEFT(R431,3)="S12","CA",IF(LEFT(R431,3)="E06","UA",IF(LEFT(R431,3)="E07","NMD",IF(LEFT(R431,3)="E08","MD",IF(LEFT(R431,3)="E09","LONB"))))))))))</f>
        <v>NMD</v>
      </c>
      <c r="T431" s="8" t="str">
        <f>IF([1]source_data!G433="","",IF([1]source_data!N433="","",[1]source_data!N433))</f>
        <v>Grants for Your Home</v>
      </c>
      <c r="U431" s="12">
        <f ca="1">IF([1]source_data!G433="","",[1]tailored_settings!$B$8)</f>
        <v>45009</v>
      </c>
      <c r="V431" s="8" t="str">
        <f>IF([1]source_data!I433="","",[1]tailored_settings!$B$9)</f>
        <v>https://www.barnwoodtrust.org/</v>
      </c>
      <c r="W431" s="8" t="str">
        <f>IF([1]source_data!G433="","",IF([1]source_data!I433="","",[1]codelists!$A$1))</f>
        <v>Grant to Individuals Reason codelist</v>
      </c>
      <c r="X431" s="8" t="str">
        <f>IF([1]source_data!G433="","",IF([1]source_data!I433="","",[1]source_data!I433))</f>
        <v>Financial Hardship</v>
      </c>
      <c r="Y431" s="8" t="str">
        <f>IF([1]source_data!G433="","",IF([1]source_data!J433="","",[1]codelists!$A$1))</f>
        <v>Grant to Individuals Reason codelist</v>
      </c>
      <c r="Z431" s="8" t="str">
        <f>IF([1]source_data!G433="","",IF([1]source_data!J433="","",[1]source_data!J433))</f>
        <v>Disability</v>
      </c>
      <c r="AA431" s="8" t="str">
        <f>IF([1]source_data!G433="","",IF([1]source_data!K433="","",[1]codelists!$A$16))</f>
        <v>Grant to Individuals Purpose codelist</v>
      </c>
      <c r="AB431" s="8" t="str">
        <f>IF([1]source_data!G433="","",IF([1]source_data!K433="","",[1]source_data!K433))</f>
        <v>Furniture and appliances</v>
      </c>
      <c r="AC431" s="8" t="str">
        <f>IF([1]source_data!G433="","",IF([1]source_data!L433="","",[1]codelists!$A$16))</f>
        <v/>
      </c>
      <c r="AD431" s="8" t="str">
        <f>IF([1]source_data!G433="","",IF([1]source_data!L433="","",[1]source_data!L433))</f>
        <v/>
      </c>
      <c r="AE431" s="8" t="str">
        <f>IF([1]source_data!G433="","",IF([1]source_data!M433="","",[1]codelists!$A$16))</f>
        <v/>
      </c>
      <c r="AF431" s="8" t="str">
        <f>IF([1]source_data!G433="","",IF([1]source_data!M433="","",[1]source_data!M433))</f>
        <v/>
      </c>
    </row>
    <row r="432" spans="1:32" ht="15.75" x14ac:dyDescent="0.25">
      <c r="A432" s="8" t="str">
        <f>IF([1]source_data!G434="","",IF(AND([1]source_data!C434&lt;&gt;"",[1]tailored_settings!$B$10="Publish"),CONCATENATE([1]tailored_settings!$B$2&amp;[1]source_data!C434),IF(AND([1]source_data!C434&lt;&gt;"",[1]tailored_settings!$B$10="Do not publish"),CONCATENATE([1]tailored_settings!$B$2&amp;TEXT(ROW(A432)-1,"0000")&amp;"_"&amp;TEXT(F432,"yyyy-mm")),CONCATENATE([1]tailored_settings!$B$2&amp;TEXT(ROW(A432)-1,"0000")&amp;"_"&amp;TEXT(F432,"yyyy-mm")))))</f>
        <v>360G-BarnwoodTrust-0431_2022-08</v>
      </c>
      <c r="B432" s="8" t="str">
        <f>IF([1]source_data!G434="","",IF([1]source_data!E434&lt;&gt;"",[1]source_data!E434,CONCATENATE("Grant to "&amp;G432)))</f>
        <v>Grants for Your Home</v>
      </c>
      <c r="C432" s="8" t="str">
        <f>IF([1]source_data!G434="","",IF([1]source_data!F434="","",[1]source_data!F434))</f>
        <v>Funding to help disabled people and people with mental health conditions living on a low-income with their housing needs</v>
      </c>
      <c r="D432" s="9">
        <f>IF([1]source_data!G434="","",IF([1]source_data!G434="","",[1]source_data!G434))</f>
        <v>1074</v>
      </c>
      <c r="E432" s="8" t="str">
        <f>IF([1]source_data!G434="","",[1]tailored_settings!$B$3)</f>
        <v>GBP</v>
      </c>
      <c r="F432" s="10">
        <f>IF([1]source_data!G434="","",IF([1]source_data!H434="","",[1]source_data!H434))</f>
        <v>44791.471677974499</v>
      </c>
      <c r="G432" s="8" t="str">
        <f>IF([1]source_data!G434="","",[1]tailored_settings!$B$5)</f>
        <v>Individual Recipient</v>
      </c>
      <c r="H432" s="8" t="str">
        <f>IF([1]source_data!G434="","",IF(AND([1]source_data!A434&lt;&gt;"",[1]tailored_settings!$B$11="Publish"),CONCATENATE([1]tailored_settings!$B$2&amp;[1]source_data!A434),IF(AND([1]source_data!A434&lt;&gt;"",[1]tailored_settings!$B$11="Do not publish"),CONCATENATE([1]tailored_settings!$B$4&amp;TEXT(ROW(A432)-1,"0000")&amp;"_"&amp;TEXT(F432,"yyyy-mm")),CONCATENATE([1]tailored_settings!$B$4&amp;TEXT(ROW(A432)-1,"0000")&amp;"_"&amp;TEXT(F432,"yyyy-mm")))))</f>
        <v>360G-BarnwoodTrust-IND-0431_2022-08</v>
      </c>
      <c r="I432" s="8" t="str">
        <f>IF([1]source_data!G434="","",[1]tailored_settings!$B$7)</f>
        <v>Barnwood Trust</v>
      </c>
      <c r="J432" s="8" t="str">
        <f>IF([1]source_data!G434="","",[1]tailored_settings!$B$6)</f>
        <v>GB-CHC-1162855</v>
      </c>
      <c r="K432" s="8" t="str">
        <f>IF([1]source_data!G434="","",IF([1]source_data!I434="","",VLOOKUP([1]source_data!I434,[1]codelists!A:C,2,FALSE)))</f>
        <v>GTIR010</v>
      </c>
      <c r="L432" s="8" t="str">
        <f>IF([1]source_data!G434="","",IF([1]source_data!J434="","",VLOOKUP([1]source_data!J434,[1]codelists!A:C,2,FALSE)))</f>
        <v>GTIR020</v>
      </c>
      <c r="M432" s="8" t="str">
        <f>IF([1]source_data!G434="","",IF([1]source_data!K434="","",IF([1]source_data!M434&lt;&gt;"",CONCATENATE(VLOOKUP([1]source_data!K434,[1]codelists!A:C,2,FALSE)&amp;";"&amp;VLOOKUP([1]source_data!L434,[1]codelists!A:C,2,FALSE)&amp;";"&amp;VLOOKUP([1]source_data!M434,[1]codelists!A:C,2,FALSE)),IF([1]source_data!L434&lt;&gt;"",CONCATENATE(VLOOKUP([1]source_data!K434,[1]codelists!A:C,2,FALSE)&amp;";"&amp;VLOOKUP([1]source_data!L434,[1]codelists!A:C,2,FALSE)),IF([1]source_data!K434&lt;&gt;"",CONCATENATE(VLOOKUP([1]source_data!K434,[1]codelists!A:C,2,FALSE)))))))</f>
        <v>GTIP020</v>
      </c>
      <c r="N432" s="11" t="str">
        <f>IF([1]source_data!G434="","",IF([1]source_data!D434="","",VLOOKUP([1]source_data!D434,[1]geo_data!A:I,9,FALSE)))</f>
        <v>Westgate</v>
      </c>
      <c r="O432" s="11" t="str">
        <f>IF([1]source_data!G434="","",IF([1]source_data!D434="","",VLOOKUP([1]source_data!D434,[1]geo_data!A:I,8,FALSE)))</f>
        <v>E05010967</v>
      </c>
      <c r="P432" s="11" t="str">
        <f>IF([1]source_data!G434="","",IF(LEFT(O432,3)="E05","WD",IF(LEFT(O432,3)="S13","WD",IF(LEFT(O432,3)="W05","WD",IF(LEFT(O432,3)="W06","UA",IF(LEFT(O432,3)="S12","CA",IF(LEFT(O432,3)="E06","UA",IF(LEFT(O432,3)="E07","NMD",IF(LEFT(O432,3)="E08","MD",IF(LEFT(O432,3)="E09","LONB"))))))))))</f>
        <v>WD</v>
      </c>
      <c r="Q432" s="11" t="str">
        <f>IF([1]source_data!G434="","",IF([1]source_data!D434="","",VLOOKUP([1]source_data!D434,[1]geo_data!A:I,7,FALSE)))</f>
        <v>Gloucester</v>
      </c>
      <c r="R432" s="11" t="str">
        <f>IF([1]source_data!G434="","",IF([1]source_data!D434="","",VLOOKUP([1]source_data!D434,[1]geo_data!A:I,6,FALSE)))</f>
        <v>E07000081</v>
      </c>
      <c r="S432" s="11" t="str">
        <f>IF([1]source_data!G434="","",IF(LEFT(R432,3)="E05","WD",IF(LEFT(R432,3)="S13","WD",IF(LEFT(R432,3)="W05","WD",IF(LEFT(R432,3)="W06","UA",IF(LEFT(R432,3)="S12","CA",IF(LEFT(R432,3)="E06","UA",IF(LEFT(R432,3)="E07","NMD",IF(LEFT(R432,3)="E08","MD",IF(LEFT(R432,3)="E09","LONB"))))))))))</f>
        <v>NMD</v>
      </c>
      <c r="T432" s="8" t="str">
        <f>IF([1]source_data!G434="","",IF([1]source_data!N434="","",[1]source_data!N434))</f>
        <v>Grants for Your Home</v>
      </c>
      <c r="U432" s="12">
        <f ca="1">IF([1]source_data!G434="","",[1]tailored_settings!$B$8)</f>
        <v>45009</v>
      </c>
      <c r="V432" s="8" t="str">
        <f>IF([1]source_data!I434="","",[1]tailored_settings!$B$9)</f>
        <v>https://www.barnwoodtrust.org/</v>
      </c>
      <c r="W432" s="8" t="str">
        <f>IF([1]source_data!G434="","",IF([1]source_data!I434="","",[1]codelists!$A$1))</f>
        <v>Grant to Individuals Reason codelist</v>
      </c>
      <c r="X432" s="8" t="str">
        <f>IF([1]source_data!G434="","",IF([1]source_data!I434="","",[1]source_data!I434))</f>
        <v>Financial Hardship</v>
      </c>
      <c r="Y432" s="8" t="str">
        <f>IF([1]source_data!G434="","",IF([1]source_data!J434="","",[1]codelists!$A$1))</f>
        <v>Grant to Individuals Reason codelist</v>
      </c>
      <c r="Z432" s="8" t="str">
        <f>IF([1]source_data!G434="","",IF([1]source_data!J434="","",[1]source_data!J434))</f>
        <v>Disability</v>
      </c>
      <c r="AA432" s="8" t="str">
        <f>IF([1]source_data!G434="","",IF([1]source_data!K434="","",[1]codelists!$A$16))</f>
        <v>Grant to Individuals Purpose codelist</v>
      </c>
      <c r="AB432" s="8" t="str">
        <f>IF([1]source_data!G434="","",IF([1]source_data!K434="","",[1]source_data!K434))</f>
        <v>Furniture and appliances</v>
      </c>
      <c r="AC432" s="8" t="str">
        <f>IF([1]source_data!G434="","",IF([1]source_data!L434="","",[1]codelists!$A$16))</f>
        <v/>
      </c>
      <c r="AD432" s="8" t="str">
        <f>IF([1]source_data!G434="","",IF([1]source_data!L434="","",[1]source_data!L434))</f>
        <v/>
      </c>
      <c r="AE432" s="8" t="str">
        <f>IF([1]source_data!G434="","",IF([1]source_data!M434="","",[1]codelists!$A$16))</f>
        <v/>
      </c>
      <c r="AF432" s="8" t="str">
        <f>IF([1]source_data!G434="","",IF([1]source_data!M434="","",[1]source_data!M434))</f>
        <v/>
      </c>
    </row>
    <row r="433" spans="1:32" ht="15.75" x14ac:dyDescent="0.25">
      <c r="A433" s="8" t="str">
        <f>IF([1]source_data!G435="","",IF(AND([1]source_data!C435&lt;&gt;"",[1]tailored_settings!$B$10="Publish"),CONCATENATE([1]tailored_settings!$B$2&amp;[1]source_data!C435),IF(AND([1]source_data!C435&lt;&gt;"",[1]tailored_settings!$B$10="Do not publish"),CONCATENATE([1]tailored_settings!$B$2&amp;TEXT(ROW(A433)-1,"0000")&amp;"_"&amp;TEXT(F433,"yyyy-mm")),CONCATENATE([1]tailored_settings!$B$2&amp;TEXT(ROW(A433)-1,"0000")&amp;"_"&amp;TEXT(F433,"yyyy-mm")))))</f>
        <v>360G-BarnwoodTrust-0432_2022-08</v>
      </c>
      <c r="B433" s="8" t="str">
        <f>IF([1]source_data!G435="","",IF([1]source_data!E435&lt;&gt;"",[1]source_data!E435,CONCATENATE("Grant to "&amp;G433)))</f>
        <v>Grants for Your Home</v>
      </c>
      <c r="C433" s="8" t="str">
        <f>IF([1]source_data!G435="","",IF([1]source_data!F435="","",[1]source_data!F435))</f>
        <v>Funding to help disabled people and people with mental health conditions living on a low-income with their housing needs</v>
      </c>
      <c r="D433" s="9">
        <f>IF([1]source_data!G435="","",IF([1]source_data!G435="","",[1]source_data!G435))</f>
        <v>2500</v>
      </c>
      <c r="E433" s="8" t="str">
        <f>IF([1]source_data!G435="","",[1]tailored_settings!$B$3)</f>
        <v>GBP</v>
      </c>
      <c r="F433" s="10">
        <f>IF([1]source_data!G435="","",IF([1]source_data!H435="","",[1]source_data!H435))</f>
        <v>44791.484832638896</v>
      </c>
      <c r="G433" s="8" t="str">
        <f>IF([1]source_data!G435="","",[1]tailored_settings!$B$5)</f>
        <v>Individual Recipient</v>
      </c>
      <c r="H433" s="8" t="str">
        <f>IF([1]source_data!G435="","",IF(AND([1]source_data!A435&lt;&gt;"",[1]tailored_settings!$B$11="Publish"),CONCATENATE([1]tailored_settings!$B$2&amp;[1]source_data!A435),IF(AND([1]source_data!A435&lt;&gt;"",[1]tailored_settings!$B$11="Do not publish"),CONCATENATE([1]tailored_settings!$B$4&amp;TEXT(ROW(A433)-1,"0000")&amp;"_"&amp;TEXT(F433,"yyyy-mm")),CONCATENATE([1]tailored_settings!$B$4&amp;TEXT(ROW(A433)-1,"0000")&amp;"_"&amp;TEXT(F433,"yyyy-mm")))))</f>
        <v>360G-BarnwoodTrust-IND-0432_2022-08</v>
      </c>
      <c r="I433" s="8" t="str">
        <f>IF([1]source_data!G435="","",[1]tailored_settings!$B$7)</f>
        <v>Barnwood Trust</v>
      </c>
      <c r="J433" s="8" t="str">
        <f>IF([1]source_data!G435="","",[1]tailored_settings!$B$6)</f>
        <v>GB-CHC-1162855</v>
      </c>
      <c r="K433" s="8" t="str">
        <f>IF([1]source_data!G435="","",IF([1]source_data!I435="","",VLOOKUP([1]source_data!I435,[1]codelists!A:C,2,FALSE)))</f>
        <v>GTIR010</v>
      </c>
      <c r="L433" s="8" t="str">
        <f>IF([1]source_data!G435="","",IF([1]source_data!J435="","",VLOOKUP([1]source_data!J435,[1]codelists!A:C,2,FALSE)))</f>
        <v>GTIR020</v>
      </c>
      <c r="M433" s="8" t="str">
        <f>IF([1]source_data!G435="","",IF([1]source_data!K435="","",IF([1]source_data!M435&lt;&gt;"",CONCATENATE(VLOOKUP([1]source_data!K435,[1]codelists!A:C,2,FALSE)&amp;";"&amp;VLOOKUP([1]source_data!L435,[1]codelists!A:C,2,FALSE)&amp;";"&amp;VLOOKUP([1]source_data!M435,[1]codelists!A:C,2,FALSE)),IF([1]source_data!L435&lt;&gt;"",CONCATENATE(VLOOKUP([1]source_data!K435,[1]codelists!A:C,2,FALSE)&amp;";"&amp;VLOOKUP([1]source_data!L435,[1]codelists!A:C,2,FALSE)),IF([1]source_data!K435&lt;&gt;"",CONCATENATE(VLOOKUP([1]source_data!K435,[1]codelists!A:C,2,FALSE)))))))</f>
        <v>GTIP020</v>
      </c>
      <c r="N433" s="11" t="str">
        <f>IF([1]source_data!G435="","",IF([1]source_data!D435="","",VLOOKUP([1]source_data!D435,[1]geo_data!A:I,9,FALSE)))</f>
        <v>Kingsholm and Wotton</v>
      </c>
      <c r="O433" s="11" t="str">
        <f>IF([1]source_data!G435="","",IF([1]source_data!D435="","",VLOOKUP([1]source_data!D435,[1]geo_data!A:I,8,FALSE)))</f>
        <v>E05010958</v>
      </c>
      <c r="P433" s="11" t="str">
        <f>IF([1]source_data!G435="","",IF(LEFT(O433,3)="E05","WD",IF(LEFT(O433,3)="S13","WD",IF(LEFT(O433,3)="W05","WD",IF(LEFT(O433,3)="W06","UA",IF(LEFT(O433,3)="S12","CA",IF(LEFT(O433,3)="E06","UA",IF(LEFT(O433,3)="E07","NMD",IF(LEFT(O433,3)="E08","MD",IF(LEFT(O433,3)="E09","LONB"))))))))))</f>
        <v>WD</v>
      </c>
      <c r="Q433" s="11" t="str">
        <f>IF([1]source_data!G435="","",IF([1]source_data!D435="","",VLOOKUP([1]source_data!D435,[1]geo_data!A:I,7,FALSE)))</f>
        <v>Gloucester</v>
      </c>
      <c r="R433" s="11" t="str">
        <f>IF([1]source_data!G435="","",IF([1]source_data!D435="","",VLOOKUP([1]source_data!D435,[1]geo_data!A:I,6,FALSE)))</f>
        <v>E07000081</v>
      </c>
      <c r="S433" s="11" t="str">
        <f>IF([1]source_data!G435="","",IF(LEFT(R433,3)="E05","WD",IF(LEFT(R433,3)="S13","WD",IF(LEFT(R433,3)="W05","WD",IF(LEFT(R433,3)="W06","UA",IF(LEFT(R433,3)="S12","CA",IF(LEFT(R433,3)="E06","UA",IF(LEFT(R433,3)="E07","NMD",IF(LEFT(R433,3)="E08","MD",IF(LEFT(R433,3)="E09","LONB"))))))))))</f>
        <v>NMD</v>
      </c>
      <c r="T433" s="8" t="str">
        <f>IF([1]source_data!G435="","",IF([1]source_data!N435="","",[1]source_data!N435))</f>
        <v>Grants for Your Home</v>
      </c>
      <c r="U433" s="12">
        <f ca="1">IF([1]source_data!G435="","",[1]tailored_settings!$B$8)</f>
        <v>45009</v>
      </c>
      <c r="V433" s="8" t="str">
        <f>IF([1]source_data!I435="","",[1]tailored_settings!$B$9)</f>
        <v>https://www.barnwoodtrust.org/</v>
      </c>
      <c r="W433" s="8" t="str">
        <f>IF([1]source_data!G435="","",IF([1]source_data!I435="","",[1]codelists!$A$1))</f>
        <v>Grant to Individuals Reason codelist</v>
      </c>
      <c r="X433" s="8" t="str">
        <f>IF([1]source_data!G435="","",IF([1]source_data!I435="","",[1]source_data!I435))</f>
        <v>Financial Hardship</v>
      </c>
      <c r="Y433" s="8" t="str">
        <f>IF([1]source_data!G435="","",IF([1]source_data!J435="","",[1]codelists!$A$1))</f>
        <v>Grant to Individuals Reason codelist</v>
      </c>
      <c r="Z433" s="8" t="str">
        <f>IF([1]source_data!G435="","",IF([1]source_data!J435="","",[1]source_data!J435))</f>
        <v>Disability</v>
      </c>
      <c r="AA433" s="8" t="str">
        <f>IF([1]source_data!G435="","",IF([1]source_data!K435="","",[1]codelists!$A$16))</f>
        <v>Grant to Individuals Purpose codelist</v>
      </c>
      <c r="AB433" s="8" t="str">
        <f>IF([1]source_data!G435="","",IF([1]source_data!K435="","",[1]source_data!K435))</f>
        <v>Furniture and appliances</v>
      </c>
      <c r="AC433" s="8" t="str">
        <f>IF([1]source_data!G435="","",IF([1]source_data!L435="","",[1]codelists!$A$16))</f>
        <v/>
      </c>
      <c r="AD433" s="8" t="str">
        <f>IF([1]source_data!G435="","",IF([1]source_data!L435="","",[1]source_data!L435))</f>
        <v/>
      </c>
      <c r="AE433" s="8" t="str">
        <f>IF([1]source_data!G435="","",IF([1]source_data!M435="","",[1]codelists!$A$16))</f>
        <v/>
      </c>
      <c r="AF433" s="8" t="str">
        <f>IF([1]source_data!G435="","",IF([1]source_data!M435="","",[1]source_data!M435))</f>
        <v/>
      </c>
    </row>
    <row r="434" spans="1:32" ht="15.75" x14ac:dyDescent="0.25">
      <c r="A434" s="8" t="str">
        <f>IF([1]source_data!G436="","",IF(AND([1]source_data!C436&lt;&gt;"",[1]tailored_settings!$B$10="Publish"),CONCATENATE([1]tailored_settings!$B$2&amp;[1]source_data!C436),IF(AND([1]source_data!C436&lt;&gt;"",[1]tailored_settings!$B$10="Do not publish"),CONCATENATE([1]tailored_settings!$B$2&amp;TEXT(ROW(A434)-1,"0000")&amp;"_"&amp;TEXT(F434,"yyyy-mm")),CONCATENATE([1]tailored_settings!$B$2&amp;TEXT(ROW(A434)-1,"0000")&amp;"_"&amp;TEXT(F434,"yyyy-mm")))))</f>
        <v>360G-BarnwoodTrust-0433_2022-08</v>
      </c>
      <c r="B434" s="8" t="str">
        <f>IF([1]source_data!G436="","",IF([1]source_data!E436&lt;&gt;"",[1]source_data!E436,CONCATENATE("Grant to "&amp;G434)))</f>
        <v>Grants for You</v>
      </c>
      <c r="C434" s="8" t="str">
        <f>IF([1]source_data!G436="","",IF([1]source_data!F436="","",[1]source_data!F436))</f>
        <v xml:space="preserve">Funding to help people with Autism, ADHD, Tourette's or a serious mental health condition access more opportunities.   </v>
      </c>
      <c r="D434" s="9">
        <f>IF([1]source_data!G436="","",IF([1]source_data!G436="","",[1]source_data!G436))</f>
        <v>1000</v>
      </c>
      <c r="E434" s="8" t="str">
        <f>IF([1]source_data!G436="","",[1]tailored_settings!$B$3)</f>
        <v>GBP</v>
      </c>
      <c r="F434" s="10">
        <f>IF([1]source_data!G436="","",IF([1]source_data!H436="","",[1]source_data!H436))</f>
        <v>44791.492049849498</v>
      </c>
      <c r="G434" s="8" t="str">
        <f>IF([1]source_data!G436="","",[1]tailored_settings!$B$5)</f>
        <v>Individual Recipient</v>
      </c>
      <c r="H434" s="8" t="str">
        <f>IF([1]source_data!G436="","",IF(AND([1]source_data!A436&lt;&gt;"",[1]tailored_settings!$B$11="Publish"),CONCATENATE([1]tailored_settings!$B$2&amp;[1]source_data!A436),IF(AND([1]source_data!A436&lt;&gt;"",[1]tailored_settings!$B$11="Do not publish"),CONCATENATE([1]tailored_settings!$B$4&amp;TEXT(ROW(A434)-1,"0000")&amp;"_"&amp;TEXT(F434,"yyyy-mm")),CONCATENATE([1]tailored_settings!$B$4&amp;TEXT(ROW(A434)-1,"0000")&amp;"_"&amp;TEXT(F434,"yyyy-mm")))))</f>
        <v>360G-BarnwoodTrust-IND-0433_2022-08</v>
      </c>
      <c r="I434" s="8" t="str">
        <f>IF([1]source_data!G436="","",[1]tailored_settings!$B$7)</f>
        <v>Barnwood Trust</v>
      </c>
      <c r="J434" s="8" t="str">
        <f>IF([1]source_data!G436="","",[1]tailored_settings!$B$6)</f>
        <v>GB-CHC-1162855</v>
      </c>
      <c r="K434" s="8" t="str">
        <f>IF([1]source_data!G436="","",IF([1]source_data!I436="","",VLOOKUP([1]source_data!I436,[1]codelists!A:C,2,FALSE)))</f>
        <v>GTIR040</v>
      </c>
      <c r="L434" s="8" t="str">
        <f>IF([1]source_data!G436="","",IF([1]source_data!J436="","",VLOOKUP([1]source_data!J436,[1]codelists!A:C,2,FALSE)))</f>
        <v/>
      </c>
      <c r="M434" s="8" t="str">
        <f>IF([1]source_data!G436="","",IF([1]source_data!K436="","",IF([1]source_data!M436&lt;&gt;"",CONCATENATE(VLOOKUP([1]source_data!K436,[1]codelists!A:C,2,FALSE)&amp;";"&amp;VLOOKUP([1]source_data!L436,[1]codelists!A:C,2,FALSE)&amp;";"&amp;VLOOKUP([1]source_data!M436,[1]codelists!A:C,2,FALSE)),IF([1]source_data!L436&lt;&gt;"",CONCATENATE(VLOOKUP([1]source_data!K436,[1]codelists!A:C,2,FALSE)&amp;";"&amp;VLOOKUP([1]source_data!L436,[1]codelists!A:C,2,FALSE)),IF([1]source_data!K436&lt;&gt;"",CONCATENATE(VLOOKUP([1]source_data!K436,[1]codelists!A:C,2,FALSE)))))))</f>
        <v>GTIP110</v>
      </c>
      <c r="N434" s="11" t="str">
        <f>IF([1]source_data!G436="","",IF([1]source_data!D436="","",VLOOKUP([1]source_data!D436,[1]geo_data!A:I,9,FALSE)))</f>
        <v>Westgate</v>
      </c>
      <c r="O434" s="11" t="str">
        <f>IF([1]source_data!G436="","",IF([1]source_data!D436="","",VLOOKUP([1]source_data!D436,[1]geo_data!A:I,8,FALSE)))</f>
        <v>E05010967</v>
      </c>
      <c r="P434" s="11" t="str">
        <f>IF([1]source_data!G436="","",IF(LEFT(O434,3)="E05","WD",IF(LEFT(O434,3)="S13","WD",IF(LEFT(O434,3)="W05","WD",IF(LEFT(O434,3)="W06","UA",IF(LEFT(O434,3)="S12","CA",IF(LEFT(O434,3)="E06","UA",IF(LEFT(O434,3)="E07","NMD",IF(LEFT(O434,3)="E08","MD",IF(LEFT(O434,3)="E09","LONB"))))))))))</f>
        <v>WD</v>
      </c>
      <c r="Q434" s="11" t="str">
        <f>IF([1]source_data!G436="","",IF([1]source_data!D436="","",VLOOKUP([1]source_data!D436,[1]geo_data!A:I,7,FALSE)))</f>
        <v>Gloucester</v>
      </c>
      <c r="R434" s="11" t="str">
        <f>IF([1]source_data!G436="","",IF([1]source_data!D436="","",VLOOKUP([1]source_data!D436,[1]geo_data!A:I,6,FALSE)))</f>
        <v>E07000081</v>
      </c>
      <c r="S434" s="11" t="str">
        <f>IF([1]source_data!G436="","",IF(LEFT(R434,3)="E05","WD",IF(LEFT(R434,3)="S13","WD",IF(LEFT(R434,3)="W05","WD",IF(LEFT(R434,3)="W06","UA",IF(LEFT(R434,3)="S12","CA",IF(LEFT(R434,3)="E06","UA",IF(LEFT(R434,3)="E07","NMD",IF(LEFT(R434,3)="E08","MD",IF(LEFT(R434,3)="E09","LONB"))))))))))</f>
        <v>NMD</v>
      </c>
      <c r="T434" s="8" t="str">
        <f>IF([1]source_data!G436="","",IF([1]source_data!N436="","",[1]source_data!N436))</f>
        <v>Grants for You</v>
      </c>
      <c r="U434" s="12">
        <f ca="1">IF([1]source_data!G436="","",[1]tailored_settings!$B$8)</f>
        <v>45009</v>
      </c>
      <c r="V434" s="8" t="str">
        <f>IF([1]source_data!I436="","",[1]tailored_settings!$B$9)</f>
        <v>https://www.barnwoodtrust.org/</v>
      </c>
      <c r="W434" s="8" t="str">
        <f>IF([1]source_data!G436="","",IF([1]source_data!I436="","",[1]codelists!$A$1))</f>
        <v>Grant to Individuals Reason codelist</v>
      </c>
      <c r="X434" s="8" t="str">
        <f>IF([1]source_data!G436="","",IF([1]source_data!I436="","",[1]source_data!I436))</f>
        <v>Mental Health</v>
      </c>
      <c r="Y434" s="8" t="str">
        <f>IF([1]source_data!G436="","",IF([1]source_data!J436="","",[1]codelists!$A$1))</f>
        <v/>
      </c>
      <c r="Z434" s="8" t="str">
        <f>IF([1]source_data!G436="","",IF([1]source_data!J436="","",[1]source_data!J436))</f>
        <v/>
      </c>
      <c r="AA434" s="8" t="str">
        <f>IF([1]source_data!G436="","",IF([1]source_data!K436="","",[1]codelists!$A$16))</f>
        <v>Grant to Individuals Purpose codelist</v>
      </c>
      <c r="AB434" s="8" t="str">
        <f>IF([1]source_data!G436="","",IF([1]source_data!K436="","",[1]source_data!K436))</f>
        <v>Holiday and activity costs</v>
      </c>
      <c r="AC434" s="8" t="str">
        <f>IF([1]source_data!G436="","",IF([1]source_data!L436="","",[1]codelists!$A$16))</f>
        <v/>
      </c>
      <c r="AD434" s="8" t="str">
        <f>IF([1]source_data!G436="","",IF([1]source_data!L436="","",[1]source_data!L436))</f>
        <v/>
      </c>
      <c r="AE434" s="8" t="str">
        <f>IF([1]source_data!G436="","",IF([1]source_data!M436="","",[1]codelists!$A$16))</f>
        <v/>
      </c>
      <c r="AF434" s="8" t="str">
        <f>IF([1]source_data!G436="","",IF([1]source_data!M436="","",[1]source_data!M436))</f>
        <v/>
      </c>
    </row>
    <row r="435" spans="1:32" ht="15.75" x14ac:dyDescent="0.25">
      <c r="A435" s="8" t="str">
        <f>IF([1]source_data!G437="","",IF(AND([1]source_data!C437&lt;&gt;"",[1]tailored_settings!$B$10="Publish"),CONCATENATE([1]tailored_settings!$B$2&amp;[1]source_data!C437),IF(AND([1]source_data!C437&lt;&gt;"",[1]tailored_settings!$B$10="Do not publish"),CONCATENATE([1]tailored_settings!$B$2&amp;TEXT(ROW(A435)-1,"0000")&amp;"_"&amp;TEXT(F435,"yyyy-mm")),CONCATENATE([1]tailored_settings!$B$2&amp;TEXT(ROW(A435)-1,"0000")&amp;"_"&amp;TEXT(F435,"yyyy-mm")))))</f>
        <v>360G-BarnwoodTrust-0434_2022-08</v>
      </c>
      <c r="B435" s="8" t="str">
        <f>IF([1]source_data!G437="","",IF([1]source_data!E437&lt;&gt;"",[1]source_data!E437,CONCATENATE("Grant to "&amp;G435)))</f>
        <v>Grants for Your Home</v>
      </c>
      <c r="C435" s="8" t="str">
        <f>IF([1]source_data!G437="","",IF([1]source_data!F437="","",[1]source_data!F437))</f>
        <v>Funding to help disabled people and people with mental health conditions living on a low-income with their housing needs</v>
      </c>
      <c r="D435" s="9">
        <f>IF([1]source_data!G437="","",IF([1]source_data!G437="","",[1]source_data!G437))</f>
        <v>660</v>
      </c>
      <c r="E435" s="8" t="str">
        <f>IF([1]source_data!G437="","",[1]tailored_settings!$B$3)</f>
        <v>GBP</v>
      </c>
      <c r="F435" s="10">
        <f>IF([1]source_data!G437="","",IF([1]source_data!H437="","",[1]source_data!H437))</f>
        <v>44791.506346099501</v>
      </c>
      <c r="G435" s="8" t="str">
        <f>IF([1]source_data!G437="","",[1]tailored_settings!$B$5)</f>
        <v>Individual Recipient</v>
      </c>
      <c r="H435" s="8" t="str">
        <f>IF([1]source_data!G437="","",IF(AND([1]source_data!A437&lt;&gt;"",[1]tailored_settings!$B$11="Publish"),CONCATENATE([1]tailored_settings!$B$2&amp;[1]source_data!A437),IF(AND([1]source_data!A437&lt;&gt;"",[1]tailored_settings!$B$11="Do not publish"),CONCATENATE([1]tailored_settings!$B$4&amp;TEXT(ROW(A435)-1,"0000")&amp;"_"&amp;TEXT(F435,"yyyy-mm")),CONCATENATE([1]tailored_settings!$B$4&amp;TEXT(ROW(A435)-1,"0000")&amp;"_"&amp;TEXT(F435,"yyyy-mm")))))</f>
        <v>360G-BarnwoodTrust-IND-0434_2022-08</v>
      </c>
      <c r="I435" s="8" t="str">
        <f>IF([1]source_data!G437="","",[1]tailored_settings!$B$7)</f>
        <v>Barnwood Trust</v>
      </c>
      <c r="J435" s="8" t="str">
        <f>IF([1]source_data!G437="","",[1]tailored_settings!$B$6)</f>
        <v>GB-CHC-1162855</v>
      </c>
      <c r="K435" s="8" t="str">
        <f>IF([1]source_data!G437="","",IF([1]source_data!I437="","",VLOOKUP([1]source_data!I437,[1]codelists!A:C,2,FALSE)))</f>
        <v>GTIR010</v>
      </c>
      <c r="L435" s="8" t="str">
        <f>IF([1]source_data!G437="","",IF([1]source_data!J437="","",VLOOKUP([1]source_data!J437,[1]codelists!A:C,2,FALSE)))</f>
        <v>GTIR020</v>
      </c>
      <c r="M435" s="8" t="str">
        <f>IF([1]source_data!G437="","",IF([1]source_data!K437="","",IF([1]source_data!M437&lt;&gt;"",CONCATENATE(VLOOKUP([1]source_data!K437,[1]codelists!A:C,2,FALSE)&amp;";"&amp;VLOOKUP([1]source_data!L437,[1]codelists!A:C,2,FALSE)&amp;";"&amp;VLOOKUP([1]source_data!M437,[1]codelists!A:C,2,FALSE)),IF([1]source_data!L437&lt;&gt;"",CONCATENATE(VLOOKUP([1]source_data!K437,[1]codelists!A:C,2,FALSE)&amp;";"&amp;VLOOKUP([1]source_data!L437,[1]codelists!A:C,2,FALSE)),IF([1]source_data!K437&lt;&gt;"",CONCATENATE(VLOOKUP([1]source_data!K437,[1]codelists!A:C,2,FALSE)))))))</f>
        <v>GTIP020</v>
      </c>
      <c r="N435" s="11" t="str">
        <f>IF([1]source_data!G437="","",IF([1]source_data!D437="","",VLOOKUP([1]source_data!D437,[1]geo_data!A:I,9,FALSE)))</f>
        <v>Elmbridge</v>
      </c>
      <c r="O435" s="11" t="str">
        <f>IF([1]source_data!G437="","",IF([1]source_data!D437="","",VLOOKUP([1]source_data!D437,[1]geo_data!A:I,8,FALSE)))</f>
        <v>E05010955</v>
      </c>
      <c r="P435" s="11" t="str">
        <f>IF([1]source_data!G437="","",IF(LEFT(O435,3)="E05","WD",IF(LEFT(O435,3)="S13","WD",IF(LEFT(O435,3)="W05","WD",IF(LEFT(O435,3)="W06","UA",IF(LEFT(O435,3)="S12","CA",IF(LEFT(O435,3)="E06","UA",IF(LEFT(O435,3)="E07","NMD",IF(LEFT(O435,3)="E08","MD",IF(LEFT(O435,3)="E09","LONB"))))))))))</f>
        <v>WD</v>
      </c>
      <c r="Q435" s="11" t="str">
        <f>IF([1]source_data!G437="","",IF([1]source_data!D437="","",VLOOKUP([1]source_data!D437,[1]geo_data!A:I,7,FALSE)))</f>
        <v>Gloucester</v>
      </c>
      <c r="R435" s="11" t="str">
        <f>IF([1]source_data!G437="","",IF([1]source_data!D437="","",VLOOKUP([1]source_data!D437,[1]geo_data!A:I,6,FALSE)))</f>
        <v>E07000081</v>
      </c>
      <c r="S435" s="11" t="str">
        <f>IF([1]source_data!G437="","",IF(LEFT(R435,3)="E05","WD",IF(LEFT(R435,3)="S13","WD",IF(LEFT(R435,3)="W05","WD",IF(LEFT(R435,3)="W06","UA",IF(LEFT(R435,3)="S12","CA",IF(LEFT(R435,3)="E06","UA",IF(LEFT(R435,3)="E07","NMD",IF(LEFT(R435,3)="E08","MD",IF(LEFT(R435,3)="E09","LONB"))))))))))</f>
        <v>NMD</v>
      </c>
      <c r="T435" s="8" t="str">
        <f>IF([1]source_data!G437="","",IF([1]source_data!N437="","",[1]source_data!N437))</f>
        <v>Grants for Your Home</v>
      </c>
      <c r="U435" s="12">
        <f ca="1">IF([1]source_data!G437="","",[1]tailored_settings!$B$8)</f>
        <v>45009</v>
      </c>
      <c r="V435" s="8" t="str">
        <f>IF([1]source_data!I437="","",[1]tailored_settings!$B$9)</f>
        <v>https://www.barnwoodtrust.org/</v>
      </c>
      <c r="W435" s="8" t="str">
        <f>IF([1]source_data!G437="","",IF([1]source_data!I437="","",[1]codelists!$A$1))</f>
        <v>Grant to Individuals Reason codelist</v>
      </c>
      <c r="X435" s="8" t="str">
        <f>IF([1]source_data!G437="","",IF([1]source_data!I437="","",[1]source_data!I437))</f>
        <v>Financial Hardship</v>
      </c>
      <c r="Y435" s="8" t="str">
        <f>IF([1]source_data!G437="","",IF([1]source_data!J437="","",[1]codelists!$A$1))</f>
        <v>Grant to Individuals Reason codelist</v>
      </c>
      <c r="Z435" s="8" t="str">
        <f>IF([1]source_data!G437="","",IF([1]source_data!J437="","",[1]source_data!J437))</f>
        <v>Disability</v>
      </c>
      <c r="AA435" s="8" t="str">
        <f>IF([1]source_data!G437="","",IF([1]source_data!K437="","",[1]codelists!$A$16))</f>
        <v>Grant to Individuals Purpose codelist</v>
      </c>
      <c r="AB435" s="8" t="str">
        <f>IF([1]source_data!G437="","",IF([1]source_data!K437="","",[1]source_data!K437))</f>
        <v>Furniture and appliances</v>
      </c>
      <c r="AC435" s="8" t="str">
        <f>IF([1]source_data!G437="","",IF([1]source_data!L437="","",[1]codelists!$A$16))</f>
        <v/>
      </c>
      <c r="AD435" s="8" t="str">
        <f>IF([1]source_data!G437="","",IF([1]source_data!L437="","",[1]source_data!L437))</f>
        <v/>
      </c>
      <c r="AE435" s="8" t="str">
        <f>IF([1]source_data!G437="","",IF([1]source_data!M437="","",[1]codelists!$A$16))</f>
        <v/>
      </c>
      <c r="AF435" s="8" t="str">
        <f>IF([1]source_data!G437="","",IF([1]source_data!M437="","",[1]source_data!M437))</f>
        <v/>
      </c>
    </row>
    <row r="436" spans="1:32" ht="15.75" x14ac:dyDescent="0.25">
      <c r="A436" s="8" t="str">
        <f>IF([1]source_data!G438="","",IF(AND([1]source_data!C438&lt;&gt;"",[1]tailored_settings!$B$10="Publish"),CONCATENATE([1]tailored_settings!$B$2&amp;[1]source_data!C438),IF(AND([1]source_data!C438&lt;&gt;"",[1]tailored_settings!$B$10="Do not publish"),CONCATENATE([1]tailored_settings!$B$2&amp;TEXT(ROW(A436)-1,"0000")&amp;"_"&amp;TEXT(F436,"yyyy-mm")),CONCATENATE([1]tailored_settings!$B$2&amp;TEXT(ROW(A436)-1,"0000")&amp;"_"&amp;TEXT(F436,"yyyy-mm")))))</f>
        <v>360G-BarnwoodTrust-0435_2022-08</v>
      </c>
      <c r="B436" s="8" t="str">
        <f>IF([1]source_data!G438="","",IF([1]source_data!E438&lt;&gt;"",[1]source_data!E438,CONCATENATE("Grant to "&amp;G436)))</f>
        <v>Grants for You</v>
      </c>
      <c r="C436" s="8" t="str">
        <f>IF([1]source_data!G438="","",IF([1]source_data!F438="","",[1]source_data!F438))</f>
        <v xml:space="preserve">Funding to help people with Autism, ADHD, Tourette's or a serious mental health condition access more opportunities.   </v>
      </c>
      <c r="D436" s="9">
        <f>IF([1]source_data!G438="","",IF([1]source_data!G438="","",[1]source_data!G438))</f>
        <v>500</v>
      </c>
      <c r="E436" s="8" t="str">
        <f>IF([1]source_data!G438="","",[1]tailored_settings!$B$3)</f>
        <v>GBP</v>
      </c>
      <c r="F436" s="10">
        <f>IF([1]source_data!G438="","",IF([1]source_data!H438="","",[1]source_data!H438))</f>
        <v>44791.516331631901</v>
      </c>
      <c r="G436" s="8" t="str">
        <f>IF([1]source_data!G438="","",[1]tailored_settings!$B$5)</f>
        <v>Individual Recipient</v>
      </c>
      <c r="H436" s="8" t="str">
        <f>IF([1]source_data!G438="","",IF(AND([1]source_data!A438&lt;&gt;"",[1]tailored_settings!$B$11="Publish"),CONCATENATE([1]tailored_settings!$B$2&amp;[1]source_data!A438),IF(AND([1]source_data!A438&lt;&gt;"",[1]tailored_settings!$B$11="Do not publish"),CONCATENATE([1]tailored_settings!$B$4&amp;TEXT(ROW(A436)-1,"0000")&amp;"_"&amp;TEXT(F436,"yyyy-mm")),CONCATENATE([1]tailored_settings!$B$4&amp;TEXT(ROW(A436)-1,"0000")&amp;"_"&amp;TEXT(F436,"yyyy-mm")))))</f>
        <v>360G-BarnwoodTrust-IND-0435_2022-08</v>
      </c>
      <c r="I436" s="8" t="str">
        <f>IF([1]source_data!G438="","",[1]tailored_settings!$B$7)</f>
        <v>Barnwood Trust</v>
      </c>
      <c r="J436" s="8" t="str">
        <f>IF([1]source_data!G438="","",[1]tailored_settings!$B$6)</f>
        <v>GB-CHC-1162855</v>
      </c>
      <c r="K436" s="8" t="str">
        <f>IF([1]source_data!G438="","",IF([1]source_data!I438="","",VLOOKUP([1]source_data!I438,[1]codelists!A:C,2,FALSE)))</f>
        <v>GTIR040</v>
      </c>
      <c r="L436" s="8" t="str">
        <f>IF([1]source_data!G438="","",IF([1]source_data!J438="","",VLOOKUP([1]source_data!J438,[1]codelists!A:C,2,FALSE)))</f>
        <v/>
      </c>
      <c r="M436" s="8" t="str">
        <f>IF([1]source_data!G438="","",IF([1]source_data!K438="","",IF([1]source_data!M438&lt;&gt;"",CONCATENATE(VLOOKUP([1]source_data!K438,[1]codelists!A:C,2,FALSE)&amp;";"&amp;VLOOKUP([1]source_data!L438,[1]codelists!A:C,2,FALSE)&amp;";"&amp;VLOOKUP([1]source_data!M438,[1]codelists!A:C,2,FALSE)),IF([1]source_data!L438&lt;&gt;"",CONCATENATE(VLOOKUP([1]source_data!K438,[1]codelists!A:C,2,FALSE)&amp;";"&amp;VLOOKUP([1]source_data!L438,[1]codelists!A:C,2,FALSE)),IF([1]source_data!K438&lt;&gt;"",CONCATENATE(VLOOKUP([1]source_data!K438,[1]codelists!A:C,2,FALSE)))))))</f>
        <v>GTIP040</v>
      </c>
      <c r="N436" s="11" t="str">
        <f>IF([1]source_data!G438="","",IF([1]source_data!D438="","",VLOOKUP([1]source_data!D438,[1]geo_data!A:I,9,FALSE)))</f>
        <v>Matson, Robinswood and White City</v>
      </c>
      <c r="O436" s="11" t="str">
        <f>IF([1]source_data!G438="","",IF([1]source_data!D438="","",VLOOKUP([1]source_data!D438,[1]geo_data!A:I,8,FALSE)))</f>
        <v>E05010961</v>
      </c>
      <c r="P436" s="11" t="str">
        <f>IF([1]source_data!G438="","",IF(LEFT(O436,3)="E05","WD",IF(LEFT(O436,3)="S13","WD",IF(LEFT(O436,3)="W05","WD",IF(LEFT(O436,3)="W06","UA",IF(LEFT(O436,3)="S12","CA",IF(LEFT(O436,3)="E06","UA",IF(LEFT(O436,3)="E07","NMD",IF(LEFT(O436,3)="E08","MD",IF(LEFT(O436,3)="E09","LONB"))))))))))</f>
        <v>WD</v>
      </c>
      <c r="Q436" s="11" t="str">
        <f>IF([1]source_data!G438="","",IF([1]source_data!D438="","",VLOOKUP([1]source_data!D438,[1]geo_data!A:I,7,FALSE)))</f>
        <v>Gloucester</v>
      </c>
      <c r="R436" s="11" t="str">
        <f>IF([1]source_data!G438="","",IF([1]source_data!D438="","",VLOOKUP([1]source_data!D438,[1]geo_data!A:I,6,FALSE)))</f>
        <v>E07000081</v>
      </c>
      <c r="S436" s="11" t="str">
        <f>IF([1]source_data!G438="","",IF(LEFT(R436,3)="E05","WD",IF(LEFT(R436,3)="S13","WD",IF(LEFT(R436,3)="W05","WD",IF(LEFT(R436,3)="W06","UA",IF(LEFT(R436,3)="S12","CA",IF(LEFT(R436,3)="E06","UA",IF(LEFT(R436,3)="E07","NMD",IF(LEFT(R436,3)="E08","MD",IF(LEFT(R436,3)="E09","LONB"))))))))))</f>
        <v>NMD</v>
      </c>
      <c r="T436" s="8" t="str">
        <f>IF([1]source_data!G438="","",IF([1]source_data!N438="","",[1]source_data!N438))</f>
        <v>Grants for You</v>
      </c>
      <c r="U436" s="12">
        <f ca="1">IF([1]source_data!G438="","",[1]tailored_settings!$B$8)</f>
        <v>45009</v>
      </c>
      <c r="V436" s="8" t="str">
        <f>IF([1]source_data!I438="","",[1]tailored_settings!$B$9)</f>
        <v>https://www.barnwoodtrust.org/</v>
      </c>
      <c r="W436" s="8" t="str">
        <f>IF([1]source_data!G438="","",IF([1]source_data!I438="","",[1]codelists!$A$1))</f>
        <v>Grant to Individuals Reason codelist</v>
      </c>
      <c r="X436" s="8" t="str">
        <f>IF([1]source_data!G438="","",IF([1]source_data!I438="","",[1]source_data!I438))</f>
        <v>Mental Health</v>
      </c>
      <c r="Y436" s="8" t="str">
        <f>IF([1]source_data!G438="","",IF([1]source_data!J438="","",[1]codelists!$A$1))</f>
        <v/>
      </c>
      <c r="Z436" s="8" t="str">
        <f>IF([1]source_data!G438="","",IF([1]source_data!J438="","",[1]source_data!J438))</f>
        <v/>
      </c>
      <c r="AA436" s="8" t="str">
        <f>IF([1]source_data!G438="","",IF([1]source_data!K438="","",[1]codelists!$A$16))</f>
        <v>Grant to Individuals Purpose codelist</v>
      </c>
      <c r="AB436" s="8" t="str">
        <f>IF([1]source_data!G438="","",IF([1]source_data!K438="","",[1]source_data!K438))</f>
        <v>Devices and digital access</v>
      </c>
      <c r="AC436" s="8" t="str">
        <f>IF([1]source_data!G438="","",IF([1]source_data!L438="","",[1]codelists!$A$16))</f>
        <v/>
      </c>
      <c r="AD436" s="8" t="str">
        <f>IF([1]source_data!G438="","",IF([1]source_data!L438="","",[1]source_data!L438))</f>
        <v/>
      </c>
      <c r="AE436" s="8" t="str">
        <f>IF([1]source_data!G438="","",IF([1]source_data!M438="","",[1]codelists!$A$16))</f>
        <v/>
      </c>
      <c r="AF436" s="8" t="str">
        <f>IF([1]source_data!G438="","",IF([1]source_data!M438="","",[1]source_data!M438))</f>
        <v/>
      </c>
    </row>
    <row r="437" spans="1:32" ht="15.75" x14ac:dyDescent="0.25">
      <c r="A437" s="8" t="str">
        <f>IF([1]source_data!G439="","",IF(AND([1]source_data!C439&lt;&gt;"",[1]tailored_settings!$B$10="Publish"),CONCATENATE([1]tailored_settings!$B$2&amp;[1]source_data!C439),IF(AND([1]source_data!C439&lt;&gt;"",[1]tailored_settings!$B$10="Do not publish"),CONCATENATE([1]tailored_settings!$B$2&amp;TEXT(ROW(A437)-1,"0000")&amp;"_"&amp;TEXT(F437,"yyyy-mm")),CONCATENATE([1]tailored_settings!$B$2&amp;TEXT(ROW(A437)-1,"0000")&amp;"_"&amp;TEXT(F437,"yyyy-mm")))))</f>
        <v>360G-BarnwoodTrust-0436_2022-08</v>
      </c>
      <c r="B437" s="8" t="str">
        <f>IF([1]source_data!G439="","",IF([1]source_data!E439&lt;&gt;"",[1]source_data!E439,CONCATENATE("Grant to "&amp;G437)))</f>
        <v>Grants for You</v>
      </c>
      <c r="C437" s="8" t="str">
        <f>IF([1]source_data!G439="","",IF([1]source_data!F439="","",[1]source_data!F439))</f>
        <v xml:space="preserve">Funding to help people with Autism, ADHD, Tourette's or a serious mental health condition access more opportunities.   </v>
      </c>
      <c r="D437" s="9">
        <f>IF([1]source_data!G439="","",IF([1]source_data!G439="","",[1]source_data!G439))</f>
        <v>2290</v>
      </c>
      <c r="E437" s="8" t="str">
        <f>IF([1]source_data!G439="","",[1]tailored_settings!$B$3)</f>
        <v>GBP</v>
      </c>
      <c r="F437" s="10">
        <f>IF([1]source_data!G439="","",IF([1]source_data!H439="","",[1]source_data!H439))</f>
        <v>44791.578434062503</v>
      </c>
      <c r="G437" s="8" t="str">
        <f>IF([1]source_data!G439="","",[1]tailored_settings!$B$5)</f>
        <v>Individual Recipient</v>
      </c>
      <c r="H437" s="8" t="str">
        <f>IF([1]source_data!G439="","",IF(AND([1]source_data!A439&lt;&gt;"",[1]tailored_settings!$B$11="Publish"),CONCATENATE([1]tailored_settings!$B$2&amp;[1]source_data!A439),IF(AND([1]source_data!A439&lt;&gt;"",[1]tailored_settings!$B$11="Do not publish"),CONCATENATE([1]tailored_settings!$B$4&amp;TEXT(ROW(A437)-1,"0000")&amp;"_"&amp;TEXT(F437,"yyyy-mm")),CONCATENATE([1]tailored_settings!$B$4&amp;TEXT(ROW(A437)-1,"0000")&amp;"_"&amp;TEXT(F437,"yyyy-mm")))))</f>
        <v>360G-BarnwoodTrust-IND-0436_2022-08</v>
      </c>
      <c r="I437" s="8" t="str">
        <f>IF([1]source_data!G439="","",[1]tailored_settings!$B$7)</f>
        <v>Barnwood Trust</v>
      </c>
      <c r="J437" s="8" t="str">
        <f>IF([1]source_data!G439="","",[1]tailored_settings!$B$6)</f>
        <v>GB-CHC-1162855</v>
      </c>
      <c r="K437" s="8" t="str">
        <f>IF([1]source_data!G439="","",IF([1]source_data!I439="","",VLOOKUP([1]source_data!I439,[1]codelists!A:C,2,FALSE)))</f>
        <v>GTIR040</v>
      </c>
      <c r="L437" s="8" t="str">
        <f>IF([1]source_data!G439="","",IF([1]source_data!J439="","",VLOOKUP([1]source_data!J439,[1]codelists!A:C,2,FALSE)))</f>
        <v/>
      </c>
      <c r="M437" s="8" t="str">
        <f>IF([1]source_data!G439="","",IF([1]source_data!K439="","",IF([1]source_data!M439&lt;&gt;"",CONCATENATE(VLOOKUP([1]source_data!K439,[1]codelists!A:C,2,FALSE)&amp;";"&amp;VLOOKUP([1]source_data!L439,[1]codelists!A:C,2,FALSE)&amp;";"&amp;VLOOKUP([1]source_data!M439,[1]codelists!A:C,2,FALSE)),IF([1]source_data!L439&lt;&gt;"",CONCATENATE(VLOOKUP([1]source_data!K439,[1]codelists!A:C,2,FALSE)&amp;";"&amp;VLOOKUP([1]source_data!L439,[1]codelists!A:C,2,FALSE)),IF([1]source_data!K439&lt;&gt;"",CONCATENATE(VLOOKUP([1]source_data!K439,[1]codelists!A:C,2,FALSE)))))))</f>
        <v>GTIP040</v>
      </c>
      <c r="N437" s="11" t="str">
        <f>IF([1]source_data!G439="","",IF([1]source_data!D439="","",VLOOKUP([1]source_data!D439,[1]geo_data!A:I,9,FALSE)))</f>
        <v>Hucclecote</v>
      </c>
      <c r="O437" s="11" t="str">
        <f>IF([1]source_data!G439="","",IF([1]source_data!D439="","",VLOOKUP([1]source_data!D439,[1]geo_data!A:I,8,FALSE)))</f>
        <v>E05010957</v>
      </c>
      <c r="P437" s="11" t="str">
        <f>IF([1]source_data!G439="","",IF(LEFT(O437,3)="E05","WD",IF(LEFT(O437,3)="S13","WD",IF(LEFT(O437,3)="W05","WD",IF(LEFT(O437,3)="W06","UA",IF(LEFT(O437,3)="S12","CA",IF(LEFT(O437,3)="E06","UA",IF(LEFT(O437,3)="E07","NMD",IF(LEFT(O437,3)="E08","MD",IF(LEFT(O437,3)="E09","LONB"))))))))))</f>
        <v>WD</v>
      </c>
      <c r="Q437" s="11" t="str">
        <f>IF([1]source_data!G439="","",IF([1]source_data!D439="","",VLOOKUP([1]source_data!D439,[1]geo_data!A:I,7,FALSE)))</f>
        <v>Gloucester</v>
      </c>
      <c r="R437" s="11" t="str">
        <f>IF([1]source_data!G439="","",IF([1]source_data!D439="","",VLOOKUP([1]source_data!D439,[1]geo_data!A:I,6,FALSE)))</f>
        <v>E07000081</v>
      </c>
      <c r="S437" s="11" t="str">
        <f>IF([1]source_data!G439="","",IF(LEFT(R437,3)="E05","WD",IF(LEFT(R437,3)="S13","WD",IF(LEFT(R437,3)="W05","WD",IF(LEFT(R437,3)="W06","UA",IF(LEFT(R437,3)="S12","CA",IF(LEFT(R437,3)="E06","UA",IF(LEFT(R437,3)="E07","NMD",IF(LEFT(R437,3)="E08","MD",IF(LEFT(R437,3)="E09","LONB"))))))))))</f>
        <v>NMD</v>
      </c>
      <c r="T437" s="8" t="str">
        <f>IF([1]source_data!G439="","",IF([1]source_data!N439="","",[1]source_data!N439))</f>
        <v>Grants for You</v>
      </c>
      <c r="U437" s="12">
        <f ca="1">IF([1]source_data!G439="","",[1]tailored_settings!$B$8)</f>
        <v>45009</v>
      </c>
      <c r="V437" s="8" t="str">
        <f>IF([1]source_data!I439="","",[1]tailored_settings!$B$9)</f>
        <v>https://www.barnwoodtrust.org/</v>
      </c>
      <c r="W437" s="8" t="str">
        <f>IF([1]source_data!G439="","",IF([1]source_data!I439="","",[1]codelists!$A$1))</f>
        <v>Grant to Individuals Reason codelist</v>
      </c>
      <c r="X437" s="8" t="str">
        <f>IF([1]source_data!G439="","",IF([1]source_data!I439="","",[1]source_data!I439))</f>
        <v>Mental Health</v>
      </c>
      <c r="Y437" s="8" t="str">
        <f>IF([1]source_data!G439="","",IF([1]source_data!J439="","",[1]codelists!$A$1))</f>
        <v/>
      </c>
      <c r="Z437" s="8" t="str">
        <f>IF([1]source_data!G439="","",IF([1]source_data!J439="","",[1]source_data!J439))</f>
        <v/>
      </c>
      <c r="AA437" s="8" t="str">
        <f>IF([1]source_data!G439="","",IF([1]source_data!K439="","",[1]codelists!$A$16))</f>
        <v>Grant to Individuals Purpose codelist</v>
      </c>
      <c r="AB437" s="8" t="str">
        <f>IF([1]source_data!G439="","",IF([1]source_data!K439="","",[1]source_data!K439))</f>
        <v>Devices and digital access</v>
      </c>
      <c r="AC437" s="8" t="str">
        <f>IF([1]source_data!G439="","",IF([1]source_data!L439="","",[1]codelists!$A$16))</f>
        <v/>
      </c>
      <c r="AD437" s="8" t="str">
        <f>IF([1]source_data!G439="","",IF([1]source_data!L439="","",[1]source_data!L439))</f>
        <v/>
      </c>
      <c r="AE437" s="8" t="str">
        <f>IF([1]source_data!G439="","",IF([1]source_data!M439="","",[1]codelists!$A$16))</f>
        <v/>
      </c>
      <c r="AF437" s="8" t="str">
        <f>IF([1]source_data!G439="","",IF([1]source_data!M439="","",[1]source_data!M439))</f>
        <v/>
      </c>
    </row>
    <row r="438" spans="1:32" ht="15.75" x14ac:dyDescent="0.25">
      <c r="A438" s="8" t="str">
        <f>IF([1]source_data!G440="","",IF(AND([1]source_data!C440&lt;&gt;"",[1]tailored_settings!$B$10="Publish"),CONCATENATE([1]tailored_settings!$B$2&amp;[1]source_data!C440),IF(AND([1]source_data!C440&lt;&gt;"",[1]tailored_settings!$B$10="Do not publish"),CONCATENATE([1]tailored_settings!$B$2&amp;TEXT(ROW(A438)-1,"0000")&amp;"_"&amp;TEXT(F438,"yyyy-mm")),CONCATENATE([1]tailored_settings!$B$2&amp;TEXT(ROW(A438)-1,"0000")&amp;"_"&amp;TEXT(F438,"yyyy-mm")))))</f>
        <v>360G-BarnwoodTrust-0437_2022-08</v>
      </c>
      <c r="B438" s="8" t="str">
        <f>IF([1]source_data!G440="","",IF([1]source_data!E440&lt;&gt;"",[1]source_data!E440,CONCATENATE("Grant to "&amp;G438)))</f>
        <v>Grants for You</v>
      </c>
      <c r="C438" s="8" t="str">
        <f>IF([1]source_data!G440="","",IF([1]source_data!F440="","",[1]source_data!F440))</f>
        <v xml:space="preserve">Funding to help people with Autism, ADHD, Tourette's or a serious mental health condition access more opportunities.   </v>
      </c>
      <c r="D438" s="9">
        <f>IF([1]source_data!G440="","",IF([1]source_data!G440="","",[1]source_data!G440))</f>
        <v>430</v>
      </c>
      <c r="E438" s="8" t="str">
        <f>IF([1]source_data!G440="","",[1]tailored_settings!$B$3)</f>
        <v>GBP</v>
      </c>
      <c r="F438" s="10">
        <f>IF([1]source_data!G440="","",IF([1]source_data!H440="","",[1]source_data!H440))</f>
        <v>44791.629203969896</v>
      </c>
      <c r="G438" s="8" t="str">
        <f>IF([1]source_data!G440="","",[1]tailored_settings!$B$5)</f>
        <v>Individual Recipient</v>
      </c>
      <c r="H438" s="8" t="str">
        <f>IF([1]source_data!G440="","",IF(AND([1]source_data!A440&lt;&gt;"",[1]tailored_settings!$B$11="Publish"),CONCATENATE([1]tailored_settings!$B$2&amp;[1]source_data!A440),IF(AND([1]source_data!A440&lt;&gt;"",[1]tailored_settings!$B$11="Do not publish"),CONCATENATE([1]tailored_settings!$B$4&amp;TEXT(ROW(A438)-1,"0000")&amp;"_"&amp;TEXT(F438,"yyyy-mm")),CONCATENATE([1]tailored_settings!$B$4&amp;TEXT(ROW(A438)-1,"0000")&amp;"_"&amp;TEXT(F438,"yyyy-mm")))))</f>
        <v>360G-BarnwoodTrust-IND-0437_2022-08</v>
      </c>
      <c r="I438" s="8" t="str">
        <f>IF([1]source_data!G440="","",[1]tailored_settings!$B$7)</f>
        <v>Barnwood Trust</v>
      </c>
      <c r="J438" s="8" t="str">
        <f>IF([1]source_data!G440="","",[1]tailored_settings!$B$6)</f>
        <v>GB-CHC-1162855</v>
      </c>
      <c r="K438" s="8" t="str">
        <f>IF([1]source_data!G440="","",IF([1]source_data!I440="","",VLOOKUP([1]source_data!I440,[1]codelists!A:C,2,FALSE)))</f>
        <v>GTIR040</v>
      </c>
      <c r="L438" s="8" t="str">
        <f>IF([1]source_data!G440="","",IF([1]source_data!J440="","",VLOOKUP([1]source_data!J440,[1]codelists!A:C,2,FALSE)))</f>
        <v/>
      </c>
      <c r="M438" s="8" t="str">
        <f>IF([1]source_data!G440="","",IF([1]source_data!K440="","",IF([1]source_data!M440&lt;&gt;"",CONCATENATE(VLOOKUP([1]source_data!K440,[1]codelists!A:C,2,FALSE)&amp;";"&amp;VLOOKUP([1]source_data!L440,[1]codelists!A:C,2,FALSE)&amp;";"&amp;VLOOKUP([1]source_data!M440,[1]codelists!A:C,2,FALSE)),IF([1]source_data!L440&lt;&gt;"",CONCATENATE(VLOOKUP([1]source_data!K440,[1]codelists!A:C,2,FALSE)&amp;";"&amp;VLOOKUP([1]source_data!L440,[1]codelists!A:C,2,FALSE)),IF([1]source_data!K440&lt;&gt;"",CONCATENATE(VLOOKUP([1]source_data!K440,[1]codelists!A:C,2,FALSE)))))))</f>
        <v>GTIP110</v>
      </c>
      <c r="N438" s="11" t="str">
        <f>IF([1]source_data!G440="","",IF([1]source_data!D440="","",VLOOKUP([1]source_data!D440,[1]geo_data!A:I,9,FALSE)))</f>
        <v>Lydney East</v>
      </c>
      <c r="O438" s="11" t="str">
        <f>IF([1]source_data!G440="","",IF([1]source_data!D440="","",VLOOKUP([1]source_data!D440,[1]geo_data!A:I,8,FALSE)))</f>
        <v>E05012165</v>
      </c>
      <c r="P438" s="11" t="str">
        <f>IF([1]source_data!G440="","",IF(LEFT(O438,3)="E05","WD",IF(LEFT(O438,3)="S13","WD",IF(LEFT(O438,3)="W05","WD",IF(LEFT(O438,3)="W06","UA",IF(LEFT(O438,3)="S12","CA",IF(LEFT(O438,3)="E06","UA",IF(LEFT(O438,3)="E07","NMD",IF(LEFT(O438,3)="E08","MD",IF(LEFT(O438,3)="E09","LONB"))))))))))</f>
        <v>WD</v>
      </c>
      <c r="Q438" s="11" t="str">
        <f>IF([1]source_data!G440="","",IF([1]source_data!D440="","",VLOOKUP([1]source_data!D440,[1]geo_data!A:I,7,FALSE)))</f>
        <v>Forest of Dean</v>
      </c>
      <c r="R438" s="11" t="str">
        <f>IF([1]source_data!G440="","",IF([1]source_data!D440="","",VLOOKUP([1]source_data!D440,[1]geo_data!A:I,6,FALSE)))</f>
        <v>E07000080</v>
      </c>
      <c r="S438" s="11" t="str">
        <f>IF([1]source_data!G440="","",IF(LEFT(R438,3)="E05","WD",IF(LEFT(R438,3)="S13","WD",IF(LEFT(R438,3)="W05","WD",IF(LEFT(R438,3)="W06","UA",IF(LEFT(R438,3)="S12","CA",IF(LEFT(R438,3)="E06","UA",IF(LEFT(R438,3)="E07","NMD",IF(LEFT(R438,3)="E08","MD",IF(LEFT(R438,3)="E09","LONB"))))))))))</f>
        <v>NMD</v>
      </c>
      <c r="T438" s="8" t="str">
        <f>IF([1]source_data!G440="","",IF([1]source_data!N440="","",[1]source_data!N440))</f>
        <v>Grants for You</v>
      </c>
      <c r="U438" s="12">
        <f ca="1">IF([1]source_data!G440="","",[1]tailored_settings!$B$8)</f>
        <v>45009</v>
      </c>
      <c r="V438" s="8" t="str">
        <f>IF([1]source_data!I440="","",[1]tailored_settings!$B$9)</f>
        <v>https://www.barnwoodtrust.org/</v>
      </c>
      <c r="W438" s="8" t="str">
        <f>IF([1]source_data!G440="","",IF([1]source_data!I440="","",[1]codelists!$A$1))</f>
        <v>Grant to Individuals Reason codelist</v>
      </c>
      <c r="X438" s="8" t="str">
        <f>IF([1]source_data!G440="","",IF([1]source_data!I440="","",[1]source_data!I440))</f>
        <v>Mental Health</v>
      </c>
      <c r="Y438" s="8" t="str">
        <f>IF([1]source_data!G440="","",IF([1]source_data!J440="","",[1]codelists!$A$1))</f>
        <v/>
      </c>
      <c r="Z438" s="8" t="str">
        <f>IF([1]source_data!G440="","",IF([1]source_data!J440="","",[1]source_data!J440))</f>
        <v/>
      </c>
      <c r="AA438" s="8" t="str">
        <f>IF([1]source_data!G440="","",IF([1]source_data!K440="","",[1]codelists!$A$16))</f>
        <v>Grant to Individuals Purpose codelist</v>
      </c>
      <c r="AB438" s="8" t="str">
        <f>IF([1]source_data!G440="","",IF([1]source_data!K440="","",[1]source_data!K440))</f>
        <v>Holiday and activity costs</v>
      </c>
      <c r="AC438" s="8" t="str">
        <f>IF([1]source_data!G440="","",IF([1]source_data!L440="","",[1]codelists!$A$16))</f>
        <v/>
      </c>
      <c r="AD438" s="8" t="str">
        <f>IF([1]source_data!G440="","",IF([1]source_data!L440="","",[1]source_data!L440))</f>
        <v/>
      </c>
      <c r="AE438" s="8" t="str">
        <f>IF([1]source_data!G440="","",IF([1]source_data!M440="","",[1]codelists!$A$16))</f>
        <v/>
      </c>
      <c r="AF438" s="8" t="str">
        <f>IF([1]source_data!G440="","",IF([1]source_data!M440="","",[1]source_data!M440))</f>
        <v/>
      </c>
    </row>
    <row r="439" spans="1:32" ht="15.75" x14ac:dyDescent="0.25">
      <c r="A439" s="8" t="str">
        <f>IF([1]source_data!G441="","",IF(AND([1]source_data!C441&lt;&gt;"",[1]tailored_settings!$B$10="Publish"),CONCATENATE([1]tailored_settings!$B$2&amp;[1]source_data!C441),IF(AND([1]source_data!C441&lt;&gt;"",[1]tailored_settings!$B$10="Do not publish"),CONCATENATE([1]tailored_settings!$B$2&amp;TEXT(ROW(A439)-1,"0000")&amp;"_"&amp;TEXT(F439,"yyyy-mm")),CONCATENATE([1]tailored_settings!$B$2&amp;TEXT(ROW(A439)-1,"0000")&amp;"_"&amp;TEXT(F439,"yyyy-mm")))))</f>
        <v>360G-BarnwoodTrust-0438_2022-08</v>
      </c>
      <c r="B439" s="8" t="str">
        <f>IF([1]source_data!G441="","",IF([1]source_data!E441&lt;&gt;"",[1]source_data!E441,CONCATENATE("Grant to "&amp;G439)))</f>
        <v>Grants for You</v>
      </c>
      <c r="C439" s="8" t="str">
        <f>IF([1]source_data!G441="","",IF([1]source_data!F441="","",[1]source_data!F441))</f>
        <v xml:space="preserve">Funding to help people with Autism, ADHD, Tourette's or a serious mental health condition access more opportunities.   </v>
      </c>
      <c r="D439" s="9">
        <f>IF([1]source_data!G441="","",IF([1]source_data!G441="","",[1]source_data!G441))</f>
        <v>510</v>
      </c>
      <c r="E439" s="8" t="str">
        <f>IF([1]source_data!G441="","",[1]tailored_settings!$B$3)</f>
        <v>GBP</v>
      </c>
      <c r="F439" s="10">
        <f>IF([1]source_data!G441="","",IF([1]source_data!H441="","",[1]source_data!H441))</f>
        <v>44792.380053588</v>
      </c>
      <c r="G439" s="8" t="str">
        <f>IF([1]source_data!G441="","",[1]tailored_settings!$B$5)</f>
        <v>Individual Recipient</v>
      </c>
      <c r="H439" s="8" t="str">
        <f>IF([1]source_data!G441="","",IF(AND([1]source_data!A441&lt;&gt;"",[1]tailored_settings!$B$11="Publish"),CONCATENATE([1]tailored_settings!$B$2&amp;[1]source_data!A441),IF(AND([1]source_data!A441&lt;&gt;"",[1]tailored_settings!$B$11="Do not publish"),CONCATENATE([1]tailored_settings!$B$4&amp;TEXT(ROW(A439)-1,"0000")&amp;"_"&amp;TEXT(F439,"yyyy-mm")),CONCATENATE([1]tailored_settings!$B$4&amp;TEXT(ROW(A439)-1,"0000")&amp;"_"&amp;TEXT(F439,"yyyy-mm")))))</f>
        <v>360G-BarnwoodTrust-IND-0438_2022-08</v>
      </c>
      <c r="I439" s="8" t="str">
        <f>IF([1]source_data!G441="","",[1]tailored_settings!$B$7)</f>
        <v>Barnwood Trust</v>
      </c>
      <c r="J439" s="8" t="str">
        <f>IF([1]source_data!G441="","",[1]tailored_settings!$B$6)</f>
        <v>GB-CHC-1162855</v>
      </c>
      <c r="K439" s="8" t="str">
        <f>IF([1]source_data!G441="","",IF([1]source_data!I441="","",VLOOKUP([1]source_data!I441,[1]codelists!A:C,2,FALSE)))</f>
        <v>GTIR040</v>
      </c>
      <c r="L439" s="8" t="str">
        <f>IF([1]source_data!G441="","",IF([1]source_data!J441="","",VLOOKUP([1]source_data!J441,[1]codelists!A:C,2,FALSE)))</f>
        <v/>
      </c>
      <c r="M439" s="8" t="str">
        <f>IF([1]source_data!G441="","",IF([1]source_data!K441="","",IF([1]source_data!M441&lt;&gt;"",CONCATENATE(VLOOKUP([1]source_data!K441,[1]codelists!A:C,2,FALSE)&amp;";"&amp;VLOOKUP([1]source_data!L441,[1]codelists!A:C,2,FALSE)&amp;";"&amp;VLOOKUP([1]source_data!M441,[1]codelists!A:C,2,FALSE)),IF([1]source_data!L441&lt;&gt;"",CONCATENATE(VLOOKUP([1]source_data!K441,[1]codelists!A:C,2,FALSE)&amp;";"&amp;VLOOKUP([1]source_data!L441,[1]codelists!A:C,2,FALSE)),IF([1]source_data!K441&lt;&gt;"",CONCATENATE(VLOOKUP([1]source_data!K441,[1]codelists!A:C,2,FALSE)))))))</f>
        <v>GTIP080</v>
      </c>
      <c r="N439" s="11" t="str">
        <f>IF([1]source_data!G441="","",IF([1]source_data!D441="","",VLOOKUP([1]source_data!D441,[1]geo_data!A:I,9,FALSE)))</f>
        <v>The Stanleys</v>
      </c>
      <c r="O439" s="11" t="str">
        <f>IF([1]source_data!G441="","",IF([1]source_data!D441="","",VLOOKUP([1]source_data!D441,[1]geo_data!A:I,8,FALSE)))</f>
        <v>E05010992</v>
      </c>
      <c r="P439" s="11" t="str">
        <f>IF([1]source_data!G441="","",IF(LEFT(O439,3)="E05","WD",IF(LEFT(O439,3)="S13","WD",IF(LEFT(O439,3)="W05","WD",IF(LEFT(O439,3)="W06","UA",IF(LEFT(O439,3)="S12","CA",IF(LEFT(O439,3)="E06","UA",IF(LEFT(O439,3)="E07","NMD",IF(LEFT(O439,3)="E08","MD",IF(LEFT(O439,3)="E09","LONB"))))))))))</f>
        <v>WD</v>
      </c>
      <c r="Q439" s="11" t="str">
        <f>IF([1]source_data!G441="","",IF([1]source_data!D441="","",VLOOKUP([1]source_data!D441,[1]geo_data!A:I,7,FALSE)))</f>
        <v>Stroud</v>
      </c>
      <c r="R439" s="11" t="str">
        <f>IF([1]source_data!G441="","",IF([1]source_data!D441="","",VLOOKUP([1]source_data!D441,[1]geo_data!A:I,6,FALSE)))</f>
        <v>E07000082</v>
      </c>
      <c r="S439" s="11" t="str">
        <f>IF([1]source_data!G441="","",IF(LEFT(R439,3)="E05","WD",IF(LEFT(R439,3)="S13","WD",IF(LEFT(R439,3)="W05","WD",IF(LEFT(R439,3)="W06","UA",IF(LEFT(R439,3)="S12","CA",IF(LEFT(R439,3)="E06","UA",IF(LEFT(R439,3)="E07","NMD",IF(LEFT(R439,3)="E08","MD",IF(LEFT(R439,3)="E09","LONB"))))))))))</f>
        <v>NMD</v>
      </c>
      <c r="T439" s="8" t="str">
        <f>IF([1]source_data!G441="","",IF([1]source_data!N441="","",[1]source_data!N441))</f>
        <v>Grants for You</v>
      </c>
      <c r="U439" s="12">
        <f ca="1">IF([1]source_data!G441="","",[1]tailored_settings!$B$8)</f>
        <v>45009</v>
      </c>
      <c r="V439" s="8" t="str">
        <f>IF([1]source_data!I441="","",[1]tailored_settings!$B$9)</f>
        <v>https://www.barnwoodtrust.org/</v>
      </c>
      <c r="W439" s="8" t="str">
        <f>IF([1]source_data!G441="","",IF([1]source_data!I441="","",[1]codelists!$A$1))</f>
        <v>Grant to Individuals Reason codelist</v>
      </c>
      <c r="X439" s="8" t="str">
        <f>IF([1]source_data!G441="","",IF([1]source_data!I441="","",[1]source_data!I441))</f>
        <v>Mental Health</v>
      </c>
      <c r="Y439" s="8" t="str">
        <f>IF([1]source_data!G441="","",IF([1]source_data!J441="","",[1]codelists!$A$1))</f>
        <v/>
      </c>
      <c r="Z439" s="8" t="str">
        <f>IF([1]source_data!G441="","",IF([1]source_data!J441="","",[1]source_data!J441))</f>
        <v/>
      </c>
      <c r="AA439" s="8" t="str">
        <f>IF([1]source_data!G441="","",IF([1]source_data!K441="","",[1]codelists!$A$16))</f>
        <v>Grant to Individuals Purpose codelist</v>
      </c>
      <c r="AB439" s="8" t="str">
        <f>IF([1]source_data!G441="","",IF([1]source_data!K441="","",[1]source_data!K441))</f>
        <v>Clothing</v>
      </c>
      <c r="AC439" s="8" t="str">
        <f>IF([1]source_data!G441="","",IF([1]source_data!L441="","",[1]codelists!$A$16))</f>
        <v/>
      </c>
      <c r="AD439" s="8" t="str">
        <f>IF([1]source_data!G441="","",IF([1]source_data!L441="","",[1]source_data!L441))</f>
        <v/>
      </c>
      <c r="AE439" s="8" t="str">
        <f>IF([1]source_data!G441="","",IF([1]source_data!M441="","",[1]codelists!$A$16))</f>
        <v/>
      </c>
      <c r="AF439" s="8" t="str">
        <f>IF([1]source_data!G441="","",IF([1]source_data!M441="","",[1]source_data!M441))</f>
        <v/>
      </c>
    </row>
    <row r="440" spans="1:32" ht="15.75" x14ac:dyDescent="0.25">
      <c r="A440" s="8" t="str">
        <f>IF([1]source_data!G442="","",IF(AND([1]source_data!C442&lt;&gt;"",[1]tailored_settings!$B$10="Publish"),CONCATENATE([1]tailored_settings!$B$2&amp;[1]source_data!C442),IF(AND([1]source_data!C442&lt;&gt;"",[1]tailored_settings!$B$10="Do not publish"),CONCATENATE([1]tailored_settings!$B$2&amp;TEXT(ROW(A440)-1,"0000")&amp;"_"&amp;TEXT(F440,"yyyy-mm")),CONCATENATE([1]tailored_settings!$B$2&amp;TEXT(ROW(A440)-1,"0000")&amp;"_"&amp;TEXT(F440,"yyyy-mm")))))</f>
        <v>360G-BarnwoodTrust-0439_2022-08</v>
      </c>
      <c r="B440" s="8" t="str">
        <f>IF([1]source_data!G442="","",IF([1]source_data!E442&lt;&gt;"",[1]source_data!E442,CONCATENATE("Grant to "&amp;G440)))</f>
        <v>Grants for You</v>
      </c>
      <c r="C440" s="8" t="str">
        <f>IF([1]source_data!G442="","",IF([1]source_data!F442="","",[1]source_data!F442))</f>
        <v xml:space="preserve">Funding to help people with Autism, ADHD, Tourette's or a serious mental health condition access more opportunities.   </v>
      </c>
      <c r="D440" s="9">
        <f>IF([1]source_data!G442="","",IF([1]source_data!G442="","",[1]source_data!G442))</f>
        <v>500</v>
      </c>
      <c r="E440" s="8" t="str">
        <f>IF([1]source_data!G442="","",[1]tailored_settings!$B$3)</f>
        <v>GBP</v>
      </c>
      <c r="F440" s="10">
        <f>IF([1]source_data!G442="","",IF([1]source_data!H442="","",[1]source_data!H442))</f>
        <v>44792.389233564798</v>
      </c>
      <c r="G440" s="8" t="str">
        <f>IF([1]source_data!G442="","",[1]tailored_settings!$B$5)</f>
        <v>Individual Recipient</v>
      </c>
      <c r="H440" s="8" t="str">
        <f>IF([1]source_data!G442="","",IF(AND([1]source_data!A442&lt;&gt;"",[1]tailored_settings!$B$11="Publish"),CONCATENATE([1]tailored_settings!$B$2&amp;[1]source_data!A442),IF(AND([1]source_data!A442&lt;&gt;"",[1]tailored_settings!$B$11="Do not publish"),CONCATENATE([1]tailored_settings!$B$4&amp;TEXT(ROW(A440)-1,"0000")&amp;"_"&amp;TEXT(F440,"yyyy-mm")),CONCATENATE([1]tailored_settings!$B$4&amp;TEXT(ROW(A440)-1,"0000")&amp;"_"&amp;TEXT(F440,"yyyy-mm")))))</f>
        <v>360G-BarnwoodTrust-IND-0439_2022-08</v>
      </c>
      <c r="I440" s="8" t="str">
        <f>IF([1]source_data!G442="","",[1]tailored_settings!$B$7)</f>
        <v>Barnwood Trust</v>
      </c>
      <c r="J440" s="8" t="str">
        <f>IF([1]source_data!G442="","",[1]tailored_settings!$B$6)</f>
        <v>GB-CHC-1162855</v>
      </c>
      <c r="K440" s="8" t="str">
        <f>IF([1]source_data!G442="","",IF([1]source_data!I442="","",VLOOKUP([1]source_data!I442,[1]codelists!A:C,2,FALSE)))</f>
        <v>GTIR040</v>
      </c>
      <c r="L440" s="8" t="str">
        <f>IF([1]source_data!G442="","",IF([1]source_data!J442="","",VLOOKUP([1]source_data!J442,[1]codelists!A:C,2,FALSE)))</f>
        <v/>
      </c>
      <c r="M440" s="8" t="str">
        <f>IF([1]source_data!G442="","",IF([1]source_data!K442="","",IF([1]source_data!M442&lt;&gt;"",CONCATENATE(VLOOKUP([1]source_data!K442,[1]codelists!A:C,2,FALSE)&amp;";"&amp;VLOOKUP([1]source_data!L442,[1]codelists!A:C,2,FALSE)&amp;";"&amp;VLOOKUP([1]source_data!M442,[1]codelists!A:C,2,FALSE)),IF([1]source_data!L442&lt;&gt;"",CONCATENATE(VLOOKUP([1]source_data!K442,[1]codelists!A:C,2,FALSE)&amp;";"&amp;VLOOKUP([1]source_data!L442,[1]codelists!A:C,2,FALSE)),IF([1]source_data!K442&lt;&gt;"",CONCATENATE(VLOOKUP([1]source_data!K442,[1]codelists!A:C,2,FALSE)))))))</f>
        <v>GTIP110</v>
      </c>
      <c r="N440" s="11" t="str">
        <f>IF([1]source_data!G442="","",IF([1]source_data!D442="","",VLOOKUP([1]source_data!D442,[1]geo_data!A:I,9,FALSE)))</f>
        <v>St Paul's</v>
      </c>
      <c r="O440" s="11" t="str">
        <f>IF([1]source_data!G442="","",IF([1]source_data!D442="","",VLOOKUP([1]source_data!D442,[1]geo_data!A:I,8,FALSE)))</f>
        <v>E05004302</v>
      </c>
      <c r="P440" s="11" t="str">
        <f>IF([1]source_data!G442="","",IF(LEFT(O440,3)="E05","WD",IF(LEFT(O440,3)="S13","WD",IF(LEFT(O440,3)="W05","WD",IF(LEFT(O440,3)="W06","UA",IF(LEFT(O440,3)="S12","CA",IF(LEFT(O440,3)="E06","UA",IF(LEFT(O440,3)="E07","NMD",IF(LEFT(O440,3)="E08","MD",IF(LEFT(O440,3)="E09","LONB"))))))))))</f>
        <v>WD</v>
      </c>
      <c r="Q440" s="11" t="str">
        <f>IF([1]source_data!G442="","",IF([1]source_data!D442="","",VLOOKUP([1]source_data!D442,[1]geo_data!A:I,7,FALSE)))</f>
        <v>Cheltenham</v>
      </c>
      <c r="R440" s="11" t="str">
        <f>IF([1]source_data!G442="","",IF([1]source_data!D442="","",VLOOKUP([1]source_data!D442,[1]geo_data!A:I,6,FALSE)))</f>
        <v>E07000078</v>
      </c>
      <c r="S440" s="11" t="str">
        <f>IF([1]source_data!G442="","",IF(LEFT(R440,3)="E05","WD",IF(LEFT(R440,3)="S13","WD",IF(LEFT(R440,3)="W05","WD",IF(LEFT(R440,3)="W06","UA",IF(LEFT(R440,3)="S12","CA",IF(LEFT(R440,3)="E06","UA",IF(LEFT(R440,3)="E07","NMD",IF(LEFT(R440,3)="E08","MD",IF(LEFT(R440,3)="E09","LONB"))))))))))</f>
        <v>NMD</v>
      </c>
      <c r="T440" s="8" t="str">
        <f>IF([1]source_data!G442="","",IF([1]source_data!N442="","",[1]source_data!N442))</f>
        <v>Grants for You</v>
      </c>
      <c r="U440" s="12">
        <f ca="1">IF([1]source_data!G442="","",[1]tailored_settings!$B$8)</f>
        <v>45009</v>
      </c>
      <c r="V440" s="8" t="str">
        <f>IF([1]source_data!I442="","",[1]tailored_settings!$B$9)</f>
        <v>https://www.barnwoodtrust.org/</v>
      </c>
      <c r="W440" s="8" t="str">
        <f>IF([1]source_data!G442="","",IF([1]source_data!I442="","",[1]codelists!$A$1))</f>
        <v>Grant to Individuals Reason codelist</v>
      </c>
      <c r="X440" s="8" t="str">
        <f>IF([1]source_data!G442="","",IF([1]source_data!I442="","",[1]source_data!I442))</f>
        <v>Mental Health</v>
      </c>
      <c r="Y440" s="8" t="str">
        <f>IF([1]source_data!G442="","",IF([1]source_data!J442="","",[1]codelists!$A$1))</f>
        <v/>
      </c>
      <c r="Z440" s="8" t="str">
        <f>IF([1]source_data!G442="","",IF([1]source_data!J442="","",[1]source_data!J442))</f>
        <v/>
      </c>
      <c r="AA440" s="8" t="str">
        <f>IF([1]source_data!G442="","",IF([1]source_data!K442="","",[1]codelists!$A$16))</f>
        <v>Grant to Individuals Purpose codelist</v>
      </c>
      <c r="AB440" s="8" t="str">
        <f>IF([1]source_data!G442="","",IF([1]source_data!K442="","",[1]source_data!K442))</f>
        <v>Holiday and activity costs</v>
      </c>
      <c r="AC440" s="8" t="str">
        <f>IF([1]source_data!G442="","",IF([1]source_data!L442="","",[1]codelists!$A$16))</f>
        <v/>
      </c>
      <c r="AD440" s="8" t="str">
        <f>IF([1]source_data!G442="","",IF([1]source_data!L442="","",[1]source_data!L442))</f>
        <v/>
      </c>
      <c r="AE440" s="8" t="str">
        <f>IF([1]source_data!G442="","",IF([1]source_data!M442="","",[1]codelists!$A$16))</f>
        <v/>
      </c>
      <c r="AF440" s="8" t="str">
        <f>IF([1]source_data!G442="","",IF([1]source_data!M442="","",[1]source_data!M442))</f>
        <v/>
      </c>
    </row>
    <row r="441" spans="1:32" ht="15.75" x14ac:dyDescent="0.25">
      <c r="A441" s="8" t="str">
        <f>IF([1]source_data!G443="","",IF(AND([1]source_data!C443&lt;&gt;"",[1]tailored_settings!$B$10="Publish"),CONCATENATE([1]tailored_settings!$B$2&amp;[1]source_data!C443),IF(AND([1]source_data!C443&lt;&gt;"",[1]tailored_settings!$B$10="Do not publish"),CONCATENATE([1]tailored_settings!$B$2&amp;TEXT(ROW(A441)-1,"0000")&amp;"_"&amp;TEXT(F441,"yyyy-mm")),CONCATENATE([1]tailored_settings!$B$2&amp;TEXT(ROW(A441)-1,"0000")&amp;"_"&amp;TEXT(F441,"yyyy-mm")))))</f>
        <v>360G-BarnwoodTrust-0440_2022-08</v>
      </c>
      <c r="B441" s="8" t="str">
        <f>IF([1]source_data!G443="","",IF([1]source_data!E443&lt;&gt;"",[1]source_data!E443,CONCATENATE("Grant to "&amp;G441)))</f>
        <v>Grants for You</v>
      </c>
      <c r="C441" s="8" t="str">
        <f>IF([1]source_data!G443="","",IF([1]source_data!F443="","",[1]source_data!F443))</f>
        <v xml:space="preserve">Funding to help people with Autism, ADHD, Tourette's or a serious mental health condition access more opportunities.   </v>
      </c>
      <c r="D441" s="9">
        <f>IF([1]source_data!G443="","",IF([1]source_data!G443="","",[1]source_data!G443))</f>
        <v>528.9</v>
      </c>
      <c r="E441" s="8" t="str">
        <f>IF([1]source_data!G443="","",[1]tailored_settings!$B$3)</f>
        <v>GBP</v>
      </c>
      <c r="F441" s="10">
        <f>IF([1]source_data!G443="","",IF([1]source_data!H443="","",[1]source_data!H443))</f>
        <v>44792.400779479198</v>
      </c>
      <c r="G441" s="8" t="str">
        <f>IF([1]source_data!G443="","",[1]tailored_settings!$B$5)</f>
        <v>Individual Recipient</v>
      </c>
      <c r="H441" s="8" t="str">
        <f>IF([1]source_data!G443="","",IF(AND([1]source_data!A443&lt;&gt;"",[1]tailored_settings!$B$11="Publish"),CONCATENATE([1]tailored_settings!$B$2&amp;[1]source_data!A443),IF(AND([1]source_data!A443&lt;&gt;"",[1]tailored_settings!$B$11="Do not publish"),CONCATENATE([1]tailored_settings!$B$4&amp;TEXT(ROW(A441)-1,"0000")&amp;"_"&amp;TEXT(F441,"yyyy-mm")),CONCATENATE([1]tailored_settings!$B$4&amp;TEXT(ROW(A441)-1,"0000")&amp;"_"&amp;TEXT(F441,"yyyy-mm")))))</f>
        <v>360G-BarnwoodTrust-IND-0440_2022-08</v>
      </c>
      <c r="I441" s="8" t="str">
        <f>IF([1]source_data!G443="","",[1]tailored_settings!$B$7)</f>
        <v>Barnwood Trust</v>
      </c>
      <c r="J441" s="8" t="str">
        <f>IF([1]source_data!G443="","",[1]tailored_settings!$B$6)</f>
        <v>GB-CHC-1162855</v>
      </c>
      <c r="K441" s="8" t="str">
        <f>IF([1]source_data!G443="","",IF([1]source_data!I443="","",VLOOKUP([1]source_data!I443,[1]codelists!A:C,2,FALSE)))</f>
        <v>GTIR040</v>
      </c>
      <c r="L441" s="8" t="str">
        <f>IF([1]source_data!G443="","",IF([1]source_data!J443="","",VLOOKUP([1]source_data!J443,[1]codelists!A:C,2,FALSE)))</f>
        <v/>
      </c>
      <c r="M441" s="8" t="str">
        <f>IF([1]source_data!G443="","",IF([1]source_data!K443="","",IF([1]source_data!M443&lt;&gt;"",CONCATENATE(VLOOKUP([1]source_data!K443,[1]codelists!A:C,2,FALSE)&amp;";"&amp;VLOOKUP([1]source_data!L443,[1]codelists!A:C,2,FALSE)&amp;";"&amp;VLOOKUP([1]source_data!M443,[1]codelists!A:C,2,FALSE)),IF([1]source_data!L443&lt;&gt;"",CONCATENATE(VLOOKUP([1]source_data!K443,[1]codelists!A:C,2,FALSE)&amp;";"&amp;VLOOKUP([1]source_data!L443,[1]codelists!A:C,2,FALSE)),IF([1]source_data!K443&lt;&gt;"",CONCATENATE(VLOOKUP([1]source_data!K443,[1]codelists!A:C,2,FALSE)))))))</f>
        <v>GTIP040</v>
      </c>
      <c r="N441" s="11" t="str">
        <f>IF([1]source_data!G443="","",IF([1]source_data!D443="","",VLOOKUP([1]source_data!D443,[1]geo_data!A:I,9,FALSE)))</f>
        <v>Elmbridge</v>
      </c>
      <c r="O441" s="11" t="str">
        <f>IF([1]source_data!G443="","",IF([1]source_data!D443="","",VLOOKUP([1]source_data!D443,[1]geo_data!A:I,8,FALSE)))</f>
        <v>E05010955</v>
      </c>
      <c r="P441" s="11" t="str">
        <f>IF([1]source_data!G443="","",IF(LEFT(O441,3)="E05","WD",IF(LEFT(O441,3)="S13","WD",IF(LEFT(O441,3)="W05","WD",IF(LEFT(O441,3)="W06","UA",IF(LEFT(O441,3)="S12","CA",IF(LEFT(O441,3)="E06","UA",IF(LEFT(O441,3)="E07","NMD",IF(LEFT(O441,3)="E08","MD",IF(LEFT(O441,3)="E09","LONB"))))))))))</f>
        <v>WD</v>
      </c>
      <c r="Q441" s="11" t="str">
        <f>IF([1]source_data!G443="","",IF([1]source_data!D443="","",VLOOKUP([1]source_data!D443,[1]geo_data!A:I,7,FALSE)))</f>
        <v>Gloucester</v>
      </c>
      <c r="R441" s="11" t="str">
        <f>IF([1]source_data!G443="","",IF([1]source_data!D443="","",VLOOKUP([1]source_data!D443,[1]geo_data!A:I,6,FALSE)))</f>
        <v>E07000081</v>
      </c>
      <c r="S441" s="11" t="str">
        <f>IF([1]source_data!G443="","",IF(LEFT(R441,3)="E05","WD",IF(LEFT(R441,3)="S13","WD",IF(LEFT(R441,3)="W05","WD",IF(LEFT(R441,3)="W06","UA",IF(LEFT(R441,3)="S12","CA",IF(LEFT(R441,3)="E06","UA",IF(LEFT(R441,3)="E07","NMD",IF(LEFT(R441,3)="E08","MD",IF(LEFT(R441,3)="E09","LONB"))))))))))</f>
        <v>NMD</v>
      </c>
      <c r="T441" s="8" t="str">
        <f>IF([1]source_data!G443="","",IF([1]source_data!N443="","",[1]source_data!N443))</f>
        <v>Grants for You</v>
      </c>
      <c r="U441" s="12">
        <f ca="1">IF([1]source_data!G443="","",[1]tailored_settings!$B$8)</f>
        <v>45009</v>
      </c>
      <c r="V441" s="8" t="str">
        <f>IF([1]source_data!I443="","",[1]tailored_settings!$B$9)</f>
        <v>https://www.barnwoodtrust.org/</v>
      </c>
      <c r="W441" s="8" t="str">
        <f>IF([1]source_data!G443="","",IF([1]source_data!I443="","",[1]codelists!$A$1))</f>
        <v>Grant to Individuals Reason codelist</v>
      </c>
      <c r="X441" s="8" t="str">
        <f>IF([1]source_data!G443="","",IF([1]source_data!I443="","",[1]source_data!I443))</f>
        <v>Mental Health</v>
      </c>
      <c r="Y441" s="8" t="str">
        <f>IF([1]source_data!G443="","",IF([1]source_data!J443="","",[1]codelists!$A$1))</f>
        <v/>
      </c>
      <c r="Z441" s="8" t="str">
        <f>IF([1]source_data!G443="","",IF([1]source_data!J443="","",[1]source_data!J443))</f>
        <v/>
      </c>
      <c r="AA441" s="8" t="str">
        <f>IF([1]source_data!G443="","",IF([1]source_data!K443="","",[1]codelists!$A$16))</f>
        <v>Grant to Individuals Purpose codelist</v>
      </c>
      <c r="AB441" s="8" t="str">
        <f>IF([1]source_data!G443="","",IF([1]source_data!K443="","",[1]source_data!K443))</f>
        <v>Devices and digital access</v>
      </c>
      <c r="AC441" s="8" t="str">
        <f>IF([1]source_data!G443="","",IF([1]source_data!L443="","",[1]codelists!$A$16))</f>
        <v/>
      </c>
      <c r="AD441" s="8" t="str">
        <f>IF([1]source_data!G443="","",IF([1]source_data!L443="","",[1]source_data!L443))</f>
        <v/>
      </c>
      <c r="AE441" s="8" t="str">
        <f>IF([1]source_data!G443="","",IF([1]source_data!M443="","",[1]codelists!$A$16))</f>
        <v/>
      </c>
      <c r="AF441" s="8" t="str">
        <f>IF([1]source_data!G443="","",IF([1]source_data!M443="","",[1]source_data!M443))</f>
        <v/>
      </c>
    </row>
    <row r="442" spans="1:32" ht="15.75" x14ac:dyDescent="0.25">
      <c r="A442" s="8" t="str">
        <f>IF([1]source_data!G444="","",IF(AND([1]source_data!C444&lt;&gt;"",[1]tailored_settings!$B$10="Publish"),CONCATENATE([1]tailored_settings!$B$2&amp;[1]source_data!C444),IF(AND([1]source_data!C444&lt;&gt;"",[1]tailored_settings!$B$10="Do not publish"),CONCATENATE([1]tailored_settings!$B$2&amp;TEXT(ROW(A442)-1,"0000")&amp;"_"&amp;TEXT(F442,"yyyy-mm")),CONCATENATE([1]tailored_settings!$B$2&amp;TEXT(ROW(A442)-1,"0000")&amp;"_"&amp;TEXT(F442,"yyyy-mm")))))</f>
        <v>360G-BarnwoodTrust-0441_2022-08</v>
      </c>
      <c r="B442" s="8" t="str">
        <f>IF([1]source_data!G444="","",IF([1]source_data!E444&lt;&gt;"",[1]source_data!E444,CONCATENATE("Grant to "&amp;G442)))</f>
        <v>Grants for You</v>
      </c>
      <c r="C442" s="8" t="str">
        <f>IF([1]source_data!G444="","",IF([1]source_data!F444="","",[1]source_data!F444))</f>
        <v xml:space="preserve">Funding to help people with Autism, ADHD, Tourette's or a serious mental health condition access more opportunities.   </v>
      </c>
      <c r="D442" s="9">
        <f>IF([1]source_data!G444="","",IF([1]source_data!G444="","",[1]source_data!G444))</f>
        <v>1348</v>
      </c>
      <c r="E442" s="8" t="str">
        <f>IF([1]source_data!G444="","",[1]tailored_settings!$B$3)</f>
        <v>GBP</v>
      </c>
      <c r="F442" s="10">
        <f>IF([1]source_data!G444="","",IF([1]source_data!H444="","",[1]source_data!H444))</f>
        <v>44792.422372025503</v>
      </c>
      <c r="G442" s="8" t="str">
        <f>IF([1]source_data!G444="","",[1]tailored_settings!$B$5)</f>
        <v>Individual Recipient</v>
      </c>
      <c r="H442" s="8" t="str">
        <f>IF([1]source_data!G444="","",IF(AND([1]source_data!A444&lt;&gt;"",[1]tailored_settings!$B$11="Publish"),CONCATENATE([1]tailored_settings!$B$2&amp;[1]source_data!A444),IF(AND([1]source_data!A444&lt;&gt;"",[1]tailored_settings!$B$11="Do not publish"),CONCATENATE([1]tailored_settings!$B$4&amp;TEXT(ROW(A442)-1,"0000")&amp;"_"&amp;TEXT(F442,"yyyy-mm")),CONCATENATE([1]tailored_settings!$B$4&amp;TEXT(ROW(A442)-1,"0000")&amp;"_"&amp;TEXT(F442,"yyyy-mm")))))</f>
        <v>360G-BarnwoodTrust-IND-0441_2022-08</v>
      </c>
      <c r="I442" s="8" t="str">
        <f>IF([1]source_data!G444="","",[1]tailored_settings!$B$7)</f>
        <v>Barnwood Trust</v>
      </c>
      <c r="J442" s="8" t="str">
        <f>IF([1]source_data!G444="","",[1]tailored_settings!$B$6)</f>
        <v>GB-CHC-1162855</v>
      </c>
      <c r="K442" s="8" t="str">
        <f>IF([1]source_data!G444="","",IF([1]source_data!I444="","",VLOOKUP([1]source_data!I444,[1]codelists!A:C,2,FALSE)))</f>
        <v>GTIR040</v>
      </c>
      <c r="L442" s="8" t="str">
        <f>IF([1]source_data!G444="","",IF([1]source_data!J444="","",VLOOKUP([1]source_data!J444,[1]codelists!A:C,2,FALSE)))</f>
        <v/>
      </c>
      <c r="M442" s="8" t="str">
        <f>IF([1]source_data!G444="","",IF([1]source_data!K444="","",IF([1]source_data!M444&lt;&gt;"",CONCATENATE(VLOOKUP([1]source_data!K444,[1]codelists!A:C,2,FALSE)&amp;";"&amp;VLOOKUP([1]source_data!L444,[1]codelists!A:C,2,FALSE)&amp;";"&amp;VLOOKUP([1]source_data!M444,[1]codelists!A:C,2,FALSE)),IF([1]source_data!L444&lt;&gt;"",CONCATENATE(VLOOKUP([1]source_data!K444,[1]codelists!A:C,2,FALSE)&amp;";"&amp;VLOOKUP([1]source_data!L444,[1]codelists!A:C,2,FALSE)),IF([1]source_data!K444&lt;&gt;"",CONCATENATE(VLOOKUP([1]source_data!K444,[1]codelists!A:C,2,FALSE)))))))</f>
        <v>GTIP100</v>
      </c>
      <c r="N442" s="11" t="str">
        <f>IF([1]source_data!G444="","",IF([1]source_data!D444="","",VLOOKUP([1]source_data!D444,[1]geo_data!A:I,9,FALSE)))</f>
        <v>Lansdown</v>
      </c>
      <c r="O442" s="11" t="str">
        <f>IF([1]source_data!G444="","",IF([1]source_data!D444="","",VLOOKUP([1]source_data!D444,[1]geo_data!A:I,8,FALSE)))</f>
        <v>E05004295</v>
      </c>
      <c r="P442" s="11" t="str">
        <f>IF([1]source_data!G444="","",IF(LEFT(O442,3)="E05","WD",IF(LEFT(O442,3)="S13","WD",IF(LEFT(O442,3)="W05","WD",IF(LEFT(O442,3)="W06","UA",IF(LEFT(O442,3)="S12","CA",IF(LEFT(O442,3)="E06","UA",IF(LEFT(O442,3)="E07","NMD",IF(LEFT(O442,3)="E08","MD",IF(LEFT(O442,3)="E09","LONB"))))))))))</f>
        <v>WD</v>
      </c>
      <c r="Q442" s="11" t="str">
        <f>IF([1]source_data!G444="","",IF([1]source_data!D444="","",VLOOKUP([1]source_data!D444,[1]geo_data!A:I,7,FALSE)))</f>
        <v>Cheltenham</v>
      </c>
      <c r="R442" s="11" t="str">
        <f>IF([1]source_data!G444="","",IF([1]source_data!D444="","",VLOOKUP([1]source_data!D444,[1]geo_data!A:I,6,FALSE)))</f>
        <v>E07000078</v>
      </c>
      <c r="S442" s="11" t="str">
        <f>IF([1]source_data!G444="","",IF(LEFT(R442,3)="E05","WD",IF(LEFT(R442,3)="S13","WD",IF(LEFT(R442,3)="W05","WD",IF(LEFT(R442,3)="W06","UA",IF(LEFT(R442,3)="S12","CA",IF(LEFT(R442,3)="E06","UA",IF(LEFT(R442,3)="E07","NMD",IF(LEFT(R442,3)="E08","MD",IF(LEFT(R442,3)="E09","LONB"))))))))))</f>
        <v>NMD</v>
      </c>
      <c r="T442" s="8" t="str">
        <f>IF([1]source_data!G444="","",IF([1]source_data!N444="","",[1]source_data!N444))</f>
        <v>Grants for You</v>
      </c>
      <c r="U442" s="12">
        <f ca="1">IF([1]source_data!G444="","",[1]tailored_settings!$B$8)</f>
        <v>45009</v>
      </c>
      <c r="V442" s="8" t="str">
        <f>IF([1]source_data!I444="","",[1]tailored_settings!$B$9)</f>
        <v>https://www.barnwoodtrust.org/</v>
      </c>
      <c r="W442" s="8" t="str">
        <f>IF([1]source_data!G444="","",IF([1]source_data!I444="","",[1]codelists!$A$1))</f>
        <v>Grant to Individuals Reason codelist</v>
      </c>
      <c r="X442" s="8" t="str">
        <f>IF([1]source_data!G444="","",IF([1]source_data!I444="","",[1]source_data!I444))</f>
        <v>Mental Health</v>
      </c>
      <c r="Y442" s="8" t="str">
        <f>IF([1]source_data!G444="","",IF([1]source_data!J444="","",[1]codelists!$A$1))</f>
        <v/>
      </c>
      <c r="Z442" s="8" t="str">
        <f>IF([1]source_data!G444="","",IF([1]source_data!J444="","",[1]source_data!J444))</f>
        <v/>
      </c>
      <c r="AA442" s="8" t="str">
        <f>IF([1]source_data!G444="","",IF([1]source_data!K444="","",[1]codelists!$A$16))</f>
        <v>Grant to Individuals Purpose codelist</v>
      </c>
      <c r="AB442" s="8" t="str">
        <f>IF([1]source_data!G444="","",IF([1]source_data!K444="","",[1]source_data!K444))</f>
        <v>Travel and transport</v>
      </c>
      <c r="AC442" s="8" t="str">
        <f>IF([1]source_data!G444="","",IF([1]source_data!L444="","",[1]codelists!$A$16))</f>
        <v/>
      </c>
      <c r="AD442" s="8" t="str">
        <f>IF([1]source_data!G444="","",IF([1]source_data!L444="","",[1]source_data!L444))</f>
        <v/>
      </c>
      <c r="AE442" s="8" t="str">
        <f>IF([1]source_data!G444="","",IF([1]source_data!M444="","",[1]codelists!$A$16))</f>
        <v/>
      </c>
      <c r="AF442" s="8" t="str">
        <f>IF([1]source_data!G444="","",IF([1]source_data!M444="","",[1]source_data!M444))</f>
        <v/>
      </c>
    </row>
    <row r="443" spans="1:32" ht="15.75" x14ac:dyDescent="0.25">
      <c r="A443" s="8" t="str">
        <f>IF([1]source_data!G445="","",IF(AND([1]source_data!C445&lt;&gt;"",[1]tailored_settings!$B$10="Publish"),CONCATENATE([1]tailored_settings!$B$2&amp;[1]source_data!C445),IF(AND([1]source_data!C445&lt;&gt;"",[1]tailored_settings!$B$10="Do not publish"),CONCATENATE([1]tailored_settings!$B$2&amp;TEXT(ROW(A443)-1,"0000")&amp;"_"&amp;TEXT(F443,"yyyy-mm")),CONCATENATE([1]tailored_settings!$B$2&amp;TEXT(ROW(A443)-1,"0000")&amp;"_"&amp;TEXT(F443,"yyyy-mm")))))</f>
        <v>360G-BarnwoodTrust-0442_2022-08</v>
      </c>
      <c r="B443" s="8" t="str">
        <f>IF([1]source_data!G445="","",IF([1]source_data!E445&lt;&gt;"",[1]source_data!E445,CONCATENATE("Grant to "&amp;G443)))</f>
        <v>Grants for You</v>
      </c>
      <c r="C443" s="8" t="str">
        <f>IF([1]source_data!G445="","",IF([1]source_data!F445="","",[1]source_data!F445))</f>
        <v xml:space="preserve">Funding to help people with Autism, ADHD, Tourette's or a serious mental health condition access more opportunities.   </v>
      </c>
      <c r="D443" s="9">
        <f>IF([1]source_data!G445="","",IF([1]source_data!G445="","",[1]source_data!G445))</f>
        <v>1000</v>
      </c>
      <c r="E443" s="8" t="str">
        <f>IF([1]source_data!G445="","",[1]tailored_settings!$B$3)</f>
        <v>GBP</v>
      </c>
      <c r="F443" s="10">
        <f>IF([1]source_data!G445="","",IF([1]source_data!H445="","",[1]source_data!H445))</f>
        <v>44792.473270219903</v>
      </c>
      <c r="G443" s="8" t="str">
        <f>IF([1]source_data!G445="","",[1]tailored_settings!$B$5)</f>
        <v>Individual Recipient</v>
      </c>
      <c r="H443" s="8" t="str">
        <f>IF([1]source_data!G445="","",IF(AND([1]source_data!A445&lt;&gt;"",[1]tailored_settings!$B$11="Publish"),CONCATENATE([1]tailored_settings!$B$2&amp;[1]source_data!A445),IF(AND([1]source_data!A445&lt;&gt;"",[1]tailored_settings!$B$11="Do not publish"),CONCATENATE([1]tailored_settings!$B$4&amp;TEXT(ROW(A443)-1,"0000")&amp;"_"&amp;TEXT(F443,"yyyy-mm")),CONCATENATE([1]tailored_settings!$B$4&amp;TEXT(ROW(A443)-1,"0000")&amp;"_"&amp;TEXT(F443,"yyyy-mm")))))</f>
        <v>360G-BarnwoodTrust-IND-0442_2022-08</v>
      </c>
      <c r="I443" s="8" t="str">
        <f>IF([1]source_data!G445="","",[1]tailored_settings!$B$7)</f>
        <v>Barnwood Trust</v>
      </c>
      <c r="J443" s="8" t="str">
        <f>IF([1]source_data!G445="","",[1]tailored_settings!$B$6)</f>
        <v>GB-CHC-1162855</v>
      </c>
      <c r="K443" s="8" t="str">
        <f>IF([1]source_data!G445="","",IF([1]source_data!I445="","",VLOOKUP([1]source_data!I445,[1]codelists!A:C,2,FALSE)))</f>
        <v>GTIR040</v>
      </c>
      <c r="L443" s="8" t="str">
        <f>IF([1]source_data!G445="","",IF([1]source_data!J445="","",VLOOKUP([1]source_data!J445,[1]codelists!A:C,2,FALSE)))</f>
        <v/>
      </c>
      <c r="M443" s="8" t="str">
        <f>IF([1]source_data!G445="","",IF([1]source_data!K445="","",IF([1]source_data!M445&lt;&gt;"",CONCATENATE(VLOOKUP([1]source_data!K445,[1]codelists!A:C,2,FALSE)&amp;";"&amp;VLOOKUP([1]source_data!L445,[1]codelists!A:C,2,FALSE)&amp;";"&amp;VLOOKUP([1]source_data!M445,[1]codelists!A:C,2,FALSE)),IF([1]source_data!L445&lt;&gt;"",CONCATENATE(VLOOKUP([1]source_data!K445,[1]codelists!A:C,2,FALSE)&amp;";"&amp;VLOOKUP([1]source_data!L445,[1]codelists!A:C,2,FALSE)),IF([1]source_data!K445&lt;&gt;"",CONCATENATE(VLOOKUP([1]source_data!K445,[1]codelists!A:C,2,FALSE)))))))</f>
        <v>GTIP110</v>
      </c>
      <c r="N443" s="11" t="str">
        <f>IF([1]source_data!G445="","",IF([1]source_data!D445="","",VLOOKUP([1]source_data!D445,[1]geo_data!A:I,9,FALSE)))</f>
        <v>St Paul's</v>
      </c>
      <c r="O443" s="11" t="str">
        <f>IF([1]source_data!G445="","",IF([1]source_data!D445="","",VLOOKUP([1]source_data!D445,[1]geo_data!A:I,8,FALSE)))</f>
        <v>E05004302</v>
      </c>
      <c r="P443" s="11" t="str">
        <f>IF([1]source_data!G445="","",IF(LEFT(O443,3)="E05","WD",IF(LEFT(O443,3)="S13","WD",IF(LEFT(O443,3)="W05","WD",IF(LEFT(O443,3)="W06","UA",IF(LEFT(O443,3)="S12","CA",IF(LEFT(O443,3)="E06","UA",IF(LEFT(O443,3)="E07","NMD",IF(LEFT(O443,3)="E08","MD",IF(LEFT(O443,3)="E09","LONB"))))))))))</f>
        <v>WD</v>
      </c>
      <c r="Q443" s="11" t="str">
        <f>IF([1]source_data!G445="","",IF([1]source_data!D445="","",VLOOKUP([1]source_data!D445,[1]geo_data!A:I,7,FALSE)))</f>
        <v>Cheltenham</v>
      </c>
      <c r="R443" s="11" t="str">
        <f>IF([1]source_data!G445="","",IF([1]source_data!D445="","",VLOOKUP([1]source_data!D445,[1]geo_data!A:I,6,FALSE)))</f>
        <v>E07000078</v>
      </c>
      <c r="S443" s="11" t="str">
        <f>IF([1]source_data!G445="","",IF(LEFT(R443,3)="E05","WD",IF(LEFT(R443,3)="S13","WD",IF(LEFT(R443,3)="W05","WD",IF(LEFT(R443,3)="W06","UA",IF(LEFT(R443,3)="S12","CA",IF(LEFT(R443,3)="E06","UA",IF(LEFT(R443,3)="E07","NMD",IF(LEFT(R443,3)="E08","MD",IF(LEFT(R443,3)="E09","LONB"))))))))))</f>
        <v>NMD</v>
      </c>
      <c r="T443" s="8" t="str">
        <f>IF([1]source_data!G445="","",IF([1]source_data!N445="","",[1]source_data!N445))</f>
        <v>Grants for You</v>
      </c>
      <c r="U443" s="12">
        <f ca="1">IF([1]source_data!G445="","",[1]tailored_settings!$B$8)</f>
        <v>45009</v>
      </c>
      <c r="V443" s="8" t="str">
        <f>IF([1]source_data!I445="","",[1]tailored_settings!$B$9)</f>
        <v>https://www.barnwoodtrust.org/</v>
      </c>
      <c r="W443" s="8" t="str">
        <f>IF([1]source_data!G445="","",IF([1]source_data!I445="","",[1]codelists!$A$1))</f>
        <v>Grant to Individuals Reason codelist</v>
      </c>
      <c r="X443" s="8" t="str">
        <f>IF([1]source_data!G445="","",IF([1]source_data!I445="","",[1]source_data!I445))</f>
        <v>Mental Health</v>
      </c>
      <c r="Y443" s="8" t="str">
        <f>IF([1]source_data!G445="","",IF([1]source_data!J445="","",[1]codelists!$A$1))</f>
        <v/>
      </c>
      <c r="Z443" s="8" t="str">
        <f>IF([1]source_data!G445="","",IF([1]source_data!J445="","",[1]source_data!J445))</f>
        <v/>
      </c>
      <c r="AA443" s="8" t="str">
        <f>IF([1]source_data!G445="","",IF([1]source_data!K445="","",[1]codelists!$A$16))</f>
        <v>Grant to Individuals Purpose codelist</v>
      </c>
      <c r="AB443" s="8" t="str">
        <f>IF([1]source_data!G445="","",IF([1]source_data!K445="","",[1]source_data!K445))</f>
        <v>Holiday and activity costs</v>
      </c>
      <c r="AC443" s="8" t="str">
        <f>IF([1]source_data!G445="","",IF([1]source_data!L445="","",[1]codelists!$A$16))</f>
        <v/>
      </c>
      <c r="AD443" s="8" t="str">
        <f>IF([1]source_data!G445="","",IF([1]source_data!L445="","",[1]source_data!L445))</f>
        <v/>
      </c>
      <c r="AE443" s="8" t="str">
        <f>IF([1]source_data!G445="","",IF([1]source_data!M445="","",[1]codelists!$A$16))</f>
        <v/>
      </c>
      <c r="AF443" s="8" t="str">
        <f>IF([1]source_data!G445="","",IF([1]source_data!M445="","",[1]source_data!M445))</f>
        <v/>
      </c>
    </row>
    <row r="444" spans="1:32" ht="15.75" x14ac:dyDescent="0.25">
      <c r="A444" s="8" t="str">
        <f>IF([1]source_data!G446="","",IF(AND([1]source_data!C446&lt;&gt;"",[1]tailored_settings!$B$10="Publish"),CONCATENATE([1]tailored_settings!$B$2&amp;[1]source_data!C446),IF(AND([1]source_data!C446&lt;&gt;"",[1]tailored_settings!$B$10="Do not publish"),CONCATENATE([1]tailored_settings!$B$2&amp;TEXT(ROW(A444)-1,"0000")&amp;"_"&amp;TEXT(F444,"yyyy-mm")),CONCATENATE([1]tailored_settings!$B$2&amp;TEXT(ROW(A444)-1,"0000")&amp;"_"&amp;TEXT(F444,"yyyy-mm")))))</f>
        <v>360G-BarnwoodTrust-0443_2022-08</v>
      </c>
      <c r="B444" s="8" t="str">
        <f>IF([1]source_data!G446="","",IF([1]source_data!E446&lt;&gt;"",[1]source_data!E446,CONCATENATE("Grant to "&amp;G444)))</f>
        <v>Grants for You</v>
      </c>
      <c r="C444" s="8" t="str">
        <f>IF([1]source_data!G446="","",IF([1]source_data!F446="","",[1]source_data!F446))</f>
        <v xml:space="preserve">Funding to help people with Autism, ADHD, Tourette's or a serious mental health condition access more opportunities.   </v>
      </c>
      <c r="D444" s="9">
        <f>IF([1]source_data!G446="","",IF([1]source_data!G446="","",[1]source_data!G446))</f>
        <v>1000</v>
      </c>
      <c r="E444" s="8" t="str">
        <f>IF([1]source_data!G446="","",[1]tailored_settings!$B$3)</f>
        <v>GBP</v>
      </c>
      <c r="F444" s="10">
        <f>IF([1]source_data!G446="","",IF([1]source_data!H446="","",[1]source_data!H446))</f>
        <v>44792.5404558218</v>
      </c>
      <c r="G444" s="8" t="str">
        <f>IF([1]source_data!G446="","",[1]tailored_settings!$B$5)</f>
        <v>Individual Recipient</v>
      </c>
      <c r="H444" s="8" t="str">
        <f>IF([1]source_data!G446="","",IF(AND([1]source_data!A446&lt;&gt;"",[1]tailored_settings!$B$11="Publish"),CONCATENATE([1]tailored_settings!$B$2&amp;[1]source_data!A446),IF(AND([1]source_data!A446&lt;&gt;"",[1]tailored_settings!$B$11="Do not publish"),CONCATENATE([1]tailored_settings!$B$4&amp;TEXT(ROW(A444)-1,"0000")&amp;"_"&amp;TEXT(F444,"yyyy-mm")),CONCATENATE([1]tailored_settings!$B$4&amp;TEXT(ROW(A444)-1,"0000")&amp;"_"&amp;TEXT(F444,"yyyy-mm")))))</f>
        <v>360G-BarnwoodTrust-IND-0443_2022-08</v>
      </c>
      <c r="I444" s="8" t="str">
        <f>IF([1]source_data!G446="","",[1]tailored_settings!$B$7)</f>
        <v>Barnwood Trust</v>
      </c>
      <c r="J444" s="8" t="str">
        <f>IF([1]source_data!G446="","",[1]tailored_settings!$B$6)</f>
        <v>GB-CHC-1162855</v>
      </c>
      <c r="K444" s="8" t="str">
        <f>IF([1]source_data!G446="","",IF([1]source_data!I446="","",VLOOKUP([1]source_data!I446,[1]codelists!A:C,2,FALSE)))</f>
        <v>GTIR040</v>
      </c>
      <c r="L444" s="8" t="str">
        <f>IF([1]source_data!G446="","",IF([1]source_data!J446="","",VLOOKUP([1]source_data!J446,[1]codelists!A:C,2,FALSE)))</f>
        <v/>
      </c>
      <c r="M444" s="8" t="str">
        <f>IF([1]source_data!G446="","",IF([1]source_data!K446="","",IF([1]source_data!M446&lt;&gt;"",CONCATENATE(VLOOKUP([1]source_data!K446,[1]codelists!A:C,2,FALSE)&amp;";"&amp;VLOOKUP([1]source_data!L446,[1]codelists!A:C,2,FALSE)&amp;";"&amp;VLOOKUP([1]source_data!M446,[1]codelists!A:C,2,FALSE)),IF([1]source_data!L446&lt;&gt;"",CONCATENATE(VLOOKUP([1]source_data!K446,[1]codelists!A:C,2,FALSE)&amp;";"&amp;VLOOKUP([1]source_data!L446,[1]codelists!A:C,2,FALSE)),IF([1]source_data!K446&lt;&gt;"",CONCATENATE(VLOOKUP([1]source_data!K446,[1]codelists!A:C,2,FALSE)))))))</f>
        <v>GTIP110</v>
      </c>
      <c r="N444" s="11" t="str">
        <f>IF([1]source_data!G446="","",IF([1]source_data!D446="","",VLOOKUP([1]source_data!D446,[1]geo_data!A:I,9,FALSE)))</f>
        <v>St Peter's</v>
      </c>
      <c r="O444" s="11" t="str">
        <f>IF([1]source_data!G446="","",IF([1]source_data!D446="","",VLOOKUP([1]source_data!D446,[1]geo_data!A:I,8,FALSE)))</f>
        <v>E05004303</v>
      </c>
      <c r="P444" s="11" t="str">
        <f>IF([1]source_data!G446="","",IF(LEFT(O444,3)="E05","WD",IF(LEFT(O444,3)="S13","WD",IF(LEFT(O444,3)="W05","WD",IF(LEFT(O444,3)="W06","UA",IF(LEFT(O444,3)="S12","CA",IF(LEFT(O444,3)="E06","UA",IF(LEFT(O444,3)="E07","NMD",IF(LEFT(O444,3)="E08","MD",IF(LEFT(O444,3)="E09","LONB"))))))))))</f>
        <v>WD</v>
      </c>
      <c r="Q444" s="11" t="str">
        <f>IF([1]source_data!G446="","",IF([1]source_data!D446="","",VLOOKUP([1]source_data!D446,[1]geo_data!A:I,7,FALSE)))</f>
        <v>Cheltenham</v>
      </c>
      <c r="R444" s="11" t="str">
        <f>IF([1]source_data!G446="","",IF([1]source_data!D446="","",VLOOKUP([1]source_data!D446,[1]geo_data!A:I,6,FALSE)))</f>
        <v>E07000078</v>
      </c>
      <c r="S444" s="11" t="str">
        <f>IF([1]source_data!G446="","",IF(LEFT(R444,3)="E05","WD",IF(LEFT(R444,3)="S13","WD",IF(LEFT(R444,3)="W05","WD",IF(LEFT(R444,3)="W06","UA",IF(LEFT(R444,3)="S12","CA",IF(LEFT(R444,3)="E06","UA",IF(LEFT(R444,3)="E07","NMD",IF(LEFT(R444,3)="E08","MD",IF(LEFT(R444,3)="E09","LONB"))))))))))</f>
        <v>NMD</v>
      </c>
      <c r="T444" s="8" t="str">
        <f>IF([1]source_data!G446="","",IF([1]source_data!N446="","",[1]source_data!N446))</f>
        <v>Grants for You</v>
      </c>
      <c r="U444" s="12">
        <f ca="1">IF([1]source_data!G446="","",[1]tailored_settings!$B$8)</f>
        <v>45009</v>
      </c>
      <c r="V444" s="8" t="str">
        <f>IF([1]source_data!I446="","",[1]tailored_settings!$B$9)</f>
        <v>https://www.barnwoodtrust.org/</v>
      </c>
      <c r="W444" s="8" t="str">
        <f>IF([1]source_data!G446="","",IF([1]source_data!I446="","",[1]codelists!$A$1))</f>
        <v>Grant to Individuals Reason codelist</v>
      </c>
      <c r="X444" s="8" t="str">
        <f>IF([1]source_data!G446="","",IF([1]source_data!I446="","",[1]source_data!I446))</f>
        <v>Mental Health</v>
      </c>
      <c r="Y444" s="8" t="str">
        <f>IF([1]source_data!G446="","",IF([1]source_data!J446="","",[1]codelists!$A$1))</f>
        <v/>
      </c>
      <c r="Z444" s="8" t="str">
        <f>IF([1]source_data!G446="","",IF([1]source_data!J446="","",[1]source_data!J446))</f>
        <v/>
      </c>
      <c r="AA444" s="8" t="str">
        <f>IF([1]source_data!G446="","",IF([1]source_data!K446="","",[1]codelists!$A$16))</f>
        <v>Grant to Individuals Purpose codelist</v>
      </c>
      <c r="AB444" s="8" t="str">
        <f>IF([1]source_data!G446="","",IF([1]source_data!K446="","",[1]source_data!K446))</f>
        <v>Holiday and activity costs</v>
      </c>
      <c r="AC444" s="8" t="str">
        <f>IF([1]source_data!G446="","",IF([1]source_data!L446="","",[1]codelists!$A$16))</f>
        <v/>
      </c>
      <c r="AD444" s="8" t="str">
        <f>IF([1]source_data!G446="","",IF([1]source_data!L446="","",[1]source_data!L446))</f>
        <v/>
      </c>
      <c r="AE444" s="8" t="str">
        <f>IF([1]source_data!G446="","",IF([1]source_data!M446="","",[1]codelists!$A$16))</f>
        <v/>
      </c>
      <c r="AF444" s="8" t="str">
        <f>IF([1]source_data!G446="","",IF([1]source_data!M446="","",[1]source_data!M446))</f>
        <v/>
      </c>
    </row>
    <row r="445" spans="1:32" ht="15.75" x14ac:dyDescent="0.25">
      <c r="A445" s="8" t="str">
        <f>IF([1]source_data!G447="","",IF(AND([1]source_data!C447&lt;&gt;"",[1]tailored_settings!$B$10="Publish"),CONCATENATE([1]tailored_settings!$B$2&amp;[1]source_data!C447),IF(AND([1]source_data!C447&lt;&gt;"",[1]tailored_settings!$B$10="Do not publish"),CONCATENATE([1]tailored_settings!$B$2&amp;TEXT(ROW(A445)-1,"0000")&amp;"_"&amp;TEXT(F445,"yyyy-mm")),CONCATENATE([1]tailored_settings!$B$2&amp;TEXT(ROW(A445)-1,"0000")&amp;"_"&amp;TEXT(F445,"yyyy-mm")))))</f>
        <v>360G-BarnwoodTrust-0444_2022-08</v>
      </c>
      <c r="B445" s="8" t="str">
        <f>IF([1]source_data!G447="","",IF([1]source_data!E447&lt;&gt;"",[1]source_data!E447,CONCATENATE("Grant to "&amp;G445)))</f>
        <v>Grants for You</v>
      </c>
      <c r="C445" s="8" t="str">
        <f>IF([1]source_data!G447="","",IF([1]source_data!F447="","",[1]source_data!F447))</f>
        <v xml:space="preserve">Funding to help people with Autism, ADHD, Tourette's or a serious mental health condition access more opportunities.   </v>
      </c>
      <c r="D445" s="9">
        <f>IF([1]source_data!G447="","",IF([1]source_data!G447="","",[1]source_data!G447))</f>
        <v>3799</v>
      </c>
      <c r="E445" s="8" t="str">
        <f>IF([1]source_data!G447="","",[1]tailored_settings!$B$3)</f>
        <v>GBP</v>
      </c>
      <c r="F445" s="10">
        <f>IF([1]source_data!G447="","",IF([1]source_data!H447="","",[1]source_data!H447))</f>
        <v>44792.565792129601</v>
      </c>
      <c r="G445" s="8" t="str">
        <f>IF([1]source_data!G447="","",[1]tailored_settings!$B$5)</f>
        <v>Individual Recipient</v>
      </c>
      <c r="H445" s="8" t="str">
        <f>IF([1]source_data!G447="","",IF(AND([1]source_data!A447&lt;&gt;"",[1]tailored_settings!$B$11="Publish"),CONCATENATE([1]tailored_settings!$B$2&amp;[1]source_data!A447),IF(AND([1]source_data!A447&lt;&gt;"",[1]tailored_settings!$B$11="Do not publish"),CONCATENATE([1]tailored_settings!$B$4&amp;TEXT(ROW(A445)-1,"0000")&amp;"_"&amp;TEXT(F445,"yyyy-mm")),CONCATENATE([1]tailored_settings!$B$4&amp;TEXT(ROW(A445)-1,"0000")&amp;"_"&amp;TEXT(F445,"yyyy-mm")))))</f>
        <v>360G-BarnwoodTrust-IND-0444_2022-08</v>
      </c>
      <c r="I445" s="8" t="str">
        <f>IF([1]source_data!G447="","",[1]tailored_settings!$B$7)</f>
        <v>Barnwood Trust</v>
      </c>
      <c r="J445" s="8" t="str">
        <f>IF([1]source_data!G447="","",[1]tailored_settings!$B$6)</f>
        <v>GB-CHC-1162855</v>
      </c>
      <c r="K445" s="8" t="str">
        <f>IF([1]source_data!G447="","",IF([1]source_data!I447="","",VLOOKUP([1]source_data!I447,[1]codelists!A:C,2,FALSE)))</f>
        <v>GTIR040</v>
      </c>
      <c r="L445" s="8" t="str">
        <f>IF([1]source_data!G447="","",IF([1]source_data!J447="","",VLOOKUP([1]source_data!J447,[1]codelists!A:C,2,FALSE)))</f>
        <v/>
      </c>
      <c r="M445" s="8" t="str">
        <f>IF([1]source_data!G447="","",IF([1]source_data!K447="","",IF([1]source_data!M447&lt;&gt;"",CONCATENATE(VLOOKUP([1]source_data!K447,[1]codelists!A:C,2,FALSE)&amp;";"&amp;VLOOKUP([1]source_data!L447,[1]codelists!A:C,2,FALSE)&amp;";"&amp;VLOOKUP([1]source_data!M447,[1]codelists!A:C,2,FALSE)),IF([1]source_data!L447&lt;&gt;"",CONCATENATE(VLOOKUP([1]source_data!K447,[1]codelists!A:C,2,FALSE)&amp;";"&amp;VLOOKUP([1]source_data!L447,[1]codelists!A:C,2,FALSE)),IF([1]source_data!K447&lt;&gt;"",CONCATENATE(VLOOKUP([1]source_data!K447,[1]codelists!A:C,2,FALSE)))))))</f>
        <v>GTIP100</v>
      </c>
      <c r="N445" s="11" t="str">
        <f>IF([1]source_data!G447="","",IF([1]source_data!D447="","",VLOOKUP([1]source_data!D447,[1]geo_data!A:I,9,FALSE)))</f>
        <v>Churchdown Brookfield with Hucclecote</v>
      </c>
      <c r="O445" s="11" t="str">
        <f>IF([1]source_data!G447="","",IF([1]source_data!D447="","",VLOOKUP([1]source_data!D447,[1]geo_data!A:I,8,FALSE)))</f>
        <v>E05012067</v>
      </c>
      <c r="P445" s="11" t="str">
        <f>IF([1]source_data!G447="","",IF(LEFT(O445,3)="E05","WD",IF(LEFT(O445,3)="S13","WD",IF(LEFT(O445,3)="W05","WD",IF(LEFT(O445,3)="W06","UA",IF(LEFT(O445,3)="S12","CA",IF(LEFT(O445,3)="E06","UA",IF(LEFT(O445,3)="E07","NMD",IF(LEFT(O445,3)="E08","MD",IF(LEFT(O445,3)="E09","LONB"))))))))))</f>
        <v>WD</v>
      </c>
      <c r="Q445" s="11" t="str">
        <f>IF([1]source_data!G447="","",IF([1]source_data!D447="","",VLOOKUP([1]source_data!D447,[1]geo_data!A:I,7,FALSE)))</f>
        <v>Tewkesbury</v>
      </c>
      <c r="R445" s="11" t="str">
        <f>IF([1]source_data!G447="","",IF([1]source_data!D447="","",VLOOKUP([1]source_data!D447,[1]geo_data!A:I,6,FALSE)))</f>
        <v>E07000083</v>
      </c>
      <c r="S445" s="11" t="str">
        <f>IF([1]source_data!G447="","",IF(LEFT(R445,3)="E05","WD",IF(LEFT(R445,3)="S13","WD",IF(LEFT(R445,3)="W05","WD",IF(LEFT(R445,3)="W06","UA",IF(LEFT(R445,3)="S12","CA",IF(LEFT(R445,3)="E06","UA",IF(LEFT(R445,3)="E07","NMD",IF(LEFT(R445,3)="E08","MD",IF(LEFT(R445,3)="E09","LONB"))))))))))</f>
        <v>NMD</v>
      </c>
      <c r="T445" s="8" t="str">
        <f>IF([1]source_data!G447="","",IF([1]source_data!N447="","",[1]source_data!N447))</f>
        <v>Grants for You</v>
      </c>
      <c r="U445" s="12">
        <f ca="1">IF([1]source_data!G447="","",[1]tailored_settings!$B$8)</f>
        <v>45009</v>
      </c>
      <c r="V445" s="8" t="str">
        <f>IF([1]source_data!I447="","",[1]tailored_settings!$B$9)</f>
        <v>https://www.barnwoodtrust.org/</v>
      </c>
      <c r="W445" s="8" t="str">
        <f>IF([1]source_data!G447="","",IF([1]source_data!I447="","",[1]codelists!$A$1))</f>
        <v>Grant to Individuals Reason codelist</v>
      </c>
      <c r="X445" s="8" t="str">
        <f>IF([1]source_data!G447="","",IF([1]source_data!I447="","",[1]source_data!I447))</f>
        <v>Mental Health</v>
      </c>
      <c r="Y445" s="8" t="str">
        <f>IF([1]source_data!G447="","",IF([1]source_data!J447="","",[1]codelists!$A$1))</f>
        <v/>
      </c>
      <c r="Z445" s="8" t="str">
        <f>IF([1]source_data!G447="","",IF([1]source_data!J447="","",[1]source_data!J447))</f>
        <v/>
      </c>
      <c r="AA445" s="8" t="str">
        <f>IF([1]source_data!G447="","",IF([1]source_data!K447="","",[1]codelists!$A$16))</f>
        <v>Grant to Individuals Purpose codelist</v>
      </c>
      <c r="AB445" s="8" t="str">
        <f>IF([1]source_data!G447="","",IF([1]source_data!K447="","",[1]source_data!K447))</f>
        <v>Travel and transport</v>
      </c>
      <c r="AC445" s="8" t="str">
        <f>IF([1]source_data!G447="","",IF([1]source_data!L447="","",[1]codelists!$A$16))</f>
        <v/>
      </c>
      <c r="AD445" s="8" t="str">
        <f>IF([1]source_data!G447="","",IF([1]source_data!L447="","",[1]source_data!L447))</f>
        <v/>
      </c>
      <c r="AE445" s="8" t="str">
        <f>IF([1]source_data!G447="","",IF([1]source_data!M447="","",[1]codelists!$A$16))</f>
        <v/>
      </c>
      <c r="AF445" s="8" t="str">
        <f>IF([1]source_data!G447="","",IF([1]source_data!M447="","",[1]source_data!M447))</f>
        <v/>
      </c>
    </row>
    <row r="446" spans="1:32" ht="15.75" x14ac:dyDescent="0.25">
      <c r="A446" s="8" t="str">
        <f>IF([1]source_data!G448="","",IF(AND([1]source_data!C448&lt;&gt;"",[1]tailored_settings!$B$10="Publish"),CONCATENATE([1]tailored_settings!$B$2&amp;[1]source_data!C448),IF(AND([1]source_data!C448&lt;&gt;"",[1]tailored_settings!$B$10="Do not publish"),CONCATENATE([1]tailored_settings!$B$2&amp;TEXT(ROW(A446)-1,"0000")&amp;"_"&amp;TEXT(F446,"yyyy-mm")),CONCATENATE([1]tailored_settings!$B$2&amp;TEXT(ROW(A446)-1,"0000")&amp;"_"&amp;TEXT(F446,"yyyy-mm")))))</f>
        <v>360G-BarnwoodTrust-0445_2022-08</v>
      </c>
      <c r="B446" s="8" t="str">
        <f>IF([1]source_data!G448="","",IF([1]source_data!E448&lt;&gt;"",[1]source_data!E448,CONCATENATE("Grant to "&amp;G446)))</f>
        <v>Grants for You</v>
      </c>
      <c r="C446" s="8" t="str">
        <f>IF([1]source_data!G448="","",IF([1]source_data!F448="","",[1]source_data!F448))</f>
        <v xml:space="preserve">Funding to help people with Autism, ADHD, Tourette's or a serious mental health condition access more opportunities.   </v>
      </c>
      <c r="D446" s="9">
        <f>IF([1]source_data!G448="","",IF([1]source_data!G448="","",[1]source_data!G448))</f>
        <v>900</v>
      </c>
      <c r="E446" s="8" t="str">
        <f>IF([1]source_data!G448="","",[1]tailored_settings!$B$3)</f>
        <v>GBP</v>
      </c>
      <c r="F446" s="10">
        <f>IF([1]source_data!G448="","",IF([1]source_data!H448="","",[1]source_data!H448))</f>
        <v>44792.595627048599</v>
      </c>
      <c r="G446" s="8" t="str">
        <f>IF([1]source_data!G448="","",[1]tailored_settings!$B$5)</f>
        <v>Individual Recipient</v>
      </c>
      <c r="H446" s="8" t="str">
        <f>IF([1]source_data!G448="","",IF(AND([1]source_data!A448&lt;&gt;"",[1]tailored_settings!$B$11="Publish"),CONCATENATE([1]tailored_settings!$B$2&amp;[1]source_data!A448),IF(AND([1]source_data!A448&lt;&gt;"",[1]tailored_settings!$B$11="Do not publish"),CONCATENATE([1]tailored_settings!$B$4&amp;TEXT(ROW(A446)-1,"0000")&amp;"_"&amp;TEXT(F446,"yyyy-mm")),CONCATENATE([1]tailored_settings!$B$4&amp;TEXT(ROW(A446)-1,"0000")&amp;"_"&amp;TEXT(F446,"yyyy-mm")))))</f>
        <v>360G-BarnwoodTrust-IND-0445_2022-08</v>
      </c>
      <c r="I446" s="8" t="str">
        <f>IF([1]source_data!G448="","",[1]tailored_settings!$B$7)</f>
        <v>Barnwood Trust</v>
      </c>
      <c r="J446" s="8" t="str">
        <f>IF([1]source_data!G448="","",[1]tailored_settings!$B$6)</f>
        <v>GB-CHC-1162855</v>
      </c>
      <c r="K446" s="8" t="str">
        <f>IF([1]source_data!G448="","",IF([1]source_data!I448="","",VLOOKUP([1]source_data!I448,[1]codelists!A:C,2,FALSE)))</f>
        <v>GTIR040</v>
      </c>
      <c r="L446" s="8" t="str">
        <f>IF([1]source_data!G448="","",IF([1]source_data!J448="","",VLOOKUP([1]source_data!J448,[1]codelists!A:C,2,FALSE)))</f>
        <v/>
      </c>
      <c r="M446" s="8" t="str">
        <f>IF([1]source_data!G448="","",IF([1]source_data!K448="","",IF([1]source_data!M448&lt;&gt;"",CONCATENATE(VLOOKUP([1]source_data!K448,[1]codelists!A:C,2,FALSE)&amp;";"&amp;VLOOKUP([1]source_data!L448,[1]codelists!A:C,2,FALSE)&amp;";"&amp;VLOOKUP([1]source_data!M448,[1]codelists!A:C,2,FALSE)),IF([1]source_data!L448&lt;&gt;"",CONCATENATE(VLOOKUP([1]source_data!K448,[1]codelists!A:C,2,FALSE)&amp;";"&amp;VLOOKUP([1]source_data!L448,[1]codelists!A:C,2,FALSE)),IF([1]source_data!K448&lt;&gt;"",CONCATENATE(VLOOKUP([1]source_data!K448,[1]codelists!A:C,2,FALSE)))))))</f>
        <v>GTIP040</v>
      </c>
      <c r="N446" s="11" t="str">
        <f>IF([1]source_data!G448="","",IF([1]source_data!D448="","",VLOOKUP([1]source_data!D448,[1]geo_data!A:I,9,FALSE)))</f>
        <v>Hardwicke</v>
      </c>
      <c r="O446" s="11" t="str">
        <f>IF([1]source_data!G448="","",IF([1]source_data!D448="","",VLOOKUP([1]source_data!D448,[1]geo_data!A:I,8,FALSE)))</f>
        <v>E05013190</v>
      </c>
      <c r="P446" s="11" t="str">
        <f>IF([1]source_data!G448="","",IF(LEFT(O446,3)="E05","WD",IF(LEFT(O446,3)="S13","WD",IF(LEFT(O446,3)="W05","WD",IF(LEFT(O446,3)="W06","UA",IF(LEFT(O446,3)="S12","CA",IF(LEFT(O446,3)="E06","UA",IF(LEFT(O446,3)="E07","NMD",IF(LEFT(O446,3)="E08","MD",IF(LEFT(O446,3)="E09","LONB"))))))))))</f>
        <v>WD</v>
      </c>
      <c r="Q446" s="11" t="str">
        <f>IF([1]source_data!G448="","",IF([1]source_data!D448="","",VLOOKUP([1]source_data!D448,[1]geo_data!A:I,7,FALSE)))</f>
        <v>Stroud</v>
      </c>
      <c r="R446" s="11" t="str">
        <f>IF([1]source_data!G448="","",IF([1]source_data!D448="","",VLOOKUP([1]source_data!D448,[1]geo_data!A:I,6,FALSE)))</f>
        <v>E07000082</v>
      </c>
      <c r="S446" s="11" t="str">
        <f>IF([1]source_data!G448="","",IF(LEFT(R446,3)="E05","WD",IF(LEFT(R446,3)="S13","WD",IF(LEFT(R446,3)="W05","WD",IF(LEFT(R446,3)="W06","UA",IF(LEFT(R446,3)="S12","CA",IF(LEFT(R446,3)="E06","UA",IF(LEFT(R446,3)="E07","NMD",IF(LEFT(R446,3)="E08","MD",IF(LEFT(R446,3)="E09","LONB"))))))))))</f>
        <v>NMD</v>
      </c>
      <c r="T446" s="8" t="str">
        <f>IF([1]source_data!G448="","",IF([1]source_data!N448="","",[1]source_data!N448))</f>
        <v>Grants for You</v>
      </c>
      <c r="U446" s="12">
        <f ca="1">IF([1]source_data!G448="","",[1]tailored_settings!$B$8)</f>
        <v>45009</v>
      </c>
      <c r="V446" s="8" t="str">
        <f>IF([1]source_data!I448="","",[1]tailored_settings!$B$9)</f>
        <v>https://www.barnwoodtrust.org/</v>
      </c>
      <c r="W446" s="8" t="str">
        <f>IF([1]source_data!G448="","",IF([1]source_data!I448="","",[1]codelists!$A$1))</f>
        <v>Grant to Individuals Reason codelist</v>
      </c>
      <c r="X446" s="8" t="str">
        <f>IF([1]source_data!G448="","",IF([1]source_data!I448="","",[1]source_data!I448))</f>
        <v>Mental Health</v>
      </c>
      <c r="Y446" s="8" t="str">
        <f>IF([1]source_data!G448="","",IF([1]source_data!J448="","",[1]codelists!$A$1))</f>
        <v/>
      </c>
      <c r="Z446" s="8" t="str">
        <f>IF([1]source_data!G448="","",IF([1]source_data!J448="","",[1]source_data!J448))</f>
        <v/>
      </c>
      <c r="AA446" s="8" t="str">
        <f>IF([1]source_data!G448="","",IF([1]source_data!K448="","",[1]codelists!$A$16))</f>
        <v>Grant to Individuals Purpose codelist</v>
      </c>
      <c r="AB446" s="8" t="str">
        <f>IF([1]source_data!G448="","",IF([1]source_data!K448="","",[1]source_data!K448))</f>
        <v>Devices and digital access</v>
      </c>
      <c r="AC446" s="8" t="str">
        <f>IF([1]source_data!G448="","",IF([1]source_data!L448="","",[1]codelists!$A$16))</f>
        <v/>
      </c>
      <c r="AD446" s="8" t="str">
        <f>IF([1]source_data!G448="","",IF([1]source_data!L448="","",[1]source_data!L448))</f>
        <v/>
      </c>
      <c r="AE446" s="8" t="str">
        <f>IF([1]source_data!G448="","",IF([1]source_data!M448="","",[1]codelists!$A$16))</f>
        <v/>
      </c>
      <c r="AF446" s="8" t="str">
        <f>IF([1]source_data!G448="","",IF([1]source_data!M448="","",[1]source_data!M448))</f>
        <v/>
      </c>
    </row>
    <row r="447" spans="1:32" ht="15.75" x14ac:dyDescent="0.25">
      <c r="A447" s="8" t="str">
        <f>IF([1]source_data!G449="","",IF(AND([1]source_data!C449&lt;&gt;"",[1]tailored_settings!$B$10="Publish"),CONCATENATE([1]tailored_settings!$B$2&amp;[1]source_data!C449),IF(AND([1]source_data!C449&lt;&gt;"",[1]tailored_settings!$B$10="Do not publish"),CONCATENATE([1]tailored_settings!$B$2&amp;TEXT(ROW(A447)-1,"0000")&amp;"_"&amp;TEXT(F447,"yyyy-mm")),CONCATENATE([1]tailored_settings!$B$2&amp;TEXT(ROW(A447)-1,"0000")&amp;"_"&amp;TEXT(F447,"yyyy-mm")))))</f>
        <v>360G-BarnwoodTrust-0446_2022-08</v>
      </c>
      <c r="B447" s="8" t="str">
        <f>IF([1]source_data!G449="","",IF([1]source_data!E449&lt;&gt;"",[1]source_data!E449,CONCATENATE("Grant to "&amp;G447)))</f>
        <v>Grants for You</v>
      </c>
      <c r="C447" s="8" t="str">
        <f>IF([1]source_data!G449="","",IF([1]source_data!F449="","",[1]source_data!F449))</f>
        <v xml:space="preserve">Funding to help people with Autism, ADHD, Tourette's or a serious mental health condition access more opportunities.   </v>
      </c>
      <c r="D447" s="9">
        <f>IF([1]source_data!G449="","",IF([1]source_data!G449="","",[1]source_data!G449))</f>
        <v>1435</v>
      </c>
      <c r="E447" s="8" t="str">
        <f>IF([1]source_data!G449="","",[1]tailored_settings!$B$3)</f>
        <v>GBP</v>
      </c>
      <c r="F447" s="10">
        <f>IF([1]source_data!G449="","",IF([1]source_data!H449="","",[1]source_data!H449))</f>
        <v>44792.603906365701</v>
      </c>
      <c r="G447" s="8" t="str">
        <f>IF([1]source_data!G449="","",[1]tailored_settings!$B$5)</f>
        <v>Individual Recipient</v>
      </c>
      <c r="H447" s="8" t="str">
        <f>IF([1]source_data!G449="","",IF(AND([1]source_data!A449&lt;&gt;"",[1]tailored_settings!$B$11="Publish"),CONCATENATE([1]tailored_settings!$B$2&amp;[1]source_data!A449),IF(AND([1]source_data!A449&lt;&gt;"",[1]tailored_settings!$B$11="Do not publish"),CONCATENATE([1]tailored_settings!$B$4&amp;TEXT(ROW(A447)-1,"0000")&amp;"_"&amp;TEXT(F447,"yyyy-mm")),CONCATENATE([1]tailored_settings!$B$4&amp;TEXT(ROW(A447)-1,"0000")&amp;"_"&amp;TEXT(F447,"yyyy-mm")))))</f>
        <v>360G-BarnwoodTrust-IND-0446_2022-08</v>
      </c>
      <c r="I447" s="8" t="str">
        <f>IF([1]source_data!G449="","",[1]tailored_settings!$B$7)</f>
        <v>Barnwood Trust</v>
      </c>
      <c r="J447" s="8" t="str">
        <f>IF([1]source_data!G449="","",[1]tailored_settings!$B$6)</f>
        <v>GB-CHC-1162855</v>
      </c>
      <c r="K447" s="8" t="str">
        <f>IF([1]source_data!G449="","",IF([1]source_data!I449="","",VLOOKUP([1]source_data!I449,[1]codelists!A:C,2,FALSE)))</f>
        <v>GTIR040</v>
      </c>
      <c r="L447" s="8" t="str">
        <f>IF([1]source_data!G449="","",IF([1]source_data!J449="","",VLOOKUP([1]source_data!J449,[1]codelists!A:C,2,FALSE)))</f>
        <v/>
      </c>
      <c r="M447" s="8" t="str">
        <f>IF([1]source_data!G449="","",IF([1]source_data!K449="","",IF([1]source_data!M449&lt;&gt;"",CONCATENATE(VLOOKUP([1]source_data!K449,[1]codelists!A:C,2,FALSE)&amp;";"&amp;VLOOKUP([1]source_data!L449,[1]codelists!A:C,2,FALSE)&amp;";"&amp;VLOOKUP([1]source_data!M449,[1]codelists!A:C,2,FALSE)),IF([1]source_data!L449&lt;&gt;"",CONCATENATE(VLOOKUP([1]source_data!K449,[1]codelists!A:C,2,FALSE)&amp;";"&amp;VLOOKUP([1]source_data!L449,[1]codelists!A:C,2,FALSE)),IF([1]source_data!K449&lt;&gt;"",CONCATENATE(VLOOKUP([1]source_data!K449,[1]codelists!A:C,2,FALSE)))))))</f>
        <v>GTIP040</v>
      </c>
      <c r="N447" s="11" t="str">
        <f>IF([1]source_data!G449="","",IF([1]source_data!D449="","",VLOOKUP([1]source_data!D449,[1]geo_data!A:I,9,FALSE)))</f>
        <v>Painswick and Upton</v>
      </c>
      <c r="O447" s="11" t="str">
        <f>IF([1]source_data!G449="","",IF([1]source_data!D449="","",VLOOKUP([1]source_data!D449,[1]geo_data!A:I,8,FALSE)))</f>
        <v>E05010981</v>
      </c>
      <c r="P447" s="11" t="str">
        <f>IF([1]source_data!G449="","",IF(LEFT(O447,3)="E05","WD",IF(LEFT(O447,3)="S13","WD",IF(LEFT(O447,3)="W05","WD",IF(LEFT(O447,3)="W06","UA",IF(LEFT(O447,3)="S12","CA",IF(LEFT(O447,3)="E06","UA",IF(LEFT(O447,3)="E07","NMD",IF(LEFT(O447,3)="E08","MD",IF(LEFT(O447,3)="E09","LONB"))))))))))</f>
        <v>WD</v>
      </c>
      <c r="Q447" s="11" t="str">
        <f>IF([1]source_data!G449="","",IF([1]source_data!D449="","",VLOOKUP([1]source_data!D449,[1]geo_data!A:I,7,FALSE)))</f>
        <v>Stroud</v>
      </c>
      <c r="R447" s="11" t="str">
        <f>IF([1]source_data!G449="","",IF([1]source_data!D449="","",VLOOKUP([1]source_data!D449,[1]geo_data!A:I,6,FALSE)))</f>
        <v>E07000082</v>
      </c>
      <c r="S447" s="11" t="str">
        <f>IF([1]source_data!G449="","",IF(LEFT(R447,3)="E05","WD",IF(LEFT(R447,3)="S13","WD",IF(LEFT(R447,3)="W05","WD",IF(LEFT(R447,3)="W06","UA",IF(LEFT(R447,3)="S12","CA",IF(LEFT(R447,3)="E06","UA",IF(LEFT(R447,3)="E07","NMD",IF(LEFT(R447,3)="E08","MD",IF(LEFT(R447,3)="E09","LONB"))))))))))</f>
        <v>NMD</v>
      </c>
      <c r="T447" s="8" t="str">
        <f>IF([1]source_data!G449="","",IF([1]source_data!N449="","",[1]source_data!N449))</f>
        <v>Grants for You</v>
      </c>
      <c r="U447" s="12">
        <f ca="1">IF([1]source_data!G449="","",[1]tailored_settings!$B$8)</f>
        <v>45009</v>
      </c>
      <c r="V447" s="8" t="str">
        <f>IF([1]source_data!I449="","",[1]tailored_settings!$B$9)</f>
        <v>https://www.barnwoodtrust.org/</v>
      </c>
      <c r="W447" s="8" t="str">
        <f>IF([1]source_data!G449="","",IF([1]source_data!I449="","",[1]codelists!$A$1))</f>
        <v>Grant to Individuals Reason codelist</v>
      </c>
      <c r="X447" s="8" t="str">
        <f>IF([1]source_data!G449="","",IF([1]source_data!I449="","",[1]source_data!I449))</f>
        <v>Mental Health</v>
      </c>
      <c r="Y447" s="8" t="str">
        <f>IF([1]source_data!G449="","",IF([1]source_data!J449="","",[1]codelists!$A$1))</f>
        <v/>
      </c>
      <c r="Z447" s="8" t="str">
        <f>IF([1]source_data!G449="","",IF([1]source_data!J449="","",[1]source_data!J449))</f>
        <v/>
      </c>
      <c r="AA447" s="8" t="str">
        <f>IF([1]source_data!G449="","",IF([1]source_data!K449="","",[1]codelists!$A$16))</f>
        <v>Grant to Individuals Purpose codelist</v>
      </c>
      <c r="AB447" s="8" t="str">
        <f>IF([1]source_data!G449="","",IF([1]source_data!K449="","",[1]source_data!K449))</f>
        <v>Devices and digital access</v>
      </c>
      <c r="AC447" s="8" t="str">
        <f>IF([1]source_data!G449="","",IF([1]source_data!L449="","",[1]codelists!$A$16))</f>
        <v/>
      </c>
      <c r="AD447" s="8" t="str">
        <f>IF([1]source_data!G449="","",IF([1]source_data!L449="","",[1]source_data!L449))</f>
        <v/>
      </c>
      <c r="AE447" s="8" t="str">
        <f>IF([1]source_data!G449="","",IF([1]source_data!M449="","",[1]codelists!$A$16))</f>
        <v/>
      </c>
      <c r="AF447" s="8" t="str">
        <f>IF([1]source_data!G449="","",IF([1]source_data!M449="","",[1]source_data!M449))</f>
        <v/>
      </c>
    </row>
    <row r="448" spans="1:32" ht="15.75" x14ac:dyDescent="0.25">
      <c r="A448" s="8" t="str">
        <f>IF([1]source_data!G450="","",IF(AND([1]source_data!C450&lt;&gt;"",[1]tailored_settings!$B$10="Publish"),CONCATENATE([1]tailored_settings!$B$2&amp;[1]source_data!C450),IF(AND([1]source_data!C450&lt;&gt;"",[1]tailored_settings!$B$10="Do not publish"),CONCATENATE([1]tailored_settings!$B$2&amp;TEXT(ROW(A448)-1,"0000")&amp;"_"&amp;TEXT(F448,"yyyy-mm")),CONCATENATE([1]tailored_settings!$B$2&amp;TEXT(ROW(A448)-1,"0000")&amp;"_"&amp;TEXT(F448,"yyyy-mm")))))</f>
        <v>360G-BarnwoodTrust-0447_2022-08</v>
      </c>
      <c r="B448" s="8" t="str">
        <f>IF([1]source_data!G450="","",IF([1]source_data!E450&lt;&gt;"",[1]source_data!E450,CONCATENATE("Grant to "&amp;G448)))</f>
        <v>Grants for You</v>
      </c>
      <c r="C448" s="8" t="str">
        <f>IF([1]source_data!G450="","",IF([1]source_data!F450="","",[1]source_data!F450))</f>
        <v xml:space="preserve">Funding to help people with Autism, ADHD, Tourette's or a serious mental health condition access more opportunities.   </v>
      </c>
      <c r="D448" s="9">
        <f>IF([1]source_data!G450="","",IF([1]source_data!G450="","",[1]source_data!G450))</f>
        <v>1000</v>
      </c>
      <c r="E448" s="8" t="str">
        <f>IF([1]source_data!G450="","",[1]tailored_settings!$B$3)</f>
        <v>GBP</v>
      </c>
      <c r="F448" s="10">
        <f>IF([1]source_data!G450="","",IF([1]source_data!H450="","",[1]source_data!H450))</f>
        <v>44795.333163113399</v>
      </c>
      <c r="G448" s="8" t="str">
        <f>IF([1]source_data!G450="","",[1]tailored_settings!$B$5)</f>
        <v>Individual Recipient</v>
      </c>
      <c r="H448" s="8" t="str">
        <f>IF([1]source_data!G450="","",IF(AND([1]source_data!A450&lt;&gt;"",[1]tailored_settings!$B$11="Publish"),CONCATENATE([1]tailored_settings!$B$2&amp;[1]source_data!A450),IF(AND([1]source_data!A450&lt;&gt;"",[1]tailored_settings!$B$11="Do not publish"),CONCATENATE([1]tailored_settings!$B$4&amp;TEXT(ROW(A448)-1,"0000")&amp;"_"&amp;TEXT(F448,"yyyy-mm")),CONCATENATE([1]tailored_settings!$B$4&amp;TEXT(ROW(A448)-1,"0000")&amp;"_"&amp;TEXT(F448,"yyyy-mm")))))</f>
        <v>360G-BarnwoodTrust-IND-0447_2022-08</v>
      </c>
      <c r="I448" s="8" t="str">
        <f>IF([1]source_data!G450="","",[1]tailored_settings!$B$7)</f>
        <v>Barnwood Trust</v>
      </c>
      <c r="J448" s="8" t="str">
        <f>IF([1]source_data!G450="","",[1]tailored_settings!$B$6)</f>
        <v>GB-CHC-1162855</v>
      </c>
      <c r="K448" s="8" t="str">
        <f>IF([1]source_data!G450="","",IF([1]source_data!I450="","",VLOOKUP([1]source_data!I450,[1]codelists!A:C,2,FALSE)))</f>
        <v>GTIR040</v>
      </c>
      <c r="L448" s="8" t="str">
        <f>IF([1]source_data!G450="","",IF([1]source_data!J450="","",VLOOKUP([1]source_data!J450,[1]codelists!A:C,2,FALSE)))</f>
        <v/>
      </c>
      <c r="M448" s="8" t="str">
        <f>IF([1]source_data!G450="","",IF([1]source_data!K450="","",IF([1]source_data!M450&lt;&gt;"",CONCATENATE(VLOOKUP([1]source_data!K450,[1]codelists!A:C,2,FALSE)&amp;";"&amp;VLOOKUP([1]source_data!L450,[1]codelists!A:C,2,FALSE)&amp;";"&amp;VLOOKUP([1]source_data!M450,[1]codelists!A:C,2,FALSE)),IF([1]source_data!L450&lt;&gt;"",CONCATENATE(VLOOKUP([1]source_data!K450,[1]codelists!A:C,2,FALSE)&amp;";"&amp;VLOOKUP([1]source_data!L450,[1]codelists!A:C,2,FALSE)),IF([1]source_data!K450&lt;&gt;"",CONCATENATE(VLOOKUP([1]source_data!K450,[1]codelists!A:C,2,FALSE)))))))</f>
        <v>GTIP110</v>
      </c>
      <c r="N448" s="11" t="str">
        <f>IF([1]source_data!G450="","",IF([1]source_data!D450="","",VLOOKUP([1]source_data!D450,[1]geo_data!A:I,9,FALSE)))</f>
        <v>Stroud Slade</v>
      </c>
      <c r="O448" s="11" t="str">
        <f>IF([1]source_data!G450="","",IF([1]source_data!D450="","",VLOOKUP([1]source_data!D450,[1]geo_data!A:I,8,FALSE)))</f>
        <v>E05010988</v>
      </c>
      <c r="P448" s="11" t="str">
        <f>IF([1]source_data!G450="","",IF(LEFT(O448,3)="E05","WD",IF(LEFT(O448,3)="S13","WD",IF(LEFT(O448,3)="W05","WD",IF(LEFT(O448,3)="W06","UA",IF(LEFT(O448,3)="S12","CA",IF(LEFT(O448,3)="E06","UA",IF(LEFT(O448,3)="E07","NMD",IF(LEFT(O448,3)="E08","MD",IF(LEFT(O448,3)="E09","LONB"))))))))))</f>
        <v>WD</v>
      </c>
      <c r="Q448" s="11" t="str">
        <f>IF([1]source_data!G450="","",IF([1]source_data!D450="","",VLOOKUP([1]source_data!D450,[1]geo_data!A:I,7,FALSE)))</f>
        <v>Stroud</v>
      </c>
      <c r="R448" s="11" t="str">
        <f>IF([1]source_data!G450="","",IF([1]source_data!D450="","",VLOOKUP([1]source_data!D450,[1]geo_data!A:I,6,FALSE)))</f>
        <v>E07000082</v>
      </c>
      <c r="S448" s="11" t="str">
        <f>IF([1]source_data!G450="","",IF(LEFT(R448,3)="E05","WD",IF(LEFT(R448,3)="S13","WD",IF(LEFT(R448,3)="W05","WD",IF(LEFT(R448,3)="W06","UA",IF(LEFT(R448,3)="S12","CA",IF(LEFT(R448,3)="E06","UA",IF(LEFT(R448,3)="E07","NMD",IF(LEFT(R448,3)="E08","MD",IF(LEFT(R448,3)="E09","LONB"))))))))))</f>
        <v>NMD</v>
      </c>
      <c r="T448" s="8" t="str">
        <f>IF([1]source_data!G450="","",IF([1]source_data!N450="","",[1]source_data!N450))</f>
        <v>Grants for You</v>
      </c>
      <c r="U448" s="12">
        <f ca="1">IF([1]source_data!G450="","",[1]tailored_settings!$B$8)</f>
        <v>45009</v>
      </c>
      <c r="V448" s="8" t="str">
        <f>IF([1]source_data!I450="","",[1]tailored_settings!$B$9)</f>
        <v>https://www.barnwoodtrust.org/</v>
      </c>
      <c r="W448" s="8" t="str">
        <f>IF([1]source_data!G450="","",IF([1]source_data!I450="","",[1]codelists!$A$1))</f>
        <v>Grant to Individuals Reason codelist</v>
      </c>
      <c r="X448" s="8" t="str">
        <f>IF([1]source_data!G450="","",IF([1]source_data!I450="","",[1]source_data!I450))</f>
        <v>Mental Health</v>
      </c>
      <c r="Y448" s="8" t="str">
        <f>IF([1]source_data!G450="","",IF([1]source_data!J450="","",[1]codelists!$A$1))</f>
        <v/>
      </c>
      <c r="Z448" s="8" t="str">
        <f>IF([1]source_data!G450="","",IF([1]source_data!J450="","",[1]source_data!J450))</f>
        <v/>
      </c>
      <c r="AA448" s="8" t="str">
        <f>IF([1]source_data!G450="","",IF([1]source_data!K450="","",[1]codelists!$A$16))</f>
        <v>Grant to Individuals Purpose codelist</v>
      </c>
      <c r="AB448" s="8" t="str">
        <f>IF([1]source_data!G450="","",IF([1]source_data!K450="","",[1]source_data!K450))</f>
        <v>Holiday and activity costs</v>
      </c>
      <c r="AC448" s="8" t="str">
        <f>IF([1]source_data!G450="","",IF([1]source_data!L450="","",[1]codelists!$A$16))</f>
        <v/>
      </c>
      <c r="AD448" s="8" t="str">
        <f>IF([1]source_data!G450="","",IF([1]source_data!L450="","",[1]source_data!L450))</f>
        <v/>
      </c>
      <c r="AE448" s="8" t="str">
        <f>IF([1]source_data!G450="","",IF([1]source_data!M450="","",[1]codelists!$A$16))</f>
        <v/>
      </c>
      <c r="AF448" s="8" t="str">
        <f>IF([1]source_data!G450="","",IF([1]source_data!M450="","",[1]source_data!M450))</f>
        <v/>
      </c>
    </row>
    <row r="449" spans="1:32" ht="15.75" x14ac:dyDescent="0.25">
      <c r="A449" s="8" t="str">
        <f>IF([1]source_data!G451="","",IF(AND([1]source_data!C451&lt;&gt;"",[1]tailored_settings!$B$10="Publish"),CONCATENATE([1]tailored_settings!$B$2&amp;[1]source_data!C451),IF(AND([1]source_data!C451&lt;&gt;"",[1]tailored_settings!$B$10="Do not publish"),CONCATENATE([1]tailored_settings!$B$2&amp;TEXT(ROW(A449)-1,"0000")&amp;"_"&amp;TEXT(F449,"yyyy-mm")),CONCATENATE([1]tailored_settings!$B$2&amp;TEXT(ROW(A449)-1,"0000")&amp;"_"&amp;TEXT(F449,"yyyy-mm")))))</f>
        <v>360G-BarnwoodTrust-0448_2022-08</v>
      </c>
      <c r="B449" s="8" t="str">
        <f>IF([1]source_data!G451="","",IF([1]source_data!E451&lt;&gt;"",[1]source_data!E451,CONCATENATE("Grant to "&amp;G449)))</f>
        <v>Grants for You</v>
      </c>
      <c r="C449" s="8" t="str">
        <f>IF([1]source_data!G451="","",IF([1]source_data!F451="","",[1]source_data!F451))</f>
        <v xml:space="preserve">Funding to help people with Autism, ADHD, Tourette's or a serious mental health condition access more opportunities.   </v>
      </c>
      <c r="D449" s="9">
        <f>IF([1]source_data!G451="","",IF([1]source_data!G451="","",[1]source_data!G451))</f>
        <v>2635</v>
      </c>
      <c r="E449" s="8" t="str">
        <f>IF([1]source_data!G451="","",[1]tailored_settings!$B$3)</f>
        <v>GBP</v>
      </c>
      <c r="F449" s="10">
        <f>IF([1]source_data!G451="","",IF([1]source_data!H451="","",[1]source_data!H451))</f>
        <v>44795.340993136597</v>
      </c>
      <c r="G449" s="8" t="str">
        <f>IF([1]source_data!G451="","",[1]tailored_settings!$B$5)</f>
        <v>Individual Recipient</v>
      </c>
      <c r="H449" s="8" t="str">
        <f>IF([1]source_data!G451="","",IF(AND([1]source_data!A451&lt;&gt;"",[1]tailored_settings!$B$11="Publish"),CONCATENATE([1]tailored_settings!$B$2&amp;[1]source_data!A451),IF(AND([1]source_data!A451&lt;&gt;"",[1]tailored_settings!$B$11="Do not publish"),CONCATENATE([1]tailored_settings!$B$4&amp;TEXT(ROW(A449)-1,"0000")&amp;"_"&amp;TEXT(F449,"yyyy-mm")),CONCATENATE([1]tailored_settings!$B$4&amp;TEXT(ROW(A449)-1,"0000")&amp;"_"&amp;TEXT(F449,"yyyy-mm")))))</f>
        <v>360G-BarnwoodTrust-IND-0448_2022-08</v>
      </c>
      <c r="I449" s="8" t="str">
        <f>IF([1]source_data!G451="","",[1]tailored_settings!$B$7)</f>
        <v>Barnwood Trust</v>
      </c>
      <c r="J449" s="8" t="str">
        <f>IF([1]source_data!G451="","",[1]tailored_settings!$B$6)</f>
        <v>GB-CHC-1162855</v>
      </c>
      <c r="K449" s="8" t="str">
        <f>IF([1]source_data!G451="","",IF([1]source_data!I451="","",VLOOKUP([1]source_data!I451,[1]codelists!A:C,2,FALSE)))</f>
        <v>GTIR040</v>
      </c>
      <c r="L449" s="8" t="str">
        <f>IF([1]source_data!G451="","",IF([1]source_data!J451="","",VLOOKUP([1]source_data!J451,[1]codelists!A:C,2,FALSE)))</f>
        <v/>
      </c>
      <c r="M449" s="8" t="str">
        <f>IF([1]source_data!G451="","",IF([1]source_data!K451="","",IF([1]source_data!M451&lt;&gt;"",CONCATENATE(VLOOKUP([1]source_data!K451,[1]codelists!A:C,2,FALSE)&amp;";"&amp;VLOOKUP([1]source_data!L451,[1]codelists!A:C,2,FALSE)&amp;";"&amp;VLOOKUP([1]source_data!M451,[1]codelists!A:C,2,FALSE)),IF([1]source_data!L451&lt;&gt;"",CONCATENATE(VLOOKUP([1]source_data!K451,[1]codelists!A:C,2,FALSE)&amp;";"&amp;VLOOKUP([1]source_data!L451,[1]codelists!A:C,2,FALSE)),IF([1]source_data!K451&lt;&gt;"",CONCATENATE(VLOOKUP([1]source_data!K451,[1]codelists!A:C,2,FALSE)))))))</f>
        <v>GTIP100</v>
      </c>
      <c r="N449" s="11" t="str">
        <f>IF([1]source_data!G451="","",IF([1]source_data!D451="","",VLOOKUP([1]source_data!D451,[1]geo_data!A:I,9,FALSE)))</f>
        <v>Ruspidge</v>
      </c>
      <c r="O449" s="11" t="str">
        <f>IF([1]source_data!G451="","",IF([1]source_data!D451="","",VLOOKUP([1]source_data!D451,[1]geo_data!A:I,8,FALSE)))</f>
        <v>E05012173</v>
      </c>
      <c r="P449" s="11" t="str">
        <f>IF([1]source_data!G451="","",IF(LEFT(O449,3)="E05","WD",IF(LEFT(O449,3)="S13","WD",IF(LEFT(O449,3)="W05","WD",IF(LEFT(O449,3)="W06","UA",IF(LEFT(O449,3)="S12","CA",IF(LEFT(O449,3)="E06","UA",IF(LEFT(O449,3)="E07","NMD",IF(LEFT(O449,3)="E08","MD",IF(LEFT(O449,3)="E09","LONB"))))))))))</f>
        <v>WD</v>
      </c>
      <c r="Q449" s="11" t="str">
        <f>IF([1]source_data!G451="","",IF([1]source_data!D451="","",VLOOKUP([1]source_data!D451,[1]geo_data!A:I,7,FALSE)))</f>
        <v>Forest of Dean</v>
      </c>
      <c r="R449" s="11" t="str">
        <f>IF([1]source_data!G451="","",IF([1]source_data!D451="","",VLOOKUP([1]source_data!D451,[1]geo_data!A:I,6,FALSE)))</f>
        <v>E07000080</v>
      </c>
      <c r="S449" s="11" t="str">
        <f>IF([1]source_data!G451="","",IF(LEFT(R449,3)="E05","WD",IF(LEFT(R449,3)="S13","WD",IF(LEFT(R449,3)="W05","WD",IF(LEFT(R449,3)="W06","UA",IF(LEFT(R449,3)="S12","CA",IF(LEFT(R449,3)="E06","UA",IF(LEFT(R449,3)="E07","NMD",IF(LEFT(R449,3)="E08","MD",IF(LEFT(R449,3)="E09","LONB"))))))))))</f>
        <v>NMD</v>
      </c>
      <c r="T449" s="8" t="str">
        <f>IF([1]source_data!G451="","",IF([1]source_data!N451="","",[1]source_data!N451))</f>
        <v>Grants for You</v>
      </c>
      <c r="U449" s="12">
        <f ca="1">IF([1]source_data!G451="","",[1]tailored_settings!$B$8)</f>
        <v>45009</v>
      </c>
      <c r="V449" s="8" t="str">
        <f>IF([1]source_data!I451="","",[1]tailored_settings!$B$9)</f>
        <v>https://www.barnwoodtrust.org/</v>
      </c>
      <c r="W449" s="8" t="str">
        <f>IF([1]source_data!G451="","",IF([1]source_data!I451="","",[1]codelists!$A$1))</f>
        <v>Grant to Individuals Reason codelist</v>
      </c>
      <c r="X449" s="8" t="str">
        <f>IF([1]source_data!G451="","",IF([1]source_data!I451="","",[1]source_data!I451))</f>
        <v>Mental Health</v>
      </c>
      <c r="Y449" s="8" t="str">
        <f>IF([1]source_data!G451="","",IF([1]source_data!J451="","",[1]codelists!$A$1))</f>
        <v/>
      </c>
      <c r="Z449" s="8" t="str">
        <f>IF([1]source_data!G451="","",IF([1]source_data!J451="","",[1]source_data!J451))</f>
        <v/>
      </c>
      <c r="AA449" s="8" t="str">
        <f>IF([1]source_data!G451="","",IF([1]source_data!K451="","",[1]codelists!$A$16))</f>
        <v>Grant to Individuals Purpose codelist</v>
      </c>
      <c r="AB449" s="8" t="str">
        <f>IF([1]source_data!G451="","",IF([1]source_data!K451="","",[1]source_data!K451))</f>
        <v>Travel and transport</v>
      </c>
      <c r="AC449" s="8" t="str">
        <f>IF([1]source_data!G451="","",IF([1]source_data!L451="","",[1]codelists!$A$16))</f>
        <v/>
      </c>
      <c r="AD449" s="8" t="str">
        <f>IF([1]source_data!G451="","",IF([1]source_data!L451="","",[1]source_data!L451))</f>
        <v/>
      </c>
      <c r="AE449" s="8" t="str">
        <f>IF([1]source_data!G451="","",IF([1]source_data!M451="","",[1]codelists!$A$16))</f>
        <v/>
      </c>
      <c r="AF449" s="8" t="str">
        <f>IF([1]source_data!G451="","",IF([1]source_data!M451="","",[1]source_data!M451))</f>
        <v/>
      </c>
    </row>
    <row r="450" spans="1:32" ht="15.75" x14ac:dyDescent="0.25">
      <c r="A450" s="8" t="str">
        <f>IF([1]source_data!G452="","",IF(AND([1]source_data!C452&lt;&gt;"",[1]tailored_settings!$B$10="Publish"),CONCATENATE([1]tailored_settings!$B$2&amp;[1]source_data!C452),IF(AND([1]source_data!C452&lt;&gt;"",[1]tailored_settings!$B$10="Do not publish"),CONCATENATE([1]tailored_settings!$B$2&amp;TEXT(ROW(A450)-1,"0000")&amp;"_"&amp;TEXT(F450,"yyyy-mm")),CONCATENATE([1]tailored_settings!$B$2&amp;TEXT(ROW(A450)-1,"0000")&amp;"_"&amp;TEXT(F450,"yyyy-mm")))))</f>
        <v>360G-BarnwoodTrust-0449_2022-08</v>
      </c>
      <c r="B450" s="8" t="str">
        <f>IF([1]source_data!G452="","",IF([1]source_data!E452&lt;&gt;"",[1]source_data!E452,CONCATENATE("Grant to "&amp;G450)))</f>
        <v>Grants for You</v>
      </c>
      <c r="C450" s="8" t="str">
        <f>IF([1]source_data!G452="","",IF([1]source_data!F452="","",[1]source_data!F452))</f>
        <v xml:space="preserve">Funding to help people with Autism, ADHD, Tourette's or a serious mental health condition access more opportunities.   </v>
      </c>
      <c r="D450" s="9">
        <f>IF([1]source_data!G452="","",IF([1]source_data!G452="","",[1]source_data!G452))</f>
        <v>733</v>
      </c>
      <c r="E450" s="8" t="str">
        <f>IF([1]source_data!G452="","",[1]tailored_settings!$B$3)</f>
        <v>GBP</v>
      </c>
      <c r="F450" s="10">
        <f>IF([1]source_data!G452="","",IF([1]source_data!H452="","",[1]source_data!H452))</f>
        <v>44795.341306713002</v>
      </c>
      <c r="G450" s="8" t="str">
        <f>IF([1]source_data!G452="","",[1]tailored_settings!$B$5)</f>
        <v>Individual Recipient</v>
      </c>
      <c r="H450" s="8" t="str">
        <f>IF([1]source_data!G452="","",IF(AND([1]source_data!A452&lt;&gt;"",[1]tailored_settings!$B$11="Publish"),CONCATENATE([1]tailored_settings!$B$2&amp;[1]source_data!A452),IF(AND([1]source_data!A452&lt;&gt;"",[1]tailored_settings!$B$11="Do not publish"),CONCATENATE([1]tailored_settings!$B$4&amp;TEXT(ROW(A450)-1,"0000")&amp;"_"&amp;TEXT(F450,"yyyy-mm")),CONCATENATE([1]tailored_settings!$B$4&amp;TEXT(ROW(A450)-1,"0000")&amp;"_"&amp;TEXT(F450,"yyyy-mm")))))</f>
        <v>360G-BarnwoodTrust-IND-0449_2022-08</v>
      </c>
      <c r="I450" s="8" t="str">
        <f>IF([1]source_data!G452="","",[1]tailored_settings!$B$7)</f>
        <v>Barnwood Trust</v>
      </c>
      <c r="J450" s="8" t="str">
        <f>IF([1]source_data!G452="","",[1]tailored_settings!$B$6)</f>
        <v>GB-CHC-1162855</v>
      </c>
      <c r="K450" s="8" t="str">
        <f>IF([1]source_data!G452="","",IF([1]source_data!I452="","",VLOOKUP([1]source_data!I452,[1]codelists!A:C,2,FALSE)))</f>
        <v>GTIR040</v>
      </c>
      <c r="L450" s="8" t="str">
        <f>IF([1]source_data!G452="","",IF([1]source_data!J452="","",VLOOKUP([1]source_data!J452,[1]codelists!A:C,2,FALSE)))</f>
        <v/>
      </c>
      <c r="M450" s="8" t="str">
        <f>IF([1]source_data!G452="","",IF([1]source_data!K452="","",IF([1]source_data!M452&lt;&gt;"",CONCATENATE(VLOOKUP([1]source_data!K452,[1]codelists!A:C,2,FALSE)&amp;";"&amp;VLOOKUP([1]source_data!L452,[1]codelists!A:C,2,FALSE)&amp;";"&amp;VLOOKUP([1]source_data!M452,[1]codelists!A:C,2,FALSE)),IF([1]source_data!L452&lt;&gt;"",CONCATENATE(VLOOKUP([1]source_data!K452,[1]codelists!A:C,2,FALSE)&amp;";"&amp;VLOOKUP([1]source_data!L452,[1]codelists!A:C,2,FALSE)),IF([1]source_data!K452&lt;&gt;"",CONCATENATE(VLOOKUP([1]source_data!K452,[1]codelists!A:C,2,FALSE)))))))</f>
        <v>GTIP110</v>
      </c>
      <c r="N450" s="11" t="str">
        <f>IF([1]source_data!G452="","",IF([1]source_data!D452="","",VLOOKUP([1]source_data!D452,[1]geo_data!A:I,9,FALSE)))</f>
        <v>Abbeydale</v>
      </c>
      <c r="O450" s="11" t="str">
        <f>IF([1]source_data!G452="","",IF([1]source_data!D452="","",VLOOKUP([1]source_data!D452,[1]geo_data!A:I,8,FALSE)))</f>
        <v>E05010950</v>
      </c>
      <c r="P450" s="11" t="str">
        <f>IF([1]source_data!G452="","",IF(LEFT(O450,3)="E05","WD",IF(LEFT(O450,3)="S13","WD",IF(LEFT(O450,3)="W05","WD",IF(LEFT(O450,3)="W06","UA",IF(LEFT(O450,3)="S12","CA",IF(LEFT(O450,3)="E06","UA",IF(LEFT(O450,3)="E07","NMD",IF(LEFT(O450,3)="E08","MD",IF(LEFT(O450,3)="E09","LONB"))))))))))</f>
        <v>WD</v>
      </c>
      <c r="Q450" s="11" t="str">
        <f>IF([1]source_data!G452="","",IF([1]source_data!D452="","",VLOOKUP([1]source_data!D452,[1]geo_data!A:I,7,FALSE)))</f>
        <v>Gloucester</v>
      </c>
      <c r="R450" s="11" t="str">
        <f>IF([1]source_data!G452="","",IF([1]source_data!D452="","",VLOOKUP([1]source_data!D452,[1]geo_data!A:I,6,FALSE)))</f>
        <v>E07000081</v>
      </c>
      <c r="S450" s="11" t="str">
        <f>IF([1]source_data!G452="","",IF(LEFT(R450,3)="E05","WD",IF(LEFT(R450,3)="S13","WD",IF(LEFT(R450,3)="W05","WD",IF(LEFT(R450,3)="W06","UA",IF(LEFT(R450,3)="S12","CA",IF(LEFT(R450,3)="E06","UA",IF(LEFT(R450,3)="E07","NMD",IF(LEFT(R450,3)="E08","MD",IF(LEFT(R450,3)="E09","LONB"))))))))))</f>
        <v>NMD</v>
      </c>
      <c r="T450" s="8" t="str">
        <f>IF([1]source_data!G452="","",IF([1]source_data!N452="","",[1]source_data!N452))</f>
        <v>Grants for You</v>
      </c>
      <c r="U450" s="12">
        <f ca="1">IF([1]source_data!G452="","",[1]tailored_settings!$B$8)</f>
        <v>45009</v>
      </c>
      <c r="V450" s="8" t="str">
        <f>IF([1]source_data!I452="","",[1]tailored_settings!$B$9)</f>
        <v>https://www.barnwoodtrust.org/</v>
      </c>
      <c r="W450" s="8" t="str">
        <f>IF([1]source_data!G452="","",IF([1]source_data!I452="","",[1]codelists!$A$1))</f>
        <v>Grant to Individuals Reason codelist</v>
      </c>
      <c r="X450" s="8" t="str">
        <f>IF([1]source_data!G452="","",IF([1]source_data!I452="","",[1]source_data!I452))</f>
        <v>Mental Health</v>
      </c>
      <c r="Y450" s="8" t="str">
        <f>IF([1]source_data!G452="","",IF([1]source_data!J452="","",[1]codelists!$A$1))</f>
        <v/>
      </c>
      <c r="Z450" s="8" t="str">
        <f>IF([1]source_data!G452="","",IF([1]source_data!J452="","",[1]source_data!J452))</f>
        <v/>
      </c>
      <c r="AA450" s="8" t="str">
        <f>IF([1]source_data!G452="","",IF([1]source_data!K452="","",[1]codelists!$A$16))</f>
        <v>Grant to Individuals Purpose codelist</v>
      </c>
      <c r="AB450" s="8" t="str">
        <f>IF([1]source_data!G452="","",IF([1]source_data!K452="","",[1]source_data!K452))</f>
        <v>Holiday and activity costs</v>
      </c>
      <c r="AC450" s="8" t="str">
        <f>IF([1]source_data!G452="","",IF([1]source_data!L452="","",[1]codelists!$A$16))</f>
        <v/>
      </c>
      <c r="AD450" s="8" t="str">
        <f>IF([1]source_data!G452="","",IF([1]source_data!L452="","",[1]source_data!L452))</f>
        <v/>
      </c>
      <c r="AE450" s="8" t="str">
        <f>IF([1]source_data!G452="","",IF([1]source_data!M452="","",[1]codelists!$A$16))</f>
        <v/>
      </c>
      <c r="AF450" s="8" t="str">
        <f>IF([1]source_data!G452="","",IF([1]source_data!M452="","",[1]source_data!M452))</f>
        <v/>
      </c>
    </row>
    <row r="451" spans="1:32" ht="15.75" x14ac:dyDescent="0.25">
      <c r="A451" s="8" t="str">
        <f>IF([1]source_data!G453="","",IF(AND([1]source_data!C453&lt;&gt;"",[1]tailored_settings!$B$10="Publish"),CONCATENATE([1]tailored_settings!$B$2&amp;[1]source_data!C453),IF(AND([1]source_data!C453&lt;&gt;"",[1]tailored_settings!$B$10="Do not publish"),CONCATENATE([1]tailored_settings!$B$2&amp;TEXT(ROW(A451)-1,"0000")&amp;"_"&amp;TEXT(F451,"yyyy-mm")),CONCATENATE([1]tailored_settings!$B$2&amp;TEXT(ROW(A451)-1,"0000")&amp;"_"&amp;TEXT(F451,"yyyy-mm")))))</f>
        <v>360G-BarnwoodTrust-0450_2022-08</v>
      </c>
      <c r="B451" s="8" t="str">
        <f>IF([1]source_data!G453="","",IF([1]source_data!E453&lt;&gt;"",[1]source_data!E453,CONCATENATE("Grant to "&amp;G451)))</f>
        <v>Grants for You</v>
      </c>
      <c r="C451" s="8" t="str">
        <f>IF([1]source_data!G453="","",IF([1]source_data!F453="","",[1]source_data!F453))</f>
        <v xml:space="preserve">Funding to help people with Autism, ADHD, Tourette's or a serious mental health condition access more opportunities.   </v>
      </c>
      <c r="D451" s="9">
        <f>IF([1]source_data!G453="","",IF([1]source_data!G453="","",[1]source_data!G453))</f>
        <v>1200</v>
      </c>
      <c r="E451" s="8" t="str">
        <f>IF([1]source_data!G453="","",[1]tailored_settings!$B$3)</f>
        <v>GBP</v>
      </c>
      <c r="F451" s="10">
        <f>IF([1]source_data!G453="","",IF([1]source_data!H453="","",[1]source_data!H453))</f>
        <v>44795.3550309028</v>
      </c>
      <c r="G451" s="8" t="str">
        <f>IF([1]source_data!G453="","",[1]tailored_settings!$B$5)</f>
        <v>Individual Recipient</v>
      </c>
      <c r="H451" s="8" t="str">
        <f>IF([1]source_data!G453="","",IF(AND([1]source_data!A453&lt;&gt;"",[1]tailored_settings!$B$11="Publish"),CONCATENATE([1]tailored_settings!$B$2&amp;[1]source_data!A453),IF(AND([1]source_data!A453&lt;&gt;"",[1]tailored_settings!$B$11="Do not publish"),CONCATENATE([1]tailored_settings!$B$4&amp;TEXT(ROW(A451)-1,"0000")&amp;"_"&amp;TEXT(F451,"yyyy-mm")),CONCATENATE([1]tailored_settings!$B$4&amp;TEXT(ROW(A451)-1,"0000")&amp;"_"&amp;TEXT(F451,"yyyy-mm")))))</f>
        <v>360G-BarnwoodTrust-IND-0450_2022-08</v>
      </c>
      <c r="I451" s="8" t="str">
        <f>IF([1]source_data!G453="","",[1]tailored_settings!$B$7)</f>
        <v>Barnwood Trust</v>
      </c>
      <c r="J451" s="8" t="str">
        <f>IF([1]source_data!G453="","",[1]tailored_settings!$B$6)</f>
        <v>GB-CHC-1162855</v>
      </c>
      <c r="K451" s="8" t="str">
        <f>IF([1]source_data!G453="","",IF([1]source_data!I453="","",VLOOKUP([1]source_data!I453,[1]codelists!A:C,2,FALSE)))</f>
        <v>GTIR040</v>
      </c>
      <c r="L451" s="8" t="str">
        <f>IF([1]source_data!G453="","",IF([1]source_data!J453="","",VLOOKUP([1]source_data!J453,[1]codelists!A:C,2,FALSE)))</f>
        <v/>
      </c>
      <c r="M451" s="8" t="str">
        <f>IF([1]source_data!G453="","",IF([1]source_data!K453="","",IF([1]source_data!M453&lt;&gt;"",CONCATENATE(VLOOKUP([1]source_data!K453,[1]codelists!A:C,2,FALSE)&amp;";"&amp;VLOOKUP([1]source_data!L453,[1]codelists!A:C,2,FALSE)&amp;";"&amp;VLOOKUP([1]source_data!M453,[1]codelists!A:C,2,FALSE)),IF([1]source_data!L453&lt;&gt;"",CONCATENATE(VLOOKUP([1]source_data!K453,[1]codelists!A:C,2,FALSE)&amp;";"&amp;VLOOKUP([1]source_data!L453,[1]codelists!A:C,2,FALSE)),IF([1]source_data!K453&lt;&gt;"",CONCATENATE(VLOOKUP([1]source_data!K453,[1]codelists!A:C,2,FALSE)))))))</f>
        <v>GTIP040</v>
      </c>
      <c r="N451" s="11" t="str">
        <f>IF([1]source_data!G453="","",IF([1]source_data!D453="","",VLOOKUP([1]source_data!D453,[1]geo_data!A:I,9,FALSE)))</f>
        <v>Quedgeley Fieldcourt</v>
      </c>
      <c r="O451" s="11" t="str">
        <f>IF([1]source_data!G453="","",IF([1]source_data!D453="","",VLOOKUP([1]source_data!D453,[1]geo_data!A:I,8,FALSE)))</f>
        <v>E05010964</v>
      </c>
      <c r="P451" s="11" t="str">
        <f>IF([1]source_data!G453="","",IF(LEFT(O451,3)="E05","WD",IF(LEFT(O451,3)="S13","WD",IF(LEFT(O451,3)="W05","WD",IF(LEFT(O451,3)="W06","UA",IF(LEFT(O451,3)="S12","CA",IF(LEFT(O451,3)="E06","UA",IF(LEFT(O451,3)="E07","NMD",IF(LEFT(O451,3)="E08","MD",IF(LEFT(O451,3)="E09","LONB"))))))))))</f>
        <v>WD</v>
      </c>
      <c r="Q451" s="11" t="str">
        <f>IF([1]source_data!G453="","",IF([1]source_data!D453="","",VLOOKUP([1]source_data!D453,[1]geo_data!A:I,7,FALSE)))</f>
        <v>Gloucester</v>
      </c>
      <c r="R451" s="11" t="str">
        <f>IF([1]source_data!G453="","",IF([1]source_data!D453="","",VLOOKUP([1]source_data!D453,[1]geo_data!A:I,6,FALSE)))</f>
        <v>E07000081</v>
      </c>
      <c r="S451" s="11" t="str">
        <f>IF([1]source_data!G453="","",IF(LEFT(R451,3)="E05","WD",IF(LEFT(R451,3)="S13","WD",IF(LEFT(R451,3)="W05","WD",IF(LEFT(R451,3)="W06","UA",IF(LEFT(R451,3)="S12","CA",IF(LEFT(R451,3)="E06","UA",IF(LEFT(R451,3)="E07","NMD",IF(LEFT(R451,3)="E08","MD",IF(LEFT(R451,3)="E09","LONB"))))))))))</f>
        <v>NMD</v>
      </c>
      <c r="T451" s="8" t="str">
        <f>IF([1]source_data!G453="","",IF([1]source_data!N453="","",[1]source_data!N453))</f>
        <v>Grants for You</v>
      </c>
      <c r="U451" s="12">
        <f ca="1">IF([1]source_data!G453="","",[1]tailored_settings!$B$8)</f>
        <v>45009</v>
      </c>
      <c r="V451" s="8" t="str">
        <f>IF([1]source_data!I453="","",[1]tailored_settings!$B$9)</f>
        <v>https://www.barnwoodtrust.org/</v>
      </c>
      <c r="W451" s="8" t="str">
        <f>IF([1]source_data!G453="","",IF([1]source_data!I453="","",[1]codelists!$A$1))</f>
        <v>Grant to Individuals Reason codelist</v>
      </c>
      <c r="X451" s="8" t="str">
        <f>IF([1]source_data!G453="","",IF([1]source_data!I453="","",[1]source_data!I453))</f>
        <v>Mental Health</v>
      </c>
      <c r="Y451" s="8" t="str">
        <f>IF([1]source_data!G453="","",IF([1]source_data!J453="","",[1]codelists!$A$1))</f>
        <v/>
      </c>
      <c r="Z451" s="8" t="str">
        <f>IF([1]source_data!G453="","",IF([1]source_data!J453="","",[1]source_data!J453))</f>
        <v/>
      </c>
      <c r="AA451" s="8" t="str">
        <f>IF([1]source_data!G453="","",IF([1]source_data!K453="","",[1]codelists!$A$16))</f>
        <v>Grant to Individuals Purpose codelist</v>
      </c>
      <c r="AB451" s="8" t="str">
        <f>IF([1]source_data!G453="","",IF([1]source_data!K453="","",[1]source_data!K453))</f>
        <v>Devices and digital access</v>
      </c>
      <c r="AC451" s="8" t="str">
        <f>IF([1]source_data!G453="","",IF([1]source_data!L453="","",[1]codelists!$A$16))</f>
        <v/>
      </c>
      <c r="AD451" s="8" t="str">
        <f>IF([1]source_data!G453="","",IF([1]source_data!L453="","",[1]source_data!L453))</f>
        <v/>
      </c>
      <c r="AE451" s="8" t="str">
        <f>IF([1]source_data!G453="","",IF([1]source_data!M453="","",[1]codelists!$A$16))</f>
        <v/>
      </c>
      <c r="AF451" s="8" t="str">
        <f>IF([1]source_data!G453="","",IF([1]source_data!M453="","",[1]source_data!M453))</f>
        <v/>
      </c>
    </row>
    <row r="452" spans="1:32" ht="15.75" x14ac:dyDescent="0.25">
      <c r="A452" s="8" t="str">
        <f>IF([1]source_data!G454="","",IF(AND([1]source_data!C454&lt;&gt;"",[1]tailored_settings!$B$10="Publish"),CONCATENATE([1]tailored_settings!$B$2&amp;[1]source_data!C454),IF(AND([1]source_data!C454&lt;&gt;"",[1]tailored_settings!$B$10="Do not publish"),CONCATENATE([1]tailored_settings!$B$2&amp;TEXT(ROW(A452)-1,"0000")&amp;"_"&amp;TEXT(F452,"yyyy-mm")),CONCATENATE([1]tailored_settings!$B$2&amp;TEXT(ROW(A452)-1,"0000")&amp;"_"&amp;TEXT(F452,"yyyy-mm")))))</f>
        <v>360G-BarnwoodTrust-0451_2022-08</v>
      </c>
      <c r="B452" s="8" t="str">
        <f>IF([1]source_data!G454="","",IF([1]source_data!E454&lt;&gt;"",[1]source_data!E454,CONCATENATE("Grant to "&amp;G452)))</f>
        <v>Grants for You</v>
      </c>
      <c r="C452" s="8" t="str">
        <f>IF([1]source_data!G454="","",IF([1]source_data!F454="","",[1]source_data!F454))</f>
        <v xml:space="preserve">Funding to help people with Autism, ADHD, Tourette's or a serious mental health condition access more opportunities.   </v>
      </c>
      <c r="D452" s="9">
        <f>IF([1]source_data!G454="","",IF([1]source_data!G454="","",[1]source_data!G454))</f>
        <v>300</v>
      </c>
      <c r="E452" s="8" t="str">
        <f>IF([1]source_data!G454="","",[1]tailored_settings!$B$3)</f>
        <v>GBP</v>
      </c>
      <c r="F452" s="10">
        <f>IF([1]source_data!G454="","",IF([1]source_data!H454="","",[1]source_data!H454))</f>
        <v>44795.403041550897</v>
      </c>
      <c r="G452" s="8" t="str">
        <f>IF([1]source_data!G454="","",[1]tailored_settings!$B$5)</f>
        <v>Individual Recipient</v>
      </c>
      <c r="H452" s="8" t="str">
        <f>IF([1]source_data!G454="","",IF(AND([1]source_data!A454&lt;&gt;"",[1]tailored_settings!$B$11="Publish"),CONCATENATE([1]tailored_settings!$B$2&amp;[1]source_data!A454),IF(AND([1]source_data!A454&lt;&gt;"",[1]tailored_settings!$B$11="Do not publish"),CONCATENATE([1]tailored_settings!$B$4&amp;TEXT(ROW(A452)-1,"0000")&amp;"_"&amp;TEXT(F452,"yyyy-mm")),CONCATENATE([1]tailored_settings!$B$4&amp;TEXT(ROW(A452)-1,"0000")&amp;"_"&amp;TEXT(F452,"yyyy-mm")))))</f>
        <v>360G-BarnwoodTrust-IND-0451_2022-08</v>
      </c>
      <c r="I452" s="8" t="str">
        <f>IF([1]source_data!G454="","",[1]tailored_settings!$B$7)</f>
        <v>Barnwood Trust</v>
      </c>
      <c r="J452" s="8" t="str">
        <f>IF([1]source_data!G454="","",[1]tailored_settings!$B$6)</f>
        <v>GB-CHC-1162855</v>
      </c>
      <c r="K452" s="8" t="str">
        <f>IF([1]source_data!G454="","",IF([1]source_data!I454="","",VLOOKUP([1]source_data!I454,[1]codelists!A:C,2,FALSE)))</f>
        <v>GTIR040</v>
      </c>
      <c r="L452" s="8" t="str">
        <f>IF([1]source_data!G454="","",IF([1]source_data!J454="","",VLOOKUP([1]source_data!J454,[1]codelists!A:C,2,FALSE)))</f>
        <v/>
      </c>
      <c r="M452" s="8" t="str">
        <f>IF([1]source_data!G454="","",IF([1]source_data!K454="","",IF([1]source_data!M454&lt;&gt;"",CONCATENATE(VLOOKUP([1]source_data!K454,[1]codelists!A:C,2,FALSE)&amp;";"&amp;VLOOKUP([1]source_data!L454,[1]codelists!A:C,2,FALSE)&amp;";"&amp;VLOOKUP([1]source_data!M454,[1]codelists!A:C,2,FALSE)),IF([1]source_data!L454&lt;&gt;"",CONCATENATE(VLOOKUP([1]source_data!K454,[1]codelists!A:C,2,FALSE)&amp;";"&amp;VLOOKUP([1]source_data!L454,[1]codelists!A:C,2,FALSE)),IF([1]source_data!K454&lt;&gt;"",CONCATENATE(VLOOKUP([1]source_data!K454,[1]codelists!A:C,2,FALSE)))))))</f>
        <v>GTIP040</v>
      </c>
      <c r="N452" s="11" t="str">
        <f>IF([1]source_data!G454="","",IF([1]source_data!D454="","",VLOOKUP([1]source_data!D454,[1]geo_data!A:I,9,FALSE)))</f>
        <v>The Stanleys</v>
      </c>
      <c r="O452" s="11" t="str">
        <f>IF([1]source_data!G454="","",IF([1]source_data!D454="","",VLOOKUP([1]source_data!D454,[1]geo_data!A:I,8,FALSE)))</f>
        <v>E05010992</v>
      </c>
      <c r="P452" s="11" t="str">
        <f>IF([1]source_data!G454="","",IF(LEFT(O452,3)="E05","WD",IF(LEFT(O452,3)="S13","WD",IF(LEFT(O452,3)="W05","WD",IF(LEFT(O452,3)="W06","UA",IF(LEFT(O452,3)="S12","CA",IF(LEFT(O452,3)="E06","UA",IF(LEFT(O452,3)="E07","NMD",IF(LEFT(O452,3)="E08","MD",IF(LEFT(O452,3)="E09","LONB"))))))))))</f>
        <v>WD</v>
      </c>
      <c r="Q452" s="11" t="str">
        <f>IF([1]source_data!G454="","",IF([1]source_data!D454="","",VLOOKUP([1]source_data!D454,[1]geo_data!A:I,7,FALSE)))</f>
        <v>Stroud</v>
      </c>
      <c r="R452" s="11" t="str">
        <f>IF([1]source_data!G454="","",IF([1]source_data!D454="","",VLOOKUP([1]source_data!D454,[1]geo_data!A:I,6,FALSE)))</f>
        <v>E07000082</v>
      </c>
      <c r="S452" s="11" t="str">
        <f>IF([1]source_data!G454="","",IF(LEFT(R452,3)="E05","WD",IF(LEFT(R452,3)="S13","WD",IF(LEFT(R452,3)="W05","WD",IF(LEFT(R452,3)="W06","UA",IF(LEFT(R452,3)="S12","CA",IF(LEFT(R452,3)="E06","UA",IF(LEFT(R452,3)="E07","NMD",IF(LEFT(R452,3)="E08","MD",IF(LEFT(R452,3)="E09","LONB"))))))))))</f>
        <v>NMD</v>
      </c>
      <c r="T452" s="8" t="str">
        <f>IF([1]source_data!G454="","",IF([1]source_data!N454="","",[1]source_data!N454))</f>
        <v>Grants for You</v>
      </c>
      <c r="U452" s="12">
        <f ca="1">IF([1]source_data!G454="","",[1]tailored_settings!$B$8)</f>
        <v>45009</v>
      </c>
      <c r="V452" s="8" t="str">
        <f>IF([1]source_data!I454="","",[1]tailored_settings!$B$9)</f>
        <v>https://www.barnwoodtrust.org/</v>
      </c>
      <c r="W452" s="8" t="str">
        <f>IF([1]source_data!G454="","",IF([1]source_data!I454="","",[1]codelists!$A$1))</f>
        <v>Grant to Individuals Reason codelist</v>
      </c>
      <c r="X452" s="8" t="str">
        <f>IF([1]source_data!G454="","",IF([1]source_data!I454="","",[1]source_data!I454))</f>
        <v>Mental Health</v>
      </c>
      <c r="Y452" s="8" t="str">
        <f>IF([1]source_data!G454="","",IF([1]source_data!J454="","",[1]codelists!$A$1))</f>
        <v/>
      </c>
      <c r="Z452" s="8" t="str">
        <f>IF([1]source_data!G454="","",IF([1]source_data!J454="","",[1]source_data!J454))</f>
        <v/>
      </c>
      <c r="AA452" s="8" t="str">
        <f>IF([1]source_data!G454="","",IF([1]source_data!K454="","",[1]codelists!$A$16))</f>
        <v>Grant to Individuals Purpose codelist</v>
      </c>
      <c r="AB452" s="8" t="str">
        <f>IF([1]source_data!G454="","",IF([1]source_data!K454="","",[1]source_data!K454))</f>
        <v>Devices and digital access</v>
      </c>
      <c r="AC452" s="8" t="str">
        <f>IF([1]source_data!G454="","",IF([1]source_data!L454="","",[1]codelists!$A$16))</f>
        <v/>
      </c>
      <c r="AD452" s="8" t="str">
        <f>IF([1]source_data!G454="","",IF([1]source_data!L454="","",[1]source_data!L454))</f>
        <v/>
      </c>
      <c r="AE452" s="8" t="str">
        <f>IF([1]source_data!G454="","",IF([1]source_data!M454="","",[1]codelists!$A$16))</f>
        <v/>
      </c>
      <c r="AF452" s="8" t="str">
        <f>IF([1]source_data!G454="","",IF([1]source_data!M454="","",[1]source_data!M454))</f>
        <v/>
      </c>
    </row>
    <row r="453" spans="1:32" ht="15.75" x14ac:dyDescent="0.25">
      <c r="A453" s="8" t="str">
        <f>IF([1]source_data!G455="","",IF(AND([1]source_data!C455&lt;&gt;"",[1]tailored_settings!$B$10="Publish"),CONCATENATE([1]tailored_settings!$B$2&amp;[1]source_data!C455),IF(AND([1]source_data!C455&lt;&gt;"",[1]tailored_settings!$B$10="Do not publish"),CONCATENATE([1]tailored_settings!$B$2&amp;TEXT(ROW(A453)-1,"0000")&amp;"_"&amp;TEXT(F453,"yyyy-mm")),CONCATENATE([1]tailored_settings!$B$2&amp;TEXT(ROW(A453)-1,"0000")&amp;"_"&amp;TEXT(F453,"yyyy-mm")))))</f>
        <v>360G-BarnwoodTrust-0452_2022-08</v>
      </c>
      <c r="B453" s="8" t="str">
        <f>IF([1]source_data!G455="","",IF([1]source_data!E455&lt;&gt;"",[1]source_data!E455,CONCATENATE("Grant to "&amp;G453)))</f>
        <v>Grants for You</v>
      </c>
      <c r="C453" s="8" t="str">
        <f>IF([1]source_data!G455="","",IF([1]source_data!F455="","",[1]source_data!F455))</f>
        <v xml:space="preserve">Funding to help people with Autism, ADHD, Tourette's or a serious mental health condition access more opportunities.   </v>
      </c>
      <c r="D453" s="9">
        <f>IF([1]source_data!G455="","",IF([1]source_data!G455="","",[1]source_data!G455))</f>
        <v>600</v>
      </c>
      <c r="E453" s="8" t="str">
        <f>IF([1]source_data!G455="","",[1]tailored_settings!$B$3)</f>
        <v>GBP</v>
      </c>
      <c r="F453" s="10">
        <f>IF([1]source_data!G455="","",IF([1]source_data!H455="","",[1]source_data!H455))</f>
        <v>44795.427622766198</v>
      </c>
      <c r="G453" s="8" t="str">
        <f>IF([1]source_data!G455="","",[1]tailored_settings!$B$5)</f>
        <v>Individual Recipient</v>
      </c>
      <c r="H453" s="8" t="str">
        <f>IF([1]source_data!G455="","",IF(AND([1]source_data!A455&lt;&gt;"",[1]tailored_settings!$B$11="Publish"),CONCATENATE([1]tailored_settings!$B$2&amp;[1]source_data!A455),IF(AND([1]source_data!A455&lt;&gt;"",[1]tailored_settings!$B$11="Do not publish"),CONCATENATE([1]tailored_settings!$B$4&amp;TEXT(ROW(A453)-1,"0000")&amp;"_"&amp;TEXT(F453,"yyyy-mm")),CONCATENATE([1]tailored_settings!$B$4&amp;TEXT(ROW(A453)-1,"0000")&amp;"_"&amp;TEXT(F453,"yyyy-mm")))))</f>
        <v>360G-BarnwoodTrust-IND-0452_2022-08</v>
      </c>
      <c r="I453" s="8" t="str">
        <f>IF([1]source_data!G455="","",[1]tailored_settings!$B$7)</f>
        <v>Barnwood Trust</v>
      </c>
      <c r="J453" s="8" t="str">
        <f>IF([1]source_data!G455="","",[1]tailored_settings!$B$6)</f>
        <v>GB-CHC-1162855</v>
      </c>
      <c r="K453" s="8" t="str">
        <f>IF([1]source_data!G455="","",IF([1]source_data!I455="","",VLOOKUP([1]source_data!I455,[1]codelists!A:C,2,FALSE)))</f>
        <v>GTIR040</v>
      </c>
      <c r="L453" s="8" t="str">
        <f>IF([1]source_data!G455="","",IF([1]source_data!J455="","",VLOOKUP([1]source_data!J455,[1]codelists!A:C,2,FALSE)))</f>
        <v/>
      </c>
      <c r="M453" s="8" t="str">
        <f>IF([1]source_data!G455="","",IF([1]source_data!K455="","",IF([1]source_data!M455&lt;&gt;"",CONCATENATE(VLOOKUP([1]source_data!K455,[1]codelists!A:C,2,FALSE)&amp;";"&amp;VLOOKUP([1]source_data!L455,[1]codelists!A:C,2,FALSE)&amp;";"&amp;VLOOKUP([1]source_data!M455,[1]codelists!A:C,2,FALSE)),IF([1]source_data!L455&lt;&gt;"",CONCATENATE(VLOOKUP([1]source_data!K455,[1]codelists!A:C,2,FALSE)&amp;";"&amp;VLOOKUP([1]source_data!L455,[1]codelists!A:C,2,FALSE)),IF([1]source_data!K455&lt;&gt;"",CONCATENATE(VLOOKUP([1]source_data!K455,[1]codelists!A:C,2,FALSE)))))))</f>
        <v>GTIP150</v>
      </c>
      <c r="N453" s="11" t="str">
        <f>IF([1]source_data!G455="","",IF([1]source_data!D455="","",VLOOKUP([1]source_data!D455,[1]geo_data!A:I,9,FALSE)))</f>
        <v>Mitcheldean, Ruardean &amp; Drybrook</v>
      </c>
      <c r="O453" s="11" t="str">
        <f>IF([1]source_data!G455="","",IF([1]source_data!D455="","",VLOOKUP([1]source_data!D455,[1]geo_data!A:I,8,FALSE)))</f>
        <v>E05012168</v>
      </c>
      <c r="P453" s="11" t="str">
        <f>IF([1]source_data!G455="","",IF(LEFT(O453,3)="E05","WD",IF(LEFT(O453,3)="S13","WD",IF(LEFT(O453,3)="W05","WD",IF(LEFT(O453,3)="W06","UA",IF(LEFT(O453,3)="S12","CA",IF(LEFT(O453,3)="E06","UA",IF(LEFT(O453,3)="E07","NMD",IF(LEFT(O453,3)="E08","MD",IF(LEFT(O453,3)="E09","LONB"))))))))))</f>
        <v>WD</v>
      </c>
      <c r="Q453" s="11" t="str">
        <f>IF([1]source_data!G455="","",IF([1]source_data!D455="","",VLOOKUP([1]source_data!D455,[1]geo_data!A:I,7,FALSE)))</f>
        <v>Forest of Dean</v>
      </c>
      <c r="R453" s="11" t="str">
        <f>IF([1]source_data!G455="","",IF([1]source_data!D455="","",VLOOKUP([1]source_data!D455,[1]geo_data!A:I,6,FALSE)))</f>
        <v>E07000080</v>
      </c>
      <c r="S453" s="11" t="str">
        <f>IF([1]source_data!G455="","",IF(LEFT(R453,3)="E05","WD",IF(LEFT(R453,3)="S13","WD",IF(LEFT(R453,3)="W05","WD",IF(LEFT(R453,3)="W06","UA",IF(LEFT(R453,3)="S12","CA",IF(LEFT(R453,3)="E06","UA",IF(LEFT(R453,3)="E07","NMD",IF(LEFT(R453,3)="E08","MD",IF(LEFT(R453,3)="E09","LONB"))))))))))</f>
        <v>NMD</v>
      </c>
      <c r="T453" s="8" t="str">
        <f>IF([1]source_data!G455="","",IF([1]source_data!N455="","",[1]source_data!N455))</f>
        <v>Grants for You</v>
      </c>
      <c r="U453" s="12">
        <f ca="1">IF([1]source_data!G455="","",[1]tailored_settings!$B$8)</f>
        <v>45009</v>
      </c>
      <c r="V453" s="8" t="str">
        <f>IF([1]source_data!I455="","",[1]tailored_settings!$B$9)</f>
        <v>https://www.barnwoodtrust.org/</v>
      </c>
      <c r="W453" s="8" t="str">
        <f>IF([1]source_data!G455="","",IF([1]source_data!I455="","",[1]codelists!$A$1))</f>
        <v>Grant to Individuals Reason codelist</v>
      </c>
      <c r="X453" s="8" t="str">
        <f>IF([1]source_data!G455="","",IF([1]source_data!I455="","",[1]source_data!I455))</f>
        <v>Mental Health</v>
      </c>
      <c r="Y453" s="8" t="str">
        <f>IF([1]source_data!G455="","",IF([1]source_data!J455="","",[1]codelists!$A$1))</f>
        <v/>
      </c>
      <c r="Z453" s="8" t="str">
        <f>IF([1]source_data!G455="","",IF([1]source_data!J455="","",[1]source_data!J455))</f>
        <v/>
      </c>
      <c r="AA453" s="8" t="str">
        <f>IF([1]source_data!G455="","",IF([1]source_data!K455="","",[1]codelists!$A$16))</f>
        <v>Grant to Individuals Purpose codelist</v>
      </c>
      <c r="AB453" s="8" t="str">
        <f>IF([1]source_data!G455="","",IF([1]source_data!K455="","",[1]source_data!K455))</f>
        <v>Creative activities</v>
      </c>
      <c r="AC453" s="8" t="str">
        <f>IF([1]source_data!G455="","",IF([1]source_data!L455="","",[1]codelists!$A$16))</f>
        <v/>
      </c>
      <c r="AD453" s="8" t="str">
        <f>IF([1]source_data!G455="","",IF([1]source_data!L455="","",[1]source_data!L455))</f>
        <v/>
      </c>
      <c r="AE453" s="8" t="str">
        <f>IF([1]source_data!G455="","",IF([1]source_data!M455="","",[1]codelists!$A$16))</f>
        <v/>
      </c>
      <c r="AF453" s="8" t="str">
        <f>IF([1]source_data!G455="","",IF([1]source_data!M455="","",[1]source_data!M455))</f>
        <v/>
      </c>
    </row>
    <row r="454" spans="1:32" ht="15.75" x14ac:dyDescent="0.25">
      <c r="A454" s="8" t="str">
        <f>IF([1]source_data!G456="","",IF(AND([1]source_data!C456&lt;&gt;"",[1]tailored_settings!$B$10="Publish"),CONCATENATE([1]tailored_settings!$B$2&amp;[1]source_data!C456),IF(AND([1]source_data!C456&lt;&gt;"",[1]tailored_settings!$B$10="Do not publish"),CONCATENATE([1]tailored_settings!$B$2&amp;TEXT(ROW(A454)-1,"0000")&amp;"_"&amp;TEXT(F454,"yyyy-mm")),CONCATENATE([1]tailored_settings!$B$2&amp;TEXT(ROW(A454)-1,"0000")&amp;"_"&amp;TEXT(F454,"yyyy-mm")))))</f>
        <v>360G-BarnwoodTrust-0453_2022-08</v>
      </c>
      <c r="B454" s="8" t="str">
        <f>IF([1]source_data!G456="","",IF([1]source_data!E456&lt;&gt;"",[1]source_data!E456,CONCATENATE("Grant to "&amp;G454)))</f>
        <v>Grants for You</v>
      </c>
      <c r="C454" s="8" t="str">
        <f>IF([1]source_data!G456="","",IF([1]source_data!F456="","",[1]source_data!F456))</f>
        <v xml:space="preserve">Funding to help people with Autism, ADHD, Tourette's or a serious mental health condition access more opportunities.   </v>
      </c>
      <c r="D454" s="9">
        <f>IF([1]source_data!G456="","",IF([1]source_data!G456="","",[1]source_data!G456))</f>
        <v>1680</v>
      </c>
      <c r="E454" s="8" t="str">
        <f>IF([1]source_data!G456="","",[1]tailored_settings!$B$3)</f>
        <v>GBP</v>
      </c>
      <c r="F454" s="10">
        <f>IF([1]source_data!G456="","",IF([1]source_data!H456="","",[1]source_data!H456))</f>
        <v>44795.436497766197</v>
      </c>
      <c r="G454" s="8" t="str">
        <f>IF([1]source_data!G456="","",[1]tailored_settings!$B$5)</f>
        <v>Individual Recipient</v>
      </c>
      <c r="H454" s="8" t="str">
        <f>IF([1]source_data!G456="","",IF(AND([1]source_data!A456&lt;&gt;"",[1]tailored_settings!$B$11="Publish"),CONCATENATE([1]tailored_settings!$B$2&amp;[1]source_data!A456),IF(AND([1]source_data!A456&lt;&gt;"",[1]tailored_settings!$B$11="Do not publish"),CONCATENATE([1]tailored_settings!$B$4&amp;TEXT(ROW(A454)-1,"0000")&amp;"_"&amp;TEXT(F454,"yyyy-mm")),CONCATENATE([1]tailored_settings!$B$4&amp;TEXT(ROW(A454)-1,"0000")&amp;"_"&amp;TEXT(F454,"yyyy-mm")))))</f>
        <v>360G-BarnwoodTrust-IND-0453_2022-08</v>
      </c>
      <c r="I454" s="8" t="str">
        <f>IF([1]source_data!G456="","",[1]tailored_settings!$B$7)</f>
        <v>Barnwood Trust</v>
      </c>
      <c r="J454" s="8" t="str">
        <f>IF([1]source_data!G456="","",[1]tailored_settings!$B$6)</f>
        <v>GB-CHC-1162855</v>
      </c>
      <c r="K454" s="8" t="str">
        <f>IF([1]source_data!G456="","",IF([1]source_data!I456="","",VLOOKUP([1]source_data!I456,[1]codelists!A:C,2,FALSE)))</f>
        <v>GTIR040</v>
      </c>
      <c r="L454" s="8" t="str">
        <f>IF([1]source_data!G456="","",IF([1]source_data!J456="","",VLOOKUP([1]source_data!J456,[1]codelists!A:C,2,FALSE)))</f>
        <v/>
      </c>
      <c r="M454" s="8" t="str">
        <f>IF([1]source_data!G456="","",IF([1]source_data!K456="","",IF([1]source_data!M456&lt;&gt;"",CONCATENATE(VLOOKUP([1]source_data!K456,[1]codelists!A:C,2,FALSE)&amp;";"&amp;VLOOKUP([1]source_data!L456,[1]codelists!A:C,2,FALSE)&amp;";"&amp;VLOOKUP([1]source_data!M456,[1]codelists!A:C,2,FALSE)),IF([1]source_data!L456&lt;&gt;"",CONCATENATE(VLOOKUP([1]source_data!K456,[1]codelists!A:C,2,FALSE)&amp;";"&amp;VLOOKUP([1]source_data!L456,[1]codelists!A:C,2,FALSE)),IF([1]source_data!K456&lt;&gt;"",CONCATENATE(VLOOKUP([1]source_data!K456,[1]codelists!A:C,2,FALSE)))))))</f>
        <v>GTIP150</v>
      </c>
      <c r="N454" s="11" t="str">
        <f>IF([1]source_data!G456="","",IF([1]source_data!D456="","",VLOOKUP([1]source_data!D456,[1]geo_data!A:I,9,FALSE)))</f>
        <v>Kingsholm and Wotton</v>
      </c>
      <c r="O454" s="11" t="str">
        <f>IF([1]source_data!G456="","",IF([1]source_data!D456="","",VLOOKUP([1]source_data!D456,[1]geo_data!A:I,8,FALSE)))</f>
        <v>E05010958</v>
      </c>
      <c r="P454" s="11" t="str">
        <f>IF([1]source_data!G456="","",IF(LEFT(O454,3)="E05","WD",IF(LEFT(O454,3)="S13","WD",IF(LEFT(O454,3)="W05","WD",IF(LEFT(O454,3)="W06","UA",IF(LEFT(O454,3)="S12","CA",IF(LEFT(O454,3)="E06","UA",IF(LEFT(O454,3)="E07","NMD",IF(LEFT(O454,3)="E08","MD",IF(LEFT(O454,3)="E09","LONB"))))))))))</f>
        <v>WD</v>
      </c>
      <c r="Q454" s="11" t="str">
        <f>IF([1]source_data!G456="","",IF([1]source_data!D456="","",VLOOKUP([1]source_data!D456,[1]geo_data!A:I,7,FALSE)))</f>
        <v>Gloucester</v>
      </c>
      <c r="R454" s="11" t="str">
        <f>IF([1]source_data!G456="","",IF([1]source_data!D456="","",VLOOKUP([1]source_data!D456,[1]geo_data!A:I,6,FALSE)))</f>
        <v>E07000081</v>
      </c>
      <c r="S454" s="11" t="str">
        <f>IF([1]source_data!G456="","",IF(LEFT(R454,3)="E05","WD",IF(LEFT(R454,3)="S13","WD",IF(LEFT(R454,3)="W05","WD",IF(LEFT(R454,3)="W06","UA",IF(LEFT(R454,3)="S12","CA",IF(LEFT(R454,3)="E06","UA",IF(LEFT(R454,3)="E07","NMD",IF(LEFT(R454,3)="E08","MD",IF(LEFT(R454,3)="E09","LONB"))))))))))</f>
        <v>NMD</v>
      </c>
      <c r="T454" s="8" t="str">
        <f>IF([1]source_data!G456="","",IF([1]source_data!N456="","",[1]source_data!N456))</f>
        <v>Grants for You</v>
      </c>
      <c r="U454" s="12">
        <f ca="1">IF([1]source_data!G456="","",[1]tailored_settings!$B$8)</f>
        <v>45009</v>
      </c>
      <c r="V454" s="8" t="str">
        <f>IF([1]source_data!I456="","",[1]tailored_settings!$B$9)</f>
        <v>https://www.barnwoodtrust.org/</v>
      </c>
      <c r="W454" s="8" t="str">
        <f>IF([1]source_data!G456="","",IF([1]source_data!I456="","",[1]codelists!$A$1))</f>
        <v>Grant to Individuals Reason codelist</v>
      </c>
      <c r="X454" s="8" t="str">
        <f>IF([1]source_data!G456="","",IF([1]source_data!I456="","",[1]source_data!I456))</f>
        <v>Mental Health</v>
      </c>
      <c r="Y454" s="8" t="str">
        <f>IF([1]source_data!G456="","",IF([1]source_data!J456="","",[1]codelists!$A$1))</f>
        <v/>
      </c>
      <c r="Z454" s="8" t="str">
        <f>IF([1]source_data!G456="","",IF([1]source_data!J456="","",[1]source_data!J456))</f>
        <v/>
      </c>
      <c r="AA454" s="8" t="str">
        <f>IF([1]source_data!G456="","",IF([1]source_data!K456="","",[1]codelists!$A$16))</f>
        <v>Grant to Individuals Purpose codelist</v>
      </c>
      <c r="AB454" s="8" t="str">
        <f>IF([1]source_data!G456="","",IF([1]source_data!K456="","",[1]source_data!K456))</f>
        <v>Creative activities</v>
      </c>
      <c r="AC454" s="8" t="str">
        <f>IF([1]source_data!G456="","",IF([1]source_data!L456="","",[1]codelists!$A$16))</f>
        <v/>
      </c>
      <c r="AD454" s="8" t="str">
        <f>IF([1]source_data!G456="","",IF([1]source_data!L456="","",[1]source_data!L456))</f>
        <v/>
      </c>
      <c r="AE454" s="8" t="str">
        <f>IF([1]source_data!G456="","",IF([1]source_data!M456="","",[1]codelists!$A$16))</f>
        <v/>
      </c>
      <c r="AF454" s="8" t="str">
        <f>IF([1]source_data!G456="","",IF([1]source_data!M456="","",[1]source_data!M456))</f>
        <v/>
      </c>
    </row>
    <row r="455" spans="1:32" ht="15.75" x14ac:dyDescent="0.25">
      <c r="A455" s="8" t="str">
        <f>IF([1]source_data!G457="","",IF(AND([1]source_data!C457&lt;&gt;"",[1]tailored_settings!$B$10="Publish"),CONCATENATE([1]tailored_settings!$B$2&amp;[1]source_data!C457),IF(AND([1]source_data!C457&lt;&gt;"",[1]tailored_settings!$B$10="Do not publish"),CONCATENATE([1]tailored_settings!$B$2&amp;TEXT(ROW(A455)-1,"0000")&amp;"_"&amp;TEXT(F455,"yyyy-mm")),CONCATENATE([1]tailored_settings!$B$2&amp;TEXT(ROW(A455)-1,"0000")&amp;"_"&amp;TEXT(F455,"yyyy-mm")))))</f>
        <v>360G-BarnwoodTrust-0454_2022-08</v>
      </c>
      <c r="B455" s="8" t="str">
        <f>IF([1]source_data!G457="","",IF([1]source_data!E457&lt;&gt;"",[1]source_data!E457,CONCATENATE("Grant to "&amp;G455)))</f>
        <v>Grants for You</v>
      </c>
      <c r="C455" s="8" t="str">
        <f>IF([1]source_data!G457="","",IF([1]source_data!F457="","",[1]source_data!F457))</f>
        <v xml:space="preserve">Funding to help people with Autism, ADHD, Tourette's or a serious mental health condition access more opportunities.   </v>
      </c>
      <c r="D455" s="9">
        <f>IF([1]source_data!G457="","",IF([1]source_data!G457="","",[1]source_data!G457))</f>
        <v>1490</v>
      </c>
      <c r="E455" s="8" t="str">
        <f>IF([1]source_data!G457="","",[1]tailored_settings!$B$3)</f>
        <v>GBP</v>
      </c>
      <c r="F455" s="10">
        <f>IF([1]source_data!G457="","",IF([1]source_data!H457="","",[1]source_data!H457))</f>
        <v>44795.445708877298</v>
      </c>
      <c r="G455" s="8" t="str">
        <f>IF([1]source_data!G457="","",[1]tailored_settings!$B$5)</f>
        <v>Individual Recipient</v>
      </c>
      <c r="H455" s="8" t="str">
        <f>IF([1]source_data!G457="","",IF(AND([1]source_data!A457&lt;&gt;"",[1]tailored_settings!$B$11="Publish"),CONCATENATE([1]tailored_settings!$B$2&amp;[1]source_data!A457),IF(AND([1]source_data!A457&lt;&gt;"",[1]tailored_settings!$B$11="Do not publish"),CONCATENATE([1]tailored_settings!$B$4&amp;TEXT(ROW(A455)-1,"0000")&amp;"_"&amp;TEXT(F455,"yyyy-mm")),CONCATENATE([1]tailored_settings!$B$4&amp;TEXT(ROW(A455)-1,"0000")&amp;"_"&amp;TEXT(F455,"yyyy-mm")))))</f>
        <v>360G-BarnwoodTrust-IND-0454_2022-08</v>
      </c>
      <c r="I455" s="8" t="str">
        <f>IF([1]source_data!G457="","",[1]tailored_settings!$B$7)</f>
        <v>Barnwood Trust</v>
      </c>
      <c r="J455" s="8" t="str">
        <f>IF([1]source_data!G457="","",[1]tailored_settings!$B$6)</f>
        <v>GB-CHC-1162855</v>
      </c>
      <c r="K455" s="8" t="str">
        <f>IF([1]source_data!G457="","",IF([1]source_data!I457="","",VLOOKUP([1]source_data!I457,[1]codelists!A:C,2,FALSE)))</f>
        <v>GTIR040</v>
      </c>
      <c r="L455" s="8" t="str">
        <f>IF([1]source_data!G457="","",IF([1]source_data!J457="","",VLOOKUP([1]source_data!J457,[1]codelists!A:C,2,FALSE)))</f>
        <v/>
      </c>
      <c r="M455" s="8" t="str">
        <f>IF([1]source_data!G457="","",IF([1]source_data!K457="","",IF([1]source_data!M457&lt;&gt;"",CONCATENATE(VLOOKUP([1]source_data!K457,[1]codelists!A:C,2,FALSE)&amp;";"&amp;VLOOKUP([1]source_data!L457,[1]codelists!A:C,2,FALSE)&amp;";"&amp;VLOOKUP([1]source_data!M457,[1]codelists!A:C,2,FALSE)),IF([1]source_data!L457&lt;&gt;"",CONCATENATE(VLOOKUP([1]source_data!K457,[1]codelists!A:C,2,FALSE)&amp;";"&amp;VLOOKUP([1]source_data!L457,[1]codelists!A:C,2,FALSE)),IF([1]source_data!K457&lt;&gt;"",CONCATENATE(VLOOKUP([1]source_data!K457,[1]codelists!A:C,2,FALSE)))))))</f>
        <v>GTIP040</v>
      </c>
      <c r="N455" s="11" t="str">
        <f>IF([1]source_data!G457="","",IF([1]source_data!D457="","",VLOOKUP([1]source_data!D457,[1]geo_data!A:I,9,FALSE)))</f>
        <v>Barton and Tredworth</v>
      </c>
      <c r="O455" s="11" t="str">
        <f>IF([1]source_data!G457="","",IF([1]source_data!D457="","",VLOOKUP([1]source_data!D457,[1]geo_data!A:I,8,FALSE)))</f>
        <v>E05010953</v>
      </c>
      <c r="P455" s="11" t="str">
        <f>IF([1]source_data!G457="","",IF(LEFT(O455,3)="E05","WD",IF(LEFT(O455,3)="S13","WD",IF(LEFT(O455,3)="W05","WD",IF(LEFT(O455,3)="W06","UA",IF(LEFT(O455,3)="S12","CA",IF(LEFT(O455,3)="E06","UA",IF(LEFT(O455,3)="E07","NMD",IF(LEFT(O455,3)="E08","MD",IF(LEFT(O455,3)="E09","LONB"))))))))))</f>
        <v>WD</v>
      </c>
      <c r="Q455" s="11" t="str">
        <f>IF([1]source_data!G457="","",IF([1]source_data!D457="","",VLOOKUP([1]source_data!D457,[1]geo_data!A:I,7,FALSE)))</f>
        <v>Gloucester</v>
      </c>
      <c r="R455" s="11" t="str">
        <f>IF([1]source_data!G457="","",IF([1]source_data!D457="","",VLOOKUP([1]source_data!D457,[1]geo_data!A:I,6,FALSE)))</f>
        <v>E07000081</v>
      </c>
      <c r="S455" s="11" t="str">
        <f>IF([1]source_data!G457="","",IF(LEFT(R455,3)="E05","WD",IF(LEFT(R455,3)="S13","WD",IF(LEFT(R455,3)="W05","WD",IF(LEFT(R455,3)="W06","UA",IF(LEFT(R455,3)="S12","CA",IF(LEFT(R455,3)="E06","UA",IF(LEFT(R455,3)="E07","NMD",IF(LEFT(R455,3)="E08","MD",IF(LEFT(R455,3)="E09","LONB"))))))))))</f>
        <v>NMD</v>
      </c>
      <c r="T455" s="8" t="str">
        <f>IF([1]source_data!G457="","",IF([1]source_data!N457="","",[1]source_data!N457))</f>
        <v>Grants for You</v>
      </c>
      <c r="U455" s="12">
        <f ca="1">IF([1]source_data!G457="","",[1]tailored_settings!$B$8)</f>
        <v>45009</v>
      </c>
      <c r="V455" s="8" t="str">
        <f>IF([1]source_data!I457="","",[1]tailored_settings!$B$9)</f>
        <v>https://www.barnwoodtrust.org/</v>
      </c>
      <c r="W455" s="8" t="str">
        <f>IF([1]source_data!G457="","",IF([1]source_data!I457="","",[1]codelists!$A$1))</f>
        <v>Grant to Individuals Reason codelist</v>
      </c>
      <c r="X455" s="8" t="str">
        <f>IF([1]source_data!G457="","",IF([1]source_data!I457="","",[1]source_data!I457))</f>
        <v>Mental Health</v>
      </c>
      <c r="Y455" s="8" t="str">
        <f>IF([1]source_data!G457="","",IF([1]source_data!J457="","",[1]codelists!$A$1))</f>
        <v/>
      </c>
      <c r="Z455" s="8" t="str">
        <f>IF([1]source_data!G457="","",IF([1]source_data!J457="","",[1]source_data!J457))</f>
        <v/>
      </c>
      <c r="AA455" s="8" t="str">
        <f>IF([1]source_data!G457="","",IF([1]source_data!K457="","",[1]codelists!$A$16))</f>
        <v>Grant to Individuals Purpose codelist</v>
      </c>
      <c r="AB455" s="8" t="str">
        <f>IF([1]source_data!G457="","",IF([1]source_data!K457="","",[1]source_data!K457))</f>
        <v>Devices and digital access</v>
      </c>
      <c r="AC455" s="8" t="str">
        <f>IF([1]source_data!G457="","",IF([1]source_data!L457="","",[1]codelists!$A$16))</f>
        <v/>
      </c>
      <c r="AD455" s="8" t="str">
        <f>IF([1]source_data!G457="","",IF([1]source_data!L457="","",[1]source_data!L457))</f>
        <v/>
      </c>
      <c r="AE455" s="8" t="str">
        <f>IF([1]source_data!G457="","",IF([1]source_data!M457="","",[1]codelists!$A$16))</f>
        <v/>
      </c>
      <c r="AF455" s="8" t="str">
        <f>IF([1]source_data!G457="","",IF([1]source_data!M457="","",[1]source_data!M457))</f>
        <v/>
      </c>
    </row>
    <row r="456" spans="1:32" ht="15.75" x14ac:dyDescent="0.25">
      <c r="A456" s="8" t="str">
        <f>IF([1]source_data!G458="","",IF(AND([1]source_data!C458&lt;&gt;"",[1]tailored_settings!$B$10="Publish"),CONCATENATE([1]tailored_settings!$B$2&amp;[1]source_data!C458),IF(AND([1]source_data!C458&lt;&gt;"",[1]tailored_settings!$B$10="Do not publish"),CONCATENATE([1]tailored_settings!$B$2&amp;TEXT(ROW(A456)-1,"0000")&amp;"_"&amp;TEXT(F456,"yyyy-mm")),CONCATENATE([1]tailored_settings!$B$2&amp;TEXT(ROW(A456)-1,"0000")&amp;"_"&amp;TEXT(F456,"yyyy-mm")))))</f>
        <v>360G-BarnwoodTrust-0455_2022-08</v>
      </c>
      <c r="B456" s="8" t="str">
        <f>IF([1]source_data!G458="","",IF([1]source_data!E458&lt;&gt;"",[1]source_data!E458,CONCATENATE("Grant to "&amp;G456)))</f>
        <v>Grants for You</v>
      </c>
      <c r="C456" s="8" t="str">
        <f>IF([1]source_data!G458="","",IF([1]source_data!F458="","",[1]source_data!F458))</f>
        <v xml:space="preserve">Funding to help people with Autism, ADHD, Tourette's or a serious mental health condition access more opportunities.   </v>
      </c>
      <c r="D456" s="9">
        <f>IF([1]source_data!G458="","",IF([1]source_data!G458="","",[1]source_data!G458))</f>
        <v>1000</v>
      </c>
      <c r="E456" s="8" t="str">
        <f>IF([1]source_data!G458="","",[1]tailored_settings!$B$3)</f>
        <v>GBP</v>
      </c>
      <c r="F456" s="10">
        <f>IF([1]source_data!G458="","",IF([1]source_data!H458="","",[1]source_data!H458))</f>
        <v>44795.455731446797</v>
      </c>
      <c r="G456" s="8" t="str">
        <f>IF([1]source_data!G458="","",[1]tailored_settings!$B$5)</f>
        <v>Individual Recipient</v>
      </c>
      <c r="H456" s="8" t="str">
        <f>IF([1]source_data!G458="","",IF(AND([1]source_data!A458&lt;&gt;"",[1]tailored_settings!$B$11="Publish"),CONCATENATE([1]tailored_settings!$B$2&amp;[1]source_data!A458),IF(AND([1]source_data!A458&lt;&gt;"",[1]tailored_settings!$B$11="Do not publish"),CONCATENATE([1]tailored_settings!$B$4&amp;TEXT(ROW(A456)-1,"0000")&amp;"_"&amp;TEXT(F456,"yyyy-mm")),CONCATENATE([1]tailored_settings!$B$4&amp;TEXT(ROW(A456)-1,"0000")&amp;"_"&amp;TEXT(F456,"yyyy-mm")))))</f>
        <v>360G-BarnwoodTrust-IND-0455_2022-08</v>
      </c>
      <c r="I456" s="8" t="str">
        <f>IF([1]source_data!G458="","",[1]tailored_settings!$B$7)</f>
        <v>Barnwood Trust</v>
      </c>
      <c r="J456" s="8" t="str">
        <f>IF([1]source_data!G458="","",[1]tailored_settings!$B$6)</f>
        <v>GB-CHC-1162855</v>
      </c>
      <c r="K456" s="8" t="str">
        <f>IF([1]source_data!G458="","",IF([1]source_data!I458="","",VLOOKUP([1]source_data!I458,[1]codelists!A:C,2,FALSE)))</f>
        <v>GTIR040</v>
      </c>
      <c r="L456" s="8" t="str">
        <f>IF([1]source_data!G458="","",IF([1]source_data!J458="","",VLOOKUP([1]source_data!J458,[1]codelists!A:C,2,FALSE)))</f>
        <v/>
      </c>
      <c r="M456" s="8" t="str">
        <f>IF([1]source_data!G458="","",IF([1]source_data!K458="","",IF([1]source_data!M458&lt;&gt;"",CONCATENATE(VLOOKUP([1]source_data!K458,[1]codelists!A:C,2,FALSE)&amp;";"&amp;VLOOKUP([1]source_data!L458,[1]codelists!A:C,2,FALSE)&amp;";"&amp;VLOOKUP([1]source_data!M458,[1]codelists!A:C,2,FALSE)),IF([1]source_data!L458&lt;&gt;"",CONCATENATE(VLOOKUP([1]source_data!K458,[1]codelists!A:C,2,FALSE)&amp;";"&amp;VLOOKUP([1]source_data!L458,[1]codelists!A:C,2,FALSE)),IF([1]source_data!K458&lt;&gt;"",CONCATENATE(VLOOKUP([1]source_data!K458,[1]codelists!A:C,2,FALSE)))))))</f>
        <v>GTIP040</v>
      </c>
      <c r="N456" s="11" t="str">
        <f>IF([1]source_data!G458="","",IF([1]source_data!D458="","",VLOOKUP([1]source_data!D458,[1]geo_data!A:I,9,FALSE)))</f>
        <v>St Paul's</v>
      </c>
      <c r="O456" s="11" t="str">
        <f>IF([1]source_data!G458="","",IF([1]source_data!D458="","",VLOOKUP([1]source_data!D458,[1]geo_data!A:I,8,FALSE)))</f>
        <v>E05004302</v>
      </c>
      <c r="P456" s="11" t="str">
        <f>IF([1]source_data!G458="","",IF(LEFT(O456,3)="E05","WD",IF(LEFT(O456,3)="S13","WD",IF(LEFT(O456,3)="W05","WD",IF(LEFT(O456,3)="W06","UA",IF(LEFT(O456,3)="S12","CA",IF(LEFT(O456,3)="E06","UA",IF(LEFT(O456,3)="E07","NMD",IF(LEFT(O456,3)="E08","MD",IF(LEFT(O456,3)="E09","LONB"))))))))))</f>
        <v>WD</v>
      </c>
      <c r="Q456" s="11" t="str">
        <f>IF([1]source_data!G458="","",IF([1]source_data!D458="","",VLOOKUP([1]source_data!D458,[1]geo_data!A:I,7,FALSE)))</f>
        <v>Cheltenham</v>
      </c>
      <c r="R456" s="11" t="str">
        <f>IF([1]source_data!G458="","",IF([1]source_data!D458="","",VLOOKUP([1]source_data!D458,[1]geo_data!A:I,6,FALSE)))</f>
        <v>E07000078</v>
      </c>
      <c r="S456" s="11" t="str">
        <f>IF([1]source_data!G458="","",IF(LEFT(R456,3)="E05","WD",IF(LEFT(R456,3)="S13","WD",IF(LEFT(R456,3)="W05","WD",IF(LEFT(R456,3)="W06","UA",IF(LEFT(R456,3)="S12","CA",IF(LEFT(R456,3)="E06","UA",IF(LEFT(R456,3)="E07","NMD",IF(LEFT(R456,3)="E08","MD",IF(LEFT(R456,3)="E09","LONB"))))))))))</f>
        <v>NMD</v>
      </c>
      <c r="T456" s="8" t="str">
        <f>IF([1]source_data!G458="","",IF([1]source_data!N458="","",[1]source_data!N458))</f>
        <v>Grants for You</v>
      </c>
      <c r="U456" s="12">
        <f ca="1">IF([1]source_data!G458="","",[1]tailored_settings!$B$8)</f>
        <v>45009</v>
      </c>
      <c r="V456" s="8" t="str">
        <f>IF([1]source_data!I458="","",[1]tailored_settings!$B$9)</f>
        <v>https://www.barnwoodtrust.org/</v>
      </c>
      <c r="W456" s="8" t="str">
        <f>IF([1]source_data!G458="","",IF([1]source_data!I458="","",[1]codelists!$A$1))</f>
        <v>Grant to Individuals Reason codelist</v>
      </c>
      <c r="X456" s="8" t="str">
        <f>IF([1]source_data!G458="","",IF([1]source_data!I458="","",[1]source_data!I458))</f>
        <v>Mental Health</v>
      </c>
      <c r="Y456" s="8" t="str">
        <f>IF([1]source_data!G458="","",IF([1]source_data!J458="","",[1]codelists!$A$1))</f>
        <v/>
      </c>
      <c r="Z456" s="8" t="str">
        <f>IF([1]source_data!G458="","",IF([1]source_data!J458="","",[1]source_data!J458))</f>
        <v/>
      </c>
      <c r="AA456" s="8" t="str">
        <f>IF([1]source_data!G458="","",IF([1]source_data!K458="","",[1]codelists!$A$16))</f>
        <v>Grant to Individuals Purpose codelist</v>
      </c>
      <c r="AB456" s="8" t="str">
        <f>IF([1]source_data!G458="","",IF([1]source_data!K458="","",[1]source_data!K458))</f>
        <v>Devices and digital access</v>
      </c>
      <c r="AC456" s="8" t="str">
        <f>IF([1]source_data!G458="","",IF([1]source_data!L458="","",[1]codelists!$A$16))</f>
        <v/>
      </c>
      <c r="AD456" s="8" t="str">
        <f>IF([1]source_data!G458="","",IF([1]source_data!L458="","",[1]source_data!L458))</f>
        <v/>
      </c>
      <c r="AE456" s="8" t="str">
        <f>IF([1]source_data!G458="","",IF([1]source_data!M458="","",[1]codelists!$A$16))</f>
        <v/>
      </c>
      <c r="AF456" s="8" t="str">
        <f>IF([1]source_data!G458="","",IF([1]source_data!M458="","",[1]source_data!M458))</f>
        <v/>
      </c>
    </row>
    <row r="457" spans="1:32" ht="15.75" x14ac:dyDescent="0.25">
      <c r="A457" s="8" t="str">
        <f>IF([1]source_data!G459="","",IF(AND([1]source_data!C459&lt;&gt;"",[1]tailored_settings!$B$10="Publish"),CONCATENATE([1]tailored_settings!$B$2&amp;[1]source_data!C459),IF(AND([1]source_data!C459&lt;&gt;"",[1]tailored_settings!$B$10="Do not publish"),CONCATENATE([1]tailored_settings!$B$2&amp;TEXT(ROW(A457)-1,"0000")&amp;"_"&amp;TEXT(F457,"yyyy-mm")),CONCATENATE([1]tailored_settings!$B$2&amp;TEXT(ROW(A457)-1,"0000")&amp;"_"&amp;TEXT(F457,"yyyy-mm")))))</f>
        <v>360G-BarnwoodTrust-0456_2022-08</v>
      </c>
      <c r="B457" s="8" t="str">
        <f>IF([1]source_data!G459="","",IF([1]source_data!E459&lt;&gt;"",[1]source_data!E459,CONCATENATE("Grant to "&amp;G457)))</f>
        <v>Grants for You</v>
      </c>
      <c r="C457" s="8" t="str">
        <f>IF([1]source_data!G459="","",IF([1]source_data!F459="","",[1]source_data!F459))</f>
        <v xml:space="preserve">Funding to help people with Autism, ADHD, Tourette's or a serious mental health condition access more opportunities.   </v>
      </c>
      <c r="D457" s="9">
        <f>IF([1]source_data!G459="","",IF([1]source_data!G459="","",[1]source_data!G459))</f>
        <v>1000</v>
      </c>
      <c r="E457" s="8" t="str">
        <f>IF([1]source_data!G459="","",[1]tailored_settings!$B$3)</f>
        <v>GBP</v>
      </c>
      <c r="F457" s="10">
        <f>IF([1]source_data!G459="","",IF([1]source_data!H459="","",[1]source_data!H459))</f>
        <v>44795.465891550899</v>
      </c>
      <c r="G457" s="8" t="str">
        <f>IF([1]source_data!G459="","",[1]tailored_settings!$B$5)</f>
        <v>Individual Recipient</v>
      </c>
      <c r="H457" s="8" t="str">
        <f>IF([1]source_data!G459="","",IF(AND([1]source_data!A459&lt;&gt;"",[1]tailored_settings!$B$11="Publish"),CONCATENATE([1]tailored_settings!$B$2&amp;[1]source_data!A459),IF(AND([1]source_data!A459&lt;&gt;"",[1]tailored_settings!$B$11="Do not publish"),CONCATENATE([1]tailored_settings!$B$4&amp;TEXT(ROW(A457)-1,"0000")&amp;"_"&amp;TEXT(F457,"yyyy-mm")),CONCATENATE([1]tailored_settings!$B$4&amp;TEXT(ROW(A457)-1,"0000")&amp;"_"&amp;TEXT(F457,"yyyy-mm")))))</f>
        <v>360G-BarnwoodTrust-IND-0456_2022-08</v>
      </c>
      <c r="I457" s="8" t="str">
        <f>IF([1]source_data!G459="","",[1]tailored_settings!$B$7)</f>
        <v>Barnwood Trust</v>
      </c>
      <c r="J457" s="8" t="str">
        <f>IF([1]source_data!G459="","",[1]tailored_settings!$B$6)</f>
        <v>GB-CHC-1162855</v>
      </c>
      <c r="K457" s="8" t="str">
        <f>IF([1]source_data!G459="","",IF([1]source_data!I459="","",VLOOKUP([1]source_data!I459,[1]codelists!A:C,2,FALSE)))</f>
        <v>GTIR040</v>
      </c>
      <c r="L457" s="8" t="str">
        <f>IF([1]source_data!G459="","",IF([1]source_data!J459="","",VLOOKUP([1]source_data!J459,[1]codelists!A:C,2,FALSE)))</f>
        <v/>
      </c>
      <c r="M457" s="8" t="str">
        <f>IF([1]source_data!G459="","",IF([1]source_data!K459="","",IF([1]source_data!M459&lt;&gt;"",CONCATENATE(VLOOKUP([1]source_data!K459,[1]codelists!A:C,2,FALSE)&amp;";"&amp;VLOOKUP([1]source_data!L459,[1]codelists!A:C,2,FALSE)&amp;";"&amp;VLOOKUP([1]source_data!M459,[1]codelists!A:C,2,FALSE)),IF([1]source_data!L459&lt;&gt;"",CONCATENATE(VLOOKUP([1]source_data!K459,[1]codelists!A:C,2,FALSE)&amp;";"&amp;VLOOKUP([1]source_data!L459,[1]codelists!A:C,2,FALSE)),IF([1]source_data!K459&lt;&gt;"",CONCATENATE(VLOOKUP([1]source_data!K459,[1]codelists!A:C,2,FALSE)))))))</f>
        <v>GTIP150</v>
      </c>
      <c r="N457" s="11" t="str">
        <f>IF([1]source_data!G459="","",IF([1]source_data!D459="","",VLOOKUP([1]source_data!D459,[1]geo_data!A:I,9,FALSE)))</f>
        <v>Hesters Way</v>
      </c>
      <c r="O457" s="11" t="str">
        <f>IF([1]source_data!G459="","",IF([1]source_data!D459="","",VLOOKUP([1]source_data!D459,[1]geo_data!A:I,8,FALSE)))</f>
        <v>E05004294</v>
      </c>
      <c r="P457" s="11" t="str">
        <f>IF([1]source_data!G459="","",IF(LEFT(O457,3)="E05","WD",IF(LEFT(O457,3)="S13","WD",IF(LEFT(O457,3)="W05","WD",IF(LEFT(O457,3)="W06","UA",IF(LEFT(O457,3)="S12","CA",IF(LEFT(O457,3)="E06","UA",IF(LEFT(O457,3)="E07","NMD",IF(LEFT(O457,3)="E08","MD",IF(LEFT(O457,3)="E09","LONB"))))))))))</f>
        <v>WD</v>
      </c>
      <c r="Q457" s="11" t="str">
        <f>IF([1]source_data!G459="","",IF([1]source_data!D459="","",VLOOKUP([1]source_data!D459,[1]geo_data!A:I,7,FALSE)))</f>
        <v>Cheltenham</v>
      </c>
      <c r="R457" s="11" t="str">
        <f>IF([1]source_data!G459="","",IF([1]source_data!D459="","",VLOOKUP([1]source_data!D459,[1]geo_data!A:I,6,FALSE)))</f>
        <v>E07000078</v>
      </c>
      <c r="S457" s="11" t="str">
        <f>IF([1]source_data!G459="","",IF(LEFT(R457,3)="E05","WD",IF(LEFT(R457,3)="S13","WD",IF(LEFT(R457,3)="W05","WD",IF(LEFT(R457,3)="W06","UA",IF(LEFT(R457,3)="S12","CA",IF(LEFT(R457,3)="E06","UA",IF(LEFT(R457,3)="E07","NMD",IF(LEFT(R457,3)="E08","MD",IF(LEFT(R457,3)="E09","LONB"))))))))))</f>
        <v>NMD</v>
      </c>
      <c r="T457" s="8" t="str">
        <f>IF([1]source_data!G459="","",IF([1]source_data!N459="","",[1]source_data!N459))</f>
        <v>Grants for You</v>
      </c>
      <c r="U457" s="12">
        <f ca="1">IF([1]source_data!G459="","",[1]tailored_settings!$B$8)</f>
        <v>45009</v>
      </c>
      <c r="V457" s="8" t="str">
        <f>IF([1]source_data!I459="","",[1]tailored_settings!$B$9)</f>
        <v>https://www.barnwoodtrust.org/</v>
      </c>
      <c r="W457" s="8" t="str">
        <f>IF([1]source_data!G459="","",IF([1]source_data!I459="","",[1]codelists!$A$1))</f>
        <v>Grant to Individuals Reason codelist</v>
      </c>
      <c r="X457" s="8" t="str">
        <f>IF([1]source_data!G459="","",IF([1]source_data!I459="","",[1]source_data!I459))</f>
        <v>Mental Health</v>
      </c>
      <c r="Y457" s="8" t="str">
        <f>IF([1]source_data!G459="","",IF([1]source_data!J459="","",[1]codelists!$A$1))</f>
        <v/>
      </c>
      <c r="Z457" s="8" t="str">
        <f>IF([1]source_data!G459="","",IF([1]source_data!J459="","",[1]source_data!J459))</f>
        <v/>
      </c>
      <c r="AA457" s="8" t="str">
        <f>IF([1]source_data!G459="","",IF([1]source_data!K459="","",[1]codelists!$A$16))</f>
        <v>Grant to Individuals Purpose codelist</v>
      </c>
      <c r="AB457" s="8" t="str">
        <f>IF([1]source_data!G459="","",IF([1]source_data!K459="","",[1]source_data!K459))</f>
        <v>Creative activities</v>
      </c>
      <c r="AC457" s="8" t="str">
        <f>IF([1]source_data!G459="","",IF([1]source_data!L459="","",[1]codelists!$A$16))</f>
        <v/>
      </c>
      <c r="AD457" s="8" t="str">
        <f>IF([1]source_data!G459="","",IF([1]source_data!L459="","",[1]source_data!L459))</f>
        <v/>
      </c>
      <c r="AE457" s="8" t="str">
        <f>IF([1]source_data!G459="","",IF([1]source_data!M459="","",[1]codelists!$A$16))</f>
        <v/>
      </c>
      <c r="AF457" s="8" t="str">
        <f>IF([1]source_data!G459="","",IF([1]source_data!M459="","",[1]source_data!M459))</f>
        <v/>
      </c>
    </row>
    <row r="458" spans="1:32" ht="15.75" x14ac:dyDescent="0.25">
      <c r="A458" s="8" t="str">
        <f>IF([1]source_data!G460="","",IF(AND([1]source_data!C460&lt;&gt;"",[1]tailored_settings!$B$10="Publish"),CONCATENATE([1]tailored_settings!$B$2&amp;[1]source_data!C460),IF(AND([1]source_data!C460&lt;&gt;"",[1]tailored_settings!$B$10="Do not publish"),CONCATENATE([1]tailored_settings!$B$2&amp;TEXT(ROW(A458)-1,"0000")&amp;"_"&amp;TEXT(F458,"yyyy-mm")),CONCATENATE([1]tailored_settings!$B$2&amp;TEXT(ROW(A458)-1,"0000")&amp;"_"&amp;TEXT(F458,"yyyy-mm")))))</f>
        <v>360G-BarnwoodTrust-0457_2022-08</v>
      </c>
      <c r="B458" s="8" t="str">
        <f>IF([1]source_data!G460="","",IF([1]source_data!E460&lt;&gt;"",[1]source_data!E460,CONCATENATE("Grant to "&amp;G458)))</f>
        <v>Grants for You</v>
      </c>
      <c r="C458" s="8" t="str">
        <f>IF([1]source_data!G460="","",IF([1]source_data!F460="","",[1]source_data!F460))</f>
        <v xml:space="preserve">Funding to help people with Autism, ADHD, Tourette's or a serious mental health condition access more opportunities.   </v>
      </c>
      <c r="D458" s="9">
        <f>IF([1]source_data!G460="","",IF([1]source_data!G460="","",[1]source_data!G460))</f>
        <v>950</v>
      </c>
      <c r="E458" s="8" t="str">
        <f>IF([1]source_data!G460="","",[1]tailored_settings!$B$3)</f>
        <v>GBP</v>
      </c>
      <c r="F458" s="10">
        <f>IF([1]source_data!G460="","",IF([1]source_data!H460="","",[1]source_data!H460))</f>
        <v>44795.486823182902</v>
      </c>
      <c r="G458" s="8" t="str">
        <f>IF([1]source_data!G460="","",[1]tailored_settings!$B$5)</f>
        <v>Individual Recipient</v>
      </c>
      <c r="H458" s="8" t="str">
        <f>IF([1]source_data!G460="","",IF(AND([1]source_data!A460&lt;&gt;"",[1]tailored_settings!$B$11="Publish"),CONCATENATE([1]tailored_settings!$B$2&amp;[1]source_data!A460),IF(AND([1]source_data!A460&lt;&gt;"",[1]tailored_settings!$B$11="Do not publish"),CONCATENATE([1]tailored_settings!$B$4&amp;TEXT(ROW(A458)-1,"0000")&amp;"_"&amp;TEXT(F458,"yyyy-mm")),CONCATENATE([1]tailored_settings!$B$4&amp;TEXT(ROW(A458)-1,"0000")&amp;"_"&amp;TEXT(F458,"yyyy-mm")))))</f>
        <v>360G-BarnwoodTrust-IND-0457_2022-08</v>
      </c>
      <c r="I458" s="8" t="str">
        <f>IF([1]source_data!G460="","",[1]tailored_settings!$B$7)</f>
        <v>Barnwood Trust</v>
      </c>
      <c r="J458" s="8" t="str">
        <f>IF([1]source_data!G460="","",[1]tailored_settings!$B$6)</f>
        <v>GB-CHC-1162855</v>
      </c>
      <c r="K458" s="8" t="str">
        <f>IF([1]source_data!G460="","",IF([1]source_data!I460="","",VLOOKUP([1]source_data!I460,[1]codelists!A:C,2,FALSE)))</f>
        <v>GTIR040</v>
      </c>
      <c r="L458" s="8" t="str">
        <f>IF([1]source_data!G460="","",IF([1]source_data!J460="","",VLOOKUP([1]source_data!J460,[1]codelists!A:C,2,FALSE)))</f>
        <v/>
      </c>
      <c r="M458" s="8" t="str">
        <f>IF([1]source_data!G460="","",IF([1]source_data!K460="","",IF([1]source_data!M460&lt;&gt;"",CONCATENATE(VLOOKUP([1]source_data!K460,[1]codelists!A:C,2,FALSE)&amp;";"&amp;VLOOKUP([1]source_data!L460,[1]codelists!A:C,2,FALSE)&amp;";"&amp;VLOOKUP([1]source_data!M460,[1]codelists!A:C,2,FALSE)),IF([1]source_data!L460&lt;&gt;"",CONCATENATE(VLOOKUP([1]source_data!K460,[1]codelists!A:C,2,FALSE)&amp;";"&amp;VLOOKUP([1]source_data!L460,[1]codelists!A:C,2,FALSE)),IF([1]source_data!K460&lt;&gt;"",CONCATENATE(VLOOKUP([1]source_data!K460,[1]codelists!A:C,2,FALSE)))))))</f>
        <v>GTIP040</v>
      </c>
      <c r="N458" s="11" t="str">
        <f>IF([1]source_data!G460="","",IF([1]source_data!D460="","",VLOOKUP([1]source_data!D460,[1]geo_data!A:I,9,FALSE)))</f>
        <v>Highnam with Haw Bridge</v>
      </c>
      <c r="O458" s="11" t="str">
        <f>IF([1]source_data!G460="","",IF([1]source_data!D460="","",VLOOKUP([1]source_data!D460,[1]geo_data!A:I,8,FALSE)))</f>
        <v>E05012073</v>
      </c>
      <c r="P458" s="11" t="str">
        <f>IF([1]source_data!G460="","",IF(LEFT(O458,3)="E05","WD",IF(LEFT(O458,3)="S13","WD",IF(LEFT(O458,3)="W05","WD",IF(LEFT(O458,3)="W06","UA",IF(LEFT(O458,3)="S12","CA",IF(LEFT(O458,3)="E06","UA",IF(LEFT(O458,3)="E07","NMD",IF(LEFT(O458,3)="E08","MD",IF(LEFT(O458,3)="E09","LONB"))))))))))</f>
        <v>WD</v>
      </c>
      <c r="Q458" s="11" t="str">
        <f>IF([1]source_data!G460="","",IF([1]source_data!D460="","",VLOOKUP([1]source_data!D460,[1]geo_data!A:I,7,FALSE)))</f>
        <v>Tewkesbury</v>
      </c>
      <c r="R458" s="11" t="str">
        <f>IF([1]source_data!G460="","",IF([1]source_data!D460="","",VLOOKUP([1]source_data!D460,[1]geo_data!A:I,6,FALSE)))</f>
        <v>E07000083</v>
      </c>
      <c r="S458" s="11" t="str">
        <f>IF([1]source_data!G460="","",IF(LEFT(R458,3)="E05","WD",IF(LEFT(R458,3)="S13","WD",IF(LEFT(R458,3)="W05","WD",IF(LEFT(R458,3)="W06","UA",IF(LEFT(R458,3)="S12","CA",IF(LEFT(R458,3)="E06","UA",IF(LEFT(R458,3)="E07","NMD",IF(LEFT(R458,3)="E08","MD",IF(LEFT(R458,3)="E09","LONB"))))))))))</f>
        <v>NMD</v>
      </c>
      <c r="T458" s="8" t="str">
        <f>IF([1]source_data!G460="","",IF([1]source_data!N460="","",[1]source_data!N460))</f>
        <v>Grants for You</v>
      </c>
      <c r="U458" s="12">
        <f ca="1">IF([1]source_data!G460="","",[1]tailored_settings!$B$8)</f>
        <v>45009</v>
      </c>
      <c r="V458" s="8" t="str">
        <f>IF([1]source_data!I460="","",[1]tailored_settings!$B$9)</f>
        <v>https://www.barnwoodtrust.org/</v>
      </c>
      <c r="W458" s="8" t="str">
        <f>IF([1]source_data!G460="","",IF([1]source_data!I460="","",[1]codelists!$A$1))</f>
        <v>Grant to Individuals Reason codelist</v>
      </c>
      <c r="X458" s="8" t="str">
        <f>IF([1]source_data!G460="","",IF([1]source_data!I460="","",[1]source_data!I460))</f>
        <v>Mental Health</v>
      </c>
      <c r="Y458" s="8" t="str">
        <f>IF([1]source_data!G460="","",IF([1]source_data!J460="","",[1]codelists!$A$1))</f>
        <v/>
      </c>
      <c r="Z458" s="8" t="str">
        <f>IF([1]source_data!G460="","",IF([1]source_data!J460="","",[1]source_data!J460))</f>
        <v/>
      </c>
      <c r="AA458" s="8" t="str">
        <f>IF([1]source_data!G460="","",IF([1]source_data!K460="","",[1]codelists!$A$16))</f>
        <v>Grant to Individuals Purpose codelist</v>
      </c>
      <c r="AB458" s="8" t="str">
        <f>IF([1]source_data!G460="","",IF([1]source_data!K460="","",[1]source_data!K460))</f>
        <v>Devices and digital access</v>
      </c>
      <c r="AC458" s="8" t="str">
        <f>IF([1]source_data!G460="","",IF([1]source_data!L460="","",[1]codelists!$A$16))</f>
        <v/>
      </c>
      <c r="AD458" s="8" t="str">
        <f>IF([1]source_data!G460="","",IF([1]source_data!L460="","",[1]source_data!L460))</f>
        <v/>
      </c>
      <c r="AE458" s="8" t="str">
        <f>IF([1]source_data!G460="","",IF([1]source_data!M460="","",[1]codelists!$A$16))</f>
        <v/>
      </c>
      <c r="AF458" s="8" t="str">
        <f>IF([1]source_data!G460="","",IF([1]source_data!M460="","",[1]source_data!M460))</f>
        <v/>
      </c>
    </row>
    <row r="459" spans="1:32" ht="15.75" x14ac:dyDescent="0.25">
      <c r="A459" s="8" t="str">
        <f>IF([1]source_data!G461="","",IF(AND([1]source_data!C461&lt;&gt;"",[1]tailored_settings!$B$10="Publish"),CONCATENATE([1]tailored_settings!$B$2&amp;[1]source_data!C461),IF(AND([1]source_data!C461&lt;&gt;"",[1]tailored_settings!$B$10="Do not publish"),CONCATENATE([1]tailored_settings!$B$2&amp;TEXT(ROW(A459)-1,"0000")&amp;"_"&amp;TEXT(F459,"yyyy-mm")),CONCATENATE([1]tailored_settings!$B$2&amp;TEXT(ROW(A459)-1,"0000")&amp;"_"&amp;TEXT(F459,"yyyy-mm")))))</f>
        <v>360G-BarnwoodTrust-0458_2022-08</v>
      </c>
      <c r="B459" s="8" t="str">
        <f>IF([1]source_data!G461="","",IF([1]source_data!E461&lt;&gt;"",[1]source_data!E461,CONCATENATE("Grant to "&amp;G459)))</f>
        <v>Grants for You</v>
      </c>
      <c r="C459" s="8" t="str">
        <f>IF([1]source_data!G461="","",IF([1]source_data!F461="","",[1]source_data!F461))</f>
        <v xml:space="preserve">Funding to help people with Autism, ADHD, Tourette's or a serious mental health condition access more opportunities.   </v>
      </c>
      <c r="D459" s="9">
        <f>IF([1]source_data!G461="","",IF([1]source_data!G461="","",[1]source_data!G461))</f>
        <v>734</v>
      </c>
      <c r="E459" s="8" t="str">
        <f>IF([1]source_data!G461="","",[1]tailored_settings!$B$3)</f>
        <v>GBP</v>
      </c>
      <c r="F459" s="10">
        <f>IF([1]source_data!G461="","",IF([1]source_data!H461="","",[1]source_data!H461))</f>
        <v>44795.505373460597</v>
      </c>
      <c r="G459" s="8" t="str">
        <f>IF([1]source_data!G461="","",[1]tailored_settings!$B$5)</f>
        <v>Individual Recipient</v>
      </c>
      <c r="H459" s="8" t="str">
        <f>IF([1]source_data!G461="","",IF(AND([1]source_data!A461&lt;&gt;"",[1]tailored_settings!$B$11="Publish"),CONCATENATE([1]tailored_settings!$B$2&amp;[1]source_data!A461),IF(AND([1]source_data!A461&lt;&gt;"",[1]tailored_settings!$B$11="Do not publish"),CONCATENATE([1]tailored_settings!$B$4&amp;TEXT(ROW(A459)-1,"0000")&amp;"_"&amp;TEXT(F459,"yyyy-mm")),CONCATENATE([1]tailored_settings!$B$4&amp;TEXT(ROW(A459)-1,"0000")&amp;"_"&amp;TEXT(F459,"yyyy-mm")))))</f>
        <v>360G-BarnwoodTrust-IND-0458_2022-08</v>
      </c>
      <c r="I459" s="8" t="str">
        <f>IF([1]source_data!G461="","",[1]tailored_settings!$B$7)</f>
        <v>Barnwood Trust</v>
      </c>
      <c r="J459" s="8" t="str">
        <f>IF([1]source_data!G461="","",[1]tailored_settings!$B$6)</f>
        <v>GB-CHC-1162855</v>
      </c>
      <c r="K459" s="8" t="str">
        <f>IF([1]source_data!G461="","",IF([1]source_data!I461="","",VLOOKUP([1]source_data!I461,[1]codelists!A:C,2,FALSE)))</f>
        <v>GTIR040</v>
      </c>
      <c r="L459" s="8" t="str">
        <f>IF([1]source_data!G461="","",IF([1]source_data!J461="","",VLOOKUP([1]source_data!J461,[1]codelists!A:C,2,FALSE)))</f>
        <v/>
      </c>
      <c r="M459" s="8" t="str">
        <f>IF([1]source_data!G461="","",IF([1]source_data!K461="","",IF([1]source_data!M461&lt;&gt;"",CONCATENATE(VLOOKUP([1]source_data!K461,[1]codelists!A:C,2,FALSE)&amp;";"&amp;VLOOKUP([1]source_data!L461,[1]codelists!A:C,2,FALSE)&amp;";"&amp;VLOOKUP([1]source_data!M461,[1]codelists!A:C,2,FALSE)),IF([1]source_data!L461&lt;&gt;"",CONCATENATE(VLOOKUP([1]source_data!K461,[1]codelists!A:C,2,FALSE)&amp;";"&amp;VLOOKUP([1]source_data!L461,[1]codelists!A:C,2,FALSE)),IF([1]source_data!K461&lt;&gt;"",CONCATENATE(VLOOKUP([1]source_data!K461,[1]codelists!A:C,2,FALSE)))))))</f>
        <v>GTIP040</v>
      </c>
      <c r="N459" s="11" t="str">
        <f>IF([1]source_data!G461="","",IF([1]source_data!D461="","",VLOOKUP([1]source_data!D461,[1]geo_data!A:I,9,FALSE)))</f>
        <v>Coaley and Uley</v>
      </c>
      <c r="O459" s="11" t="str">
        <f>IF([1]source_data!G461="","",IF([1]source_data!D461="","",VLOOKUP([1]source_data!D461,[1]geo_data!A:I,8,FALSE)))</f>
        <v>E05010975</v>
      </c>
      <c r="P459" s="11" t="str">
        <f>IF([1]source_data!G461="","",IF(LEFT(O459,3)="E05","WD",IF(LEFT(O459,3)="S13","WD",IF(LEFT(O459,3)="W05","WD",IF(LEFT(O459,3)="W06","UA",IF(LEFT(O459,3)="S12","CA",IF(LEFT(O459,3)="E06","UA",IF(LEFT(O459,3)="E07","NMD",IF(LEFT(O459,3)="E08","MD",IF(LEFT(O459,3)="E09","LONB"))))))))))</f>
        <v>WD</v>
      </c>
      <c r="Q459" s="11" t="str">
        <f>IF([1]source_data!G461="","",IF([1]source_data!D461="","",VLOOKUP([1]source_data!D461,[1]geo_data!A:I,7,FALSE)))</f>
        <v>Stroud</v>
      </c>
      <c r="R459" s="11" t="str">
        <f>IF([1]source_data!G461="","",IF([1]source_data!D461="","",VLOOKUP([1]source_data!D461,[1]geo_data!A:I,6,FALSE)))</f>
        <v>E07000082</v>
      </c>
      <c r="S459" s="11" t="str">
        <f>IF([1]source_data!G461="","",IF(LEFT(R459,3)="E05","WD",IF(LEFT(R459,3)="S13","WD",IF(LEFT(R459,3)="W05","WD",IF(LEFT(R459,3)="W06","UA",IF(LEFT(R459,3)="S12","CA",IF(LEFT(R459,3)="E06","UA",IF(LEFT(R459,3)="E07","NMD",IF(LEFT(R459,3)="E08","MD",IF(LEFT(R459,3)="E09","LONB"))))))))))</f>
        <v>NMD</v>
      </c>
      <c r="T459" s="8" t="str">
        <f>IF([1]source_data!G461="","",IF([1]source_data!N461="","",[1]source_data!N461))</f>
        <v>Grants for You</v>
      </c>
      <c r="U459" s="12">
        <f ca="1">IF([1]source_data!G461="","",[1]tailored_settings!$B$8)</f>
        <v>45009</v>
      </c>
      <c r="V459" s="8" t="str">
        <f>IF([1]source_data!I461="","",[1]tailored_settings!$B$9)</f>
        <v>https://www.barnwoodtrust.org/</v>
      </c>
      <c r="W459" s="8" t="str">
        <f>IF([1]source_data!G461="","",IF([1]source_data!I461="","",[1]codelists!$A$1))</f>
        <v>Grant to Individuals Reason codelist</v>
      </c>
      <c r="X459" s="8" t="str">
        <f>IF([1]source_data!G461="","",IF([1]source_data!I461="","",[1]source_data!I461))</f>
        <v>Mental Health</v>
      </c>
      <c r="Y459" s="8" t="str">
        <f>IF([1]source_data!G461="","",IF([1]source_data!J461="","",[1]codelists!$A$1))</f>
        <v/>
      </c>
      <c r="Z459" s="8" t="str">
        <f>IF([1]source_data!G461="","",IF([1]source_data!J461="","",[1]source_data!J461))</f>
        <v/>
      </c>
      <c r="AA459" s="8" t="str">
        <f>IF([1]source_data!G461="","",IF([1]source_data!K461="","",[1]codelists!$A$16))</f>
        <v>Grant to Individuals Purpose codelist</v>
      </c>
      <c r="AB459" s="8" t="str">
        <f>IF([1]source_data!G461="","",IF([1]source_data!K461="","",[1]source_data!K461))</f>
        <v>Devices and digital access</v>
      </c>
      <c r="AC459" s="8" t="str">
        <f>IF([1]source_data!G461="","",IF([1]source_data!L461="","",[1]codelists!$A$16))</f>
        <v/>
      </c>
      <c r="AD459" s="8" t="str">
        <f>IF([1]source_data!G461="","",IF([1]source_data!L461="","",[1]source_data!L461))</f>
        <v/>
      </c>
      <c r="AE459" s="8" t="str">
        <f>IF([1]source_data!G461="","",IF([1]source_data!M461="","",[1]codelists!$A$16))</f>
        <v/>
      </c>
      <c r="AF459" s="8" t="str">
        <f>IF([1]source_data!G461="","",IF([1]source_data!M461="","",[1]source_data!M461))</f>
        <v/>
      </c>
    </row>
    <row r="460" spans="1:32" ht="15.75" x14ac:dyDescent="0.25">
      <c r="A460" s="8" t="str">
        <f>IF([1]source_data!G462="","",IF(AND([1]source_data!C462&lt;&gt;"",[1]tailored_settings!$B$10="Publish"),CONCATENATE([1]tailored_settings!$B$2&amp;[1]source_data!C462),IF(AND([1]source_data!C462&lt;&gt;"",[1]tailored_settings!$B$10="Do not publish"),CONCATENATE([1]tailored_settings!$B$2&amp;TEXT(ROW(A460)-1,"0000")&amp;"_"&amp;TEXT(F460,"yyyy-mm")),CONCATENATE([1]tailored_settings!$B$2&amp;TEXT(ROW(A460)-1,"0000")&amp;"_"&amp;TEXT(F460,"yyyy-mm")))))</f>
        <v>360G-BarnwoodTrust-0459_2022-08</v>
      </c>
      <c r="B460" s="8" t="str">
        <f>IF([1]source_data!G462="","",IF([1]source_data!E462&lt;&gt;"",[1]source_data!E462,CONCATENATE("Grant to "&amp;G460)))</f>
        <v>Grants for You</v>
      </c>
      <c r="C460" s="8" t="str">
        <f>IF([1]source_data!G462="","",IF([1]source_data!F462="","",[1]source_data!F462))</f>
        <v xml:space="preserve">Funding to help people with Autism, ADHD, Tourette's or a serious mental health condition access more opportunities.   </v>
      </c>
      <c r="D460" s="9">
        <f>IF([1]source_data!G462="","",IF([1]source_data!G462="","",[1]source_data!G462))</f>
        <v>1000</v>
      </c>
      <c r="E460" s="8" t="str">
        <f>IF([1]source_data!G462="","",[1]tailored_settings!$B$3)</f>
        <v>GBP</v>
      </c>
      <c r="F460" s="10">
        <f>IF([1]source_data!G462="","",IF([1]source_data!H462="","",[1]source_data!H462))</f>
        <v>44795.515326469897</v>
      </c>
      <c r="G460" s="8" t="str">
        <f>IF([1]source_data!G462="","",[1]tailored_settings!$B$5)</f>
        <v>Individual Recipient</v>
      </c>
      <c r="H460" s="8" t="str">
        <f>IF([1]source_data!G462="","",IF(AND([1]source_data!A462&lt;&gt;"",[1]tailored_settings!$B$11="Publish"),CONCATENATE([1]tailored_settings!$B$2&amp;[1]source_data!A462),IF(AND([1]source_data!A462&lt;&gt;"",[1]tailored_settings!$B$11="Do not publish"),CONCATENATE([1]tailored_settings!$B$4&amp;TEXT(ROW(A460)-1,"0000")&amp;"_"&amp;TEXT(F460,"yyyy-mm")),CONCATENATE([1]tailored_settings!$B$4&amp;TEXT(ROW(A460)-1,"0000")&amp;"_"&amp;TEXT(F460,"yyyy-mm")))))</f>
        <v>360G-BarnwoodTrust-IND-0459_2022-08</v>
      </c>
      <c r="I460" s="8" t="str">
        <f>IF([1]source_data!G462="","",[1]tailored_settings!$B$7)</f>
        <v>Barnwood Trust</v>
      </c>
      <c r="J460" s="8" t="str">
        <f>IF([1]source_data!G462="","",[1]tailored_settings!$B$6)</f>
        <v>GB-CHC-1162855</v>
      </c>
      <c r="K460" s="8" t="str">
        <f>IF([1]source_data!G462="","",IF([1]source_data!I462="","",VLOOKUP([1]source_data!I462,[1]codelists!A:C,2,FALSE)))</f>
        <v>GTIR040</v>
      </c>
      <c r="L460" s="8" t="str">
        <f>IF([1]source_data!G462="","",IF([1]source_data!J462="","",VLOOKUP([1]source_data!J462,[1]codelists!A:C,2,FALSE)))</f>
        <v/>
      </c>
      <c r="M460" s="8" t="str">
        <f>IF([1]source_data!G462="","",IF([1]source_data!K462="","",IF([1]source_data!M462&lt;&gt;"",CONCATENATE(VLOOKUP([1]source_data!K462,[1]codelists!A:C,2,FALSE)&amp;";"&amp;VLOOKUP([1]source_data!L462,[1]codelists!A:C,2,FALSE)&amp;";"&amp;VLOOKUP([1]source_data!M462,[1]codelists!A:C,2,FALSE)),IF([1]source_data!L462&lt;&gt;"",CONCATENATE(VLOOKUP([1]source_data!K462,[1]codelists!A:C,2,FALSE)&amp;";"&amp;VLOOKUP([1]source_data!L462,[1]codelists!A:C,2,FALSE)),IF([1]source_data!K462&lt;&gt;"",CONCATENATE(VLOOKUP([1]source_data!K462,[1]codelists!A:C,2,FALSE)))))))</f>
        <v>GTIP040</v>
      </c>
      <c r="N460" s="11" t="str">
        <f>IF([1]source_data!G462="","",IF([1]source_data!D462="","",VLOOKUP([1]source_data!D462,[1]geo_data!A:I,9,FALSE)))</f>
        <v>Coney Hill</v>
      </c>
      <c r="O460" s="11" t="str">
        <f>IF([1]source_data!G462="","",IF([1]source_data!D462="","",VLOOKUP([1]source_data!D462,[1]geo_data!A:I,8,FALSE)))</f>
        <v>E05010954</v>
      </c>
      <c r="P460" s="11" t="str">
        <f>IF([1]source_data!G462="","",IF(LEFT(O460,3)="E05","WD",IF(LEFT(O460,3)="S13","WD",IF(LEFT(O460,3)="W05","WD",IF(LEFT(O460,3)="W06","UA",IF(LEFT(O460,3)="S12","CA",IF(LEFT(O460,3)="E06","UA",IF(LEFT(O460,3)="E07","NMD",IF(LEFT(O460,3)="E08","MD",IF(LEFT(O460,3)="E09","LONB"))))))))))</f>
        <v>WD</v>
      </c>
      <c r="Q460" s="11" t="str">
        <f>IF([1]source_data!G462="","",IF([1]source_data!D462="","",VLOOKUP([1]source_data!D462,[1]geo_data!A:I,7,FALSE)))</f>
        <v>Gloucester</v>
      </c>
      <c r="R460" s="11" t="str">
        <f>IF([1]source_data!G462="","",IF([1]source_data!D462="","",VLOOKUP([1]source_data!D462,[1]geo_data!A:I,6,FALSE)))</f>
        <v>E07000081</v>
      </c>
      <c r="S460" s="11" t="str">
        <f>IF([1]source_data!G462="","",IF(LEFT(R460,3)="E05","WD",IF(LEFT(R460,3)="S13","WD",IF(LEFT(R460,3)="W05","WD",IF(LEFT(R460,3)="W06","UA",IF(LEFT(R460,3)="S12","CA",IF(LEFT(R460,3)="E06","UA",IF(LEFT(R460,3)="E07","NMD",IF(LEFT(R460,3)="E08","MD",IF(LEFT(R460,3)="E09","LONB"))))))))))</f>
        <v>NMD</v>
      </c>
      <c r="T460" s="8" t="str">
        <f>IF([1]source_data!G462="","",IF([1]source_data!N462="","",[1]source_data!N462))</f>
        <v>Grants for You</v>
      </c>
      <c r="U460" s="12">
        <f ca="1">IF([1]source_data!G462="","",[1]tailored_settings!$B$8)</f>
        <v>45009</v>
      </c>
      <c r="V460" s="8" t="str">
        <f>IF([1]source_data!I462="","",[1]tailored_settings!$B$9)</f>
        <v>https://www.barnwoodtrust.org/</v>
      </c>
      <c r="W460" s="8" t="str">
        <f>IF([1]source_data!G462="","",IF([1]source_data!I462="","",[1]codelists!$A$1))</f>
        <v>Grant to Individuals Reason codelist</v>
      </c>
      <c r="X460" s="8" t="str">
        <f>IF([1]source_data!G462="","",IF([1]source_data!I462="","",[1]source_data!I462))</f>
        <v>Mental Health</v>
      </c>
      <c r="Y460" s="8" t="str">
        <f>IF([1]source_data!G462="","",IF([1]source_data!J462="","",[1]codelists!$A$1))</f>
        <v/>
      </c>
      <c r="Z460" s="8" t="str">
        <f>IF([1]source_data!G462="","",IF([1]source_data!J462="","",[1]source_data!J462))</f>
        <v/>
      </c>
      <c r="AA460" s="8" t="str">
        <f>IF([1]source_data!G462="","",IF([1]source_data!K462="","",[1]codelists!$A$16))</f>
        <v>Grant to Individuals Purpose codelist</v>
      </c>
      <c r="AB460" s="8" t="str">
        <f>IF([1]source_data!G462="","",IF([1]source_data!K462="","",[1]source_data!K462))</f>
        <v>Devices and digital access</v>
      </c>
      <c r="AC460" s="8" t="str">
        <f>IF([1]source_data!G462="","",IF([1]source_data!L462="","",[1]codelists!$A$16))</f>
        <v/>
      </c>
      <c r="AD460" s="8" t="str">
        <f>IF([1]source_data!G462="","",IF([1]source_data!L462="","",[1]source_data!L462))</f>
        <v/>
      </c>
      <c r="AE460" s="8" t="str">
        <f>IF([1]source_data!G462="","",IF([1]source_data!M462="","",[1]codelists!$A$16))</f>
        <v/>
      </c>
      <c r="AF460" s="8" t="str">
        <f>IF([1]source_data!G462="","",IF([1]source_data!M462="","",[1]source_data!M462))</f>
        <v/>
      </c>
    </row>
    <row r="461" spans="1:32" ht="15.75" x14ac:dyDescent="0.25">
      <c r="A461" s="8" t="str">
        <f>IF([1]source_data!G463="","",IF(AND([1]source_data!C463&lt;&gt;"",[1]tailored_settings!$B$10="Publish"),CONCATENATE([1]tailored_settings!$B$2&amp;[1]source_data!C463),IF(AND([1]source_data!C463&lt;&gt;"",[1]tailored_settings!$B$10="Do not publish"),CONCATENATE([1]tailored_settings!$B$2&amp;TEXT(ROW(A461)-1,"0000")&amp;"_"&amp;TEXT(F461,"yyyy-mm")),CONCATENATE([1]tailored_settings!$B$2&amp;TEXT(ROW(A461)-1,"0000")&amp;"_"&amp;TEXT(F461,"yyyy-mm")))))</f>
        <v>360G-BarnwoodTrust-0460_2022-08</v>
      </c>
      <c r="B461" s="8" t="str">
        <f>IF([1]source_data!G463="","",IF([1]source_data!E463&lt;&gt;"",[1]source_data!E463,CONCATENATE("Grant to "&amp;G461)))</f>
        <v>Grants for You</v>
      </c>
      <c r="C461" s="8" t="str">
        <f>IF([1]source_data!G463="","",IF([1]source_data!F463="","",[1]source_data!F463))</f>
        <v xml:space="preserve">Funding to help people with Autism, ADHD, Tourette's or a serious mental health condition access more opportunities.   </v>
      </c>
      <c r="D461" s="9">
        <f>IF([1]source_data!G463="","",IF([1]source_data!G463="","",[1]source_data!G463))</f>
        <v>1010</v>
      </c>
      <c r="E461" s="8" t="str">
        <f>IF([1]source_data!G463="","",[1]tailored_settings!$B$3)</f>
        <v>GBP</v>
      </c>
      <c r="F461" s="10">
        <f>IF([1]source_data!G463="","",IF([1]source_data!H463="","",[1]source_data!H463))</f>
        <v>44795.568676967603</v>
      </c>
      <c r="G461" s="8" t="str">
        <f>IF([1]source_data!G463="","",[1]tailored_settings!$B$5)</f>
        <v>Individual Recipient</v>
      </c>
      <c r="H461" s="8" t="str">
        <f>IF([1]source_data!G463="","",IF(AND([1]source_data!A463&lt;&gt;"",[1]tailored_settings!$B$11="Publish"),CONCATENATE([1]tailored_settings!$B$2&amp;[1]source_data!A463),IF(AND([1]source_data!A463&lt;&gt;"",[1]tailored_settings!$B$11="Do not publish"),CONCATENATE([1]tailored_settings!$B$4&amp;TEXT(ROW(A461)-1,"0000")&amp;"_"&amp;TEXT(F461,"yyyy-mm")),CONCATENATE([1]tailored_settings!$B$4&amp;TEXT(ROW(A461)-1,"0000")&amp;"_"&amp;TEXT(F461,"yyyy-mm")))))</f>
        <v>360G-BarnwoodTrust-IND-0460_2022-08</v>
      </c>
      <c r="I461" s="8" t="str">
        <f>IF([1]source_data!G463="","",[1]tailored_settings!$B$7)</f>
        <v>Barnwood Trust</v>
      </c>
      <c r="J461" s="8" t="str">
        <f>IF([1]source_data!G463="","",[1]tailored_settings!$B$6)</f>
        <v>GB-CHC-1162855</v>
      </c>
      <c r="K461" s="8" t="str">
        <f>IF([1]source_data!G463="","",IF([1]source_data!I463="","",VLOOKUP([1]source_data!I463,[1]codelists!A:C,2,FALSE)))</f>
        <v>GTIR040</v>
      </c>
      <c r="L461" s="8" t="str">
        <f>IF([1]source_data!G463="","",IF([1]source_data!J463="","",VLOOKUP([1]source_data!J463,[1]codelists!A:C,2,FALSE)))</f>
        <v/>
      </c>
      <c r="M461" s="8" t="str">
        <f>IF([1]source_data!G463="","",IF([1]source_data!K463="","",IF([1]source_data!M463&lt;&gt;"",CONCATENATE(VLOOKUP([1]source_data!K463,[1]codelists!A:C,2,FALSE)&amp;";"&amp;VLOOKUP([1]source_data!L463,[1]codelists!A:C,2,FALSE)&amp;";"&amp;VLOOKUP([1]source_data!M463,[1]codelists!A:C,2,FALSE)),IF([1]source_data!L463&lt;&gt;"",CONCATENATE(VLOOKUP([1]source_data!K463,[1]codelists!A:C,2,FALSE)&amp;";"&amp;VLOOKUP([1]source_data!L463,[1]codelists!A:C,2,FALSE)),IF([1]source_data!K463&lt;&gt;"",CONCATENATE(VLOOKUP([1]source_data!K463,[1]codelists!A:C,2,FALSE)))))))</f>
        <v>GTIP040</v>
      </c>
      <c r="N461" s="11" t="str">
        <f>IF([1]source_data!G463="","",IF([1]source_data!D463="","",VLOOKUP([1]source_data!D463,[1]geo_data!A:I,9,FALSE)))</f>
        <v>Quedgeley Severn Vale</v>
      </c>
      <c r="O461" s="11" t="str">
        <f>IF([1]source_data!G463="","",IF([1]source_data!D463="","",VLOOKUP([1]source_data!D463,[1]geo_data!A:I,8,FALSE)))</f>
        <v>E05010965</v>
      </c>
      <c r="P461" s="11" t="str">
        <f>IF([1]source_data!G463="","",IF(LEFT(O461,3)="E05","WD",IF(LEFT(O461,3)="S13","WD",IF(LEFT(O461,3)="W05","WD",IF(LEFT(O461,3)="W06","UA",IF(LEFT(O461,3)="S12","CA",IF(LEFT(O461,3)="E06","UA",IF(LEFT(O461,3)="E07","NMD",IF(LEFT(O461,3)="E08","MD",IF(LEFT(O461,3)="E09","LONB"))))))))))</f>
        <v>WD</v>
      </c>
      <c r="Q461" s="11" t="str">
        <f>IF([1]source_data!G463="","",IF([1]source_data!D463="","",VLOOKUP([1]source_data!D463,[1]geo_data!A:I,7,FALSE)))</f>
        <v>Gloucester</v>
      </c>
      <c r="R461" s="11" t="str">
        <f>IF([1]source_data!G463="","",IF([1]source_data!D463="","",VLOOKUP([1]source_data!D463,[1]geo_data!A:I,6,FALSE)))</f>
        <v>E07000081</v>
      </c>
      <c r="S461" s="11" t="str">
        <f>IF([1]source_data!G463="","",IF(LEFT(R461,3)="E05","WD",IF(LEFT(R461,3)="S13","WD",IF(LEFT(R461,3)="W05","WD",IF(LEFT(R461,3)="W06","UA",IF(LEFT(R461,3)="S12","CA",IF(LEFT(R461,3)="E06","UA",IF(LEFT(R461,3)="E07","NMD",IF(LEFT(R461,3)="E08","MD",IF(LEFT(R461,3)="E09","LONB"))))))))))</f>
        <v>NMD</v>
      </c>
      <c r="T461" s="8" t="str">
        <f>IF([1]source_data!G463="","",IF([1]source_data!N463="","",[1]source_data!N463))</f>
        <v>Grants for You</v>
      </c>
      <c r="U461" s="12">
        <f ca="1">IF([1]source_data!G463="","",[1]tailored_settings!$B$8)</f>
        <v>45009</v>
      </c>
      <c r="V461" s="8" t="str">
        <f>IF([1]source_data!I463="","",[1]tailored_settings!$B$9)</f>
        <v>https://www.barnwoodtrust.org/</v>
      </c>
      <c r="W461" s="8" t="str">
        <f>IF([1]source_data!G463="","",IF([1]source_data!I463="","",[1]codelists!$A$1))</f>
        <v>Grant to Individuals Reason codelist</v>
      </c>
      <c r="X461" s="8" t="str">
        <f>IF([1]source_data!G463="","",IF([1]source_data!I463="","",[1]source_data!I463))</f>
        <v>Mental Health</v>
      </c>
      <c r="Y461" s="8" t="str">
        <f>IF([1]source_data!G463="","",IF([1]source_data!J463="","",[1]codelists!$A$1))</f>
        <v/>
      </c>
      <c r="Z461" s="8" t="str">
        <f>IF([1]source_data!G463="","",IF([1]source_data!J463="","",[1]source_data!J463))</f>
        <v/>
      </c>
      <c r="AA461" s="8" t="str">
        <f>IF([1]source_data!G463="","",IF([1]source_data!K463="","",[1]codelists!$A$16))</f>
        <v>Grant to Individuals Purpose codelist</v>
      </c>
      <c r="AB461" s="8" t="str">
        <f>IF([1]source_data!G463="","",IF([1]source_data!K463="","",[1]source_data!K463))</f>
        <v>Devices and digital access</v>
      </c>
      <c r="AC461" s="8" t="str">
        <f>IF([1]source_data!G463="","",IF([1]source_data!L463="","",[1]codelists!$A$16))</f>
        <v/>
      </c>
      <c r="AD461" s="8" t="str">
        <f>IF([1]source_data!G463="","",IF([1]source_data!L463="","",[1]source_data!L463))</f>
        <v/>
      </c>
      <c r="AE461" s="8" t="str">
        <f>IF([1]source_data!G463="","",IF([1]source_data!M463="","",[1]codelists!$A$16))</f>
        <v/>
      </c>
      <c r="AF461" s="8" t="str">
        <f>IF([1]source_data!G463="","",IF([1]source_data!M463="","",[1]source_data!M463))</f>
        <v/>
      </c>
    </row>
    <row r="462" spans="1:32" ht="15.75" x14ac:dyDescent="0.25">
      <c r="A462" s="8" t="str">
        <f>IF([1]source_data!G464="","",IF(AND([1]source_data!C464&lt;&gt;"",[1]tailored_settings!$B$10="Publish"),CONCATENATE([1]tailored_settings!$B$2&amp;[1]source_data!C464),IF(AND([1]source_data!C464&lt;&gt;"",[1]tailored_settings!$B$10="Do not publish"),CONCATENATE([1]tailored_settings!$B$2&amp;TEXT(ROW(A462)-1,"0000")&amp;"_"&amp;TEXT(F462,"yyyy-mm")),CONCATENATE([1]tailored_settings!$B$2&amp;TEXT(ROW(A462)-1,"0000")&amp;"_"&amp;TEXT(F462,"yyyy-mm")))))</f>
        <v>360G-BarnwoodTrust-0461_2022-08</v>
      </c>
      <c r="B462" s="8" t="str">
        <f>IF([1]source_data!G464="","",IF([1]source_data!E464&lt;&gt;"",[1]source_data!E464,CONCATENATE("Grant to "&amp;G462)))</f>
        <v>Grants for You</v>
      </c>
      <c r="C462" s="8" t="str">
        <f>IF([1]source_data!G464="","",IF([1]source_data!F464="","",[1]source_data!F464))</f>
        <v xml:space="preserve">Funding to help people with Autism, ADHD, Tourette's or a serious mental health condition access more opportunities.   </v>
      </c>
      <c r="D462" s="9">
        <f>IF([1]source_data!G464="","",IF([1]source_data!G464="","",[1]source_data!G464))</f>
        <v>450</v>
      </c>
      <c r="E462" s="8" t="str">
        <f>IF([1]source_data!G464="","",[1]tailored_settings!$B$3)</f>
        <v>GBP</v>
      </c>
      <c r="F462" s="10">
        <f>IF([1]source_data!G464="","",IF([1]source_data!H464="","",[1]source_data!H464))</f>
        <v>44795.595477280098</v>
      </c>
      <c r="G462" s="8" t="str">
        <f>IF([1]source_data!G464="","",[1]tailored_settings!$B$5)</f>
        <v>Individual Recipient</v>
      </c>
      <c r="H462" s="8" t="str">
        <f>IF([1]source_data!G464="","",IF(AND([1]source_data!A464&lt;&gt;"",[1]tailored_settings!$B$11="Publish"),CONCATENATE([1]tailored_settings!$B$2&amp;[1]source_data!A464),IF(AND([1]source_data!A464&lt;&gt;"",[1]tailored_settings!$B$11="Do not publish"),CONCATENATE([1]tailored_settings!$B$4&amp;TEXT(ROW(A462)-1,"0000")&amp;"_"&amp;TEXT(F462,"yyyy-mm")),CONCATENATE([1]tailored_settings!$B$4&amp;TEXT(ROW(A462)-1,"0000")&amp;"_"&amp;TEXT(F462,"yyyy-mm")))))</f>
        <v>360G-BarnwoodTrust-IND-0461_2022-08</v>
      </c>
      <c r="I462" s="8" t="str">
        <f>IF([1]source_data!G464="","",[1]tailored_settings!$B$7)</f>
        <v>Barnwood Trust</v>
      </c>
      <c r="J462" s="8" t="str">
        <f>IF([1]source_data!G464="","",[1]tailored_settings!$B$6)</f>
        <v>GB-CHC-1162855</v>
      </c>
      <c r="K462" s="8" t="str">
        <f>IF([1]source_data!G464="","",IF([1]source_data!I464="","",VLOOKUP([1]source_data!I464,[1]codelists!A:C,2,FALSE)))</f>
        <v>GTIR040</v>
      </c>
      <c r="L462" s="8" t="str">
        <f>IF([1]source_data!G464="","",IF([1]source_data!J464="","",VLOOKUP([1]source_data!J464,[1]codelists!A:C,2,FALSE)))</f>
        <v/>
      </c>
      <c r="M462" s="8" t="str">
        <f>IF([1]source_data!G464="","",IF([1]source_data!K464="","",IF([1]source_data!M464&lt;&gt;"",CONCATENATE(VLOOKUP([1]source_data!K464,[1]codelists!A:C,2,FALSE)&amp;";"&amp;VLOOKUP([1]source_data!L464,[1]codelists!A:C,2,FALSE)&amp;";"&amp;VLOOKUP([1]source_data!M464,[1]codelists!A:C,2,FALSE)),IF([1]source_data!L464&lt;&gt;"",CONCATENATE(VLOOKUP([1]source_data!K464,[1]codelists!A:C,2,FALSE)&amp;";"&amp;VLOOKUP([1]source_data!L464,[1]codelists!A:C,2,FALSE)),IF([1]source_data!K464&lt;&gt;"",CONCATENATE(VLOOKUP([1]source_data!K464,[1]codelists!A:C,2,FALSE)))))))</f>
        <v>GTIP040</v>
      </c>
      <c r="N462" s="11" t="str">
        <f>IF([1]source_data!G464="","",IF([1]source_data!D464="","",VLOOKUP([1]source_data!D464,[1]geo_data!A:I,9,FALSE)))</f>
        <v>Quedgeley Severn Vale</v>
      </c>
      <c r="O462" s="11" t="str">
        <f>IF([1]source_data!G464="","",IF([1]source_data!D464="","",VLOOKUP([1]source_data!D464,[1]geo_data!A:I,8,FALSE)))</f>
        <v>E05010965</v>
      </c>
      <c r="P462" s="11" t="str">
        <f>IF([1]source_data!G464="","",IF(LEFT(O462,3)="E05","WD",IF(LEFT(O462,3)="S13","WD",IF(LEFT(O462,3)="W05","WD",IF(LEFT(O462,3)="W06","UA",IF(LEFT(O462,3)="S12","CA",IF(LEFT(O462,3)="E06","UA",IF(LEFT(O462,3)="E07","NMD",IF(LEFT(O462,3)="E08","MD",IF(LEFT(O462,3)="E09","LONB"))))))))))</f>
        <v>WD</v>
      </c>
      <c r="Q462" s="11" t="str">
        <f>IF([1]source_data!G464="","",IF([1]source_data!D464="","",VLOOKUP([1]source_data!D464,[1]geo_data!A:I,7,FALSE)))</f>
        <v>Gloucester</v>
      </c>
      <c r="R462" s="11" t="str">
        <f>IF([1]source_data!G464="","",IF([1]source_data!D464="","",VLOOKUP([1]source_data!D464,[1]geo_data!A:I,6,FALSE)))</f>
        <v>E07000081</v>
      </c>
      <c r="S462" s="11" t="str">
        <f>IF([1]source_data!G464="","",IF(LEFT(R462,3)="E05","WD",IF(LEFT(R462,3)="S13","WD",IF(LEFT(R462,3)="W05","WD",IF(LEFT(R462,3)="W06","UA",IF(LEFT(R462,3)="S12","CA",IF(LEFT(R462,3)="E06","UA",IF(LEFT(R462,3)="E07","NMD",IF(LEFT(R462,3)="E08","MD",IF(LEFT(R462,3)="E09","LONB"))))))))))</f>
        <v>NMD</v>
      </c>
      <c r="T462" s="8" t="str">
        <f>IF([1]source_data!G464="","",IF([1]source_data!N464="","",[1]source_data!N464))</f>
        <v>Grants for You</v>
      </c>
      <c r="U462" s="12">
        <f ca="1">IF([1]source_data!G464="","",[1]tailored_settings!$B$8)</f>
        <v>45009</v>
      </c>
      <c r="V462" s="8" t="str">
        <f>IF([1]source_data!I464="","",[1]tailored_settings!$B$9)</f>
        <v>https://www.barnwoodtrust.org/</v>
      </c>
      <c r="W462" s="8" t="str">
        <f>IF([1]source_data!G464="","",IF([1]source_data!I464="","",[1]codelists!$A$1))</f>
        <v>Grant to Individuals Reason codelist</v>
      </c>
      <c r="X462" s="8" t="str">
        <f>IF([1]source_data!G464="","",IF([1]source_data!I464="","",[1]source_data!I464))</f>
        <v>Mental Health</v>
      </c>
      <c r="Y462" s="8" t="str">
        <f>IF([1]source_data!G464="","",IF([1]source_data!J464="","",[1]codelists!$A$1))</f>
        <v/>
      </c>
      <c r="Z462" s="8" t="str">
        <f>IF([1]source_data!G464="","",IF([1]source_data!J464="","",[1]source_data!J464))</f>
        <v/>
      </c>
      <c r="AA462" s="8" t="str">
        <f>IF([1]source_data!G464="","",IF([1]source_data!K464="","",[1]codelists!$A$16))</f>
        <v>Grant to Individuals Purpose codelist</v>
      </c>
      <c r="AB462" s="8" t="str">
        <f>IF([1]source_data!G464="","",IF([1]source_data!K464="","",[1]source_data!K464))</f>
        <v>Devices and digital access</v>
      </c>
      <c r="AC462" s="8" t="str">
        <f>IF([1]source_data!G464="","",IF([1]source_data!L464="","",[1]codelists!$A$16))</f>
        <v/>
      </c>
      <c r="AD462" s="8" t="str">
        <f>IF([1]source_data!G464="","",IF([1]source_data!L464="","",[1]source_data!L464))</f>
        <v/>
      </c>
      <c r="AE462" s="8" t="str">
        <f>IF([1]source_data!G464="","",IF([1]source_data!M464="","",[1]codelists!$A$16))</f>
        <v/>
      </c>
      <c r="AF462" s="8" t="str">
        <f>IF([1]source_data!G464="","",IF([1]source_data!M464="","",[1]source_data!M464))</f>
        <v/>
      </c>
    </row>
    <row r="463" spans="1:32" ht="15.75" x14ac:dyDescent="0.25">
      <c r="A463" s="8" t="str">
        <f>IF([1]source_data!G465="","",IF(AND([1]source_data!C465&lt;&gt;"",[1]tailored_settings!$B$10="Publish"),CONCATENATE([1]tailored_settings!$B$2&amp;[1]source_data!C465),IF(AND([1]source_data!C465&lt;&gt;"",[1]tailored_settings!$B$10="Do not publish"),CONCATENATE([1]tailored_settings!$B$2&amp;TEXT(ROW(A463)-1,"0000")&amp;"_"&amp;TEXT(F463,"yyyy-mm")),CONCATENATE([1]tailored_settings!$B$2&amp;TEXT(ROW(A463)-1,"0000")&amp;"_"&amp;TEXT(F463,"yyyy-mm")))))</f>
        <v>360G-BarnwoodTrust-0462_2022-08</v>
      </c>
      <c r="B463" s="8" t="str">
        <f>IF([1]source_data!G465="","",IF([1]source_data!E465&lt;&gt;"",[1]source_data!E465,CONCATENATE("Grant to "&amp;G463)))</f>
        <v>Grants for You</v>
      </c>
      <c r="C463" s="8" t="str">
        <f>IF([1]source_data!G465="","",IF([1]source_data!F465="","",[1]source_data!F465))</f>
        <v xml:space="preserve">Funding to help people with Autism, ADHD, Tourette's or a serious mental health condition access more opportunities.   </v>
      </c>
      <c r="D463" s="9">
        <f>IF([1]source_data!G465="","",IF([1]source_data!G465="","",[1]source_data!G465))</f>
        <v>700</v>
      </c>
      <c r="E463" s="8" t="str">
        <f>IF([1]source_data!G465="","",[1]tailored_settings!$B$3)</f>
        <v>GBP</v>
      </c>
      <c r="F463" s="10">
        <f>IF([1]source_data!G465="","",IF([1]source_data!H465="","",[1]source_data!H465))</f>
        <v>44795.598991701401</v>
      </c>
      <c r="G463" s="8" t="str">
        <f>IF([1]source_data!G465="","",[1]tailored_settings!$B$5)</f>
        <v>Individual Recipient</v>
      </c>
      <c r="H463" s="8" t="str">
        <f>IF([1]source_data!G465="","",IF(AND([1]source_data!A465&lt;&gt;"",[1]tailored_settings!$B$11="Publish"),CONCATENATE([1]tailored_settings!$B$2&amp;[1]source_data!A465),IF(AND([1]source_data!A465&lt;&gt;"",[1]tailored_settings!$B$11="Do not publish"),CONCATENATE([1]tailored_settings!$B$4&amp;TEXT(ROW(A463)-1,"0000")&amp;"_"&amp;TEXT(F463,"yyyy-mm")),CONCATENATE([1]tailored_settings!$B$4&amp;TEXT(ROW(A463)-1,"0000")&amp;"_"&amp;TEXT(F463,"yyyy-mm")))))</f>
        <v>360G-BarnwoodTrust-IND-0462_2022-08</v>
      </c>
      <c r="I463" s="8" t="str">
        <f>IF([1]source_data!G465="","",[1]tailored_settings!$B$7)</f>
        <v>Barnwood Trust</v>
      </c>
      <c r="J463" s="8" t="str">
        <f>IF([1]source_data!G465="","",[1]tailored_settings!$B$6)</f>
        <v>GB-CHC-1162855</v>
      </c>
      <c r="K463" s="8" t="str">
        <f>IF([1]source_data!G465="","",IF([1]source_data!I465="","",VLOOKUP([1]source_data!I465,[1]codelists!A:C,2,FALSE)))</f>
        <v>GTIR040</v>
      </c>
      <c r="L463" s="8" t="str">
        <f>IF([1]source_data!G465="","",IF([1]source_data!J465="","",VLOOKUP([1]source_data!J465,[1]codelists!A:C,2,FALSE)))</f>
        <v/>
      </c>
      <c r="M463" s="8" t="str">
        <f>IF([1]source_data!G465="","",IF([1]source_data!K465="","",IF([1]source_data!M465&lt;&gt;"",CONCATENATE(VLOOKUP([1]source_data!K465,[1]codelists!A:C,2,FALSE)&amp;";"&amp;VLOOKUP([1]source_data!L465,[1]codelists!A:C,2,FALSE)&amp;";"&amp;VLOOKUP([1]source_data!M465,[1]codelists!A:C,2,FALSE)),IF([1]source_data!L465&lt;&gt;"",CONCATENATE(VLOOKUP([1]source_data!K465,[1]codelists!A:C,2,FALSE)&amp;";"&amp;VLOOKUP([1]source_data!L465,[1]codelists!A:C,2,FALSE)),IF([1]source_data!K465&lt;&gt;"",CONCATENATE(VLOOKUP([1]source_data!K465,[1]codelists!A:C,2,FALSE)))))))</f>
        <v>GTIP040</v>
      </c>
      <c r="N463" s="11" t="str">
        <f>IF([1]source_data!G465="","",IF([1]source_data!D465="","",VLOOKUP([1]source_data!D465,[1]geo_data!A:I,9,FALSE)))</f>
        <v>Barton and Tredworth</v>
      </c>
      <c r="O463" s="11" t="str">
        <f>IF([1]source_data!G465="","",IF([1]source_data!D465="","",VLOOKUP([1]source_data!D465,[1]geo_data!A:I,8,FALSE)))</f>
        <v>E05010953</v>
      </c>
      <c r="P463" s="11" t="str">
        <f>IF([1]source_data!G465="","",IF(LEFT(O463,3)="E05","WD",IF(LEFT(O463,3)="S13","WD",IF(LEFT(O463,3)="W05","WD",IF(LEFT(O463,3)="W06","UA",IF(LEFT(O463,3)="S12","CA",IF(LEFT(O463,3)="E06","UA",IF(LEFT(O463,3)="E07","NMD",IF(LEFT(O463,3)="E08","MD",IF(LEFT(O463,3)="E09","LONB"))))))))))</f>
        <v>WD</v>
      </c>
      <c r="Q463" s="11" t="str">
        <f>IF([1]source_data!G465="","",IF([1]source_data!D465="","",VLOOKUP([1]source_data!D465,[1]geo_data!A:I,7,FALSE)))</f>
        <v>Gloucester</v>
      </c>
      <c r="R463" s="11" t="str">
        <f>IF([1]source_data!G465="","",IF([1]source_data!D465="","",VLOOKUP([1]source_data!D465,[1]geo_data!A:I,6,FALSE)))</f>
        <v>E07000081</v>
      </c>
      <c r="S463" s="11" t="str">
        <f>IF([1]source_data!G465="","",IF(LEFT(R463,3)="E05","WD",IF(LEFT(R463,3)="S13","WD",IF(LEFT(R463,3)="W05","WD",IF(LEFT(R463,3)="W06","UA",IF(LEFT(R463,3)="S12","CA",IF(LEFT(R463,3)="E06","UA",IF(LEFT(R463,3)="E07","NMD",IF(LEFT(R463,3)="E08","MD",IF(LEFT(R463,3)="E09","LONB"))))))))))</f>
        <v>NMD</v>
      </c>
      <c r="T463" s="8" t="str">
        <f>IF([1]source_data!G465="","",IF([1]source_data!N465="","",[1]source_data!N465))</f>
        <v>Grants for You</v>
      </c>
      <c r="U463" s="12">
        <f ca="1">IF([1]source_data!G465="","",[1]tailored_settings!$B$8)</f>
        <v>45009</v>
      </c>
      <c r="V463" s="8" t="str">
        <f>IF([1]source_data!I465="","",[1]tailored_settings!$B$9)</f>
        <v>https://www.barnwoodtrust.org/</v>
      </c>
      <c r="W463" s="8" t="str">
        <f>IF([1]source_data!G465="","",IF([1]source_data!I465="","",[1]codelists!$A$1))</f>
        <v>Grant to Individuals Reason codelist</v>
      </c>
      <c r="X463" s="8" t="str">
        <f>IF([1]source_data!G465="","",IF([1]source_data!I465="","",[1]source_data!I465))</f>
        <v>Mental Health</v>
      </c>
      <c r="Y463" s="8" t="str">
        <f>IF([1]source_data!G465="","",IF([1]source_data!J465="","",[1]codelists!$A$1))</f>
        <v/>
      </c>
      <c r="Z463" s="8" t="str">
        <f>IF([1]source_data!G465="","",IF([1]source_data!J465="","",[1]source_data!J465))</f>
        <v/>
      </c>
      <c r="AA463" s="8" t="str">
        <f>IF([1]source_data!G465="","",IF([1]source_data!K465="","",[1]codelists!$A$16))</f>
        <v>Grant to Individuals Purpose codelist</v>
      </c>
      <c r="AB463" s="8" t="str">
        <f>IF([1]source_data!G465="","",IF([1]source_data!K465="","",[1]source_data!K465))</f>
        <v>Devices and digital access</v>
      </c>
      <c r="AC463" s="8" t="str">
        <f>IF([1]source_data!G465="","",IF([1]source_data!L465="","",[1]codelists!$A$16))</f>
        <v/>
      </c>
      <c r="AD463" s="8" t="str">
        <f>IF([1]source_data!G465="","",IF([1]source_data!L465="","",[1]source_data!L465))</f>
        <v/>
      </c>
      <c r="AE463" s="8" t="str">
        <f>IF([1]source_data!G465="","",IF([1]source_data!M465="","",[1]codelists!$A$16))</f>
        <v/>
      </c>
      <c r="AF463" s="8" t="str">
        <f>IF([1]source_data!G465="","",IF([1]source_data!M465="","",[1]source_data!M465))</f>
        <v/>
      </c>
    </row>
    <row r="464" spans="1:32" ht="15.75" x14ac:dyDescent="0.25">
      <c r="A464" s="8" t="str">
        <f>IF([1]source_data!G466="","",IF(AND([1]source_data!C466&lt;&gt;"",[1]tailored_settings!$B$10="Publish"),CONCATENATE([1]tailored_settings!$B$2&amp;[1]source_data!C466),IF(AND([1]source_data!C466&lt;&gt;"",[1]tailored_settings!$B$10="Do not publish"),CONCATENATE([1]tailored_settings!$B$2&amp;TEXT(ROW(A464)-1,"0000")&amp;"_"&amp;TEXT(F464,"yyyy-mm")),CONCATENATE([1]tailored_settings!$B$2&amp;TEXT(ROW(A464)-1,"0000")&amp;"_"&amp;TEXT(F464,"yyyy-mm")))))</f>
        <v>360G-BarnwoodTrust-0463_2022-08</v>
      </c>
      <c r="B464" s="8" t="str">
        <f>IF([1]source_data!G466="","",IF([1]source_data!E466&lt;&gt;"",[1]source_data!E466,CONCATENATE("Grant to "&amp;G464)))</f>
        <v>Grants for You</v>
      </c>
      <c r="C464" s="8" t="str">
        <f>IF([1]source_data!G466="","",IF([1]source_data!F466="","",[1]source_data!F466))</f>
        <v xml:space="preserve">Funding to help people with Autism, ADHD, Tourette's or a serious mental health condition access more opportunities.   </v>
      </c>
      <c r="D464" s="9">
        <f>IF([1]source_data!G466="","",IF([1]source_data!G466="","",[1]source_data!G466))</f>
        <v>1480</v>
      </c>
      <c r="E464" s="8" t="str">
        <f>IF([1]source_data!G466="","",[1]tailored_settings!$B$3)</f>
        <v>GBP</v>
      </c>
      <c r="F464" s="10">
        <f>IF([1]source_data!G466="","",IF([1]source_data!H466="","",[1]source_data!H466))</f>
        <v>44795.605488078698</v>
      </c>
      <c r="G464" s="8" t="str">
        <f>IF([1]source_data!G466="","",[1]tailored_settings!$B$5)</f>
        <v>Individual Recipient</v>
      </c>
      <c r="H464" s="8" t="str">
        <f>IF([1]source_data!G466="","",IF(AND([1]source_data!A466&lt;&gt;"",[1]tailored_settings!$B$11="Publish"),CONCATENATE([1]tailored_settings!$B$2&amp;[1]source_data!A466),IF(AND([1]source_data!A466&lt;&gt;"",[1]tailored_settings!$B$11="Do not publish"),CONCATENATE([1]tailored_settings!$B$4&amp;TEXT(ROW(A464)-1,"0000")&amp;"_"&amp;TEXT(F464,"yyyy-mm")),CONCATENATE([1]tailored_settings!$B$4&amp;TEXT(ROW(A464)-1,"0000")&amp;"_"&amp;TEXT(F464,"yyyy-mm")))))</f>
        <v>360G-BarnwoodTrust-IND-0463_2022-08</v>
      </c>
      <c r="I464" s="8" t="str">
        <f>IF([1]source_data!G466="","",[1]tailored_settings!$B$7)</f>
        <v>Barnwood Trust</v>
      </c>
      <c r="J464" s="8" t="str">
        <f>IF([1]source_data!G466="","",[1]tailored_settings!$B$6)</f>
        <v>GB-CHC-1162855</v>
      </c>
      <c r="K464" s="8" t="str">
        <f>IF([1]source_data!G466="","",IF([1]source_data!I466="","",VLOOKUP([1]source_data!I466,[1]codelists!A:C,2,FALSE)))</f>
        <v>GTIR040</v>
      </c>
      <c r="L464" s="8" t="str">
        <f>IF([1]source_data!G466="","",IF([1]source_data!J466="","",VLOOKUP([1]source_data!J466,[1]codelists!A:C,2,FALSE)))</f>
        <v/>
      </c>
      <c r="M464" s="8" t="str">
        <f>IF([1]source_data!G466="","",IF([1]source_data!K466="","",IF([1]source_data!M466&lt;&gt;"",CONCATENATE(VLOOKUP([1]source_data!K466,[1]codelists!A:C,2,FALSE)&amp;";"&amp;VLOOKUP([1]source_data!L466,[1]codelists!A:C,2,FALSE)&amp;";"&amp;VLOOKUP([1]source_data!M466,[1]codelists!A:C,2,FALSE)),IF([1]source_data!L466&lt;&gt;"",CONCATENATE(VLOOKUP([1]source_data!K466,[1]codelists!A:C,2,FALSE)&amp;";"&amp;VLOOKUP([1]source_data!L466,[1]codelists!A:C,2,FALSE)),IF([1]source_data!K466&lt;&gt;"",CONCATENATE(VLOOKUP([1]source_data!K466,[1]codelists!A:C,2,FALSE)))))))</f>
        <v>GTIP040</v>
      </c>
      <c r="N464" s="11" t="str">
        <f>IF([1]source_data!G466="","",IF([1]source_data!D466="","",VLOOKUP([1]source_data!D466,[1]geo_data!A:I,9,FALSE)))</f>
        <v>Barton and Tredworth</v>
      </c>
      <c r="O464" s="11" t="str">
        <f>IF([1]source_data!G466="","",IF([1]source_data!D466="","",VLOOKUP([1]source_data!D466,[1]geo_data!A:I,8,FALSE)))</f>
        <v>E05010953</v>
      </c>
      <c r="P464" s="11" t="str">
        <f>IF([1]source_data!G466="","",IF(LEFT(O464,3)="E05","WD",IF(LEFT(O464,3)="S13","WD",IF(LEFT(O464,3)="W05","WD",IF(LEFT(O464,3)="W06","UA",IF(LEFT(O464,3)="S12","CA",IF(LEFT(O464,3)="E06","UA",IF(LEFT(O464,3)="E07","NMD",IF(LEFT(O464,3)="E08","MD",IF(LEFT(O464,3)="E09","LONB"))))))))))</f>
        <v>WD</v>
      </c>
      <c r="Q464" s="11" t="str">
        <f>IF([1]source_data!G466="","",IF([1]source_data!D466="","",VLOOKUP([1]source_data!D466,[1]geo_data!A:I,7,FALSE)))</f>
        <v>Gloucester</v>
      </c>
      <c r="R464" s="11" t="str">
        <f>IF([1]source_data!G466="","",IF([1]source_data!D466="","",VLOOKUP([1]source_data!D466,[1]geo_data!A:I,6,FALSE)))</f>
        <v>E07000081</v>
      </c>
      <c r="S464" s="11" t="str">
        <f>IF([1]source_data!G466="","",IF(LEFT(R464,3)="E05","WD",IF(LEFT(R464,3)="S13","WD",IF(LEFT(R464,3)="W05","WD",IF(LEFT(R464,3)="W06","UA",IF(LEFT(R464,3)="S12","CA",IF(LEFT(R464,3)="E06","UA",IF(LEFT(R464,3)="E07","NMD",IF(LEFT(R464,3)="E08","MD",IF(LEFT(R464,3)="E09","LONB"))))))))))</f>
        <v>NMD</v>
      </c>
      <c r="T464" s="8" t="str">
        <f>IF([1]source_data!G466="","",IF([1]source_data!N466="","",[1]source_data!N466))</f>
        <v>Grants for You</v>
      </c>
      <c r="U464" s="12">
        <f ca="1">IF([1]source_data!G466="","",[1]tailored_settings!$B$8)</f>
        <v>45009</v>
      </c>
      <c r="V464" s="8" t="str">
        <f>IF([1]source_data!I466="","",[1]tailored_settings!$B$9)</f>
        <v>https://www.barnwoodtrust.org/</v>
      </c>
      <c r="W464" s="8" t="str">
        <f>IF([1]source_data!G466="","",IF([1]source_data!I466="","",[1]codelists!$A$1))</f>
        <v>Grant to Individuals Reason codelist</v>
      </c>
      <c r="X464" s="8" t="str">
        <f>IF([1]source_data!G466="","",IF([1]source_data!I466="","",[1]source_data!I466))</f>
        <v>Mental Health</v>
      </c>
      <c r="Y464" s="8" t="str">
        <f>IF([1]source_data!G466="","",IF([1]source_data!J466="","",[1]codelists!$A$1))</f>
        <v/>
      </c>
      <c r="Z464" s="8" t="str">
        <f>IF([1]source_data!G466="","",IF([1]source_data!J466="","",[1]source_data!J466))</f>
        <v/>
      </c>
      <c r="AA464" s="8" t="str">
        <f>IF([1]source_data!G466="","",IF([1]source_data!K466="","",[1]codelists!$A$16))</f>
        <v>Grant to Individuals Purpose codelist</v>
      </c>
      <c r="AB464" s="8" t="str">
        <f>IF([1]source_data!G466="","",IF([1]source_data!K466="","",[1]source_data!K466))</f>
        <v>Devices and digital access</v>
      </c>
      <c r="AC464" s="8" t="str">
        <f>IF([1]source_data!G466="","",IF([1]source_data!L466="","",[1]codelists!$A$16))</f>
        <v/>
      </c>
      <c r="AD464" s="8" t="str">
        <f>IF([1]source_data!G466="","",IF([1]source_data!L466="","",[1]source_data!L466))</f>
        <v/>
      </c>
      <c r="AE464" s="8" t="str">
        <f>IF([1]source_data!G466="","",IF([1]source_data!M466="","",[1]codelists!$A$16))</f>
        <v/>
      </c>
      <c r="AF464" s="8" t="str">
        <f>IF([1]source_data!G466="","",IF([1]source_data!M466="","",[1]source_data!M466))</f>
        <v/>
      </c>
    </row>
    <row r="465" spans="1:32" ht="15.75" x14ac:dyDescent="0.25">
      <c r="A465" s="8" t="str">
        <f>IF([1]source_data!G467="","",IF(AND([1]source_data!C467&lt;&gt;"",[1]tailored_settings!$B$10="Publish"),CONCATENATE([1]tailored_settings!$B$2&amp;[1]source_data!C467),IF(AND([1]source_data!C467&lt;&gt;"",[1]tailored_settings!$B$10="Do not publish"),CONCATENATE([1]tailored_settings!$B$2&amp;TEXT(ROW(A465)-1,"0000")&amp;"_"&amp;TEXT(F465,"yyyy-mm")),CONCATENATE([1]tailored_settings!$B$2&amp;TEXT(ROW(A465)-1,"0000")&amp;"_"&amp;TEXT(F465,"yyyy-mm")))))</f>
        <v>360G-BarnwoodTrust-0464_2022-08</v>
      </c>
      <c r="B465" s="8" t="str">
        <f>IF([1]source_data!G467="","",IF([1]source_data!E467&lt;&gt;"",[1]source_data!E467,CONCATENATE("Grant to "&amp;G465)))</f>
        <v>Grants for You</v>
      </c>
      <c r="C465" s="8" t="str">
        <f>IF([1]source_data!G467="","",IF([1]source_data!F467="","",[1]source_data!F467))</f>
        <v xml:space="preserve">Funding to help people with Autism, ADHD, Tourette's or a serious mental health condition access more opportunities.   </v>
      </c>
      <c r="D465" s="9">
        <f>IF([1]source_data!G467="","",IF([1]source_data!G467="","",[1]source_data!G467))</f>
        <v>1000</v>
      </c>
      <c r="E465" s="8" t="str">
        <f>IF([1]source_data!G467="","",[1]tailored_settings!$B$3)</f>
        <v>GBP</v>
      </c>
      <c r="F465" s="10">
        <f>IF([1]source_data!G467="","",IF([1]source_data!H467="","",[1]source_data!H467))</f>
        <v>44795.654310567101</v>
      </c>
      <c r="G465" s="8" t="str">
        <f>IF([1]source_data!G467="","",[1]tailored_settings!$B$5)</f>
        <v>Individual Recipient</v>
      </c>
      <c r="H465" s="8" t="str">
        <f>IF([1]source_data!G467="","",IF(AND([1]source_data!A467&lt;&gt;"",[1]tailored_settings!$B$11="Publish"),CONCATENATE([1]tailored_settings!$B$2&amp;[1]source_data!A467),IF(AND([1]source_data!A467&lt;&gt;"",[1]tailored_settings!$B$11="Do not publish"),CONCATENATE([1]tailored_settings!$B$4&amp;TEXT(ROW(A465)-1,"0000")&amp;"_"&amp;TEXT(F465,"yyyy-mm")),CONCATENATE([1]tailored_settings!$B$4&amp;TEXT(ROW(A465)-1,"0000")&amp;"_"&amp;TEXT(F465,"yyyy-mm")))))</f>
        <v>360G-BarnwoodTrust-IND-0464_2022-08</v>
      </c>
      <c r="I465" s="8" t="str">
        <f>IF([1]source_data!G467="","",[1]tailored_settings!$B$7)</f>
        <v>Barnwood Trust</v>
      </c>
      <c r="J465" s="8" t="str">
        <f>IF([1]source_data!G467="","",[1]tailored_settings!$B$6)</f>
        <v>GB-CHC-1162855</v>
      </c>
      <c r="K465" s="8" t="str">
        <f>IF([1]source_data!G467="","",IF([1]source_data!I467="","",VLOOKUP([1]source_data!I467,[1]codelists!A:C,2,FALSE)))</f>
        <v>GTIR040</v>
      </c>
      <c r="L465" s="8" t="str">
        <f>IF([1]source_data!G467="","",IF([1]source_data!J467="","",VLOOKUP([1]source_data!J467,[1]codelists!A:C,2,FALSE)))</f>
        <v/>
      </c>
      <c r="M465" s="8" t="str">
        <f>IF([1]source_data!G467="","",IF([1]source_data!K467="","",IF([1]source_data!M467&lt;&gt;"",CONCATENATE(VLOOKUP([1]source_data!K467,[1]codelists!A:C,2,FALSE)&amp;";"&amp;VLOOKUP([1]source_data!L467,[1]codelists!A:C,2,FALSE)&amp;";"&amp;VLOOKUP([1]source_data!M467,[1]codelists!A:C,2,FALSE)),IF([1]source_data!L467&lt;&gt;"",CONCATENATE(VLOOKUP([1]source_data!K467,[1]codelists!A:C,2,FALSE)&amp;";"&amp;VLOOKUP([1]source_data!L467,[1]codelists!A:C,2,FALSE)),IF([1]source_data!K467&lt;&gt;"",CONCATENATE(VLOOKUP([1]source_data!K467,[1]codelists!A:C,2,FALSE)))))))</f>
        <v>GTIP040</v>
      </c>
      <c r="N465" s="11" t="str">
        <f>IF([1]source_data!G467="","",IF([1]source_data!D467="","",VLOOKUP([1]source_data!D467,[1]geo_data!A:I,9,FALSE)))</f>
        <v>Westgate</v>
      </c>
      <c r="O465" s="11" t="str">
        <f>IF([1]source_data!G467="","",IF([1]source_data!D467="","",VLOOKUP([1]source_data!D467,[1]geo_data!A:I,8,FALSE)))</f>
        <v>E05010967</v>
      </c>
      <c r="P465" s="11" t="str">
        <f>IF([1]source_data!G467="","",IF(LEFT(O465,3)="E05","WD",IF(LEFT(O465,3)="S13","WD",IF(LEFT(O465,3)="W05","WD",IF(LEFT(O465,3)="W06","UA",IF(LEFT(O465,3)="S12","CA",IF(LEFT(O465,3)="E06","UA",IF(LEFT(O465,3)="E07","NMD",IF(LEFT(O465,3)="E08","MD",IF(LEFT(O465,3)="E09","LONB"))))))))))</f>
        <v>WD</v>
      </c>
      <c r="Q465" s="11" t="str">
        <f>IF([1]source_data!G467="","",IF([1]source_data!D467="","",VLOOKUP([1]source_data!D467,[1]geo_data!A:I,7,FALSE)))</f>
        <v>Gloucester</v>
      </c>
      <c r="R465" s="11" t="str">
        <f>IF([1]source_data!G467="","",IF([1]source_data!D467="","",VLOOKUP([1]source_data!D467,[1]geo_data!A:I,6,FALSE)))</f>
        <v>E07000081</v>
      </c>
      <c r="S465" s="11" t="str">
        <f>IF([1]source_data!G467="","",IF(LEFT(R465,3)="E05","WD",IF(LEFT(R465,3)="S13","WD",IF(LEFT(R465,3)="W05","WD",IF(LEFT(R465,3)="W06","UA",IF(LEFT(R465,3)="S12","CA",IF(LEFT(R465,3)="E06","UA",IF(LEFT(R465,3)="E07","NMD",IF(LEFT(R465,3)="E08","MD",IF(LEFT(R465,3)="E09","LONB"))))))))))</f>
        <v>NMD</v>
      </c>
      <c r="T465" s="8" t="str">
        <f>IF([1]source_data!G467="","",IF([1]source_data!N467="","",[1]source_data!N467))</f>
        <v>Grants for You</v>
      </c>
      <c r="U465" s="12">
        <f ca="1">IF([1]source_data!G467="","",[1]tailored_settings!$B$8)</f>
        <v>45009</v>
      </c>
      <c r="V465" s="8" t="str">
        <f>IF([1]source_data!I467="","",[1]tailored_settings!$B$9)</f>
        <v>https://www.barnwoodtrust.org/</v>
      </c>
      <c r="W465" s="8" t="str">
        <f>IF([1]source_data!G467="","",IF([1]source_data!I467="","",[1]codelists!$A$1))</f>
        <v>Grant to Individuals Reason codelist</v>
      </c>
      <c r="X465" s="8" t="str">
        <f>IF([1]source_data!G467="","",IF([1]source_data!I467="","",[1]source_data!I467))</f>
        <v>Mental Health</v>
      </c>
      <c r="Y465" s="8" t="str">
        <f>IF([1]source_data!G467="","",IF([1]source_data!J467="","",[1]codelists!$A$1))</f>
        <v/>
      </c>
      <c r="Z465" s="8" t="str">
        <f>IF([1]source_data!G467="","",IF([1]source_data!J467="","",[1]source_data!J467))</f>
        <v/>
      </c>
      <c r="AA465" s="8" t="str">
        <f>IF([1]source_data!G467="","",IF([1]source_data!K467="","",[1]codelists!$A$16))</f>
        <v>Grant to Individuals Purpose codelist</v>
      </c>
      <c r="AB465" s="8" t="str">
        <f>IF([1]source_data!G467="","",IF([1]source_data!K467="","",[1]source_data!K467))</f>
        <v>Devices and digital access</v>
      </c>
      <c r="AC465" s="8" t="str">
        <f>IF([1]source_data!G467="","",IF([1]source_data!L467="","",[1]codelists!$A$16))</f>
        <v/>
      </c>
      <c r="AD465" s="8" t="str">
        <f>IF([1]source_data!G467="","",IF([1]source_data!L467="","",[1]source_data!L467))</f>
        <v/>
      </c>
      <c r="AE465" s="8" t="str">
        <f>IF([1]source_data!G467="","",IF([1]source_data!M467="","",[1]codelists!$A$16))</f>
        <v/>
      </c>
      <c r="AF465" s="8" t="str">
        <f>IF([1]source_data!G467="","",IF([1]source_data!M467="","",[1]source_data!M467))</f>
        <v/>
      </c>
    </row>
    <row r="466" spans="1:32" ht="15.75" x14ac:dyDescent="0.25">
      <c r="A466" s="8" t="str">
        <f>IF([1]source_data!G468="","",IF(AND([1]source_data!C468&lt;&gt;"",[1]tailored_settings!$B$10="Publish"),CONCATENATE([1]tailored_settings!$B$2&amp;[1]source_data!C468),IF(AND([1]source_data!C468&lt;&gt;"",[1]tailored_settings!$B$10="Do not publish"),CONCATENATE([1]tailored_settings!$B$2&amp;TEXT(ROW(A466)-1,"0000")&amp;"_"&amp;TEXT(F466,"yyyy-mm")),CONCATENATE([1]tailored_settings!$B$2&amp;TEXT(ROW(A466)-1,"0000")&amp;"_"&amp;TEXT(F466,"yyyy-mm")))))</f>
        <v>360G-BarnwoodTrust-0465_2022-08</v>
      </c>
      <c r="B466" s="8" t="str">
        <f>IF([1]source_data!G468="","",IF([1]source_data!E468&lt;&gt;"",[1]source_data!E468,CONCATENATE("Grant to "&amp;G466)))</f>
        <v>Grants for You</v>
      </c>
      <c r="C466" s="8" t="str">
        <f>IF([1]source_data!G468="","",IF([1]source_data!F468="","",[1]source_data!F468))</f>
        <v xml:space="preserve">Funding to help people with Autism, ADHD, Tourette's or a serious mental health condition access more opportunities.   </v>
      </c>
      <c r="D466" s="9">
        <f>IF([1]source_data!G468="","",IF([1]source_data!G468="","",[1]source_data!G468))</f>
        <v>1000</v>
      </c>
      <c r="E466" s="8" t="str">
        <f>IF([1]source_data!G468="","",[1]tailored_settings!$B$3)</f>
        <v>GBP</v>
      </c>
      <c r="F466" s="10">
        <f>IF([1]source_data!G468="","",IF([1]source_data!H468="","",[1]source_data!H468))</f>
        <v>44796.351045289397</v>
      </c>
      <c r="G466" s="8" t="str">
        <f>IF([1]source_data!G468="","",[1]tailored_settings!$B$5)</f>
        <v>Individual Recipient</v>
      </c>
      <c r="H466" s="8" t="str">
        <f>IF([1]source_data!G468="","",IF(AND([1]source_data!A468&lt;&gt;"",[1]tailored_settings!$B$11="Publish"),CONCATENATE([1]tailored_settings!$B$2&amp;[1]source_data!A468),IF(AND([1]source_data!A468&lt;&gt;"",[1]tailored_settings!$B$11="Do not publish"),CONCATENATE([1]tailored_settings!$B$4&amp;TEXT(ROW(A466)-1,"0000")&amp;"_"&amp;TEXT(F466,"yyyy-mm")),CONCATENATE([1]tailored_settings!$B$4&amp;TEXT(ROW(A466)-1,"0000")&amp;"_"&amp;TEXT(F466,"yyyy-mm")))))</f>
        <v>360G-BarnwoodTrust-IND-0465_2022-08</v>
      </c>
      <c r="I466" s="8" t="str">
        <f>IF([1]source_data!G468="","",[1]tailored_settings!$B$7)</f>
        <v>Barnwood Trust</v>
      </c>
      <c r="J466" s="8" t="str">
        <f>IF([1]source_data!G468="","",[1]tailored_settings!$B$6)</f>
        <v>GB-CHC-1162855</v>
      </c>
      <c r="K466" s="8" t="str">
        <f>IF([1]source_data!G468="","",IF([1]source_data!I468="","",VLOOKUP([1]source_data!I468,[1]codelists!A:C,2,FALSE)))</f>
        <v>GTIR040</v>
      </c>
      <c r="L466" s="8" t="str">
        <f>IF([1]source_data!G468="","",IF([1]source_data!J468="","",VLOOKUP([1]source_data!J468,[1]codelists!A:C,2,FALSE)))</f>
        <v/>
      </c>
      <c r="M466" s="8" t="str">
        <f>IF([1]source_data!G468="","",IF([1]source_data!K468="","",IF([1]source_data!M468&lt;&gt;"",CONCATENATE(VLOOKUP([1]source_data!K468,[1]codelists!A:C,2,FALSE)&amp;";"&amp;VLOOKUP([1]source_data!L468,[1]codelists!A:C,2,FALSE)&amp;";"&amp;VLOOKUP([1]source_data!M468,[1]codelists!A:C,2,FALSE)),IF([1]source_data!L468&lt;&gt;"",CONCATENATE(VLOOKUP([1]source_data!K468,[1]codelists!A:C,2,FALSE)&amp;";"&amp;VLOOKUP([1]source_data!L468,[1]codelists!A:C,2,FALSE)),IF([1]source_data!K468&lt;&gt;"",CONCATENATE(VLOOKUP([1]source_data!K468,[1]codelists!A:C,2,FALSE)))))))</f>
        <v>GTIP040</v>
      </c>
      <c r="N466" s="11" t="str">
        <f>IF([1]source_data!G468="","",IF([1]source_data!D468="","",VLOOKUP([1]source_data!D468,[1]geo_data!A:I,9,FALSE)))</f>
        <v>Barton and Tredworth</v>
      </c>
      <c r="O466" s="11" t="str">
        <f>IF([1]source_data!G468="","",IF([1]source_data!D468="","",VLOOKUP([1]source_data!D468,[1]geo_data!A:I,8,FALSE)))</f>
        <v>E05010953</v>
      </c>
      <c r="P466" s="11" t="str">
        <f>IF([1]source_data!G468="","",IF(LEFT(O466,3)="E05","WD",IF(LEFT(O466,3)="S13","WD",IF(LEFT(O466,3)="W05","WD",IF(LEFT(O466,3)="W06","UA",IF(LEFT(O466,3)="S12","CA",IF(LEFT(O466,3)="E06","UA",IF(LEFT(O466,3)="E07","NMD",IF(LEFT(O466,3)="E08","MD",IF(LEFT(O466,3)="E09","LONB"))))))))))</f>
        <v>WD</v>
      </c>
      <c r="Q466" s="11" t="str">
        <f>IF([1]source_data!G468="","",IF([1]source_data!D468="","",VLOOKUP([1]source_data!D468,[1]geo_data!A:I,7,FALSE)))</f>
        <v>Gloucester</v>
      </c>
      <c r="R466" s="11" t="str">
        <f>IF([1]source_data!G468="","",IF([1]source_data!D468="","",VLOOKUP([1]source_data!D468,[1]geo_data!A:I,6,FALSE)))</f>
        <v>E07000081</v>
      </c>
      <c r="S466" s="11" t="str">
        <f>IF([1]source_data!G468="","",IF(LEFT(R466,3)="E05","WD",IF(LEFT(R466,3)="S13","WD",IF(LEFT(R466,3)="W05","WD",IF(LEFT(R466,3)="W06","UA",IF(LEFT(R466,3)="S12","CA",IF(LEFT(R466,3)="E06","UA",IF(LEFT(R466,3)="E07","NMD",IF(LEFT(R466,3)="E08","MD",IF(LEFT(R466,3)="E09","LONB"))))))))))</f>
        <v>NMD</v>
      </c>
      <c r="T466" s="8" t="str">
        <f>IF([1]source_data!G468="","",IF([1]source_data!N468="","",[1]source_data!N468))</f>
        <v>Grants for You</v>
      </c>
      <c r="U466" s="12">
        <f ca="1">IF([1]source_data!G468="","",[1]tailored_settings!$B$8)</f>
        <v>45009</v>
      </c>
      <c r="V466" s="8" t="str">
        <f>IF([1]source_data!I468="","",[1]tailored_settings!$B$9)</f>
        <v>https://www.barnwoodtrust.org/</v>
      </c>
      <c r="W466" s="8" t="str">
        <f>IF([1]source_data!G468="","",IF([1]source_data!I468="","",[1]codelists!$A$1))</f>
        <v>Grant to Individuals Reason codelist</v>
      </c>
      <c r="X466" s="8" t="str">
        <f>IF([1]source_data!G468="","",IF([1]source_data!I468="","",[1]source_data!I468))</f>
        <v>Mental Health</v>
      </c>
      <c r="Y466" s="8" t="str">
        <f>IF([1]source_data!G468="","",IF([1]source_data!J468="","",[1]codelists!$A$1))</f>
        <v/>
      </c>
      <c r="Z466" s="8" t="str">
        <f>IF([1]source_data!G468="","",IF([1]source_data!J468="","",[1]source_data!J468))</f>
        <v/>
      </c>
      <c r="AA466" s="8" t="str">
        <f>IF([1]source_data!G468="","",IF([1]source_data!K468="","",[1]codelists!$A$16))</f>
        <v>Grant to Individuals Purpose codelist</v>
      </c>
      <c r="AB466" s="8" t="str">
        <f>IF([1]source_data!G468="","",IF([1]source_data!K468="","",[1]source_data!K468))</f>
        <v>Devices and digital access</v>
      </c>
      <c r="AC466" s="8" t="str">
        <f>IF([1]source_data!G468="","",IF([1]source_data!L468="","",[1]codelists!$A$16))</f>
        <v/>
      </c>
      <c r="AD466" s="8" t="str">
        <f>IF([1]source_data!G468="","",IF([1]source_data!L468="","",[1]source_data!L468))</f>
        <v/>
      </c>
      <c r="AE466" s="8" t="str">
        <f>IF([1]source_data!G468="","",IF([1]source_data!M468="","",[1]codelists!$A$16))</f>
        <v/>
      </c>
      <c r="AF466" s="8" t="str">
        <f>IF([1]source_data!G468="","",IF([1]source_data!M468="","",[1]source_data!M468))</f>
        <v/>
      </c>
    </row>
    <row r="467" spans="1:32" ht="15.75" x14ac:dyDescent="0.25">
      <c r="A467" s="8" t="str">
        <f>IF([1]source_data!G469="","",IF(AND([1]source_data!C469&lt;&gt;"",[1]tailored_settings!$B$10="Publish"),CONCATENATE([1]tailored_settings!$B$2&amp;[1]source_data!C469),IF(AND([1]source_data!C469&lt;&gt;"",[1]tailored_settings!$B$10="Do not publish"),CONCATENATE([1]tailored_settings!$B$2&amp;TEXT(ROW(A467)-1,"0000")&amp;"_"&amp;TEXT(F467,"yyyy-mm")),CONCATENATE([1]tailored_settings!$B$2&amp;TEXT(ROW(A467)-1,"0000")&amp;"_"&amp;TEXT(F467,"yyyy-mm")))))</f>
        <v>360G-BarnwoodTrust-0466_2022-08</v>
      </c>
      <c r="B467" s="8" t="str">
        <f>IF([1]source_data!G469="","",IF([1]source_data!E469&lt;&gt;"",[1]source_data!E469,CONCATENATE("Grant to "&amp;G467)))</f>
        <v>Grants for You</v>
      </c>
      <c r="C467" s="8" t="str">
        <f>IF([1]source_data!G469="","",IF([1]source_data!F469="","",[1]source_data!F469))</f>
        <v xml:space="preserve">Funding to help people with Autism, ADHD, Tourette's or a serious mental health condition access more opportunities.   </v>
      </c>
      <c r="D467" s="9">
        <f>IF([1]source_data!G469="","",IF([1]source_data!G469="","",[1]source_data!G469))</f>
        <v>579</v>
      </c>
      <c r="E467" s="8" t="str">
        <f>IF([1]source_data!G469="","",[1]tailored_settings!$B$3)</f>
        <v>GBP</v>
      </c>
      <c r="F467" s="10">
        <f>IF([1]source_data!G469="","",IF([1]source_data!H469="","",[1]source_data!H469))</f>
        <v>44796.356545717601</v>
      </c>
      <c r="G467" s="8" t="str">
        <f>IF([1]source_data!G469="","",[1]tailored_settings!$B$5)</f>
        <v>Individual Recipient</v>
      </c>
      <c r="H467" s="8" t="str">
        <f>IF([1]source_data!G469="","",IF(AND([1]source_data!A469&lt;&gt;"",[1]tailored_settings!$B$11="Publish"),CONCATENATE([1]tailored_settings!$B$2&amp;[1]source_data!A469),IF(AND([1]source_data!A469&lt;&gt;"",[1]tailored_settings!$B$11="Do not publish"),CONCATENATE([1]tailored_settings!$B$4&amp;TEXT(ROW(A467)-1,"0000")&amp;"_"&amp;TEXT(F467,"yyyy-mm")),CONCATENATE([1]tailored_settings!$B$4&amp;TEXT(ROW(A467)-1,"0000")&amp;"_"&amp;TEXT(F467,"yyyy-mm")))))</f>
        <v>360G-BarnwoodTrust-IND-0466_2022-08</v>
      </c>
      <c r="I467" s="8" t="str">
        <f>IF([1]source_data!G469="","",[1]tailored_settings!$B$7)</f>
        <v>Barnwood Trust</v>
      </c>
      <c r="J467" s="8" t="str">
        <f>IF([1]source_data!G469="","",[1]tailored_settings!$B$6)</f>
        <v>GB-CHC-1162855</v>
      </c>
      <c r="K467" s="8" t="str">
        <f>IF([1]source_data!G469="","",IF([1]source_data!I469="","",VLOOKUP([1]source_data!I469,[1]codelists!A:C,2,FALSE)))</f>
        <v>GTIR040</v>
      </c>
      <c r="L467" s="8" t="str">
        <f>IF([1]source_data!G469="","",IF([1]source_data!J469="","",VLOOKUP([1]source_data!J469,[1]codelists!A:C,2,FALSE)))</f>
        <v/>
      </c>
      <c r="M467" s="8" t="str">
        <f>IF([1]source_data!G469="","",IF([1]source_data!K469="","",IF([1]source_data!M469&lt;&gt;"",CONCATENATE(VLOOKUP([1]source_data!K469,[1]codelists!A:C,2,FALSE)&amp;";"&amp;VLOOKUP([1]source_data!L469,[1]codelists!A:C,2,FALSE)&amp;";"&amp;VLOOKUP([1]source_data!M469,[1]codelists!A:C,2,FALSE)),IF([1]source_data!L469&lt;&gt;"",CONCATENATE(VLOOKUP([1]source_data!K469,[1]codelists!A:C,2,FALSE)&amp;";"&amp;VLOOKUP([1]source_data!L469,[1]codelists!A:C,2,FALSE)),IF([1]source_data!K469&lt;&gt;"",CONCATENATE(VLOOKUP([1]source_data!K469,[1]codelists!A:C,2,FALSE)))))))</f>
        <v>GTIP040</v>
      </c>
      <c r="N467" s="11" t="str">
        <f>IF([1]source_data!G469="","",IF([1]source_data!D469="","",VLOOKUP([1]source_data!D469,[1]geo_data!A:I,9,FALSE)))</f>
        <v>Barnwood</v>
      </c>
      <c r="O467" s="11" t="str">
        <f>IF([1]source_data!G469="","",IF([1]source_data!D469="","",VLOOKUP([1]source_data!D469,[1]geo_data!A:I,8,FALSE)))</f>
        <v>E05010952</v>
      </c>
      <c r="P467" s="11" t="str">
        <f>IF([1]source_data!G469="","",IF(LEFT(O467,3)="E05","WD",IF(LEFT(O467,3)="S13","WD",IF(LEFT(O467,3)="W05","WD",IF(LEFT(O467,3)="W06","UA",IF(LEFT(O467,3)="S12","CA",IF(LEFT(O467,3)="E06","UA",IF(LEFT(O467,3)="E07","NMD",IF(LEFT(O467,3)="E08","MD",IF(LEFT(O467,3)="E09","LONB"))))))))))</f>
        <v>WD</v>
      </c>
      <c r="Q467" s="11" t="str">
        <f>IF([1]source_data!G469="","",IF([1]source_data!D469="","",VLOOKUP([1]source_data!D469,[1]geo_data!A:I,7,FALSE)))</f>
        <v>Gloucester</v>
      </c>
      <c r="R467" s="11" t="str">
        <f>IF([1]source_data!G469="","",IF([1]source_data!D469="","",VLOOKUP([1]source_data!D469,[1]geo_data!A:I,6,FALSE)))</f>
        <v>E07000081</v>
      </c>
      <c r="S467" s="11" t="str">
        <f>IF([1]source_data!G469="","",IF(LEFT(R467,3)="E05","WD",IF(LEFT(R467,3)="S13","WD",IF(LEFT(R467,3)="W05","WD",IF(LEFT(R467,3)="W06","UA",IF(LEFT(R467,3)="S12","CA",IF(LEFT(R467,3)="E06","UA",IF(LEFT(R467,3)="E07","NMD",IF(LEFT(R467,3)="E08","MD",IF(LEFT(R467,3)="E09","LONB"))))))))))</f>
        <v>NMD</v>
      </c>
      <c r="T467" s="8" t="str">
        <f>IF([1]source_data!G469="","",IF([1]source_data!N469="","",[1]source_data!N469))</f>
        <v>Grants for You</v>
      </c>
      <c r="U467" s="12">
        <f ca="1">IF([1]source_data!G469="","",[1]tailored_settings!$B$8)</f>
        <v>45009</v>
      </c>
      <c r="V467" s="8" t="str">
        <f>IF([1]source_data!I469="","",[1]tailored_settings!$B$9)</f>
        <v>https://www.barnwoodtrust.org/</v>
      </c>
      <c r="W467" s="8" t="str">
        <f>IF([1]source_data!G469="","",IF([1]source_data!I469="","",[1]codelists!$A$1))</f>
        <v>Grant to Individuals Reason codelist</v>
      </c>
      <c r="X467" s="8" t="str">
        <f>IF([1]source_data!G469="","",IF([1]source_data!I469="","",[1]source_data!I469))</f>
        <v>Mental Health</v>
      </c>
      <c r="Y467" s="8" t="str">
        <f>IF([1]source_data!G469="","",IF([1]source_data!J469="","",[1]codelists!$A$1))</f>
        <v/>
      </c>
      <c r="Z467" s="8" t="str">
        <f>IF([1]source_data!G469="","",IF([1]source_data!J469="","",[1]source_data!J469))</f>
        <v/>
      </c>
      <c r="AA467" s="8" t="str">
        <f>IF([1]source_data!G469="","",IF([1]source_data!K469="","",[1]codelists!$A$16))</f>
        <v>Grant to Individuals Purpose codelist</v>
      </c>
      <c r="AB467" s="8" t="str">
        <f>IF([1]source_data!G469="","",IF([1]source_data!K469="","",[1]source_data!K469))</f>
        <v>Devices and digital access</v>
      </c>
      <c r="AC467" s="8" t="str">
        <f>IF([1]source_data!G469="","",IF([1]source_data!L469="","",[1]codelists!$A$16))</f>
        <v/>
      </c>
      <c r="AD467" s="8" t="str">
        <f>IF([1]source_data!G469="","",IF([1]source_data!L469="","",[1]source_data!L469))</f>
        <v/>
      </c>
      <c r="AE467" s="8" t="str">
        <f>IF([1]source_data!G469="","",IF([1]source_data!M469="","",[1]codelists!$A$16))</f>
        <v/>
      </c>
      <c r="AF467" s="8" t="str">
        <f>IF([1]source_data!G469="","",IF([1]source_data!M469="","",[1]source_data!M469))</f>
        <v/>
      </c>
    </row>
    <row r="468" spans="1:32" ht="15.75" x14ac:dyDescent="0.25">
      <c r="A468" s="8" t="str">
        <f>IF([1]source_data!G470="","",IF(AND([1]source_data!C470&lt;&gt;"",[1]tailored_settings!$B$10="Publish"),CONCATENATE([1]tailored_settings!$B$2&amp;[1]source_data!C470),IF(AND([1]source_data!C470&lt;&gt;"",[1]tailored_settings!$B$10="Do not publish"),CONCATENATE([1]tailored_settings!$B$2&amp;TEXT(ROW(A468)-1,"0000")&amp;"_"&amp;TEXT(F468,"yyyy-mm")),CONCATENATE([1]tailored_settings!$B$2&amp;TEXT(ROW(A468)-1,"0000")&amp;"_"&amp;TEXT(F468,"yyyy-mm")))))</f>
        <v>360G-BarnwoodTrust-0467_2022-08</v>
      </c>
      <c r="B468" s="8" t="str">
        <f>IF([1]source_data!G470="","",IF([1]source_data!E470&lt;&gt;"",[1]source_data!E470,CONCATENATE("Grant to "&amp;G468)))</f>
        <v>Grants for Your Home</v>
      </c>
      <c r="C468" s="8" t="str">
        <f>IF([1]source_data!G470="","",IF([1]source_data!F470="","",[1]source_data!F470))</f>
        <v>Funding to help disabled people and people with mental health conditions living on a low-income with their housing needs</v>
      </c>
      <c r="D468" s="9">
        <f>IF([1]source_data!G470="","",IF([1]source_data!G470="","",[1]source_data!G470))</f>
        <v>250</v>
      </c>
      <c r="E468" s="8" t="str">
        <f>IF([1]source_data!G470="","",[1]tailored_settings!$B$3)</f>
        <v>GBP</v>
      </c>
      <c r="F468" s="10">
        <f>IF([1]source_data!G470="","",IF([1]source_data!H470="","",[1]source_data!H470))</f>
        <v>44796.380749687502</v>
      </c>
      <c r="G468" s="8" t="str">
        <f>IF([1]source_data!G470="","",[1]tailored_settings!$B$5)</f>
        <v>Individual Recipient</v>
      </c>
      <c r="H468" s="8" t="str">
        <f>IF([1]source_data!G470="","",IF(AND([1]source_data!A470&lt;&gt;"",[1]tailored_settings!$B$11="Publish"),CONCATENATE([1]tailored_settings!$B$2&amp;[1]source_data!A470),IF(AND([1]source_data!A470&lt;&gt;"",[1]tailored_settings!$B$11="Do not publish"),CONCATENATE([1]tailored_settings!$B$4&amp;TEXT(ROW(A468)-1,"0000")&amp;"_"&amp;TEXT(F468,"yyyy-mm")),CONCATENATE([1]tailored_settings!$B$4&amp;TEXT(ROW(A468)-1,"0000")&amp;"_"&amp;TEXT(F468,"yyyy-mm")))))</f>
        <v>360G-BarnwoodTrust-IND-0467_2022-08</v>
      </c>
      <c r="I468" s="8" t="str">
        <f>IF([1]source_data!G470="","",[1]tailored_settings!$B$7)</f>
        <v>Barnwood Trust</v>
      </c>
      <c r="J468" s="8" t="str">
        <f>IF([1]source_data!G470="","",[1]tailored_settings!$B$6)</f>
        <v>GB-CHC-1162855</v>
      </c>
      <c r="K468" s="8" t="str">
        <f>IF([1]source_data!G470="","",IF([1]source_data!I470="","",VLOOKUP([1]source_data!I470,[1]codelists!A:C,2,FALSE)))</f>
        <v>GTIR010</v>
      </c>
      <c r="L468" s="8" t="str">
        <f>IF([1]source_data!G470="","",IF([1]source_data!J470="","",VLOOKUP([1]source_data!J470,[1]codelists!A:C,2,FALSE)))</f>
        <v>GTIR020</v>
      </c>
      <c r="M468" s="8" t="str">
        <f>IF([1]source_data!G470="","",IF([1]source_data!K470="","",IF([1]source_data!M470&lt;&gt;"",CONCATENATE(VLOOKUP([1]source_data!K470,[1]codelists!A:C,2,FALSE)&amp;";"&amp;VLOOKUP([1]source_data!L470,[1]codelists!A:C,2,FALSE)&amp;";"&amp;VLOOKUP([1]source_data!M470,[1]codelists!A:C,2,FALSE)),IF([1]source_data!L470&lt;&gt;"",CONCATENATE(VLOOKUP([1]source_data!K470,[1]codelists!A:C,2,FALSE)&amp;";"&amp;VLOOKUP([1]source_data!L470,[1]codelists!A:C,2,FALSE)),IF([1]source_data!K470&lt;&gt;"",CONCATENATE(VLOOKUP([1]source_data!K470,[1]codelists!A:C,2,FALSE)))))))</f>
        <v>GTIP020</v>
      </c>
      <c r="N468" s="11" t="str">
        <f>IF([1]source_data!G470="","",IF([1]source_data!D470="","",VLOOKUP([1]source_data!D470,[1]geo_data!A:I,9,FALSE)))</f>
        <v>Campden &amp; Vale</v>
      </c>
      <c r="O468" s="11" t="str">
        <f>IF([1]source_data!G470="","",IF([1]source_data!D470="","",VLOOKUP([1]source_data!D470,[1]geo_data!A:I,8,FALSE)))</f>
        <v>E05010700</v>
      </c>
      <c r="P468" s="11" t="str">
        <f>IF([1]source_data!G470="","",IF(LEFT(O468,3)="E05","WD",IF(LEFT(O468,3)="S13","WD",IF(LEFT(O468,3)="W05","WD",IF(LEFT(O468,3)="W06","UA",IF(LEFT(O468,3)="S12","CA",IF(LEFT(O468,3)="E06","UA",IF(LEFT(O468,3)="E07","NMD",IF(LEFT(O468,3)="E08","MD",IF(LEFT(O468,3)="E09","LONB"))))))))))</f>
        <v>WD</v>
      </c>
      <c r="Q468" s="11" t="str">
        <f>IF([1]source_data!G470="","",IF([1]source_data!D470="","",VLOOKUP([1]source_data!D470,[1]geo_data!A:I,7,FALSE)))</f>
        <v>Cotswold</v>
      </c>
      <c r="R468" s="11" t="str">
        <f>IF([1]source_data!G470="","",IF([1]source_data!D470="","",VLOOKUP([1]source_data!D470,[1]geo_data!A:I,6,FALSE)))</f>
        <v>E07000079</v>
      </c>
      <c r="S468" s="11" t="str">
        <f>IF([1]source_data!G470="","",IF(LEFT(R468,3)="E05","WD",IF(LEFT(R468,3)="S13","WD",IF(LEFT(R468,3)="W05","WD",IF(LEFT(R468,3)="W06","UA",IF(LEFT(R468,3)="S12","CA",IF(LEFT(R468,3)="E06","UA",IF(LEFT(R468,3)="E07","NMD",IF(LEFT(R468,3)="E08","MD",IF(LEFT(R468,3)="E09","LONB"))))))))))</f>
        <v>NMD</v>
      </c>
      <c r="T468" s="8" t="str">
        <f>IF([1]source_data!G470="","",IF([1]source_data!N470="","",[1]source_data!N470))</f>
        <v>Grants for Your Home</v>
      </c>
      <c r="U468" s="12">
        <f ca="1">IF([1]source_data!G470="","",[1]tailored_settings!$B$8)</f>
        <v>45009</v>
      </c>
      <c r="V468" s="8" t="str">
        <f>IF([1]source_data!I470="","",[1]tailored_settings!$B$9)</f>
        <v>https://www.barnwoodtrust.org/</v>
      </c>
      <c r="W468" s="8" t="str">
        <f>IF([1]source_data!G470="","",IF([1]source_data!I470="","",[1]codelists!$A$1))</f>
        <v>Grant to Individuals Reason codelist</v>
      </c>
      <c r="X468" s="8" t="str">
        <f>IF([1]source_data!G470="","",IF([1]source_data!I470="","",[1]source_data!I470))</f>
        <v>Financial Hardship</v>
      </c>
      <c r="Y468" s="8" t="str">
        <f>IF([1]source_data!G470="","",IF([1]source_data!J470="","",[1]codelists!$A$1))</f>
        <v>Grant to Individuals Reason codelist</v>
      </c>
      <c r="Z468" s="8" t="str">
        <f>IF([1]source_data!G470="","",IF([1]source_data!J470="","",[1]source_data!J470))</f>
        <v>Disability</v>
      </c>
      <c r="AA468" s="8" t="str">
        <f>IF([1]source_data!G470="","",IF([1]source_data!K470="","",[1]codelists!$A$16))</f>
        <v>Grant to Individuals Purpose codelist</v>
      </c>
      <c r="AB468" s="8" t="str">
        <f>IF([1]source_data!G470="","",IF([1]source_data!K470="","",[1]source_data!K470))</f>
        <v>Furniture and appliances</v>
      </c>
      <c r="AC468" s="8" t="str">
        <f>IF([1]source_data!G470="","",IF([1]source_data!L470="","",[1]codelists!$A$16))</f>
        <v/>
      </c>
      <c r="AD468" s="8" t="str">
        <f>IF([1]source_data!G470="","",IF([1]source_data!L470="","",[1]source_data!L470))</f>
        <v/>
      </c>
      <c r="AE468" s="8" t="str">
        <f>IF([1]source_data!G470="","",IF([1]source_data!M470="","",[1]codelists!$A$16))</f>
        <v/>
      </c>
      <c r="AF468" s="8" t="str">
        <f>IF([1]source_data!G470="","",IF([1]source_data!M470="","",[1]source_data!M470))</f>
        <v/>
      </c>
    </row>
    <row r="469" spans="1:32" ht="15.75" x14ac:dyDescent="0.25">
      <c r="A469" s="8" t="str">
        <f>IF([1]source_data!G471="","",IF(AND([1]source_data!C471&lt;&gt;"",[1]tailored_settings!$B$10="Publish"),CONCATENATE([1]tailored_settings!$B$2&amp;[1]source_data!C471),IF(AND([1]source_data!C471&lt;&gt;"",[1]tailored_settings!$B$10="Do not publish"),CONCATENATE([1]tailored_settings!$B$2&amp;TEXT(ROW(A469)-1,"0000")&amp;"_"&amp;TEXT(F469,"yyyy-mm")),CONCATENATE([1]tailored_settings!$B$2&amp;TEXT(ROW(A469)-1,"0000")&amp;"_"&amp;TEXT(F469,"yyyy-mm")))))</f>
        <v>360G-BarnwoodTrust-0468_2022-08</v>
      </c>
      <c r="B469" s="8" t="str">
        <f>IF([1]source_data!G471="","",IF([1]source_data!E471&lt;&gt;"",[1]source_data!E471,CONCATENATE("Grant to "&amp;G469)))</f>
        <v>Grants for You</v>
      </c>
      <c r="C469" s="8" t="str">
        <f>IF([1]source_data!G471="","",IF([1]source_data!F471="","",[1]source_data!F471))</f>
        <v xml:space="preserve">Funding to help people with Autism, ADHD, Tourette's or a serious mental health condition access more opportunities.   </v>
      </c>
      <c r="D469" s="9">
        <f>IF([1]source_data!G471="","",IF([1]source_data!G471="","",[1]source_data!G471))</f>
        <v>1477</v>
      </c>
      <c r="E469" s="8" t="str">
        <f>IF([1]source_data!G471="","",[1]tailored_settings!$B$3)</f>
        <v>GBP</v>
      </c>
      <c r="F469" s="10">
        <f>IF([1]source_data!G471="","",IF([1]source_data!H471="","",[1]source_data!H471))</f>
        <v>44796.382690544</v>
      </c>
      <c r="G469" s="8" t="str">
        <f>IF([1]source_data!G471="","",[1]tailored_settings!$B$5)</f>
        <v>Individual Recipient</v>
      </c>
      <c r="H469" s="8" t="str">
        <f>IF([1]source_data!G471="","",IF(AND([1]source_data!A471&lt;&gt;"",[1]tailored_settings!$B$11="Publish"),CONCATENATE([1]tailored_settings!$B$2&amp;[1]source_data!A471),IF(AND([1]source_data!A471&lt;&gt;"",[1]tailored_settings!$B$11="Do not publish"),CONCATENATE([1]tailored_settings!$B$4&amp;TEXT(ROW(A469)-1,"0000")&amp;"_"&amp;TEXT(F469,"yyyy-mm")),CONCATENATE([1]tailored_settings!$B$4&amp;TEXT(ROW(A469)-1,"0000")&amp;"_"&amp;TEXT(F469,"yyyy-mm")))))</f>
        <v>360G-BarnwoodTrust-IND-0468_2022-08</v>
      </c>
      <c r="I469" s="8" t="str">
        <f>IF([1]source_data!G471="","",[1]tailored_settings!$B$7)</f>
        <v>Barnwood Trust</v>
      </c>
      <c r="J469" s="8" t="str">
        <f>IF([1]source_data!G471="","",[1]tailored_settings!$B$6)</f>
        <v>GB-CHC-1162855</v>
      </c>
      <c r="K469" s="8" t="str">
        <f>IF([1]source_data!G471="","",IF([1]source_data!I471="","",VLOOKUP([1]source_data!I471,[1]codelists!A:C,2,FALSE)))</f>
        <v>GTIR040</v>
      </c>
      <c r="L469" s="8" t="str">
        <f>IF([1]source_data!G471="","",IF([1]source_data!J471="","",VLOOKUP([1]source_data!J471,[1]codelists!A:C,2,FALSE)))</f>
        <v/>
      </c>
      <c r="M469" s="8" t="str">
        <f>IF([1]source_data!G471="","",IF([1]source_data!K471="","",IF([1]source_data!M471&lt;&gt;"",CONCATENATE(VLOOKUP([1]source_data!K471,[1]codelists!A:C,2,FALSE)&amp;";"&amp;VLOOKUP([1]source_data!L471,[1]codelists!A:C,2,FALSE)&amp;";"&amp;VLOOKUP([1]source_data!M471,[1]codelists!A:C,2,FALSE)),IF([1]source_data!L471&lt;&gt;"",CONCATENATE(VLOOKUP([1]source_data!K471,[1]codelists!A:C,2,FALSE)&amp;";"&amp;VLOOKUP([1]source_data!L471,[1]codelists!A:C,2,FALSE)),IF([1]source_data!K471&lt;&gt;"",CONCATENATE(VLOOKUP([1]source_data!K471,[1]codelists!A:C,2,FALSE)))))))</f>
        <v>GTIP040</v>
      </c>
      <c r="N469" s="11" t="str">
        <f>IF([1]source_data!G471="","",IF([1]source_data!D471="","",VLOOKUP([1]source_data!D471,[1]geo_data!A:I,9,FALSE)))</f>
        <v>Matson, Robinswood and White City</v>
      </c>
      <c r="O469" s="11" t="str">
        <f>IF([1]source_data!G471="","",IF([1]source_data!D471="","",VLOOKUP([1]source_data!D471,[1]geo_data!A:I,8,FALSE)))</f>
        <v>E05010961</v>
      </c>
      <c r="P469" s="11" t="str">
        <f>IF([1]source_data!G471="","",IF(LEFT(O469,3)="E05","WD",IF(LEFT(O469,3)="S13","WD",IF(LEFT(O469,3)="W05","WD",IF(LEFT(O469,3)="W06","UA",IF(LEFT(O469,3)="S12","CA",IF(LEFT(O469,3)="E06","UA",IF(LEFT(O469,3)="E07","NMD",IF(LEFT(O469,3)="E08","MD",IF(LEFT(O469,3)="E09","LONB"))))))))))</f>
        <v>WD</v>
      </c>
      <c r="Q469" s="11" t="str">
        <f>IF([1]source_data!G471="","",IF([1]source_data!D471="","",VLOOKUP([1]source_data!D471,[1]geo_data!A:I,7,FALSE)))</f>
        <v>Gloucester</v>
      </c>
      <c r="R469" s="11" t="str">
        <f>IF([1]source_data!G471="","",IF([1]source_data!D471="","",VLOOKUP([1]source_data!D471,[1]geo_data!A:I,6,FALSE)))</f>
        <v>E07000081</v>
      </c>
      <c r="S469" s="11" t="str">
        <f>IF([1]source_data!G471="","",IF(LEFT(R469,3)="E05","WD",IF(LEFT(R469,3)="S13","WD",IF(LEFT(R469,3)="W05","WD",IF(LEFT(R469,3)="W06","UA",IF(LEFT(R469,3)="S12","CA",IF(LEFT(R469,3)="E06","UA",IF(LEFT(R469,3)="E07","NMD",IF(LEFT(R469,3)="E08","MD",IF(LEFT(R469,3)="E09","LONB"))))))))))</f>
        <v>NMD</v>
      </c>
      <c r="T469" s="8" t="str">
        <f>IF([1]source_data!G471="","",IF([1]source_data!N471="","",[1]source_data!N471))</f>
        <v>Grants for You</v>
      </c>
      <c r="U469" s="12">
        <f ca="1">IF([1]source_data!G471="","",[1]tailored_settings!$B$8)</f>
        <v>45009</v>
      </c>
      <c r="V469" s="8" t="str">
        <f>IF([1]source_data!I471="","",[1]tailored_settings!$B$9)</f>
        <v>https://www.barnwoodtrust.org/</v>
      </c>
      <c r="W469" s="8" t="str">
        <f>IF([1]source_data!G471="","",IF([1]source_data!I471="","",[1]codelists!$A$1))</f>
        <v>Grant to Individuals Reason codelist</v>
      </c>
      <c r="X469" s="8" t="str">
        <f>IF([1]source_data!G471="","",IF([1]source_data!I471="","",[1]source_data!I471))</f>
        <v>Mental Health</v>
      </c>
      <c r="Y469" s="8" t="str">
        <f>IF([1]source_data!G471="","",IF([1]source_data!J471="","",[1]codelists!$A$1))</f>
        <v/>
      </c>
      <c r="Z469" s="8" t="str">
        <f>IF([1]source_data!G471="","",IF([1]source_data!J471="","",[1]source_data!J471))</f>
        <v/>
      </c>
      <c r="AA469" s="8" t="str">
        <f>IF([1]source_data!G471="","",IF([1]source_data!K471="","",[1]codelists!$A$16))</f>
        <v>Grant to Individuals Purpose codelist</v>
      </c>
      <c r="AB469" s="8" t="str">
        <f>IF([1]source_data!G471="","",IF([1]source_data!K471="","",[1]source_data!K471))</f>
        <v>Devices and digital access</v>
      </c>
      <c r="AC469" s="8" t="str">
        <f>IF([1]source_data!G471="","",IF([1]source_data!L471="","",[1]codelists!$A$16))</f>
        <v/>
      </c>
      <c r="AD469" s="8" t="str">
        <f>IF([1]source_data!G471="","",IF([1]source_data!L471="","",[1]source_data!L471))</f>
        <v/>
      </c>
      <c r="AE469" s="8" t="str">
        <f>IF([1]source_data!G471="","",IF([1]source_data!M471="","",[1]codelists!$A$16))</f>
        <v/>
      </c>
      <c r="AF469" s="8" t="str">
        <f>IF([1]source_data!G471="","",IF([1]source_data!M471="","",[1]source_data!M471))</f>
        <v/>
      </c>
    </row>
    <row r="470" spans="1:32" ht="15.75" x14ac:dyDescent="0.25">
      <c r="A470" s="8" t="str">
        <f>IF([1]source_data!G472="","",IF(AND([1]source_data!C472&lt;&gt;"",[1]tailored_settings!$B$10="Publish"),CONCATENATE([1]tailored_settings!$B$2&amp;[1]source_data!C472),IF(AND([1]source_data!C472&lt;&gt;"",[1]tailored_settings!$B$10="Do not publish"),CONCATENATE([1]tailored_settings!$B$2&amp;TEXT(ROW(A470)-1,"0000")&amp;"_"&amp;TEXT(F470,"yyyy-mm")),CONCATENATE([1]tailored_settings!$B$2&amp;TEXT(ROW(A470)-1,"0000")&amp;"_"&amp;TEXT(F470,"yyyy-mm")))))</f>
        <v>360G-BarnwoodTrust-0469_2022-08</v>
      </c>
      <c r="B470" s="8" t="str">
        <f>IF([1]source_data!G472="","",IF([1]source_data!E472&lt;&gt;"",[1]source_data!E472,CONCATENATE("Grant to "&amp;G470)))</f>
        <v>Grants for Your Home</v>
      </c>
      <c r="C470" s="8" t="str">
        <f>IF([1]source_data!G472="","",IF([1]source_data!F472="","",[1]source_data!F472))</f>
        <v>Funding to help disabled people and people with mental health conditions living on a low-income with their housing needs</v>
      </c>
      <c r="D470" s="9">
        <f>IF([1]source_data!G472="","",IF([1]source_data!G472="","",[1]source_data!G472))</f>
        <v>1680</v>
      </c>
      <c r="E470" s="8" t="str">
        <f>IF([1]source_data!G472="","",[1]tailored_settings!$B$3)</f>
        <v>GBP</v>
      </c>
      <c r="F470" s="10">
        <f>IF([1]source_data!G472="","",IF([1]source_data!H472="","",[1]source_data!H472))</f>
        <v>44796.384888692097</v>
      </c>
      <c r="G470" s="8" t="str">
        <f>IF([1]source_data!G472="","",[1]tailored_settings!$B$5)</f>
        <v>Individual Recipient</v>
      </c>
      <c r="H470" s="8" t="str">
        <f>IF([1]source_data!G472="","",IF(AND([1]source_data!A472&lt;&gt;"",[1]tailored_settings!$B$11="Publish"),CONCATENATE([1]tailored_settings!$B$2&amp;[1]source_data!A472),IF(AND([1]source_data!A472&lt;&gt;"",[1]tailored_settings!$B$11="Do not publish"),CONCATENATE([1]tailored_settings!$B$4&amp;TEXT(ROW(A470)-1,"0000")&amp;"_"&amp;TEXT(F470,"yyyy-mm")),CONCATENATE([1]tailored_settings!$B$4&amp;TEXT(ROW(A470)-1,"0000")&amp;"_"&amp;TEXT(F470,"yyyy-mm")))))</f>
        <v>360G-BarnwoodTrust-IND-0469_2022-08</v>
      </c>
      <c r="I470" s="8" t="str">
        <f>IF([1]source_data!G472="","",[1]tailored_settings!$B$7)</f>
        <v>Barnwood Trust</v>
      </c>
      <c r="J470" s="8" t="str">
        <f>IF([1]source_data!G472="","",[1]tailored_settings!$B$6)</f>
        <v>GB-CHC-1162855</v>
      </c>
      <c r="K470" s="8" t="str">
        <f>IF([1]source_data!G472="","",IF([1]source_data!I472="","",VLOOKUP([1]source_data!I472,[1]codelists!A:C,2,FALSE)))</f>
        <v>GTIR010</v>
      </c>
      <c r="L470" s="8" t="str">
        <f>IF([1]source_data!G472="","",IF([1]source_data!J472="","",VLOOKUP([1]source_data!J472,[1]codelists!A:C,2,FALSE)))</f>
        <v>GTIR020</v>
      </c>
      <c r="M470" s="8" t="str">
        <f>IF([1]source_data!G472="","",IF([1]source_data!K472="","",IF([1]source_data!M472&lt;&gt;"",CONCATENATE(VLOOKUP([1]source_data!K472,[1]codelists!A:C,2,FALSE)&amp;";"&amp;VLOOKUP([1]source_data!L472,[1]codelists!A:C,2,FALSE)&amp;";"&amp;VLOOKUP([1]source_data!M472,[1]codelists!A:C,2,FALSE)),IF([1]source_data!L472&lt;&gt;"",CONCATENATE(VLOOKUP([1]source_data!K472,[1]codelists!A:C,2,FALSE)&amp;";"&amp;VLOOKUP([1]source_data!L472,[1]codelists!A:C,2,FALSE)),IF([1]source_data!K472&lt;&gt;"",CONCATENATE(VLOOKUP([1]source_data!K472,[1]codelists!A:C,2,FALSE)))))))</f>
        <v>GTIP020</v>
      </c>
      <c r="N470" s="11" t="str">
        <f>IF([1]source_data!G472="","",IF([1]source_data!D472="","",VLOOKUP([1]source_data!D472,[1]geo_data!A:I,9,FALSE)))</f>
        <v>Coleford</v>
      </c>
      <c r="O470" s="11" t="str">
        <f>IF([1]source_data!G472="","",IF([1]source_data!D472="","",VLOOKUP([1]source_data!D472,[1]geo_data!A:I,8,FALSE)))</f>
        <v>E05012160</v>
      </c>
      <c r="P470" s="11" t="str">
        <f>IF([1]source_data!G472="","",IF(LEFT(O470,3)="E05","WD",IF(LEFT(O470,3)="S13","WD",IF(LEFT(O470,3)="W05","WD",IF(LEFT(O470,3)="W06","UA",IF(LEFT(O470,3)="S12","CA",IF(LEFT(O470,3)="E06","UA",IF(LEFT(O470,3)="E07","NMD",IF(LEFT(O470,3)="E08","MD",IF(LEFT(O470,3)="E09","LONB"))))))))))</f>
        <v>WD</v>
      </c>
      <c r="Q470" s="11" t="str">
        <f>IF([1]source_data!G472="","",IF([1]source_data!D472="","",VLOOKUP([1]source_data!D472,[1]geo_data!A:I,7,FALSE)))</f>
        <v>Forest of Dean</v>
      </c>
      <c r="R470" s="11" t="str">
        <f>IF([1]source_data!G472="","",IF([1]source_data!D472="","",VLOOKUP([1]source_data!D472,[1]geo_data!A:I,6,FALSE)))</f>
        <v>E07000080</v>
      </c>
      <c r="S470" s="11" t="str">
        <f>IF([1]source_data!G472="","",IF(LEFT(R470,3)="E05","WD",IF(LEFT(R470,3)="S13","WD",IF(LEFT(R470,3)="W05","WD",IF(LEFT(R470,3)="W06","UA",IF(LEFT(R470,3)="S12","CA",IF(LEFT(R470,3)="E06","UA",IF(LEFT(R470,3)="E07","NMD",IF(LEFT(R470,3)="E08","MD",IF(LEFT(R470,3)="E09","LONB"))))))))))</f>
        <v>NMD</v>
      </c>
      <c r="T470" s="8" t="str">
        <f>IF([1]source_data!G472="","",IF([1]source_data!N472="","",[1]source_data!N472))</f>
        <v>Grants for Your Home</v>
      </c>
      <c r="U470" s="12">
        <f ca="1">IF([1]source_data!G472="","",[1]tailored_settings!$B$8)</f>
        <v>45009</v>
      </c>
      <c r="V470" s="8" t="str">
        <f>IF([1]source_data!I472="","",[1]tailored_settings!$B$9)</f>
        <v>https://www.barnwoodtrust.org/</v>
      </c>
      <c r="W470" s="8" t="str">
        <f>IF([1]source_data!G472="","",IF([1]source_data!I472="","",[1]codelists!$A$1))</f>
        <v>Grant to Individuals Reason codelist</v>
      </c>
      <c r="X470" s="8" t="str">
        <f>IF([1]source_data!G472="","",IF([1]source_data!I472="","",[1]source_data!I472))</f>
        <v>Financial Hardship</v>
      </c>
      <c r="Y470" s="8" t="str">
        <f>IF([1]source_data!G472="","",IF([1]source_data!J472="","",[1]codelists!$A$1))</f>
        <v>Grant to Individuals Reason codelist</v>
      </c>
      <c r="Z470" s="8" t="str">
        <f>IF([1]source_data!G472="","",IF([1]source_data!J472="","",[1]source_data!J472))</f>
        <v>Disability</v>
      </c>
      <c r="AA470" s="8" t="str">
        <f>IF([1]source_data!G472="","",IF([1]source_data!K472="","",[1]codelists!$A$16))</f>
        <v>Grant to Individuals Purpose codelist</v>
      </c>
      <c r="AB470" s="8" t="str">
        <f>IF([1]source_data!G472="","",IF([1]source_data!K472="","",[1]source_data!K472))</f>
        <v>Furniture and appliances</v>
      </c>
      <c r="AC470" s="8" t="str">
        <f>IF([1]source_data!G472="","",IF([1]source_data!L472="","",[1]codelists!$A$16))</f>
        <v/>
      </c>
      <c r="AD470" s="8" t="str">
        <f>IF([1]source_data!G472="","",IF([1]source_data!L472="","",[1]source_data!L472))</f>
        <v/>
      </c>
      <c r="AE470" s="8" t="str">
        <f>IF([1]source_data!G472="","",IF([1]source_data!M472="","",[1]codelists!$A$16))</f>
        <v/>
      </c>
      <c r="AF470" s="8" t="str">
        <f>IF([1]source_data!G472="","",IF([1]source_data!M472="","",[1]source_data!M472))</f>
        <v/>
      </c>
    </row>
    <row r="471" spans="1:32" ht="15.75" x14ac:dyDescent="0.25">
      <c r="A471" s="8" t="str">
        <f>IF([1]source_data!G473="","",IF(AND([1]source_data!C473&lt;&gt;"",[1]tailored_settings!$B$10="Publish"),CONCATENATE([1]tailored_settings!$B$2&amp;[1]source_data!C473),IF(AND([1]source_data!C473&lt;&gt;"",[1]tailored_settings!$B$10="Do not publish"),CONCATENATE([1]tailored_settings!$B$2&amp;TEXT(ROW(A471)-1,"0000")&amp;"_"&amp;TEXT(F471,"yyyy-mm")),CONCATENATE([1]tailored_settings!$B$2&amp;TEXT(ROW(A471)-1,"0000")&amp;"_"&amp;TEXT(F471,"yyyy-mm")))))</f>
        <v>360G-BarnwoodTrust-0470_2022-08</v>
      </c>
      <c r="B471" s="8" t="str">
        <f>IF([1]source_data!G473="","",IF([1]source_data!E473&lt;&gt;"",[1]source_data!E473,CONCATENATE("Grant to "&amp;G471)))</f>
        <v>Grants for Your Home</v>
      </c>
      <c r="C471" s="8" t="str">
        <f>IF([1]source_data!G473="","",IF([1]source_data!F473="","",[1]source_data!F473))</f>
        <v>Funding to help disabled people and people with mental health conditions living on a low-income with their housing needs</v>
      </c>
      <c r="D471" s="9">
        <f>IF([1]source_data!G473="","",IF([1]source_data!G473="","",[1]source_data!G473))</f>
        <v>1300</v>
      </c>
      <c r="E471" s="8" t="str">
        <f>IF([1]source_data!G473="","",[1]tailored_settings!$B$3)</f>
        <v>GBP</v>
      </c>
      <c r="F471" s="10">
        <f>IF([1]source_data!G473="","",IF([1]source_data!H473="","",[1]source_data!H473))</f>
        <v>44796.391892245403</v>
      </c>
      <c r="G471" s="8" t="str">
        <f>IF([1]source_data!G473="","",[1]tailored_settings!$B$5)</f>
        <v>Individual Recipient</v>
      </c>
      <c r="H471" s="8" t="str">
        <f>IF([1]source_data!G473="","",IF(AND([1]source_data!A473&lt;&gt;"",[1]tailored_settings!$B$11="Publish"),CONCATENATE([1]tailored_settings!$B$2&amp;[1]source_data!A473),IF(AND([1]source_data!A473&lt;&gt;"",[1]tailored_settings!$B$11="Do not publish"),CONCATENATE([1]tailored_settings!$B$4&amp;TEXT(ROW(A471)-1,"0000")&amp;"_"&amp;TEXT(F471,"yyyy-mm")),CONCATENATE([1]tailored_settings!$B$4&amp;TEXT(ROW(A471)-1,"0000")&amp;"_"&amp;TEXT(F471,"yyyy-mm")))))</f>
        <v>360G-BarnwoodTrust-IND-0470_2022-08</v>
      </c>
      <c r="I471" s="8" t="str">
        <f>IF([1]source_data!G473="","",[1]tailored_settings!$B$7)</f>
        <v>Barnwood Trust</v>
      </c>
      <c r="J471" s="8" t="str">
        <f>IF([1]source_data!G473="","",[1]tailored_settings!$B$6)</f>
        <v>GB-CHC-1162855</v>
      </c>
      <c r="K471" s="8" t="str">
        <f>IF([1]source_data!G473="","",IF([1]source_data!I473="","",VLOOKUP([1]source_data!I473,[1]codelists!A:C,2,FALSE)))</f>
        <v>GTIR010</v>
      </c>
      <c r="L471" s="8" t="str">
        <f>IF([1]source_data!G473="","",IF([1]source_data!J473="","",VLOOKUP([1]source_data!J473,[1]codelists!A:C,2,FALSE)))</f>
        <v>GTIR020</v>
      </c>
      <c r="M471" s="8" t="str">
        <f>IF([1]source_data!G473="","",IF([1]source_data!K473="","",IF([1]source_data!M473&lt;&gt;"",CONCATENATE(VLOOKUP([1]source_data!K473,[1]codelists!A:C,2,FALSE)&amp;";"&amp;VLOOKUP([1]source_data!L473,[1]codelists!A:C,2,FALSE)&amp;";"&amp;VLOOKUP([1]source_data!M473,[1]codelists!A:C,2,FALSE)),IF([1]source_data!L473&lt;&gt;"",CONCATENATE(VLOOKUP([1]source_data!K473,[1]codelists!A:C,2,FALSE)&amp;";"&amp;VLOOKUP([1]source_data!L473,[1]codelists!A:C,2,FALSE)),IF([1]source_data!K473&lt;&gt;"",CONCATENATE(VLOOKUP([1]source_data!K473,[1]codelists!A:C,2,FALSE)))))))</f>
        <v>GTIP020</v>
      </c>
      <c r="N471" s="11" t="str">
        <f>IF([1]source_data!G473="","",IF([1]source_data!D473="","",VLOOKUP([1]source_data!D473,[1]geo_data!A:I,9,FALSE)))</f>
        <v>Cam East</v>
      </c>
      <c r="O471" s="11" t="str">
        <f>IF([1]source_data!G473="","",IF([1]source_data!D473="","",VLOOKUP([1]source_data!D473,[1]geo_data!A:I,8,FALSE)))</f>
        <v>E05010972</v>
      </c>
      <c r="P471" s="11" t="str">
        <f>IF([1]source_data!G473="","",IF(LEFT(O471,3)="E05","WD",IF(LEFT(O471,3)="S13","WD",IF(LEFT(O471,3)="W05","WD",IF(LEFT(O471,3)="W06","UA",IF(LEFT(O471,3)="S12","CA",IF(LEFT(O471,3)="E06","UA",IF(LEFT(O471,3)="E07","NMD",IF(LEFT(O471,3)="E08","MD",IF(LEFT(O471,3)="E09","LONB"))))))))))</f>
        <v>WD</v>
      </c>
      <c r="Q471" s="11" t="str">
        <f>IF([1]source_data!G473="","",IF([1]source_data!D473="","",VLOOKUP([1]source_data!D473,[1]geo_data!A:I,7,FALSE)))</f>
        <v>Stroud</v>
      </c>
      <c r="R471" s="11" t="str">
        <f>IF([1]source_data!G473="","",IF([1]source_data!D473="","",VLOOKUP([1]source_data!D473,[1]geo_data!A:I,6,FALSE)))</f>
        <v>E07000082</v>
      </c>
      <c r="S471" s="11" t="str">
        <f>IF([1]source_data!G473="","",IF(LEFT(R471,3)="E05","WD",IF(LEFT(R471,3)="S13","WD",IF(LEFT(R471,3)="W05","WD",IF(LEFT(R471,3)="W06","UA",IF(LEFT(R471,3)="S12","CA",IF(LEFT(R471,3)="E06","UA",IF(LEFT(R471,3)="E07","NMD",IF(LEFT(R471,3)="E08","MD",IF(LEFT(R471,3)="E09","LONB"))))))))))</f>
        <v>NMD</v>
      </c>
      <c r="T471" s="8" t="str">
        <f>IF([1]source_data!G473="","",IF([1]source_data!N473="","",[1]source_data!N473))</f>
        <v>Grants for Your Home</v>
      </c>
      <c r="U471" s="12">
        <f ca="1">IF([1]source_data!G473="","",[1]tailored_settings!$B$8)</f>
        <v>45009</v>
      </c>
      <c r="V471" s="8" t="str">
        <f>IF([1]source_data!I473="","",[1]tailored_settings!$B$9)</f>
        <v>https://www.barnwoodtrust.org/</v>
      </c>
      <c r="W471" s="8" t="str">
        <f>IF([1]source_data!G473="","",IF([1]source_data!I473="","",[1]codelists!$A$1))</f>
        <v>Grant to Individuals Reason codelist</v>
      </c>
      <c r="X471" s="8" t="str">
        <f>IF([1]source_data!G473="","",IF([1]source_data!I473="","",[1]source_data!I473))</f>
        <v>Financial Hardship</v>
      </c>
      <c r="Y471" s="8" t="str">
        <f>IF([1]source_data!G473="","",IF([1]source_data!J473="","",[1]codelists!$A$1))</f>
        <v>Grant to Individuals Reason codelist</v>
      </c>
      <c r="Z471" s="8" t="str">
        <f>IF([1]source_data!G473="","",IF([1]source_data!J473="","",[1]source_data!J473))</f>
        <v>Disability</v>
      </c>
      <c r="AA471" s="8" t="str">
        <f>IF([1]source_data!G473="","",IF([1]source_data!K473="","",[1]codelists!$A$16))</f>
        <v>Grant to Individuals Purpose codelist</v>
      </c>
      <c r="AB471" s="8" t="str">
        <f>IF([1]source_data!G473="","",IF([1]source_data!K473="","",[1]source_data!K473))</f>
        <v>Furniture and appliances</v>
      </c>
      <c r="AC471" s="8" t="str">
        <f>IF([1]source_data!G473="","",IF([1]source_data!L473="","",[1]codelists!$A$16))</f>
        <v/>
      </c>
      <c r="AD471" s="8" t="str">
        <f>IF([1]source_data!G473="","",IF([1]source_data!L473="","",[1]source_data!L473))</f>
        <v/>
      </c>
      <c r="AE471" s="8" t="str">
        <f>IF([1]source_data!G473="","",IF([1]source_data!M473="","",[1]codelists!$A$16))</f>
        <v/>
      </c>
      <c r="AF471" s="8" t="str">
        <f>IF([1]source_data!G473="","",IF([1]source_data!M473="","",[1]source_data!M473))</f>
        <v/>
      </c>
    </row>
    <row r="472" spans="1:32" ht="15.75" x14ac:dyDescent="0.25">
      <c r="A472" s="8" t="str">
        <f>IF([1]source_data!G474="","",IF(AND([1]source_data!C474&lt;&gt;"",[1]tailored_settings!$B$10="Publish"),CONCATENATE([1]tailored_settings!$B$2&amp;[1]source_data!C474),IF(AND([1]source_data!C474&lt;&gt;"",[1]tailored_settings!$B$10="Do not publish"),CONCATENATE([1]tailored_settings!$B$2&amp;TEXT(ROW(A472)-1,"0000")&amp;"_"&amp;TEXT(F472,"yyyy-mm")),CONCATENATE([1]tailored_settings!$B$2&amp;TEXT(ROW(A472)-1,"0000")&amp;"_"&amp;TEXT(F472,"yyyy-mm")))))</f>
        <v>360G-BarnwoodTrust-0471_2022-08</v>
      </c>
      <c r="B472" s="8" t="str">
        <f>IF([1]source_data!G474="","",IF([1]source_data!E474&lt;&gt;"",[1]source_data!E474,CONCATENATE("Grant to "&amp;G472)))</f>
        <v>Grants for You</v>
      </c>
      <c r="C472" s="8" t="str">
        <f>IF([1]source_data!G474="","",IF([1]source_data!F474="","",[1]source_data!F474))</f>
        <v xml:space="preserve">Funding to help people with Autism, ADHD, Tourette's or a serious mental health condition access more opportunities.   </v>
      </c>
      <c r="D472" s="9">
        <f>IF([1]source_data!G474="","",IF([1]source_data!G474="","",[1]source_data!G474))</f>
        <v>1250</v>
      </c>
      <c r="E472" s="8" t="str">
        <f>IF([1]source_data!G474="","",[1]tailored_settings!$B$3)</f>
        <v>GBP</v>
      </c>
      <c r="F472" s="10">
        <f>IF([1]source_data!G474="","",IF([1]source_data!H474="","",[1]source_data!H474))</f>
        <v>44796.395017129602</v>
      </c>
      <c r="G472" s="8" t="str">
        <f>IF([1]source_data!G474="","",[1]tailored_settings!$B$5)</f>
        <v>Individual Recipient</v>
      </c>
      <c r="H472" s="8" t="str">
        <f>IF([1]source_data!G474="","",IF(AND([1]source_data!A474&lt;&gt;"",[1]tailored_settings!$B$11="Publish"),CONCATENATE([1]tailored_settings!$B$2&amp;[1]source_data!A474),IF(AND([1]source_data!A474&lt;&gt;"",[1]tailored_settings!$B$11="Do not publish"),CONCATENATE([1]tailored_settings!$B$4&amp;TEXT(ROW(A472)-1,"0000")&amp;"_"&amp;TEXT(F472,"yyyy-mm")),CONCATENATE([1]tailored_settings!$B$4&amp;TEXT(ROW(A472)-1,"0000")&amp;"_"&amp;TEXT(F472,"yyyy-mm")))))</f>
        <v>360G-BarnwoodTrust-IND-0471_2022-08</v>
      </c>
      <c r="I472" s="8" t="str">
        <f>IF([1]source_data!G474="","",[1]tailored_settings!$B$7)</f>
        <v>Barnwood Trust</v>
      </c>
      <c r="J472" s="8" t="str">
        <f>IF([1]source_data!G474="","",[1]tailored_settings!$B$6)</f>
        <v>GB-CHC-1162855</v>
      </c>
      <c r="K472" s="8" t="str">
        <f>IF([1]source_data!G474="","",IF([1]source_data!I474="","",VLOOKUP([1]source_data!I474,[1]codelists!A:C,2,FALSE)))</f>
        <v>GTIR040</v>
      </c>
      <c r="L472" s="8" t="str">
        <f>IF([1]source_data!G474="","",IF([1]source_data!J474="","",VLOOKUP([1]source_data!J474,[1]codelists!A:C,2,FALSE)))</f>
        <v/>
      </c>
      <c r="M472" s="8" t="str">
        <f>IF([1]source_data!G474="","",IF([1]source_data!K474="","",IF([1]source_data!M474&lt;&gt;"",CONCATENATE(VLOOKUP([1]source_data!K474,[1]codelists!A:C,2,FALSE)&amp;";"&amp;VLOOKUP([1]source_data!L474,[1]codelists!A:C,2,FALSE)&amp;";"&amp;VLOOKUP([1]source_data!M474,[1]codelists!A:C,2,FALSE)),IF([1]source_data!L474&lt;&gt;"",CONCATENATE(VLOOKUP([1]source_data!K474,[1]codelists!A:C,2,FALSE)&amp;";"&amp;VLOOKUP([1]source_data!L474,[1]codelists!A:C,2,FALSE)),IF([1]source_data!K474&lt;&gt;"",CONCATENATE(VLOOKUP([1]source_data!K474,[1]codelists!A:C,2,FALSE)))))))</f>
        <v>GTIP040</v>
      </c>
      <c r="N472" s="11" t="str">
        <f>IF([1]source_data!G474="","",IF([1]source_data!D474="","",VLOOKUP([1]source_data!D474,[1]geo_data!A:I,9,FALSE)))</f>
        <v>Hesters Way</v>
      </c>
      <c r="O472" s="11" t="str">
        <f>IF([1]source_data!G474="","",IF([1]source_data!D474="","",VLOOKUP([1]source_data!D474,[1]geo_data!A:I,8,FALSE)))</f>
        <v>E05004294</v>
      </c>
      <c r="P472" s="11" t="str">
        <f>IF([1]source_data!G474="","",IF(LEFT(O472,3)="E05","WD",IF(LEFT(O472,3)="S13","WD",IF(LEFT(O472,3)="W05","WD",IF(LEFT(O472,3)="W06","UA",IF(LEFT(O472,3)="S12","CA",IF(LEFT(O472,3)="E06","UA",IF(LEFT(O472,3)="E07","NMD",IF(LEFT(O472,3)="E08","MD",IF(LEFT(O472,3)="E09","LONB"))))))))))</f>
        <v>WD</v>
      </c>
      <c r="Q472" s="11" t="str">
        <f>IF([1]source_data!G474="","",IF([1]source_data!D474="","",VLOOKUP([1]source_data!D474,[1]geo_data!A:I,7,FALSE)))</f>
        <v>Cheltenham</v>
      </c>
      <c r="R472" s="11" t="str">
        <f>IF([1]source_data!G474="","",IF([1]source_data!D474="","",VLOOKUP([1]source_data!D474,[1]geo_data!A:I,6,FALSE)))</f>
        <v>E07000078</v>
      </c>
      <c r="S472" s="11" t="str">
        <f>IF([1]source_data!G474="","",IF(LEFT(R472,3)="E05","WD",IF(LEFT(R472,3)="S13","WD",IF(LEFT(R472,3)="W05","WD",IF(LEFT(R472,3)="W06","UA",IF(LEFT(R472,3)="S12","CA",IF(LEFT(R472,3)="E06","UA",IF(LEFT(R472,3)="E07","NMD",IF(LEFT(R472,3)="E08","MD",IF(LEFT(R472,3)="E09","LONB"))))))))))</f>
        <v>NMD</v>
      </c>
      <c r="T472" s="8" t="str">
        <f>IF([1]source_data!G474="","",IF([1]source_data!N474="","",[1]source_data!N474))</f>
        <v>Grants for You</v>
      </c>
      <c r="U472" s="12">
        <f ca="1">IF([1]source_data!G474="","",[1]tailored_settings!$B$8)</f>
        <v>45009</v>
      </c>
      <c r="V472" s="8" t="str">
        <f>IF([1]source_data!I474="","",[1]tailored_settings!$B$9)</f>
        <v>https://www.barnwoodtrust.org/</v>
      </c>
      <c r="W472" s="8" t="str">
        <f>IF([1]source_data!G474="","",IF([1]source_data!I474="","",[1]codelists!$A$1))</f>
        <v>Grant to Individuals Reason codelist</v>
      </c>
      <c r="X472" s="8" t="str">
        <f>IF([1]source_data!G474="","",IF([1]source_data!I474="","",[1]source_data!I474))</f>
        <v>Mental Health</v>
      </c>
      <c r="Y472" s="8" t="str">
        <f>IF([1]source_data!G474="","",IF([1]source_data!J474="","",[1]codelists!$A$1))</f>
        <v/>
      </c>
      <c r="Z472" s="8" t="str">
        <f>IF([1]source_data!G474="","",IF([1]source_data!J474="","",[1]source_data!J474))</f>
        <v/>
      </c>
      <c r="AA472" s="8" t="str">
        <f>IF([1]source_data!G474="","",IF([1]source_data!K474="","",[1]codelists!$A$16))</f>
        <v>Grant to Individuals Purpose codelist</v>
      </c>
      <c r="AB472" s="8" t="str">
        <f>IF([1]source_data!G474="","",IF([1]source_data!K474="","",[1]source_data!K474))</f>
        <v>Devices and digital access</v>
      </c>
      <c r="AC472" s="8" t="str">
        <f>IF([1]source_data!G474="","",IF([1]source_data!L474="","",[1]codelists!$A$16))</f>
        <v/>
      </c>
      <c r="AD472" s="8" t="str">
        <f>IF([1]source_data!G474="","",IF([1]source_data!L474="","",[1]source_data!L474))</f>
        <v/>
      </c>
      <c r="AE472" s="8" t="str">
        <f>IF([1]source_data!G474="","",IF([1]source_data!M474="","",[1]codelists!$A$16))</f>
        <v/>
      </c>
      <c r="AF472" s="8" t="str">
        <f>IF([1]source_data!G474="","",IF([1]source_data!M474="","",[1]source_data!M474))</f>
        <v/>
      </c>
    </row>
    <row r="473" spans="1:32" ht="15.75" x14ac:dyDescent="0.25">
      <c r="A473" s="8" t="str">
        <f>IF([1]source_data!G475="","",IF(AND([1]source_data!C475&lt;&gt;"",[1]tailored_settings!$B$10="Publish"),CONCATENATE([1]tailored_settings!$B$2&amp;[1]source_data!C475),IF(AND([1]source_data!C475&lt;&gt;"",[1]tailored_settings!$B$10="Do not publish"),CONCATENATE([1]tailored_settings!$B$2&amp;TEXT(ROW(A473)-1,"0000")&amp;"_"&amp;TEXT(F473,"yyyy-mm")),CONCATENATE([1]tailored_settings!$B$2&amp;TEXT(ROW(A473)-1,"0000")&amp;"_"&amp;TEXT(F473,"yyyy-mm")))))</f>
        <v>360G-BarnwoodTrust-0472_2022-08</v>
      </c>
      <c r="B473" s="8" t="str">
        <f>IF([1]source_data!G475="","",IF([1]source_data!E475&lt;&gt;"",[1]source_data!E475,CONCATENATE("Grant to "&amp;G473)))</f>
        <v>Grants for You</v>
      </c>
      <c r="C473" s="8" t="str">
        <f>IF([1]source_data!G475="","",IF([1]source_data!F475="","",[1]source_data!F475))</f>
        <v xml:space="preserve">Funding to help people with Autism, ADHD, Tourette's or a serious mental health condition access more opportunities.   </v>
      </c>
      <c r="D473" s="9">
        <f>IF([1]source_data!G475="","",IF([1]source_data!G475="","",[1]source_data!G475))</f>
        <v>500</v>
      </c>
      <c r="E473" s="8" t="str">
        <f>IF([1]source_data!G475="","",[1]tailored_settings!$B$3)</f>
        <v>GBP</v>
      </c>
      <c r="F473" s="10">
        <f>IF([1]source_data!G475="","",IF([1]source_data!H475="","",[1]source_data!H475))</f>
        <v>44796.475594444397</v>
      </c>
      <c r="G473" s="8" t="str">
        <f>IF([1]source_data!G475="","",[1]tailored_settings!$B$5)</f>
        <v>Individual Recipient</v>
      </c>
      <c r="H473" s="8" t="str">
        <f>IF([1]source_data!G475="","",IF(AND([1]source_data!A475&lt;&gt;"",[1]tailored_settings!$B$11="Publish"),CONCATENATE([1]tailored_settings!$B$2&amp;[1]source_data!A475),IF(AND([1]source_data!A475&lt;&gt;"",[1]tailored_settings!$B$11="Do not publish"),CONCATENATE([1]tailored_settings!$B$4&amp;TEXT(ROW(A473)-1,"0000")&amp;"_"&amp;TEXT(F473,"yyyy-mm")),CONCATENATE([1]tailored_settings!$B$4&amp;TEXT(ROW(A473)-1,"0000")&amp;"_"&amp;TEXT(F473,"yyyy-mm")))))</f>
        <v>360G-BarnwoodTrust-IND-0472_2022-08</v>
      </c>
      <c r="I473" s="8" t="str">
        <f>IF([1]source_data!G475="","",[1]tailored_settings!$B$7)</f>
        <v>Barnwood Trust</v>
      </c>
      <c r="J473" s="8" t="str">
        <f>IF([1]source_data!G475="","",[1]tailored_settings!$B$6)</f>
        <v>GB-CHC-1162855</v>
      </c>
      <c r="K473" s="8" t="str">
        <f>IF([1]source_data!G475="","",IF([1]source_data!I475="","",VLOOKUP([1]source_data!I475,[1]codelists!A:C,2,FALSE)))</f>
        <v>GTIR040</v>
      </c>
      <c r="L473" s="8" t="str">
        <f>IF([1]source_data!G475="","",IF([1]source_data!J475="","",VLOOKUP([1]source_data!J475,[1]codelists!A:C,2,FALSE)))</f>
        <v/>
      </c>
      <c r="M473" s="8" t="str">
        <f>IF([1]source_data!G475="","",IF([1]source_data!K475="","",IF([1]source_data!M475&lt;&gt;"",CONCATENATE(VLOOKUP([1]source_data!K475,[1]codelists!A:C,2,FALSE)&amp;";"&amp;VLOOKUP([1]source_data!L475,[1]codelists!A:C,2,FALSE)&amp;";"&amp;VLOOKUP([1]source_data!M475,[1]codelists!A:C,2,FALSE)),IF([1]source_data!L475&lt;&gt;"",CONCATENATE(VLOOKUP([1]source_data!K475,[1]codelists!A:C,2,FALSE)&amp;";"&amp;VLOOKUP([1]source_data!L475,[1]codelists!A:C,2,FALSE)),IF([1]source_data!K475&lt;&gt;"",CONCATENATE(VLOOKUP([1]source_data!K475,[1]codelists!A:C,2,FALSE)))))))</f>
        <v>GTIP040</v>
      </c>
      <c r="N473" s="11" t="str">
        <f>IF([1]source_data!G475="","",IF([1]source_data!D475="","",VLOOKUP([1]source_data!D475,[1]geo_data!A:I,9,FALSE)))</f>
        <v>St Mark's</v>
      </c>
      <c r="O473" s="11" t="str">
        <f>IF([1]source_data!G475="","",IF([1]source_data!D475="","",VLOOKUP([1]source_data!D475,[1]geo_data!A:I,8,FALSE)))</f>
        <v>E05004301</v>
      </c>
      <c r="P473" s="11" t="str">
        <f>IF([1]source_data!G475="","",IF(LEFT(O473,3)="E05","WD",IF(LEFT(O473,3)="S13","WD",IF(LEFT(O473,3)="W05","WD",IF(LEFT(O473,3)="W06","UA",IF(LEFT(O473,3)="S12","CA",IF(LEFT(O473,3)="E06","UA",IF(LEFT(O473,3)="E07","NMD",IF(LEFT(O473,3)="E08","MD",IF(LEFT(O473,3)="E09","LONB"))))))))))</f>
        <v>WD</v>
      </c>
      <c r="Q473" s="11" t="str">
        <f>IF([1]source_data!G475="","",IF([1]source_data!D475="","",VLOOKUP([1]source_data!D475,[1]geo_data!A:I,7,FALSE)))</f>
        <v>Cheltenham</v>
      </c>
      <c r="R473" s="11" t="str">
        <f>IF([1]source_data!G475="","",IF([1]source_data!D475="","",VLOOKUP([1]source_data!D475,[1]geo_data!A:I,6,FALSE)))</f>
        <v>E07000078</v>
      </c>
      <c r="S473" s="11" t="str">
        <f>IF([1]source_data!G475="","",IF(LEFT(R473,3)="E05","WD",IF(LEFT(R473,3)="S13","WD",IF(LEFT(R473,3)="W05","WD",IF(LEFT(R473,3)="W06","UA",IF(LEFT(R473,3)="S12","CA",IF(LEFT(R473,3)="E06","UA",IF(LEFT(R473,3)="E07","NMD",IF(LEFT(R473,3)="E08","MD",IF(LEFT(R473,3)="E09","LONB"))))))))))</f>
        <v>NMD</v>
      </c>
      <c r="T473" s="8" t="str">
        <f>IF([1]source_data!G475="","",IF([1]source_data!N475="","",[1]source_data!N475))</f>
        <v>Grants for You</v>
      </c>
      <c r="U473" s="12">
        <f ca="1">IF([1]source_data!G475="","",[1]tailored_settings!$B$8)</f>
        <v>45009</v>
      </c>
      <c r="V473" s="8" t="str">
        <f>IF([1]source_data!I475="","",[1]tailored_settings!$B$9)</f>
        <v>https://www.barnwoodtrust.org/</v>
      </c>
      <c r="W473" s="8" t="str">
        <f>IF([1]source_data!G475="","",IF([1]source_data!I475="","",[1]codelists!$A$1))</f>
        <v>Grant to Individuals Reason codelist</v>
      </c>
      <c r="X473" s="8" t="str">
        <f>IF([1]source_data!G475="","",IF([1]source_data!I475="","",[1]source_data!I475))</f>
        <v>Mental Health</v>
      </c>
      <c r="Y473" s="8" t="str">
        <f>IF([1]source_data!G475="","",IF([1]source_data!J475="","",[1]codelists!$A$1))</f>
        <v/>
      </c>
      <c r="Z473" s="8" t="str">
        <f>IF([1]source_data!G475="","",IF([1]source_data!J475="","",[1]source_data!J475))</f>
        <v/>
      </c>
      <c r="AA473" s="8" t="str">
        <f>IF([1]source_data!G475="","",IF([1]source_data!K475="","",[1]codelists!$A$16))</f>
        <v>Grant to Individuals Purpose codelist</v>
      </c>
      <c r="AB473" s="8" t="str">
        <f>IF([1]source_data!G475="","",IF([1]source_data!K475="","",[1]source_data!K475))</f>
        <v>Devices and digital access</v>
      </c>
      <c r="AC473" s="8" t="str">
        <f>IF([1]source_data!G475="","",IF([1]source_data!L475="","",[1]codelists!$A$16))</f>
        <v/>
      </c>
      <c r="AD473" s="8" t="str">
        <f>IF([1]source_data!G475="","",IF([1]source_data!L475="","",[1]source_data!L475))</f>
        <v/>
      </c>
      <c r="AE473" s="8" t="str">
        <f>IF([1]source_data!G475="","",IF([1]source_data!M475="","",[1]codelists!$A$16))</f>
        <v/>
      </c>
      <c r="AF473" s="8" t="str">
        <f>IF([1]source_data!G475="","",IF([1]source_data!M475="","",[1]source_data!M475))</f>
        <v/>
      </c>
    </row>
    <row r="474" spans="1:32" ht="15.75" x14ac:dyDescent="0.25">
      <c r="A474" s="8" t="str">
        <f>IF([1]source_data!G476="","",IF(AND([1]source_data!C476&lt;&gt;"",[1]tailored_settings!$B$10="Publish"),CONCATENATE([1]tailored_settings!$B$2&amp;[1]source_data!C476),IF(AND([1]source_data!C476&lt;&gt;"",[1]tailored_settings!$B$10="Do not publish"),CONCATENATE([1]tailored_settings!$B$2&amp;TEXT(ROW(A474)-1,"0000")&amp;"_"&amp;TEXT(F474,"yyyy-mm")),CONCATENATE([1]tailored_settings!$B$2&amp;TEXT(ROW(A474)-1,"0000")&amp;"_"&amp;TEXT(F474,"yyyy-mm")))))</f>
        <v>360G-BarnwoodTrust-0473_2022-08</v>
      </c>
      <c r="B474" s="8" t="str">
        <f>IF([1]source_data!G476="","",IF([1]source_data!E476&lt;&gt;"",[1]source_data!E476,CONCATENATE("Grant to "&amp;G474)))</f>
        <v>Grants for You</v>
      </c>
      <c r="C474" s="8" t="str">
        <f>IF([1]source_data!G476="","",IF([1]source_data!F476="","",[1]source_data!F476))</f>
        <v xml:space="preserve">Funding to help people with Autism, ADHD, Tourette's or a serious mental health condition access more opportunities.   </v>
      </c>
      <c r="D474" s="9">
        <f>IF([1]source_data!G476="","",IF([1]source_data!G476="","",[1]source_data!G476))</f>
        <v>500</v>
      </c>
      <c r="E474" s="8" t="str">
        <f>IF([1]source_data!G476="","",[1]tailored_settings!$B$3)</f>
        <v>GBP</v>
      </c>
      <c r="F474" s="10">
        <f>IF([1]source_data!G476="","",IF([1]source_data!H476="","",[1]source_data!H476))</f>
        <v>44796.562661030097</v>
      </c>
      <c r="G474" s="8" t="str">
        <f>IF([1]source_data!G476="","",[1]tailored_settings!$B$5)</f>
        <v>Individual Recipient</v>
      </c>
      <c r="H474" s="8" t="str">
        <f>IF([1]source_data!G476="","",IF(AND([1]source_data!A476&lt;&gt;"",[1]tailored_settings!$B$11="Publish"),CONCATENATE([1]tailored_settings!$B$2&amp;[1]source_data!A476),IF(AND([1]source_data!A476&lt;&gt;"",[1]tailored_settings!$B$11="Do not publish"),CONCATENATE([1]tailored_settings!$B$4&amp;TEXT(ROW(A474)-1,"0000")&amp;"_"&amp;TEXT(F474,"yyyy-mm")),CONCATENATE([1]tailored_settings!$B$4&amp;TEXT(ROW(A474)-1,"0000")&amp;"_"&amp;TEXT(F474,"yyyy-mm")))))</f>
        <v>360G-BarnwoodTrust-IND-0473_2022-08</v>
      </c>
      <c r="I474" s="8" t="str">
        <f>IF([1]source_data!G476="","",[1]tailored_settings!$B$7)</f>
        <v>Barnwood Trust</v>
      </c>
      <c r="J474" s="8" t="str">
        <f>IF([1]source_data!G476="","",[1]tailored_settings!$B$6)</f>
        <v>GB-CHC-1162855</v>
      </c>
      <c r="K474" s="8" t="str">
        <f>IF([1]source_data!G476="","",IF([1]source_data!I476="","",VLOOKUP([1]source_data!I476,[1]codelists!A:C,2,FALSE)))</f>
        <v>GTIR040</v>
      </c>
      <c r="L474" s="8" t="str">
        <f>IF([1]source_data!G476="","",IF([1]source_data!J476="","",VLOOKUP([1]source_data!J476,[1]codelists!A:C,2,FALSE)))</f>
        <v/>
      </c>
      <c r="M474" s="8" t="str">
        <f>IF([1]source_data!G476="","",IF([1]source_data!K476="","",IF([1]source_data!M476&lt;&gt;"",CONCATENATE(VLOOKUP([1]source_data!K476,[1]codelists!A:C,2,FALSE)&amp;";"&amp;VLOOKUP([1]source_data!L476,[1]codelists!A:C,2,FALSE)&amp;";"&amp;VLOOKUP([1]source_data!M476,[1]codelists!A:C,2,FALSE)),IF([1]source_data!L476&lt;&gt;"",CONCATENATE(VLOOKUP([1]source_data!K476,[1]codelists!A:C,2,FALSE)&amp;";"&amp;VLOOKUP([1]source_data!L476,[1]codelists!A:C,2,FALSE)),IF([1]source_data!K476&lt;&gt;"",CONCATENATE(VLOOKUP([1]source_data!K476,[1]codelists!A:C,2,FALSE)))))))</f>
        <v>GTIP040</v>
      </c>
      <c r="N474" s="11" t="str">
        <f>IF([1]source_data!G476="","",IF([1]source_data!D476="","",VLOOKUP([1]source_data!D476,[1]geo_data!A:I,9,FALSE)))</f>
        <v>Podsmead</v>
      </c>
      <c r="O474" s="11" t="str">
        <f>IF([1]source_data!G476="","",IF([1]source_data!D476="","",VLOOKUP([1]source_data!D476,[1]geo_data!A:I,8,FALSE)))</f>
        <v>E05010963</v>
      </c>
      <c r="P474" s="11" t="str">
        <f>IF([1]source_data!G476="","",IF(LEFT(O474,3)="E05","WD",IF(LEFT(O474,3)="S13","WD",IF(LEFT(O474,3)="W05","WD",IF(LEFT(O474,3)="W06","UA",IF(LEFT(O474,3)="S12","CA",IF(LEFT(O474,3)="E06","UA",IF(LEFT(O474,3)="E07","NMD",IF(LEFT(O474,3)="E08","MD",IF(LEFT(O474,3)="E09","LONB"))))))))))</f>
        <v>WD</v>
      </c>
      <c r="Q474" s="11" t="str">
        <f>IF([1]source_data!G476="","",IF([1]source_data!D476="","",VLOOKUP([1]source_data!D476,[1]geo_data!A:I,7,FALSE)))</f>
        <v>Gloucester</v>
      </c>
      <c r="R474" s="11" t="str">
        <f>IF([1]source_data!G476="","",IF([1]source_data!D476="","",VLOOKUP([1]source_data!D476,[1]geo_data!A:I,6,FALSE)))</f>
        <v>E07000081</v>
      </c>
      <c r="S474" s="11" t="str">
        <f>IF([1]source_data!G476="","",IF(LEFT(R474,3)="E05","WD",IF(LEFT(R474,3)="S13","WD",IF(LEFT(R474,3)="W05","WD",IF(LEFT(R474,3)="W06","UA",IF(LEFT(R474,3)="S12","CA",IF(LEFT(R474,3)="E06","UA",IF(LEFT(R474,3)="E07","NMD",IF(LEFT(R474,3)="E08","MD",IF(LEFT(R474,3)="E09","LONB"))))))))))</f>
        <v>NMD</v>
      </c>
      <c r="T474" s="8" t="str">
        <f>IF([1]source_data!G476="","",IF([1]source_data!N476="","",[1]source_data!N476))</f>
        <v>Grants for You</v>
      </c>
      <c r="U474" s="12">
        <f ca="1">IF([1]source_data!G476="","",[1]tailored_settings!$B$8)</f>
        <v>45009</v>
      </c>
      <c r="V474" s="8" t="str">
        <f>IF([1]source_data!I476="","",[1]tailored_settings!$B$9)</f>
        <v>https://www.barnwoodtrust.org/</v>
      </c>
      <c r="W474" s="8" t="str">
        <f>IF([1]source_data!G476="","",IF([1]source_data!I476="","",[1]codelists!$A$1))</f>
        <v>Grant to Individuals Reason codelist</v>
      </c>
      <c r="X474" s="8" t="str">
        <f>IF([1]source_data!G476="","",IF([1]source_data!I476="","",[1]source_data!I476))</f>
        <v>Mental Health</v>
      </c>
      <c r="Y474" s="8" t="str">
        <f>IF([1]source_data!G476="","",IF([1]source_data!J476="","",[1]codelists!$A$1))</f>
        <v/>
      </c>
      <c r="Z474" s="8" t="str">
        <f>IF([1]source_data!G476="","",IF([1]source_data!J476="","",[1]source_data!J476))</f>
        <v/>
      </c>
      <c r="AA474" s="8" t="str">
        <f>IF([1]source_data!G476="","",IF([1]source_data!K476="","",[1]codelists!$A$16))</f>
        <v>Grant to Individuals Purpose codelist</v>
      </c>
      <c r="AB474" s="8" t="str">
        <f>IF([1]source_data!G476="","",IF([1]source_data!K476="","",[1]source_data!K476))</f>
        <v>Devices and digital access</v>
      </c>
      <c r="AC474" s="8" t="str">
        <f>IF([1]source_data!G476="","",IF([1]source_data!L476="","",[1]codelists!$A$16))</f>
        <v/>
      </c>
      <c r="AD474" s="8" t="str">
        <f>IF([1]source_data!G476="","",IF([1]source_data!L476="","",[1]source_data!L476))</f>
        <v/>
      </c>
      <c r="AE474" s="8" t="str">
        <f>IF([1]source_data!G476="","",IF([1]source_data!M476="","",[1]codelists!$A$16))</f>
        <v/>
      </c>
      <c r="AF474" s="8" t="str">
        <f>IF([1]source_data!G476="","",IF([1]source_data!M476="","",[1]source_data!M476))</f>
        <v/>
      </c>
    </row>
    <row r="475" spans="1:32" ht="15.75" x14ac:dyDescent="0.25">
      <c r="A475" s="8" t="str">
        <f>IF([1]source_data!G477="","",IF(AND([1]source_data!C477&lt;&gt;"",[1]tailored_settings!$B$10="Publish"),CONCATENATE([1]tailored_settings!$B$2&amp;[1]source_data!C477),IF(AND([1]source_data!C477&lt;&gt;"",[1]tailored_settings!$B$10="Do not publish"),CONCATENATE([1]tailored_settings!$B$2&amp;TEXT(ROW(A475)-1,"0000")&amp;"_"&amp;TEXT(F475,"yyyy-mm")),CONCATENATE([1]tailored_settings!$B$2&amp;TEXT(ROW(A475)-1,"0000")&amp;"_"&amp;TEXT(F475,"yyyy-mm")))))</f>
        <v>360G-BarnwoodTrust-0474_2022-08</v>
      </c>
      <c r="B475" s="8" t="str">
        <f>IF([1]source_data!G477="","",IF([1]source_data!E477&lt;&gt;"",[1]source_data!E477,CONCATENATE("Grant to "&amp;G475)))</f>
        <v>Grants for You</v>
      </c>
      <c r="C475" s="8" t="str">
        <f>IF([1]source_data!G477="","",IF([1]source_data!F477="","",[1]source_data!F477))</f>
        <v xml:space="preserve">Funding to help people with Autism, ADHD, Tourette's or a serious mental health condition access more opportunities.   </v>
      </c>
      <c r="D475" s="9">
        <f>IF([1]source_data!G477="","",IF([1]source_data!G477="","",[1]source_data!G477))</f>
        <v>1000</v>
      </c>
      <c r="E475" s="8" t="str">
        <f>IF([1]source_data!G477="","",[1]tailored_settings!$B$3)</f>
        <v>GBP</v>
      </c>
      <c r="F475" s="10">
        <f>IF([1]source_data!G477="","",IF([1]source_data!H477="","",[1]source_data!H477))</f>
        <v>44796.609082638897</v>
      </c>
      <c r="G475" s="8" t="str">
        <f>IF([1]source_data!G477="","",[1]tailored_settings!$B$5)</f>
        <v>Individual Recipient</v>
      </c>
      <c r="H475" s="8" t="str">
        <f>IF([1]source_data!G477="","",IF(AND([1]source_data!A477&lt;&gt;"",[1]tailored_settings!$B$11="Publish"),CONCATENATE([1]tailored_settings!$B$2&amp;[1]source_data!A477),IF(AND([1]source_data!A477&lt;&gt;"",[1]tailored_settings!$B$11="Do not publish"),CONCATENATE([1]tailored_settings!$B$4&amp;TEXT(ROW(A475)-1,"0000")&amp;"_"&amp;TEXT(F475,"yyyy-mm")),CONCATENATE([1]tailored_settings!$B$4&amp;TEXT(ROW(A475)-1,"0000")&amp;"_"&amp;TEXT(F475,"yyyy-mm")))))</f>
        <v>360G-BarnwoodTrust-IND-0474_2022-08</v>
      </c>
      <c r="I475" s="8" t="str">
        <f>IF([1]source_data!G477="","",[1]tailored_settings!$B$7)</f>
        <v>Barnwood Trust</v>
      </c>
      <c r="J475" s="8" t="str">
        <f>IF([1]source_data!G477="","",[1]tailored_settings!$B$6)</f>
        <v>GB-CHC-1162855</v>
      </c>
      <c r="K475" s="8" t="str">
        <f>IF([1]source_data!G477="","",IF([1]source_data!I477="","",VLOOKUP([1]source_data!I477,[1]codelists!A:C,2,FALSE)))</f>
        <v>GTIR040</v>
      </c>
      <c r="L475" s="8" t="str">
        <f>IF([1]source_data!G477="","",IF([1]source_data!J477="","",VLOOKUP([1]source_data!J477,[1]codelists!A:C,2,FALSE)))</f>
        <v/>
      </c>
      <c r="M475" s="8" t="str">
        <f>IF([1]source_data!G477="","",IF([1]source_data!K477="","",IF([1]source_data!M477&lt;&gt;"",CONCATENATE(VLOOKUP([1]source_data!K477,[1]codelists!A:C,2,FALSE)&amp;";"&amp;VLOOKUP([1]source_data!L477,[1]codelists!A:C,2,FALSE)&amp;";"&amp;VLOOKUP([1]source_data!M477,[1]codelists!A:C,2,FALSE)),IF([1]source_data!L477&lt;&gt;"",CONCATENATE(VLOOKUP([1]source_data!K477,[1]codelists!A:C,2,FALSE)&amp;";"&amp;VLOOKUP([1]source_data!L477,[1]codelists!A:C,2,FALSE)),IF([1]source_data!K477&lt;&gt;"",CONCATENATE(VLOOKUP([1]source_data!K477,[1]codelists!A:C,2,FALSE)))))))</f>
        <v>GTIP040</v>
      </c>
      <c r="N475" s="11" t="str">
        <f>IF([1]source_data!G477="","",IF([1]source_data!D477="","",VLOOKUP([1]source_data!D477,[1]geo_data!A:I,9,FALSE)))</f>
        <v>St Mark's</v>
      </c>
      <c r="O475" s="11" t="str">
        <f>IF([1]source_data!G477="","",IF([1]source_data!D477="","",VLOOKUP([1]source_data!D477,[1]geo_data!A:I,8,FALSE)))</f>
        <v>E05004301</v>
      </c>
      <c r="P475" s="11" t="str">
        <f>IF([1]source_data!G477="","",IF(LEFT(O475,3)="E05","WD",IF(LEFT(O475,3)="S13","WD",IF(LEFT(O475,3)="W05","WD",IF(LEFT(O475,3)="W06","UA",IF(LEFT(O475,3)="S12","CA",IF(LEFT(O475,3)="E06","UA",IF(LEFT(O475,3)="E07","NMD",IF(LEFT(O475,3)="E08","MD",IF(LEFT(O475,3)="E09","LONB"))))))))))</f>
        <v>WD</v>
      </c>
      <c r="Q475" s="11" t="str">
        <f>IF([1]source_data!G477="","",IF([1]source_data!D477="","",VLOOKUP([1]source_data!D477,[1]geo_data!A:I,7,FALSE)))</f>
        <v>Cheltenham</v>
      </c>
      <c r="R475" s="11" t="str">
        <f>IF([1]source_data!G477="","",IF([1]source_data!D477="","",VLOOKUP([1]source_data!D477,[1]geo_data!A:I,6,FALSE)))</f>
        <v>E07000078</v>
      </c>
      <c r="S475" s="11" t="str">
        <f>IF([1]source_data!G477="","",IF(LEFT(R475,3)="E05","WD",IF(LEFT(R475,3)="S13","WD",IF(LEFT(R475,3)="W05","WD",IF(LEFT(R475,3)="W06","UA",IF(LEFT(R475,3)="S12","CA",IF(LEFT(R475,3)="E06","UA",IF(LEFT(R475,3)="E07","NMD",IF(LEFT(R475,3)="E08","MD",IF(LEFT(R475,3)="E09","LONB"))))))))))</f>
        <v>NMD</v>
      </c>
      <c r="T475" s="8" t="str">
        <f>IF([1]source_data!G477="","",IF([1]source_data!N477="","",[1]source_data!N477))</f>
        <v>Grants for You</v>
      </c>
      <c r="U475" s="12">
        <f ca="1">IF([1]source_data!G477="","",[1]tailored_settings!$B$8)</f>
        <v>45009</v>
      </c>
      <c r="V475" s="8" t="str">
        <f>IF([1]source_data!I477="","",[1]tailored_settings!$B$9)</f>
        <v>https://www.barnwoodtrust.org/</v>
      </c>
      <c r="W475" s="8" t="str">
        <f>IF([1]source_data!G477="","",IF([1]source_data!I477="","",[1]codelists!$A$1))</f>
        <v>Grant to Individuals Reason codelist</v>
      </c>
      <c r="X475" s="8" t="str">
        <f>IF([1]source_data!G477="","",IF([1]source_data!I477="","",[1]source_data!I477))</f>
        <v>Mental Health</v>
      </c>
      <c r="Y475" s="8" t="str">
        <f>IF([1]source_data!G477="","",IF([1]source_data!J477="","",[1]codelists!$A$1))</f>
        <v/>
      </c>
      <c r="Z475" s="8" t="str">
        <f>IF([1]source_data!G477="","",IF([1]source_data!J477="","",[1]source_data!J477))</f>
        <v/>
      </c>
      <c r="AA475" s="8" t="str">
        <f>IF([1]source_data!G477="","",IF([1]source_data!K477="","",[1]codelists!$A$16))</f>
        <v>Grant to Individuals Purpose codelist</v>
      </c>
      <c r="AB475" s="8" t="str">
        <f>IF([1]source_data!G477="","",IF([1]source_data!K477="","",[1]source_data!K477))</f>
        <v>Devices and digital access</v>
      </c>
      <c r="AC475" s="8" t="str">
        <f>IF([1]source_data!G477="","",IF([1]source_data!L477="","",[1]codelists!$A$16))</f>
        <v/>
      </c>
      <c r="AD475" s="8" t="str">
        <f>IF([1]source_data!G477="","",IF([1]source_data!L477="","",[1]source_data!L477))</f>
        <v/>
      </c>
      <c r="AE475" s="8" t="str">
        <f>IF([1]source_data!G477="","",IF([1]source_data!M477="","",[1]codelists!$A$16))</f>
        <v/>
      </c>
      <c r="AF475" s="8" t="str">
        <f>IF([1]source_data!G477="","",IF([1]source_data!M477="","",[1]source_data!M477))</f>
        <v/>
      </c>
    </row>
    <row r="476" spans="1:32" ht="15.75" x14ac:dyDescent="0.25">
      <c r="A476" s="8" t="str">
        <f>IF([1]source_data!G478="","",IF(AND([1]source_data!C478&lt;&gt;"",[1]tailored_settings!$B$10="Publish"),CONCATENATE([1]tailored_settings!$B$2&amp;[1]source_data!C478),IF(AND([1]source_data!C478&lt;&gt;"",[1]tailored_settings!$B$10="Do not publish"),CONCATENATE([1]tailored_settings!$B$2&amp;TEXT(ROW(A476)-1,"0000")&amp;"_"&amp;TEXT(F476,"yyyy-mm")),CONCATENATE([1]tailored_settings!$B$2&amp;TEXT(ROW(A476)-1,"0000")&amp;"_"&amp;TEXT(F476,"yyyy-mm")))))</f>
        <v>360G-BarnwoodTrust-0475_2022-08</v>
      </c>
      <c r="B476" s="8" t="str">
        <f>IF([1]source_data!G478="","",IF([1]source_data!E478&lt;&gt;"",[1]source_data!E478,CONCATENATE("Grant to "&amp;G476)))</f>
        <v>Grants for You</v>
      </c>
      <c r="C476" s="8" t="str">
        <f>IF([1]source_data!G478="","",IF([1]source_data!F478="","",[1]source_data!F478))</f>
        <v xml:space="preserve">Funding to help people with Autism, ADHD, Tourette's or a serious mental health condition access more opportunities.   </v>
      </c>
      <c r="D476" s="9">
        <f>IF([1]source_data!G478="","",IF([1]source_data!G478="","",[1]source_data!G478))</f>
        <v>3223</v>
      </c>
      <c r="E476" s="8" t="str">
        <f>IF([1]source_data!G478="","",[1]tailored_settings!$B$3)</f>
        <v>GBP</v>
      </c>
      <c r="F476" s="10">
        <f>IF([1]source_data!G478="","",IF([1]source_data!H478="","",[1]source_data!H478))</f>
        <v>44796.620764930602</v>
      </c>
      <c r="G476" s="8" t="str">
        <f>IF([1]source_data!G478="","",[1]tailored_settings!$B$5)</f>
        <v>Individual Recipient</v>
      </c>
      <c r="H476" s="8" t="str">
        <f>IF([1]source_data!G478="","",IF(AND([1]source_data!A478&lt;&gt;"",[1]tailored_settings!$B$11="Publish"),CONCATENATE([1]tailored_settings!$B$2&amp;[1]source_data!A478),IF(AND([1]source_data!A478&lt;&gt;"",[1]tailored_settings!$B$11="Do not publish"),CONCATENATE([1]tailored_settings!$B$4&amp;TEXT(ROW(A476)-1,"0000")&amp;"_"&amp;TEXT(F476,"yyyy-mm")),CONCATENATE([1]tailored_settings!$B$4&amp;TEXT(ROW(A476)-1,"0000")&amp;"_"&amp;TEXT(F476,"yyyy-mm")))))</f>
        <v>360G-BarnwoodTrust-IND-0475_2022-08</v>
      </c>
      <c r="I476" s="8" t="str">
        <f>IF([1]source_data!G478="","",[1]tailored_settings!$B$7)</f>
        <v>Barnwood Trust</v>
      </c>
      <c r="J476" s="8" t="str">
        <f>IF([1]source_data!G478="","",[1]tailored_settings!$B$6)</f>
        <v>GB-CHC-1162855</v>
      </c>
      <c r="K476" s="8" t="str">
        <f>IF([1]source_data!G478="","",IF([1]source_data!I478="","",VLOOKUP([1]source_data!I478,[1]codelists!A:C,2,FALSE)))</f>
        <v>GTIR040</v>
      </c>
      <c r="L476" s="8" t="str">
        <f>IF([1]source_data!G478="","",IF([1]source_data!J478="","",VLOOKUP([1]source_data!J478,[1]codelists!A:C,2,FALSE)))</f>
        <v/>
      </c>
      <c r="M476" s="8" t="str">
        <f>IF([1]source_data!G478="","",IF([1]source_data!K478="","",IF([1]source_data!M478&lt;&gt;"",CONCATENATE(VLOOKUP([1]source_data!K478,[1]codelists!A:C,2,FALSE)&amp;";"&amp;VLOOKUP([1]source_data!L478,[1]codelists!A:C,2,FALSE)&amp;";"&amp;VLOOKUP([1]source_data!M478,[1]codelists!A:C,2,FALSE)),IF([1]source_data!L478&lt;&gt;"",CONCATENATE(VLOOKUP([1]source_data!K478,[1]codelists!A:C,2,FALSE)&amp;";"&amp;VLOOKUP([1]source_data!L478,[1]codelists!A:C,2,FALSE)),IF([1]source_data!K478&lt;&gt;"",CONCATENATE(VLOOKUP([1]source_data!K478,[1]codelists!A:C,2,FALSE)))))))</f>
        <v>GTIP100</v>
      </c>
      <c r="N476" s="11" t="str">
        <f>IF([1]source_data!G478="","",IF([1]source_data!D478="","",VLOOKUP([1]source_data!D478,[1]geo_data!A:I,9,FALSE)))</f>
        <v>College</v>
      </c>
      <c r="O476" s="11" t="str">
        <f>IF([1]source_data!G478="","",IF([1]source_data!D478="","",VLOOKUP([1]source_data!D478,[1]geo_data!A:I,8,FALSE)))</f>
        <v>E05004293</v>
      </c>
      <c r="P476" s="11" t="str">
        <f>IF([1]source_data!G478="","",IF(LEFT(O476,3)="E05","WD",IF(LEFT(O476,3)="S13","WD",IF(LEFT(O476,3)="W05","WD",IF(LEFT(O476,3)="W06","UA",IF(LEFT(O476,3)="S12","CA",IF(LEFT(O476,3)="E06","UA",IF(LEFT(O476,3)="E07","NMD",IF(LEFT(O476,3)="E08","MD",IF(LEFT(O476,3)="E09","LONB"))))))))))</f>
        <v>WD</v>
      </c>
      <c r="Q476" s="11" t="str">
        <f>IF([1]source_data!G478="","",IF([1]source_data!D478="","",VLOOKUP([1]source_data!D478,[1]geo_data!A:I,7,FALSE)))</f>
        <v>Cheltenham</v>
      </c>
      <c r="R476" s="11" t="str">
        <f>IF([1]source_data!G478="","",IF([1]source_data!D478="","",VLOOKUP([1]source_data!D478,[1]geo_data!A:I,6,FALSE)))</f>
        <v>E07000078</v>
      </c>
      <c r="S476" s="11" t="str">
        <f>IF([1]source_data!G478="","",IF(LEFT(R476,3)="E05","WD",IF(LEFT(R476,3)="S13","WD",IF(LEFT(R476,3)="W05","WD",IF(LEFT(R476,3)="W06","UA",IF(LEFT(R476,3)="S12","CA",IF(LEFT(R476,3)="E06","UA",IF(LEFT(R476,3)="E07","NMD",IF(LEFT(R476,3)="E08","MD",IF(LEFT(R476,3)="E09","LONB"))))))))))</f>
        <v>NMD</v>
      </c>
      <c r="T476" s="8" t="str">
        <f>IF([1]source_data!G478="","",IF([1]source_data!N478="","",[1]source_data!N478))</f>
        <v>Grants for You</v>
      </c>
      <c r="U476" s="12">
        <f ca="1">IF([1]source_data!G478="","",[1]tailored_settings!$B$8)</f>
        <v>45009</v>
      </c>
      <c r="V476" s="8" t="str">
        <f>IF([1]source_data!I478="","",[1]tailored_settings!$B$9)</f>
        <v>https://www.barnwoodtrust.org/</v>
      </c>
      <c r="W476" s="8" t="str">
        <f>IF([1]source_data!G478="","",IF([1]source_data!I478="","",[1]codelists!$A$1))</f>
        <v>Grant to Individuals Reason codelist</v>
      </c>
      <c r="X476" s="8" t="str">
        <f>IF([1]source_data!G478="","",IF([1]source_data!I478="","",[1]source_data!I478))</f>
        <v>Mental Health</v>
      </c>
      <c r="Y476" s="8" t="str">
        <f>IF([1]source_data!G478="","",IF([1]source_data!J478="","",[1]codelists!$A$1))</f>
        <v/>
      </c>
      <c r="Z476" s="8" t="str">
        <f>IF([1]source_data!G478="","",IF([1]source_data!J478="","",[1]source_data!J478))</f>
        <v/>
      </c>
      <c r="AA476" s="8" t="str">
        <f>IF([1]source_data!G478="","",IF([1]source_data!K478="","",[1]codelists!$A$16))</f>
        <v>Grant to Individuals Purpose codelist</v>
      </c>
      <c r="AB476" s="8" t="str">
        <f>IF([1]source_data!G478="","",IF([1]source_data!K478="","",[1]source_data!K478))</f>
        <v>Travel and transport</v>
      </c>
      <c r="AC476" s="8" t="str">
        <f>IF([1]source_data!G478="","",IF([1]source_data!L478="","",[1]codelists!$A$16))</f>
        <v/>
      </c>
      <c r="AD476" s="8" t="str">
        <f>IF([1]source_data!G478="","",IF([1]source_data!L478="","",[1]source_data!L478))</f>
        <v/>
      </c>
      <c r="AE476" s="8" t="str">
        <f>IF([1]source_data!G478="","",IF([1]source_data!M478="","",[1]codelists!$A$16))</f>
        <v/>
      </c>
      <c r="AF476" s="8" t="str">
        <f>IF([1]source_data!G478="","",IF([1]source_data!M478="","",[1]source_data!M478))</f>
        <v/>
      </c>
    </row>
    <row r="477" spans="1:32" ht="15.75" x14ac:dyDescent="0.25">
      <c r="A477" s="8" t="str">
        <f>IF([1]source_data!G479="","",IF(AND([1]source_data!C479&lt;&gt;"",[1]tailored_settings!$B$10="Publish"),CONCATENATE([1]tailored_settings!$B$2&amp;[1]source_data!C479),IF(AND([1]source_data!C479&lt;&gt;"",[1]tailored_settings!$B$10="Do not publish"),CONCATENATE([1]tailored_settings!$B$2&amp;TEXT(ROW(A477)-1,"0000")&amp;"_"&amp;TEXT(F477,"yyyy-mm")),CONCATENATE([1]tailored_settings!$B$2&amp;TEXT(ROW(A477)-1,"0000")&amp;"_"&amp;TEXT(F477,"yyyy-mm")))))</f>
        <v>360G-BarnwoodTrust-0476_2022-08</v>
      </c>
      <c r="B477" s="8" t="str">
        <f>IF([1]source_data!G479="","",IF([1]source_data!E479&lt;&gt;"",[1]source_data!E479,CONCATENATE("Grant to "&amp;G477)))</f>
        <v>Grants for You</v>
      </c>
      <c r="C477" s="8" t="str">
        <f>IF([1]source_data!G479="","",IF([1]source_data!F479="","",[1]source_data!F479))</f>
        <v xml:space="preserve">Funding to help people with Autism, ADHD, Tourette's or a serious mental health condition access more opportunities.   </v>
      </c>
      <c r="D477" s="9">
        <f>IF([1]source_data!G479="","",IF([1]source_data!G479="","",[1]source_data!G479))</f>
        <v>400</v>
      </c>
      <c r="E477" s="8" t="str">
        <f>IF([1]source_data!G479="","",[1]tailored_settings!$B$3)</f>
        <v>GBP</v>
      </c>
      <c r="F477" s="10">
        <f>IF([1]source_data!G479="","",IF([1]source_data!H479="","",[1]source_data!H479))</f>
        <v>44796.623278506901</v>
      </c>
      <c r="G477" s="8" t="str">
        <f>IF([1]source_data!G479="","",[1]tailored_settings!$B$5)</f>
        <v>Individual Recipient</v>
      </c>
      <c r="H477" s="8" t="str">
        <f>IF([1]source_data!G479="","",IF(AND([1]source_data!A479&lt;&gt;"",[1]tailored_settings!$B$11="Publish"),CONCATENATE([1]tailored_settings!$B$2&amp;[1]source_data!A479),IF(AND([1]source_data!A479&lt;&gt;"",[1]tailored_settings!$B$11="Do not publish"),CONCATENATE([1]tailored_settings!$B$4&amp;TEXT(ROW(A477)-1,"0000")&amp;"_"&amp;TEXT(F477,"yyyy-mm")),CONCATENATE([1]tailored_settings!$B$4&amp;TEXT(ROW(A477)-1,"0000")&amp;"_"&amp;TEXT(F477,"yyyy-mm")))))</f>
        <v>360G-BarnwoodTrust-IND-0476_2022-08</v>
      </c>
      <c r="I477" s="8" t="str">
        <f>IF([1]source_data!G479="","",[1]tailored_settings!$B$7)</f>
        <v>Barnwood Trust</v>
      </c>
      <c r="J477" s="8" t="str">
        <f>IF([1]source_data!G479="","",[1]tailored_settings!$B$6)</f>
        <v>GB-CHC-1162855</v>
      </c>
      <c r="K477" s="8" t="str">
        <f>IF([1]source_data!G479="","",IF([1]source_data!I479="","",VLOOKUP([1]source_data!I479,[1]codelists!A:C,2,FALSE)))</f>
        <v>GTIR040</v>
      </c>
      <c r="L477" s="8" t="str">
        <f>IF([1]source_data!G479="","",IF([1]source_data!J479="","",VLOOKUP([1]source_data!J479,[1]codelists!A:C,2,FALSE)))</f>
        <v/>
      </c>
      <c r="M477" s="8" t="str">
        <f>IF([1]source_data!G479="","",IF([1]source_data!K479="","",IF([1]source_data!M479&lt;&gt;"",CONCATENATE(VLOOKUP([1]source_data!K479,[1]codelists!A:C,2,FALSE)&amp;";"&amp;VLOOKUP([1]source_data!L479,[1]codelists!A:C,2,FALSE)&amp;";"&amp;VLOOKUP([1]source_data!M479,[1]codelists!A:C,2,FALSE)),IF([1]source_data!L479&lt;&gt;"",CONCATENATE(VLOOKUP([1]source_data!K479,[1]codelists!A:C,2,FALSE)&amp;";"&amp;VLOOKUP([1]source_data!L479,[1]codelists!A:C,2,FALSE)),IF([1]source_data!K479&lt;&gt;"",CONCATENATE(VLOOKUP([1]source_data!K479,[1]codelists!A:C,2,FALSE)))))))</f>
        <v>GTIP040</v>
      </c>
      <c r="N477" s="11" t="str">
        <f>IF([1]source_data!G479="","",IF([1]source_data!D479="","",VLOOKUP([1]source_data!D479,[1]geo_data!A:I,9,FALSE)))</f>
        <v>Stonehouse</v>
      </c>
      <c r="O477" s="11" t="str">
        <f>IF([1]source_data!G479="","",IF([1]source_data!D479="","",VLOOKUP([1]source_data!D479,[1]geo_data!A:I,8,FALSE)))</f>
        <v>E05013196</v>
      </c>
      <c r="P477" s="11" t="str">
        <f>IF([1]source_data!G479="","",IF(LEFT(O477,3)="E05","WD",IF(LEFT(O477,3)="S13","WD",IF(LEFT(O477,3)="W05","WD",IF(LEFT(O477,3)="W06","UA",IF(LEFT(O477,3)="S12","CA",IF(LEFT(O477,3)="E06","UA",IF(LEFT(O477,3)="E07","NMD",IF(LEFT(O477,3)="E08","MD",IF(LEFT(O477,3)="E09","LONB"))))))))))</f>
        <v>WD</v>
      </c>
      <c r="Q477" s="11" t="str">
        <f>IF([1]source_data!G479="","",IF([1]source_data!D479="","",VLOOKUP([1]source_data!D479,[1]geo_data!A:I,7,FALSE)))</f>
        <v>Stroud</v>
      </c>
      <c r="R477" s="11" t="str">
        <f>IF([1]source_data!G479="","",IF([1]source_data!D479="","",VLOOKUP([1]source_data!D479,[1]geo_data!A:I,6,FALSE)))</f>
        <v>E07000082</v>
      </c>
      <c r="S477" s="11" t="str">
        <f>IF([1]source_data!G479="","",IF(LEFT(R477,3)="E05","WD",IF(LEFT(R477,3)="S13","WD",IF(LEFT(R477,3)="W05","WD",IF(LEFT(R477,3)="W06","UA",IF(LEFT(R477,3)="S12","CA",IF(LEFT(R477,3)="E06","UA",IF(LEFT(R477,3)="E07","NMD",IF(LEFT(R477,3)="E08","MD",IF(LEFT(R477,3)="E09","LONB"))))))))))</f>
        <v>NMD</v>
      </c>
      <c r="T477" s="8" t="str">
        <f>IF([1]source_data!G479="","",IF([1]source_data!N479="","",[1]source_data!N479))</f>
        <v>Grants for You</v>
      </c>
      <c r="U477" s="12">
        <f ca="1">IF([1]source_data!G479="","",[1]tailored_settings!$B$8)</f>
        <v>45009</v>
      </c>
      <c r="V477" s="8" t="str">
        <f>IF([1]source_data!I479="","",[1]tailored_settings!$B$9)</f>
        <v>https://www.barnwoodtrust.org/</v>
      </c>
      <c r="W477" s="8" t="str">
        <f>IF([1]source_data!G479="","",IF([1]source_data!I479="","",[1]codelists!$A$1))</f>
        <v>Grant to Individuals Reason codelist</v>
      </c>
      <c r="X477" s="8" t="str">
        <f>IF([1]source_data!G479="","",IF([1]source_data!I479="","",[1]source_data!I479))</f>
        <v>Mental Health</v>
      </c>
      <c r="Y477" s="8" t="str">
        <f>IF([1]source_data!G479="","",IF([1]source_data!J479="","",[1]codelists!$A$1))</f>
        <v/>
      </c>
      <c r="Z477" s="8" t="str">
        <f>IF([1]source_data!G479="","",IF([1]source_data!J479="","",[1]source_data!J479))</f>
        <v/>
      </c>
      <c r="AA477" s="8" t="str">
        <f>IF([1]source_data!G479="","",IF([1]source_data!K479="","",[1]codelists!$A$16))</f>
        <v>Grant to Individuals Purpose codelist</v>
      </c>
      <c r="AB477" s="8" t="str">
        <f>IF([1]source_data!G479="","",IF([1]source_data!K479="","",[1]source_data!K479))</f>
        <v>Devices and digital access</v>
      </c>
      <c r="AC477" s="8" t="str">
        <f>IF([1]source_data!G479="","",IF([1]source_data!L479="","",[1]codelists!$A$16))</f>
        <v/>
      </c>
      <c r="AD477" s="8" t="str">
        <f>IF([1]source_data!G479="","",IF([1]source_data!L479="","",[1]source_data!L479))</f>
        <v/>
      </c>
      <c r="AE477" s="8" t="str">
        <f>IF([1]source_data!G479="","",IF([1]source_data!M479="","",[1]codelists!$A$16))</f>
        <v/>
      </c>
      <c r="AF477" s="8" t="str">
        <f>IF([1]source_data!G479="","",IF([1]source_data!M479="","",[1]source_data!M479))</f>
        <v/>
      </c>
    </row>
    <row r="478" spans="1:32" ht="15.75" x14ac:dyDescent="0.25">
      <c r="A478" s="8" t="str">
        <f>IF([1]source_data!G480="","",IF(AND([1]source_data!C480&lt;&gt;"",[1]tailored_settings!$B$10="Publish"),CONCATENATE([1]tailored_settings!$B$2&amp;[1]source_data!C480),IF(AND([1]source_data!C480&lt;&gt;"",[1]tailored_settings!$B$10="Do not publish"),CONCATENATE([1]tailored_settings!$B$2&amp;TEXT(ROW(A478)-1,"0000")&amp;"_"&amp;TEXT(F478,"yyyy-mm")),CONCATENATE([1]tailored_settings!$B$2&amp;TEXT(ROW(A478)-1,"0000")&amp;"_"&amp;TEXT(F478,"yyyy-mm")))))</f>
        <v>360G-BarnwoodTrust-0477_2022-08</v>
      </c>
      <c r="B478" s="8" t="str">
        <f>IF([1]source_data!G480="","",IF([1]source_data!E480&lt;&gt;"",[1]source_data!E480,CONCATENATE("Grant to "&amp;G478)))</f>
        <v>Grants for You</v>
      </c>
      <c r="C478" s="8" t="str">
        <f>IF([1]source_data!G480="","",IF([1]source_data!F480="","",[1]source_data!F480))</f>
        <v xml:space="preserve">Funding to help people with Autism, ADHD, Tourette's or a serious mental health condition access more opportunities.   </v>
      </c>
      <c r="D478" s="9">
        <f>IF([1]source_data!G480="","",IF([1]source_data!G480="","",[1]source_data!G480))</f>
        <v>3500</v>
      </c>
      <c r="E478" s="8" t="str">
        <f>IF([1]source_data!G480="","",[1]tailored_settings!$B$3)</f>
        <v>GBP</v>
      </c>
      <c r="F478" s="10">
        <f>IF([1]source_data!G480="","",IF([1]source_data!H480="","",[1]source_data!H480))</f>
        <v>44797.342381597198</v>
      </c>
      <c r="G478" s="8" t="str">
        <f>IF([1]source_data!G480="","",[1]tailored_settings!$B$5)</f>
        <v>Individual Recipient</v>
      </c>
      <c r="H478" s="8" t="str">
        <f>IF([1]source_data!G480="","",IF(AND([1]source_data!A480&lt;&gt;"",[1]tailored_settings!$B$11="Publish"),CONCATENATE([1]tailored_settings!$B$2&amp;[1]source_data!A480),IF(AND([1]source_data!A480&lt;&gt;"",[1]tailored_settings!$B$11="Do not publish"),CONCATENATE([1]tailored_settings!$B$4&amp;TEXT(ROW(A478)-1,"0000")&amp;"_"&amp;TEXT(F478,"yyyy-mm")),CONCATENATE([1]tailored_settings!$B$4&amp;TEXT(ROW(A478)-1,"0000")&amp;"_"&amp;TEXT(F478,"yyyy-mm")))))</f>
        <v>360G-BarnwoodTrust-IND-0477_2022-08</v>
      </c>
      <c r="I478" s="8" t="str">
        <f>IF([1]source_data!G480="","",[1]tailored_settings!$B$7)</f>
        <v>Barnwood Trust</v>
      </c>
      <c r="J478" s="8" t="str">
        <f>IF([1]source_data!G480="","",[1]tailored_settings!$B$6)</f>
        <v>GB-CHC-1162855</v>
      </c>
      <c r="K478" s="8" t="str">
        <f>IF([1]source_data!G480="","",IF([1]source_data!I480="","",VLOOKUP([1]source_data!I480,[1]codelists!A:C,2,FALSE)))</f>
        <v>GTIR040</v>
      </c>
      <c r="L478" s="8" t="str">
        <f>IF([1]source_data!G480="","",IF([1]source_data!J480="","",VLOOKUP([1]source_data!J480,[1]codelists!A:C,2,FALSE)))</f>
        <v/>
      </c>
      <c r="M478" s="8" t="str">
        <f>IF([1]source_data!G480="","",IF([1]source_data!K480="","",IF([1]source_data!M480&lt;&gt;"",CONCATENATE(VLOOKUP([1]source_data!K480,[1]codelists!A:C,2,FALSE)&amp;";"&amp;VLOOKUP([1]source_data!L480,[1]codelists!A:C,2,FALSE)&amp;";"&amp;VLOOKUP([1]source_data!M480,[1]codelists!A:C,2,FALSE)),IF([1]source_data!L480&lt;&gt;"",CONCATENATE(VLOOKUP([1]source_data!K480,[1]codelists!A:C,2,FALSE)&amp;";"&amp;VLOOKUP([1]source_data!L480,[1]codelists!A:C,2,FALSE)),IF([1]source_data!K480&lt;&gt;"",CONCATENATE(VLOOKUP([1]source_data!K480,[1]codelists!A:C,2,FALSE)))))))</f>
        <v>GTIP100</v>
      </c>
      <c r="N478" s="11" t="str">
        <f>IF([1]source_data!G480="","",IF([1]source_data!D480="","",VLOOKUP([1]source_data!D480,[1]geo_data!A:I,9,FALSE)))</f>
        <v>Dursley</v>
      </c>
      <c r="O478" s="11" t="str">
        <f>IF([1]source_data!G480="","",IF([1]source_data!D480="","",VLOOKUP([1]source_data!D480,[1]geo_data!A:I,8,FALSE)))</f>
        <v>E05010976</v>
      </c>
      <c r="P478" s="11" t="str">
        <f>IF([1]source_data!G480="","",IF(LEFT(O478,3)="E05","WD",IF(LEFT(O478,3)="S13","WD",IF(LEFT(O478,3)="W05","WD",IF(LEFT(O478,3)="W06","UA",IF(LEFT(O478,3)="S12","CA",IF(LEFT(O478,3)="E06","UA",IF(LEFT(O478,3)="E07","NMD",IF(LEFT(O478,3)="E08","MD",IF(LEFT(O478,3)="E09","LONB"))))))))))</f>
        <v>WD</v>
      </c>
      <c r="Q478" s="11" t="str">
        <f>IF([1]source_data!G480="","",IF([1]source_data!D480="","",VLOOKUP([1]source_data!D480,[1]geo_data!A:I,7,FALSE)))</f>
        <v>Stroud</v>
      </c>
      <c r="R478" s="11" t="str">
        <f>IF([1]source_data!G480="","",IF([1]source_data!D480="","",VLOOKUP([1]source_data!D480,[1]geo_data!A:I,6,FALSE)))</f>
        <v>E07000082</v>
      </c>
      <c r="S478" s="11" t="str">
        <f>IF([1]source_data!G480="","",IF(LEFT(R478,3)="E05","WD",IF(LEFT(R478,3)="S13","WD",IF(LEFT(R478,3)="W05","WD",IF(LEFT(R478,3)="W06","UA",IF(LEFT(R478,3)="S12","CA",IF(LEFT(R478,3)="E06","UA",IF(LEFT(R478,3)="E07","NMD",IF(LEFT(R478,3)="E08","MD",IF(LEFT(R478,3)="E09","LONB"))))))))))</f>
        <v>NMD</v>
      </c>
      <c r="T478" s="8" t="str">
        <f>IF([1]source_data!G480="","",IF([1]source_data!N480="","",[1]source_data!N480))</f>
        <v>Grants for You</v>
      </c>
      <c r="U478" s="12">
        <f ca="1">IF([1]source_data!G480="","",[1]tailored_settings!$B$8)</f>
        <v>45009</v>
      </c>
      <c r="V478" s="8" t="str">
        <f>IF([1]source_data!I480="","",[1]tailored_settings!$B$9)</f>
        <v>https://www.barnwoodtrust.org/</v>
      </c>
      <c r="W478" s="8" t="str">
        <f>IF([1]source_data!G480="","",IF([1]source_data!I480="","",[1]codelists!$A$1))</f>
        <v>Grant to Individuals Reason codelist</v>
      </c>
      <c r="X478" s="8" t="str">
        <f>IF([1]source_data!G480="","",IF([1]source_data!I480="","",[1]source_data!I480))</f>
        <v>Mental Health</v>
      </c>
      <c r="Y478" s="8" t="str">
        <f>IF([1]source_data!G480="","",IF([1]source_data!J480="","",[1]codelists!$A$1))</f>
        <v/>
      </c>
      <c r="Z478" s="8" t="str">
        <f>IF([1]source_data!G480="","",IF([1]source_data!J480="","",[1]source_data!J480))</f>
        <v/>
      </c>
      <c r="AA478" s="8" t="str">
        <f>IF([1]source_data!G480="","",IF([1]source_data!K480="","",[1]codelists!$A$16))</f>
        <v>Grant to Individuals Purpose codelist</v>
      </c>
      <c r="AB478" s="8" t="str">
        <f>IF([1]source_data!G480="","",IF([1]source_data!K480="","",[1]source_data!K480))</f>
        <v>Travel and transport</v>
      </c>
      <c r="AC478" s="8" t="str">
        <f>IF([1]source_data!G480="","",IF([1]source_data!L480="","",[1]codelists!$A$16))</f>
        <v/>
      </c>
      <c r="AD478" s="8" t="str">
        <f>IF([1]source_data!G480="","",IF([1]source_data!L480="","",[1]source_data!L480))</f>
        <v/>
      </c>
      <c r="AE478" s="8" t="str">
        <f>IF([1]source_data!G480="","",IF([1]source_data!M480="","",[1]codelists!$A$16))</f>
        <v/>
      </c>
      <c r="AF478" s="8" t="str">
        <f>IF([1]source_data!G480="","",IF([1]source_data!M480="","",[1]source_data!M480))</f>
        <v/>
      </c>
    </row>
    <row r="479" spans="1:32" ht="15.75" x14ac:dyDescent="0.25">
      <c r="A479" s="8" t="str">
        <f>IF([1]source_data!G481="","",IF(AND([1]source_data!C481&lt;&gt;"",[1]tailored_settings!$B$10="Publish"),CONCATENATE([1]tailored_settings!$B$2&amp;[1]source_data!C481),IF(AND([1]source_data!C481&lt;&gt;"",[1]tailored_settings!$B$10="Do not publish"),CONCATENATE([1]tailored_settings!$B$2&amp;TEXT(ROW(A479)-1,"0000")&amp;"_"&amp;TEXT(F479,"yyyy-mm")),CONCATENATE([1]tailored_settings!$B$2&amp;TEXT(ROW(A479)-1,"0000")&amp;"_"&amp;TEXT(F479,"yyyy-mm")))))</f>
        <v>360G-BarnwoodTrust-0478_2022-08</v>
      </c>
      <c r="B479" s="8" t="str">
        <f>IF([1]source_data!G481="","",IF([1]source_data!E481&lt;&gt;"",[1]source_data!E481,CONCATENATE("Grant to "&amp;G479)))</f>
        <v>Grants for You</v>
      </c>
      <c r="C479" s="8" t="str">
        <f>IF([1]source_data!G481="","",IF([1]source_data!F481="","",[1]source_data!F481))</f>
        <v xml:space="preserve">Funding to help people with Autism, ADHD, Tourette's or a serious mental health condition access more opportunities.   </v>
      </c>
      <c r="D479" s="9">
        <f>IF([1]source_data!G481="","",IF([1]source_data!G481="","",[1]source_data!G481))</f>
        <v>437</v>
      </c>
      <c r="E479" s="8" t="str">
        <f>IF([1]source_data!G481="","",[1]tailored_settings!$B$3)</f>
        <v>GBP</v>
      </c>
      <c r="F479" s="10">
        <f>IF([1]source_data!G481="","",IF([1]source_data!H481="","",[1]source_data!H481))</f>
        <v>44797.364709259302</v>
      </c>
      <c r="G479" s="8" t="str">
        <f>IF([1]source_data!G481="","",[1]tailored_settings!$B$5)</f>
        <v>Individual Recipient</v>
      </c>
      <c r="H479" s="8" t="str">
        <f>IF([1]source_data!G481="","",IF(AND([1]source_data!A481&lt;&gt;"",[1]tailored_settings!$B$11="Publish"),CONCATENATE([1]tailored_settings!$B$2&amp;[1]source_data!A481),IF(AND([1]source_data!A481&lt;&gt;"",[1]tailored_settings!$B$11="Do not publish"),CONCATENATE([1]tailored_settings!$B$4&amp;TEXT(ROW(A479)-1,"0000")&amp;"_"&amp;TEXT(F479,"yyyy-mm")),CONCATENATE([1]tailored_settings!$B$4&amp;TEXT(ROW(A479)-1,"0000")&amp;"_"&amp;TEXT(F479,"yyyy-mm")))))</f>
        <v>360G-BarnwoodTrust-IND-0478_2022-08</v>
      </c>
      <c r="I479" s="8" t="str">
        <f>IF([1]source_data!G481="","",[1]tailored_settings!$B$7)</f>
        <v>Barnwood Trust</v>
      </c>
      <c r="J479" s="8" t="str">
        <f>IF([1]source_data!G481="","",[1]tailored_settings!$B$6)</f>
        <v>GB-CHC-1162855</v>
      </c>
      <c r="K479" s="8" t="str">
        <f>IF([1]source_data!G481="","",IF([1]source_data!I481="","",VLOOKUP([1]source_data!I481,[1]codelists!A:C,2,FALSE)))</f>
        <v>GTIR040</v>
      </c>
      <c r="L479" s="8" t="str">
        <f>IF([1]source_data!G481="","",IF([1]source_data!J481="","",VLOOKUP([1]source_data!J481,[1]codelists!A:C,2,FALSE)))</f>
        <v/>
      </c>
      <c r="M479" s="8" t="str">
        <f>IF([1]source_data!G481="","",IF([1]source_data!K481="","",IF([1]source_data!M481&lt;&gt;"",CONCATENATE(VLOOKUP([1]source_data!K481,[1]codelists!A:C,2,FALSE)&amp;";"&amp;VLOOKUP([1]source_data!L481,[1]codelists!A:C,2,FALSE)&amp;";"&amp;VLOOKUP([1]source_data!M481,[1]codelists!A:C,2,FALSE)),IF([1]source_data!L481&lt;&gt;"",CONCATENATE(VLOOKUP([1]source_data!K481,[1]codelists!A:C,2,FALSE)&amp;";"&amp;VLOOKUP([1]source_data!L481,[1]codelists!A:C,2,FALSE)),IF([1]source_data!K481&lt;&gt;"",CONCATENATE(VLOOKUP([1]source_data!K481,[1]codelists!A:C,2,FALSE)))))))</f>
        <v>GTIP150</v>
      </c>
      <c r="N479" s="11" t="str">
        <f>IF([1]source_data!G481="","",IF([1]source_data!D481="","",VLOOKUP([1]source_data!D481,[1]geo_data!A:I,9,FALSE)))</f>
        <v>Stroud Farmhill and Paganhill</v>
      </c>
      <c r="O479" s="11" t="str">
        <f>IF([1]source_data!G481="","",IF([1]source_data!D481="","",VLOOKUP([1]source_data!D481,[1]geo_data!A:I,8,FALSE)))</f>
        <v>E05010987</v>
      </c>
      <c r="P479" s="11" t="str">
        <f>IF([1]source_data!G481="","",IF(LEFT(O479,3)="E05","WD",IF(LEFT(O479,3)="S13","WD",IF(LEFT(O479,3)="W05","WD",IF(LEFT(O479,3)="W06","UA",IF(LEFT(O479,3)="S12","CA",IF(LEFT(O479,3)="E06","UA",IF(LEFT(O479,3)="E07","NMD",IF(LEFT(O479,3)="E08","MD",IF(LEFT(O479,3)="E09","LONB"))))))))))</f>
        <v>WD</v>
      </c>
      <c r="Q479" s="11" t="str">
        <f>IF([1]source_data!G481="","",IF([1]source_data!D481="","",VLOOKUP([1]source_data!D481,[1]geo_data!A:I,7,FALSE)))</f>
        <v>Stroud</v>
      </c>
      <c r="R479" s="11" t="str">
        <f>IF([1]source_data!G481="","",IF([1]source_data!D481="","",VLOOKUP([1]source_data!D481,[1]geo_data!A:I,6,FALSE)))</f>
        <v>E07000082</v>
      </c>
      <c r="S479" s="11" t="str">
        <f>IF([1]source_data!G481="","",IF(LEFT(R479,3)="E05","WD",IF(LEFT(R479,3)="S13","WD",IF(LEFT(R479,3)="W05","WD",IF(LEFT(R479,3)="W06","UA",IF(LEFT(R479,3)="S12","CA",IF(LEFT(R479,3)="E06","UA",IF(LEFT(R479,3)="E07","NMD",IF(LEFT(R479,3)="E08","MD",IF(LEFT(R479,3)="E09","LONB"))))))))))</f>
        <v>NMD</v>
      </c>
      <c r="T479" s="8" t="str">
        <f>IF([1]source_data!G481="","",IF([1]source_data!N481="","",[1]source_data!N481))</f>
        <v>Grants for You</v>
      </c>
      <c r="U479" s="12">
        <f ca="1">IF([1]source_data!G481="","",[1]tailored_settings!$B$8)</f>
        <v>45009</v>
      </c>
      <c r="V479" s="8" t="str">
        <f>IF([1]source_data!I481="","",[1]tailored_settings!$B$9)</f>
        <v>https://www.barnwoodtrust.org/</v>
      </c>
      <c r="W479" s="8" t="str">
        <f>IF([1]source_data!G481="","",IF([1]source_data!I481="","",[1]codelists!$A$1))</f>
        <v>Grant to Individuals Reason codelist</v>
      </c>
      <c r="X479" s="8" t="str">
        <f>IF([1]source_data!G481="","",IF([1]source_data!I481="","",[1]source_data!I481))</f>
        <v>Mental Health</v>
      </c>
      <c r="Y479" s="8" t="str">
        <f>IF([1]source_data!G481="","",IF([1]source_data!J481="","",[1]codelists!$A$1))</f>
        <v/>
      </c>
      <c r="Z479" s="8" t="str">
        <f>IF([1]source_data!G481="","",IF([1]source_data!J481="","",[1]source_data!J481))</f>
        <v/>
      </c>
      <c r="AA479" s="8" t="str">
        <f>IF([1]source_data!G481="","",IF([1]source_data!K481="","",[1]codelists!$A$16))</f>
        <v>Grant to Individuals Purpose codelist</v>
      </c>
      <c r="AB479" s="8" t="str">
        <f>IF([1]source_data!G481="","",IF([1]source_data!K481="","",[1]source_data!K481))</f>
        <v>Creative activities</v>
      </c>
      <c r="AC479" s="8" t="str">
        <f>IF([1]source_data!G481="","",IF([1]source_data!L481="","",[1]codelists!$A$16))</f>
        <v/>
      </c>
      <c r="AD479" s="8" t="str">
        <f>IF([1]source_data!G481="","",IF([1]source_data!L481="","",[1]source_data!L481))</f>
        <v/>
      </c>
      <c r="AE479" s="8" t="str">
        <f>IF([1]source_data!G481="","",IF([1]source_data!M481="","",[1]codelists!$A$16))</f>
        <v/>
      </c>
      <c r="AF479" s="8" t="str">
        <f>IF([1]source_data!G481="","",IF([1]source_data!M481="","",[1]source_data!M481))</f>
        <v/>
      </c>
    </row>
    <row r="480" spans="1:32" ht="15.75" x14ac:dyDescent="0.25">
      <c r="A480" s="8" t="str">
        <f>IF([1]source_data!G482="","",IF(AND([1]source_data!C482&lt;&gt;"",[1]tailored_settings!$B$10="Publish"),CONCATENATE([1]tailored_settings!$B$2&amp;[1]source_data!C482),IF(AND([1]source_data!C482&lt;&gt;"",[1]tailored_settings!$B$10="Do not publish"),CONCATENATE([1]tailored_settings!$B$2&amp;TEXT(ROW(A480)-1,"0000")&amp;"_"&amp;TEXT(F480,"yyyy-mm")),CONCATENATE([1]tailored_settings!$B$2&amp;TEXT(ROW(A480)-1,"0000")&amp;"_"&amp;TEXT(F480,"yyyy-mm")))))</f>
        <v>360G-BarnwoodTrust-0479_2022-08</v>
      </c>
      <c r="B480" s="8" t="str">
        <f>IF([1]source_data!G482="","",IF([1]source_data!E482&lt;&gt;"",[1]source_data!E482,CONCATENATE("Grant to "&amp;G480)))</f>
        <v>Grants for You</v>
      </c>
      <c r="C480" s="8" t="str">
        <f>IF([1]source_data!G482="","",IF([1]source_data!F482="","",[1]source_data!F482))</f>
        <v xml:space="preserve">Funding to help people with Autism, ADHD, Tourette's or a serious mental health condition access more opportunities.   </v>
      </c>
      <c r="D480" s="9">
        <f>IF([1]source_data!G482="","",IF([1]source_data!G482="","",[1]source_data!G482))</f>
        <v>500</v>
      </c>
      <c r="E480" s="8" t="str">
        <f>IF([1]source_data!G482="","",[1]tailored_settings!$B$3)</f>
        <v>GBP</v>
      </c>
      <c r="F480" s="10">
        <f>IF([1]source_data!G482="","",IF([1]source_data!H482="","",[1]source_data!H482))</f>
        <v>44797.416332523098</v>
      </c>
      <c r="G480" s="8" t="str">
        <f>IF([1]source_data!G482="","",[1]tailored_settings!$B$5)</f>
        <v>Individual Recipient</v>
      </c>
      <c r="H480" s="8" t="str">
        <f>IF([1]source_data!G482="","",IF(AND([1]source_data!A482&lt;&gt;"",[1]tailored_settings!$B$11="Publish"),CONCATENATE([1]tailored_settings!$B$2&amp;[1]source_data!A482),IF(AND([1]source_data!A482&lt;&gt;"",[1]tailored_settings!$B$11="Do not publish"),CONCATENATE([1]tailored_settings!$B$4&amp;TEXT(ROW(A480)-1,"0000")&amp;"_"&amp;TEXT(F480,"yyyy-mm")),CONCATENATE([1]tailored_settings!$B$4&amp;TEXT(ROW(A480)-1,"0000")&amp;"_"&amp;TEXT(F480,"yyyy-mm")))))</f>
        <v>360G-BarnwoodTrust-IND-0479_2022-08</v>
      </c>
      <c r="I480" s="8" t="str">
        <f>IF([1]source_data!G482="","",[1]tailored_settings!$B$7)</f>
        <v>Barnwood Trust</v>
      </c>
      <c r="J480" s="8" t="str">
        <f>IF([1]source_data!G482="","",[1]tailored_settings!$B$6)</f>
        <v>GB-CHC-1162855</v>
      </c>
      <c r="K480" s="8" t="str">
        <f>IF([1]source_data!G482="","",IF([1]source_data!I482="","",VLOOKUP([1]source_data!I482,[1]codelists!A:C,2,FALSE)))</f>
        <v>GTIR040</v>
      </c>
      <c r="L480" s="8" t="str">
        <f>IF([1]source_data!G482="","",IF([1]source_data!J482="","",VLOOKUP([1]source_data!J482,[1]codelists!A:C,2,FALSE)))</f>
        <v/>
      </c>
      <c r="M480" s="8" t="str">
        <f>IF([1]source_data!G482="","",IF([1]source_data!K482="","",IF([1]source_data!M482&lt;&gt;"",CONCATENATE(VLOOKUP([1]source_data!K482,[1]codelists!A:C,2,FALSE)&amp;";"&amp;VLOOKUP([1]source_data!L482,[1]codelists!A:C,2,FALSE)&amp;";"&amp;VLOOKUP([1]source_data!M482,[1]codelists!A:C,2,FALSE)),IF([1]source_data!L482&lt;&gt;"",CONCATENATE(VLOOKUP([1]source_data!K482,[1]codelists!A:C,2,FALSE)&amp;";"&amp;VLOOKUP([1]source_data!L482,[1]codelists!A:C,2,FALSE)),IF([1]source_data!K482&lt;&gt;"",CONCATENATE(VLOOKUP([1]source_data!K482,[1]codelists!A:C,2,FALSE)))))))</f>
        <v>GTIP040</v>
      </c>
      <c r="N480" s="11" t="str">
        <f>IF([1]source_data!G482="","",IF([1]source_data!D482="","",VLOOKUP([1]source_data!D482,[1]geo_data!A:I,9,FALSE)))</f>
        <v>Berkeley Vale</v>
      </c>
      <c r="O480" s="11" t="str">
        <f>IF([1]source_data!G482="","",IF([1]source_data!D482="","",VLOOKUP([1]source_data!D482,[1]geo_data!A:I,8,FALSE)))</f>
        <v>E05010969</v>
      </c>
      <c r="P480" s="11" t="str">
        <f>IF([1]source_data!G482="","",IF(LEFT(O480,3)="E05","WD",IF(LEFT(O480,3)="S13","WD",IF(LEFT(O480,3)="W05","WD",IF(LEFT(O480,3)="W06","UA",IF(LEFT(O480,3)="S12","CA",IF(LEFT(O480,3)="E06","UA",IF(LEFT(O480,3)="E07","NMD",IF(LEFT(O480,3)="E08","MD",IF(LEFT(O480,3)="E09","LONB"))))))))))</f>
        <v>WD</v>
      </c>
      <c r="Q480" s="11" t="str">
        <f>IF([1]source_data!G482="","",IF([1]source_data!D482="","",VLOOKUP([1]source_data!D482,[1]geo_data!A:I,7,FALSE)))</f>
        <v>Stroud</v>
      </c>
      <c r="R480" s="11" t="str">
        <f>IF([1]source_data!G482="","",IF([1]source_data!D482="","",VLOOKUP([1]source_data!D482,[1]geo_data!A:I,6,FALSE)))</f>
        <v>E07000082</v>
      </c>
      <c r="S480" s="11" t="str">
        <f>IF([1]source_data!G482="","",IF(LEFT(R480,3)="E05","WD",IF(LEFT(R480,3)="S13","WD",IF(LEFT(R480,3)="W05","WD",IF(LEFT(R480,3)="W06","UA",IF(LEFT(R480,3)="S12","CA",IF(LEFT(R480,3)="E06","UA",IF(LEFT(R480,3)="E07","NMD",IF(LEFT(R480,3)="E08","MD",IF(LEFT(R480,3)="E09","LONB"))))))))))</f>
        <v>NMD</v>
      </c>
      <c r="T480" s="8" t="str">
        <f>IF([1]source_data!G482="","",IF([1]source_data!N482="","",[1]source_data!N482))</f>
        <v>Grants for You</v>
      </c>
      <c r="U480" s="12">
        <f ca="1">IF([1]source_data!G482="","",[1]tailored_settings!$B$8)</f>
        <v>45009</v>
      </c>
      <c r="V480" s="8" t="str">
        <f>IF([1]source_data!I482="","",[1]tailored_settings!$B$9)</f>
        <v>https://www.barnwoodtrust.org/</v>
      </c>
      <c r="W480" s="8" t="str">
        <f>IF([1]source_data!G482="","",IF([1]source_data!I482="","",[1]codelists!$A$1))</f>
        <v>Grant to Individuals Reason codelist</v>
      </c>
      <c r="X480" s="8" t="str">
        <f>IF([1]source_data!G482="","",IF([1]source_data!I482="","",[1]source_data!I482))</f>
        <v>Mental Health</v>
      </c>
      <c r="Y480" s="8" t="str">
        <f>IF([1]source_data!G482="","",IF([1]source_data!J482="","",[1]codelists!$A$1))</f>
        <v/>
      </c>
      <c r="Z480" s="8" t="str">
        <f>IF([1]source_data!G482="","",IF([1]source_data!J482="","",[1]source_data!J482))</f>
        <v/>
      </c>
      <c r="AA480" s="8" t="str">
        <f>IF([1]source_data!G482="","",IF([1]source_data!K482="","",[1]codelists!$A$16))</f>
        <v>Grant to Individuals Purpose codelist</v>
      </c>
      <c r="AB480" s="8" t="str">
        <f>IF([1]source_data!G482="","",IF([1]source_data!K482="","",[1]source_data!K482))</f>
        <v>Devices and digital access</v>
      </c>
      <c r="AC480" s="8" t="str">
        <f>IF([1]source_data!G482="","",IF([1]source_data!L482="","",[1]codelists!$A$16))</f>
        <v/>
      </c>
      <c r="AD480" s="8" t="str">
        <f>IF([1]source_data!G482="","",IF([1]source_data!L482="","",[1]source_data!L482))</f>
        <v/>
      </c>
      <c r="AE480" s="8" t="str">
        <f>IF([1]source_data!G482="","",IF([1]source_data!M482="","",[1]codelists!$A$16))</f>
        <v/>
      </c>
      <c r="AF480" s="8" t="str">
        <f>IF([1]source_data!G482="","",IF([1]source_data!M482="","",[1]source_data!M482))</f>
        <v/>
      </c>
    </row>
    <row r="481" spans="1:32" ht="15.75" x14ac:dyDescent="0.25">
      <c r="A481" s="8" t="str">
        <f>IF([1]source_data!G483="","",IF(AND([1]source_data!C483&lt;&gt;"",[1]tailored_settings!$B$10="Publish"),CONCATENATE([1]tailored_settings!$B$2&amp;[1]source_data!C483),IF(AND([1]source_data!C483&lt;&gt;"",[1]tailored_settings!$B$10="Do not publish"),CONCATENATE([1]tailored_settings!$B$2&amp;TEXT(ROW(A481)-1,"0000")&amp;"_"&amp;TEXT(F481,"yyyy-mm")),CONCATENATE([1]tailored_settings!$B$2&amp;TEXT(ROW(A481)-1,"0000")&amp;"_"&amp;TEXT(F481,"yyyy-mm")))))</f>
        <v>360G-BarnwoodTrust-0480_2022-08</v>
      </c>
      <c r="B481" s="8" t="str">
        <f>IF([1]source_data!G483="","",IF([1]source_data!E483&lt;&gt;"",[1]source_data!E483,CONCATENATE("Grant to "&amp;G481)))</f>
        <v>Grants for You</v>
      </c>
      <c r="C481" s="8" t="str">
        <f>IF([1]source_data!G483="","",IF([1]source_data!F483="","",[1]source_data!F483))</f>
        <v xml:space="preserve">Funding to help people with Autism, ADHD, Tourette's or a serious mental health condition access more opportunities.   </v>
      </c>
      <c r="D481" s="9">
        <f>IF([1]source_data!G483="","",IF([1]source_data!G483="","",[1]source_data!G483))</f>
        <v>700</v>
      </c>
      <c r="E481" s="8" t="str">
        <f>IF([1]source_data!G483="","",[1]tailored_settings!$B$3)</f>
        <v>GBP</v>
      </c>
      <c r="F481" s="10">
        <f>IF([1]source_data!G483="","",IF([1]source_data!H483="","",[1]source_data!H483))</f>
        <v>44797.435816053199</v>
      </c>
      <c r="G481" s="8" t="str">
        <f>IF([1]source_data!G483="","",[1]tailored_settings!$B$5)</f>
        <v>Individual Recipient</v>
      </c>
      <c r="H481" s="8" t="str">
        <f>IF([1]source_data!G483="","",IF(AND([1]source_data!A483&lt;&gt;"",[1]tailored_settings!$B$11="Publish"),CONCATENATE([1]tailored_settings!$B$2&amp;[1]source_data!A483),IF(AND([1]source_data!A483&lt;&gt;"",[1]tailored_settings!$B$11="Do not publish"),CONCATENATE([1]tailored_settings!$B$4&amp;TEXT(ROW(A481)-1,"0000")&amp;"_"&amp;TEXT(F481,"yyyy-mm")),CONCATENATE([1]tailored_settings!$B$4&amp;TEXT(ROW(A481)-1,"0000")&amp;"_"&amp;TEXT(F481,"yyyy-mm")))))</f>
        <v>360G-BarnwoodTrust-IND-0480_2022-08</v>
      </c>
      <c r="I481" s="8" t="str">
        <f>IF([1]source_data!G483="","",[1]tailored_settings!$B$7)</f>
        <v>Barnwood Trust</v>
      </c>
      <c r="J481" s="8" t="str">
        <f>IF([1]source_data!G483="","",[1]tailored_settings!$B$6)</f>
        <v>GB-CHC-1162855</v>
      </c>
      <c r="K481" s="8" t="str">
        <f>IF([1]source_data!G483="","",IF([1]source_data!I483="","",VLOOKUP([1]source_data!I483,[1]codelists!A:C,2,FALSE)))</f>
        <v>GTIR040</v>
      </c>
      <c r="L481" s="8" t="str">
        <f>IF([1]source_data!G483="","",IF([1]source_data!J483="","",VLOOKUP([1]source_data!J483,[1]codelists!A:C,2,FALSE)))</f>
        <v/>
      </c>
      <c r="M481" s="8" t="str">
        <f>IF([1]source_data!G483="","",IF([1]source_data!K483="","",IF([1]source_data!M483&lt;&gt;"",CONCATENATE(VLOOKUP([1]source_data!K483,[1]codelists!A:C,2,FALSE)&amp;";"&amp;VLOOKUP([1]source_data!L483,[1]codelists!A:C,2,FALSE)&amp;";"&amp;VLOOKUP([1]source_data!M483,[1]codelists!A:C,2,FALSE)),IF([1]source_data!L483&lt;&gt;"",CONCATENATE(VLOOKUP([1]source_data!K483,[1]codelists!A:C,2,FALSE)&amp;";"&amp;VLOOKUP([1]source_data!L483,[1]codelists!A:C,2,FALSE)),IF([1]source_data!K483&lt;&gt;"",CONCATENATE(VLOOKUP([1]source_data!K483,[1]codelists!A:C,2,FALSE)))))))</f>
        <v>GTIP030</v>
      </c>
      <c r="N481" s="11" t="str">
        <f>IF([1]source_data!G483="","",IF([1]source_data!D483="","",VLOOKUP([1]source_data!D483,[1]geo_data!A:I,9,FALSE)))</f>
        <v>Kingsholm and Wotton</v>
      </c>
      <c r="O481" s="11" t="str">
        <f>IF([1]source_data!G483="","",IF([1]source_data!D483="","",VLOOKUP([1]source_data!D483,[1]geo_data!A:I,8,FALSE)))</f>
        <v>E05010958</v>
      </c>
      <c r="P481" s="11" t="str">
        <f>IF([1]source_data!G483="","",IF(LEFT(O481,3)="E05","WD",IF(LEFT(O481,3)="S13","WD",IF(LEFT(O481,3)="W05","WD",IF(LEFT(O481,3)="W06","UA",IF(LEFT(O481,3)="S12","CA",IF(LEFT(O481,3)="E06","UA",IF(LEFT(O481,3)="E07","NMD",IF(LEFT(O481,3)="E08","MD",IF(LEFT(O481,3)="E09","LONB"))))))))))</f>
        <v>WD</v>
      </c>
      <c r="Q481" s="11" t="str">
        <f>IF([1]source_data!G483="","",IF([1]source_data!D483="","",VLOOKUP([1]source_data!D483,[1]geo_data!A:I,7,FALSE)))</f>
        <v>Gloucester</v>
      </c>
      <c r="R481" s="11" t="str">
        <f>IF([1]source_data!G483="","",IF([1]source_data!D483="","",VLOOKUP([1]source_data!D483,[1]geo_data!A:I,6,FALSE)))</f>
        <v>E07000081</v>
      </c>
      <c r="S481" s="11" t="str">
        <f>IF([1]source_data!G483="","",IF(LEFT(R481,3)="E05","WD",IF(LEFT(R481,3)="S13","WD",IF(LEFT(R481,3)="W05","WD",IF(LEFT(R481,3)="W06","UA",IF(LEFT(R481,3)="S12","CA",IF(LEFT(R481,3)="E06","UA",IF(LEFT(R481,3)="E07","NMD",IF(LEFT(R481,3)="E08","MD",IF(LEFT(R481,3)="E09","LONB"))))))))))</f>
        <v>NMD</v>
      </c>
      <c r="T481" s="8" t="str">
        <f>IF([1]source_data!G483="","",IF([1]source_data!N483="","",[1]source_data!N483))</f>
        <v>Grants for You</v>
      </c>
      <c r="U481" s="12">
        <f ca="1">IF([1]source_data!G483="","",[1]tailored_settings!$B$8)</f>
        <v>45009</v>
      </c>
      <c r="V481" s="8" t="str">
        <f>IF([1]source_data!I483="","",[1]tailored_settings!$B$9)</f>
        <v>https://www.barnwoodtrust.org/</v>
      </c>
      <c r="W481" s="8" t="str">
        <f>IF([1]source_data!G483="","",IF([1]source_data!I483="","",[1]codelists!$A$1))</f>
        <v>Grant to Individuals Reason codelist</v>
      </c>
      <c r="X481" s="8" t="str">
        <f>IF([1]source_data!G483="","",IF([1]source_data!I483="","",[1]source_data!I483))</f>
        <v>Mental Health</v>
      </c>
      <c r="Y481" s="8" t="str">
        <f>IF([1]source_data!G483="","",IF([1]source_data!J483="","",[1]codelists!$A$1))</f>
        <v/>
      </c>
      <c r="Z481" s="8" t="str">
        <f>IF([1]source_data!G483="","",IF([1]source_data!J483="","",[1]source_data!J483))</f>
        <v/>
      </c>
      <c r="AA481" s="8" t="str">
        <f>IF([1]source_data!G483="","",IF([1]source_data!K483="","",[1]codelists!$A$16))</f>
        <v>Grant to Individuals Purpose codelist</v>
      </c>
      <c r="AB481" s="8" t="str">
        <f>IF([1]source_data!G483="","",IF([1]source_data!K483="","",[1]source_data!K483))</f>
        <v>Equipment and home adaptations</v>
      </c>
      <c r="AC481" s="8" t="str">
        <f>IF([1]source_data!G483="","",IF([1]source_data!L483="","",[1]codelists!$A$16))</f>
        <v/>
      </c>
      <c r="AD481" s="8" t="str">
        <f>IF([1]source_data!G483="","",IF([1]source_data!L483="","",[1]source_data!L483))</f>
        <v/>
      </c>
      <c r="AE481" s="8" t="str">
        <f>IF([1]source_data!G483="","",IF([1]source_data!M483="","",[1]codelists!$A$16))</f>
        <v/>
      </c>
      <c r="AF481" s="8" t="str">
        <f>IF([1]source_data!G483="","",IF([1]source_data!M483="","",[1]source_data!M483))</f>
        <v/>
      </c>
    </row>
    <row r="482" spans="1:32" ht="15.75" x14ac:dyDescent="0.25">
      <c r="A482" s="8" t="str">
        <f>IF([1]source_data!G484="","",IF(AND([1]source_data!C484&lt;&gt;"",[1]tailored_settings!$B$10="Publish"),CONCATENATE([1]tailored_settings!$B$2&amp;[1]source_data!C484),IF(AND([1]source_data!C484&lt;&gt;"",[1]tailored_settings!$B$10="Do not publish"),CONCATENATE([1]tailored_settings!$B$2&amp;TEXT(ROW(A482)-1,"0000")&amp;"_"&amp;TEXT(F482,"yyyy-mm")),CONCATENATE([1]tailored_settings!$B$2&amp;TEXT(ROW(A482)-1,"0000")&amp;"_"&amp;TEXT(F482,"yyyy-mm")))))</f>
        <v>360G-BarnwoodTrust-0481_2022-08</v>
      </c>
      <c r="B482" s="8" t="str">
        <f>IF([1]source_data!G484="","",IF([1]source_data!E484&lt;&gt;"",[1]source_data!E484,CONCATENATE("Grant to "&amp;G482)))</f>
        <v>Grants for You</v>
      </c>
      <c r="C482" s="8" t="str">
        <f>IF([1]source_data!G484="","",IF([1]source_data!F484="","",[1]source_data!F484))</f>
        <v xml:space="preserve">Funding to help people with Autism, ADHD, Tourette's or a serious mental health condition access more opportunities.   </v>
      </c>
      <c r="D482" s="9">
        <f>IF([1]source_data!G484="","",IF([1]source_data!G484="","",[1]source_data!G484))</f>
        <v>1000</v>
      </c>
      <c r="E482" s="8" t="str">
        <f>IF([1]source_data!G484="","",[1]tailored_settings!$B$3)</f>
        <v>GBP</v>
      </c>
      <c r="F482" s="10">
        <f>IF([1]source_data!G484="","",IF([1]source_data!H484="","",[1]source_data!H484))</f>
        <v>44797.449534409701</v>
      </c>
      <c r="G482" s="8" t="str">
        <f>IF([1]source_data!G484="","",[1]tailored_settings!$B$5)</f>
        <v>Individual Recipient</v>
      </c>
      <c r="H482" s="8" t="str">
        <f>IF([1]source_data!G484="","",IF(AND([1]source_data!A484&lt;&gt;"",[1]tailored_settings!$B$11="Publish"),CONCATENATE([1]tailored_settings!$B$2&amp;[1]source_data!A484),IF(AND([1]source_data!A484&lt;&gt;"",[1]tailored_settings!$B$11="Do not publish"),CONCATENATE([1]tailored_settings!$B$4&amp;TEXT(ROW(A482)-1,"0000")&amp;"_"&amp;TEXT(F482,"yyyy-mm")),CONCATENATE([1]tailored_settings!$B$4&amp;TEXT(ROW(A482)-1,"0000")&amp;"_"&amp;TEXT(F482,"yyyy-mm")))))</f>
        <v>360G-BarnwoodTrust-IND-0481_2022-08</v>
      </c>
      <c r="I482" s="8" t="str">
        <f>IF([1]source_data!G484="","",[1]tailored_settings!$B$7)</f>
        <v>Barnwood Trust</v>
      </c>
      <c r="J482" s="8" t="str">
        <f>IF([1]source_data!G484="","",[1]tailored_settings!$B$6)</f>
        <v>GB-CHC-1162855</v>
      </c>
      <c r="K482" s="8" t="str">
        <f>IF([1]source_data!G484="","",IF([1]source_data!I484="","",VLOOKUP([1]source_data!I484,[1]codelists!A:C,2,FALSE)))</f>
        <v>GTIR040</v>
      </c>
      <c r="L482" s="8" t="str">
        <f>IF([1]source_data!G484="","",IF([1]source_data!J484="","",VLOOKUP([1]source_data!J484,[1]codelists!A:C,2,FALSE)))</f>
        <v/>
      </c>
      <c r="M482" s="8" t="str">
        <f>IF([1]source_data!G484="","",IF([1]source_data!K484="","",IF([1]source_data!M484&lt;&gt;"",CONCATENATE(VLOOKUP([1]source_data!K484,[1]codelists!A:C,2,FALSE)&amp;";"&amp;VLOOKUP([1]source_data!L484,[1]codelists!A:C,2,FALSE)&amp;";"&amp;VLOOKUP([1]source_data!M484,[1]codelists!A:C,2,FALSE)),IF([1]source_data!L484&lt;&gt;"",CONCATENATE(VLOOKUP([1]source_data!K484,[1]codelists!A:C,2,FALSE)&amp;";"&amp;VLOOKUP([1]source_data!L484,[1]codelists!A:C,2,FALSE)),IF([1]source_data!K484&lt;&gt;"",CONCATENATE(VLOOKUP([1]source_data!K484,[1]codelists!A:C,2,FALSE)))))))</f>
        <v>GTIP110</v>
      </c>
      <c r="N482" s="11" t="str">
        <f>IF([1]source_data!G484="","",IF([1]source_data!D484="","",VLOOKUP([1]source_data!D484,[1]geo_data!A:I,9,FALSE)))</f>
        <v>St Paul's</v>
      </c>
      <c r="O482" s="11" t="str">
        <f>IF([1]source_data!G484="","",IF([1]source_data!D484="","",VLOOKUP([1]source_data!D484,[1]geo_data!A:I,8,FALSE)))</f>
        <v>E05004302</v>
      </c>
      <c r="P482" s="11" t="str">
        <f>IF([1]source_data!G484="","",IF(LEFT(O482,3)="E05","WD",IF(LEFT(O482,3)="S13","WD",IF(LEFT(O482,3)="W05","WD",IF(LEFT(O482,3)="W06","UA",IF(LEFT(O482,3)="S12","CA",IF(LEFT(O482,3)="E06","UA",IF(LEFT(O482,3)="E07","NMD",IF(LEFT(O482,3)="E08","MD",IF(LEFT(O482,3)="E09","LONB"))))))))))</f>
        <v>WD</v>
      </c>
      <c r="Q482" s="11" t="str">
        <f>IF([1]source_data!G484="","",IF([1]source_data!D484="","",VLOOKUP([1]source_data!D484,[1]geo_data!A:I,7,FALSE)))</f>
        <v>Cheltenham</v>
      </c>
      <c r="R482" s="11" t="str">
        <f>IF([1]source_data!G484="","",IF([1]source_data!D484="","",VLOOKUP([1]source_data!D484,[1]geo_data!A:I,6,FALSE)))</f>
        <v>E07000078</v>
      </c>
      <c r="S482" s="11" t="str">
        <f>IF([1]source_data!G484="","",IF(LEFT(R482,3)="E05","WD",IF(LEFT(R482,3)="S13","WD",IF(LEFT(R482,3)="W05","WD",IF(LEFT(R482,3)="W06","UA",IF(LEFT(R482,3)="S12","CA",IF(LEFT(R482,3)="E06","UA",IF(LEFT(R482,3)="E07","NMD",IF(LEFT(R482,3)="E08","MD",IF(LEFT(R482,3)="E09","LONB"))))))))))</f>
        <v>NMD</v>
      </c>
      <c r="T482" s="8" t="str">
        <f>IF([1]source_data!G484="","",IF([1]source_data!N484="","",[1]source_data!N484))</f>
        <v>Grants for You</v>
      </c>
      <c r="U482" s="12">
        <f ca="1">IF([1]source_data!G484="","",[1]tailored_settings!$B$8)</f>
        <v>45009</v>
      </c>
      <c r="V482" s="8" t="str">
        <f>IF([1]source_data!I484="","",[1]tailored_settings!$B$9)</f>
        <v>https://www.barnwoodtrust.org/</v>
      </c>
      <c r="W482" s="8" t="str">
        <f>IF([1]source_data!G484="","",IF([1]source_data!I484="","",[1]codelists!$A$1))</f>
        <v>Grant to Individuals Reason codelist</v>
      </c>
      <c r="X482" s="8" t="str">
        <f>IF([1]source_data!G484="","",IF([1]source_data!I484="","",[1]source_data!I484))</f>
        <v>Mental Health</v>
      </c>
      <c r="Y482" s="8" t="str">
        <f>IF([1]source_data!G484="","",IF([1]source_data!J484="","",[1]codelists!$A$1))</f>
        <v/>
      </c>
      <c r="Z482" s="8" t="str">
        <f>IF([1]source_data!G484="","",IF([1]source_data!J484="","",[1]source_data!J484))</f>
        <v/>
      </c>
      <c r="AA482" s="8" t="str">
        <f>IF([1]source_data!G484="","",IF([1]source_data!K484="","",[1]codelists!$A$16))</f>
        <v>Grant to Individuals Purpose codelist</v>
      </c>
      <c r="AB482" s="8" t="str">
        <f>IF([1]source_data!G484="","",IF([1]source_data!K484="","",[1]source_data!K484))</f>
        <v>Holiday and activity costs</v>
      </c>
      <c r="AC482" s="8" t="str">
        <f>IF([1]source_data!G484="","",IF([1]source_data!L484="","",[1]codelists!$A$16))</f>
        <v/>
      </c>
      <c r="AD482" s="8" t="str">
        <f>IF([1]source_data!G484="","",IF([1]source_data!L484="","",[1]source_data!L484))</f>
        <v/>
      </c>
      <c r="AE482" s="8" t="str">
        <f>IF([1]source_data!G484="","",IF([1]source_data!M484="","",[1]codelists!$A$16))</f>
        <v/>
      </c>
      <c r="AF482" s="8" t="str">
        <f>IF([1]source_data!G484="","",IF([1]source_data!M484="","",[1]source_data!M484))</f>
        <v/>
      </c>
    </row>
    <row r="483" spans="1:32" ht="15.75" x14ac:dyDescent="0.25">
      <c r="A483" s="8" t="str">
        <f>IF([1]source_data!G485="","",IF(AND([1]source_data!C485&lt;&gt;"",[1]tailored_settings!$B$10="Publish"),CONCATENATE([1]tailored_settings!$B$2&amp;[1]source_data!C485),IF(AND([1]source_data!C485&lt;&gt;"",[1]tailored_settings!$B$10="Do not publish"),CONCATENATE([1]tailored_settings!$B$2&amp;TEXT(ROW(A483)-1,"0000")&amp;"_"&amp;TEXT(F483,"yyyy-mm")),CONCATENATE([1]tailored_settings!$B$2&amp;TEXT(ROW(A483)-1,"0000")&amp;"_"&amp;TEXT(F483,"yyyy-mm")))))</f>
        <v>360G-BarnwoodTrust-0482_2022-08</v>
      </c>
      <c r="B483" s="8" t="str">
        <f>IF([1]source_data!G485="","",IF([1]source_data!E485&lt;&gt;"",[1]source_data!E485,CONCATENATE("Grant to "&amp;G483)))</f>
        <v>Grants for You</v>
      </c>
      <c r="C483" s="8" t="str">
        <f>IF([1]source_data!G485="","",IF([1]source_data!F485="","",[1]source_data!F485))</f>
        <v xml:space="preserve">Funding to help people with Autism, ADHD, Tourette's or a serious mental health condition access more opportunities.   </v>
      </c>
      <c r="D483" s="9">
        <f>IF([1]source_data!G485="","",IF([1]source_data!G485="","",[1]source_data!G485))</f>
        <v>719</v>
      </c>
      <c r="E483" s="8" t="str">
        <f>IF([1]source_data!G485="","",[1]tailored_settings!$B$3)</f>
        <v>GBP</v>
      </c>
      <c r="F483" s="10">
        <f>IF([1]source_data!G485="","",IF([1]source_data!H485="","",[1]source_data!H485))</f>
        <v>44797.463984294001</v>
      </c>
      <c r="G483" s="8" t="str">
        <f>IF([1]source_data!G485="","",[1]tailored_settings!$B$5)</f>
        <v>Individual Recipient</v>
      </c>
      <c r="H483" s="8" t="str">
        <f>IF([1]source_data!G485="","",IF(AND([1]source_data!A485&lt;&gt;"",[1]tailored_settings!$B$11="Publish"),CONCATENATE([1]tailored_settings!$B$2&amp;[1]source_data!A485),IF(AND([1]source_data!A485&lt;&gt;"",[1]tailored_settings!$B$11="Do not publish"),CONCATENATE([1]tailored_settings!$B$4&amp;TEXT(ROW(A483)-1,"0000")&amp;"_"&amp;TEXT(F483,"yyyy-mm")),CONCATENATE([1]tailored_settings!$B$4&amp;TEXT(ROW(A483)-1,"0000")&amp;"_"&amp;TEXT(F483,"yyyy-mm")))))</f>
        <v>360G-BarnwoodTrust-IND-0482_2022-08</v>
      </c>
      <c r="I483" s="8" t="str">
        <f>IF([1]source_data!G485="","",[1]tailored_settings!$B$7)</f>
        <v>Barnwood Trust</v>
      </c>
      <c r="J483" s="8" t="str">
        <f>IF([1]source_data!G485="","",[1]tailored_settings!$B$6)</f>
        <v>GB-CHC-1162855</v>
      </c>
      <c r="K483" s="8" t="str">
        <f>IF([1]source_data!G485="","",IF([1]source_data!I485="","",VLOOKUP([1]source_data!I485,[1]codelists!A:C,2,FALSE)))</f>
        <v>GTIR040</v>
      </c>
      <c r="L483" s="8" t="str">
        <f>IF([1]source_data!G485="","",IF([1]source_data!J485="","",VLOOKUP([1]source_data!J485,[1]codelists!A:C,2,FALSE)))</f>
        <v/>
      </c>
      <c r="M483" s="8" t="str">
        <f>IF([1]source_data!G485="","",IF([1]source_data!K485="","",IF([1]source_data!M485&lt;&gt;"",CONCATENATE(VLOOKUP([1]source_data!K485,[1]codelists!A:C,2,FALSE)&amp;";"&amp;VLOOKUP([1]source_data!L485,[1]codelists!A:C,2,FALSE)&amp;";"&amp;VLOOKUP([1]source_data!M485,[1]codelists!A:C,2,FALSE)),IF([1]source_data!L485&lt;&gt;"",CONCATENATE(VLOOKUP([1]source_data!K485,[1]codelists!A:C,2,FALSE)&amp;";"&amp;VLOOKUP([1]source_data!L485,[1]codelists!A:C,2,FALSE)),IF([1]source_data!K485&lt;&gt;"",CONCATENATE(VLOOKUP([1]source_data!K485,[1]codelists!A:C,2,FALSE)))))))</f>
        <v>GTIP150</v>
      </c>
      <c r="N483" s="11" t="str">
        <f>IF([1]source_data!G485="","",IF([1]source_data!D485="","",VLOOKUP([1]source_data!D485,[1]geo_data!A:I,9,FALSE)))</f>
        <v>Tuffley</v>
      </c>
      <c r="O483" s="11" t="str">
        <f>IF([1]source_data!G485="","",IF([1]source_data!D485="","",VLOOKUP([1]source_data!D485,[1]geo_data!A:I,8,FALSE)))</f>
        <v>E05010966</v>
      </c>
      <c r="P483" s="11" t="str">
        <f>IF([1]source_data!G485="","",IF(LEFT(O483,3)="E05","WD",IF(LEFT(O483,3)="S13","WD",IF(LEFT(O483,3)="W05","WD",IF(LEFT(O483,3)="W06","UA",IF(LEFT(O483,3)="S12","CA",IF(LEFT(O483,3)="E06","UA",IF(LEFT(O483,3)="E07","NMD",IF(LEFT(O483,3)="E08","MD",IF(LEFT(O483,3)="E09","LONB"))))))))))</f>
        <v>WD</v>
      </c>
      <c r="Q483" s="11" t="str">
        <f>IF([1]source_data!G485="","",IF([1]source_data!D485="","",VLOOKUP([1]source_data!D485,[1]geo_data!A:I,7,FALSE)))</f>
        <v>Gloucester</v>
      </c>
      <c r="R483" s="11" t="str">
        <f>IF([1]source_data!G485="","",IF([1]source_data!D485="","",VLOOKUP([1]source_data!D485,[1]geo_data!A:I,6,FALSE)))</f>
        <v>E07000081</v>
      </c>
      <c r="S483" s="11" t="str">
        <f>IF([1]source_data!G485="","",IF(LEFT(R483,3)="E05","WD",IF(LEFT(R483,3)="S13","WD",IF(LEFT(R483,3)="W05","WD",IF(LEFT(R483,3)="W06","UA",IF(LEFT(R483,3)="S12","CA",IF(LEFT(R483,3)="E06","UA",IF(LEFT(R483,3)="E07","NMD",IF(LEFT(R483,3)="E08","MD",IF(LEFT(R483,3)="E09","LONB"))))))))))</f>
        <v>NMD</v>
      </c>
      <c r="T483" s="8" t="str">
        <f>IF([1]source_data!G485="","",IF([1]source_data!N485="","",[1]source_data!N485))</f>
        <v>Grants for You</v>
      </c>
      <c r="U483" s="12">
        <f ca="1">IF([1]source_data!G485="","",[1]tailored_settings!$B$8)</f>
        <v>45009</v>
      </c>
      <c r="V483" s="8" t="str">
        <f>IF([1]source_data!I485="","",[1]tailored_settings!$B$9)</f>
        <v>https://www.barnwoodtrust.org/</v>
      </c>
      <c r="W483" s="8" t="str">
        <f>IF([1]source_data!G485="","",IF([1]source_data!I485="","",[1]codelists!$A$1))</f>
        <v>Grant to Individuals Reason codelist</v>
      </c>
      <c r="X483" s="8" t="str">
        <f>IF([1]source_data!G485="","",IF([1]source_data!I485="","",[1]source_data!I485))</f>
        <v>Mental Health</v>
      </c>
      <c r="Y483" s="8" t="str">
        <f>IF([1]source_data!G485="","",IF([1]source_data!J485="","",[1]codelists!$A$1))</f>
        <v/>
      </c>
      <c r="Z483" s="8" t="str">
        <f>IF([1]source_data!G485="","",IF([1]source_data!J485="","",[1]source_data!J485))</f>
        <v/>
      </c>
      <c r="AA483" s="8" t="str">
        <f>IF([1]source_data!G485="","",IF([1]source_data!K485="","",[1]codelists!$A$16))</f>
        <v>Grant to Individuals Purpose codelist</v>
      </c>
      <c r="AB483" s="8" t="str">
        <f>IF([1]source_data!G485="","",IF([1]source_data!K485="","",[1]source_data!K485))</f>
        <v>Creative activities</v>
      </c>
      <c r="AC483" s="8" t="str">
        <f>IF([1]source_data!G485="","",IF([1]source_data!L485="","",[1]codelists!$A$16))</f>
        <v/>
      </c>
      <c r="AD483" s="8" t="str">
        <f>IF([1]source_data!G485="","",IF([1]source_data!L485="","",[1]source_data!L485))</f>
        <v/>
      </c>
      <c r="AE483" s="8" t="str">
        <f>IF([1]source_data!G485="","",IF([1]source_data!M485="","",[1]codelists!$A$16))</f>
        <v/>
      </c>
      <c r="AF483" s="8" t="str">
        <f>IF([1]source_data!G485="","",IF([1]source_data!M485="","",[1]source_data!M485))</f>
        <v/>
      </c>
    </row>
    <row r="484" spans="1:32" ht="15.75" x14ac:dyDescent="0.25">
      <c r="A484" s="8" t="str">
        <f>IF([1]source_data!G486="","",IF(AND([1]source_data!C486&lt;&gt;"",[1]tailored_settings!$B$10="Publish"),CONCATENATE([1]tailored_settings!$B$2&amp;[1]source_data!C486),IF(AND([1]source_data!C486&lt;&gt;"",[1]tailored_settings!$B$10="Do not publish"),CONCATENATE([1]tailored_settings!$B$2&amp;TEXT(ROW(A484)-1,"0000")&amp;"_"&amp;TEXT(F484,"yyyy-mm")),CONCATENATE([1]tailored_settings!$B$2&amp;TEXT(ROW(A484)-1,"0000")&amp;"_"&amp;TEXT(F484,"yyyy-mm")))))</f>
        <v>360G-BarnwoodTrust-0483_2022-08</v>
      </c>
      <c r="B484" s="8" t="str">
        <f>IF([1]source_data!G486="","",IF([1]source_data!E486&lt;&gt;"",[1]source_data!E486,CONCATENATE("Grant to "&amp;G484)))</f>
        <v>Grants for You</v>
      </c>
      <c r="C484" s="8" t="str">
        <f>IF([1]source_data!G486="","",IF([1]source_data!F486="","",[1]source_data!F486))</f>
        <v xml:space="preserve">Funding to help people with Autism, ADHD, Tourette's or a serious mental health condition access more opportunities.   </v>
      </c>
      <c r="D484" s="9">
        <f>IF([1]source_data!G486="","",IF([1]source_data!G486="","",[1]source_data!G486))</f>
        <v>934.8</v>
      </c>
      <c r="E484" s="8" t="str">
        <f>IF([1]source_data!G486="","",[1]tailored_settings!$B$3)</f>
        <v>GBP</v>
      </c>
      <c r="F484" s="10">
        <f>IF([1]source_data!G486="","",IF([1]source_data!H486="","",[1]source_data!H486))</f>
        <v>44797.509366435203</v>
      </c>
      <c r="G484" s="8" t="str">
        <f>IF([1]source_data!G486="","",[1]tailored_settings!$B$5)</f>
        <v>Individual Recipient</v>
      </c>
      <c r="H484" s="8" t="str">
        <f>IF([1]source_data!G486="","",IF(AND([1]source_data!A486&lt;&gt;"",[1]tailored_settings!$B$11="Publish"),CONCATENATE([1]tailored_settings!$B$2&amp;[1]source_data!A486),IF(AND([1]source_data!A486&lt;&gt;"",[1]tailored_settings!$B$11="Do not publish"),CONCATENATE([1]tailored_settings!$B$4&amp;TEXT(ROW(A484)-1,"0000")&amp;"_"&amp;TEXT(F484,"yyyy-mm")),CONCATENATE([1]tailored_settings!$B$4&amp;TEXT(ROW(A484)-1,"0000")&amp;"_"&amp;TEXT(F484,"yyyy-mm")))))</f>
        <v>360G-BarnwoodTrust-IND-0483_2022-08</v>
      </c>
      <c r="I484" s="8" t="str">
        <f>IF([1]source_data!G486="","",[1]tailored_settings!$B$7)</f>
        <v>Barnwood Trust</v>
      </c>
      <c r="J484" s="8" t="str">
        <f>IF([1]source_data!G486="","",[1]tailored_settings!$B$6)</f>
        <v>GB-CHC-1162855</v>
      </c>
      <c r="K484" s="8" t="str">
        <f>IF([1]source_data!G486="","",IF([1]source_data!I486="","",VLOOKUP([1]source_data!I486,[1]codelists!A:C,2,FALSE)))</f>
        <v>GTIR040</v>
      </c>
      <c r="L484" s="8" t="str">
        <f>IF([1]source_data!G486="","",IF([1]source_data!J486="","",VLOOKUP([1]source_data!J486,[1]codelists!A:C,2,FALSE)))</f>
        <v/>
      </c>
      <c r="M484" s="8" t="str">
        <f>IF([1]source_data!G486="","",IF([1]source_data!K486="","",IF([1]source_data!M486&lt;&gt;"",CONCATENATE(VLOOKUP([1]source_data!K486,[1]codelists!A:C,2,FALSE)&amp;";"&amp;VLOOKUP([1]source_data!L486,[1]codelists!A:C,2,FALSE)&amp;";"&amp;VLOOKUP([1]source_data!M486,[1]codelists!A:C,2,FALSE)),IF([1]source_data!L486&lt;&gt;"",CONCATENATE(VLOOKUP([1]source_data!K486,[1]codelists!A:C,2,FALSE)&amp;";"&amp;VLOOKUP([1]source_data!L486,[1]codelists!A:C,2,FALSE)),IF([1]source_data!K486&lt;&gt;"",CONCATENATE(VLOOKUP([1]source_data!K486,[1]codelists!A:C,2,FALSE)))))))</f>
        <v>GTIP040</v>
      </c>
      <c r="N484" s="11" t="str">
        <f>IF([1]source_data!G486="","",IF([1]source_data!D486="","",VLOOKUP([1]source_data!D486,[1]geo_data!A:I,9,FALSE)))</f>
        <v>Up Hatherley</v>
      </c>
      <c r="O484" s="11" t="str">
        <f>IF([1]source_data!G486="","",IF([1]source_data!D486="","",VLOOKUP([1]source_data!D486,[1]geo_data!A:I,8,FALSE)))</f>
        <v>E05004306</v>
      </c>
      <c r="P484" s="11" t="str">
        <f>IF([1]source_data!G486="","",IF(LEFT(O484,3)="E05","WD",IF(LEFT(O484,3)="S13","WD",IF(LEFT(O484,3)="W05","WD",IF(LEFT(O484,3)="W06","UA",IF(LEFT(O484,3)="S12","CA",IF(LEFT(O484,3)="E06","UA",IF(LEFT(O484,3)="E07","NMD",IF(LEFT(O484,3)="E08","MD",IF(LEFT(O484,3)="E09","LONB"))))))))))</f>
        <v>WD</v>
      </c>
      <c r="Q484" s="11" t="str">
        <f>IF([1]source_data!G486="","",IF([1]source_data!D486="","",VLOOKUP([1]source_data!D486,[1]geo_data!A:I,7,FALSE)))</f>
        <v>Cheltenham</v>
      </c>
      <c r="R484" s="11" t="str">
        <f>IF([1]source_data!G486="","",IF([1]source_data!D486="","",VLOOKUP([1]source_data!D486,[1]geo_data!A:I,6,FALSE)))</f>
        <v>E07000078</v>
      </c>
      <c r="S484" s="11" t="str">
        <f>IF([1]source_data!G486="","",IF(LEFT(R484,3)="E05","WD",IF(LEFT(R484,3)="S13","WD",IF(LEFT(R484,3)="W05","WD",IF(LEFT(R484,3)="W06","UA",IF(LEFT(R484,3)="S12","CA",IF(LEFT(R484,3)="E06","UA",IF(LEFT(R484,3)="E07","NMD",IF(LEFT(R484,3)="E08","MD",IF(LEFT(R484,3)="E09","LONB"))))))))))</f>
        <v>NMD</v>
      </c>
      <c r="T484" s="8" t="str">
        <f>IF([1]source_data!G486="","",IF([1]source_data!N486="","",[1]source_data!N486))</f>
        <v>Grants for You</v>
      </c>
      <c r="U484" s="12">
        <f ca="1">IF([1]source_data!G486="","",[1]tailored_settings!$B$8)</f>
        <v>45009</v>
      </c>
      <c r="V484" s="8" t="str">
        <f>IF([1]source_data!I486="","",[1]tailored_settings!$B$9)</f>
        <v>https://www.barnwoodtrust.org/</v>
      </c>
      <c r="W484" s="8" t="str">
        <f>IF([1]source_data!G486="","",IF([1]source_data!I486="","",[1]codelists!$A$1))</f>
        <v>Grant to Individuals Reason codelist</v>
      </c>
      <c r="X484" s="8" t="str">
        <f>IF([1]source_data!G486="","",IF([1]source_data!I486="","",[1]source_data!I486))</f>
        <v>Mental Health</v>
      </c>
      <c r="Y484" s="8" t="str">
        <f>IF([1]source_data!G486="","",IF([1]source_data!J486="","",[1]codelists!$A$1))</f>
        <v/>
      </c>
      <c r="Z484" s="8" t="str">
        <f>IF([1]source_data!G486="","",IF([1]source_data!J486="","",[1]source_data!J486))</f>
        <v/>
      </c>
      <c r="AA484" s="8" t="str">
        <f>IF([1]source_data!G486="","",IF([1]source_data!K486="","",[1]codelists!$A$16))</f>
        <v>Grant to Individuals Purpose codelist</v>
      </c>
      <c r="AB484" s="8" t="str">
        <f>IF([1]source_data!G486="","",IF([1]source_data!K486="","",[1]source_data!K486))</f>
        <v>Devices and digital access</v>
      </c>
      <c r="AC484" s="8" t="str">
        <f>IF([1]source_data!G486="","",IF([1]source_data!L486="","",[1]codelists!$A$16))</f>
        <v/>
      </c>
      <c r="AD484" s="8" t="str">
        <f>IF([1]source_data!G486="","",IF([1]source_data!L486="","",[1]source_data!L486))</f>
        <v/>
      </c>
      <c r="AE484" s="8" t="str">
        <f>IF([1]source_data!G486="","",IF([1]source_data!M486="","",[1]codelists!$A$16))</f>
        <v/>
      </c>
      <c r="AF484" s="8" t="str">
        <f>IF([1]source_data!G486="","",IF([1]source_data!M486="","",[1]source_data!M486))</f>
        <v/>
      </c>
    </row>
    <row r="485" spans="1:32" ht="15.75" x14ac:dyDescent="0.25">
      <c r="A485" s="8" t="str">
        <f>IF([1]source_data!G487="","",IF(AND([1]source_data!C487&lt;&gt;"",[1]tailored_settings!$B$10="Publish"),CONCATENATE([1]tailored_settings!$B$2&amp;[1]source_data!C487),IF(AND([1]source_data!C487&lt;&gt;"",[1]tailored_settings!$B$10="Do not publish"),CONCATENATE([1]tailored_settings!$B$2&amp;TEXT(ROW(A485)-1,"0000")&amp;"_"&amp;TEXT(F485,"yyyy-mm")),CONCATENATE([1]tailored_settings!$B$2&amp;TEXT(ROW(A485)-1,"0000")&amp;"_"&amp;TEXT(F485,"yyyy-mm")))))</f>
        <v>360G-BarnwoodTrust-0484_2022-08</v>
      </c>
      <c r="B485" s="8" t="str">
        <f>IF([1]source_data!G487="","",IF([1]source_data!E487&lt;&gt;"",[1]source_data!E487,CONCATENATE("Grant to "&amp;G485)))</f>
        <v>Grants for You</v>
      </c>
      <c r="C485" s="8" t="str">
        <f>IF([1]source_data!G487="","",IF([1]source_data!F487="","",[1]source_data!F487))</f>
        <v xml:space="preserve">Funding to help people with Autism, ADHD, Tourette's or a serious mental health condition access more opportunities.   </v>
      </c>
      <c r="D485" s="9">
        <f>IF([1]source_data!G487="","",IF([1]source_data!G487="","",[1]source_data!G487))</f>
        <v>700</v>
      </c>
      <c r="E485" s="8" t="str">
        <f>IF([1]source_data!G487="","",[1]tailored_settings!$B$3)</f>
        <v>GBP</v>
      </c>
      <c r="F485" s="10">
        <f>IF([1]source_data!G487="","",IF([1]source_data!H487="","",[1]source_data!H487))</f>
        <v>44797.534890358802</v>
      </c>
      <c r="G485" s="8" t="str">
        <f>IF([1]source_data!G487="","",[1]tailored_settings!$B$5)</f>
        <v>Individual Recipient</v>
      </c>
      <c r="H485" s="8" t="str">
        <f>IF([1]source_data!G487="","",IF(AND([1]source_data!A487&lt;&gt;"",[1]tailored_settings!$B$11="Publish"),CONCATENATE([1]tailored_settings!$B$2&amp;[1]source_data!A487),IF(AND([1]source_data!A487&lt;&gt;"",[1]tailored_settings!$B$11="Do not publish"),CONCATENATE([1]tailored_settings!$B$4&amp;TEXT(ROW(A485)-1,"0000")&amp;"_"&amp;TEXT(F485,"yyyy-mm")),CONCATENATE([1]tailored_settings!$B$4&amp;TEXT(ROW(A485)-1,"0000")&amp;"_"&amp;TEXT(F485,"yyyy-mm")))))</f>
        <v>360G-BarnwoodTrust-IND-0484_2022-08</v>
      </c>
      <c r="I485" s="8" t="str">
        <f>IF([1]source_data!G487="","",[1]tailored_settings!$B$7)</f>
        <v>Barnwood Trust</v>
      </c>
      <c r="J485" s="8" t="str">
        <f>IF([1]source_data!G487="","",[1]tailored_settings!$B$6)</f>
        <v>GB-CHC-1162855</v>
      </c>
      <c r="K485" s="8" t="str">
        <f>IF([1]source_data!G487="","",IF([1]source_data!I487="","",VLOOKUP([1]source_data!I487,[1]codelists!A:C,2,FALSE)))</f>
        <v>GTIR040</v>
      </c>
      <c r="L485" s="8" t="str">
        <f>IF([1]source_data!G487="","",IF([1]source_data!J487="","",VLOOKUP([1]source_data!J487,[1]codelists!A:C,2,FALSE)))</f>
        <v/>
      </c>
      <c r="M485" s="8" t="str">
        <f>IF([1]source_data!G487="","",IF([1]source_data!K487="","",IF([1]source_data!M487&lt;&gt;"",CONCATENATE(VLOOKUP([1]source_data!K487,[1]codelists!A:C,2,FALSE)&amp;";"&amp;VLOOKUP([1]source_data!L487,[1]codelists!A:C,2,FALSE)&amp;";"&amp;VLOOKUP([1]source_data!M487,[1]codelists!A:C,2,FALSE)),IF([1]source_data!L487&lt;&gt;"",CONCATENATE(VLOOKUP([1]source_data!K487,[1]codelists!A:C,2,FALSE)&amp;";"&amp;VLOOKUP([1]source_data!L487,[1]codelists!A:C,2,FALSE)),IF([1]source_data!K487&lt;&gt;"",CONCATENATE(VLOOKUP([1]source_data!K487,[1]codelists!A:C,2,FALSE)))))))</f>
        <v>GTIP040</v>
      </c>
      <c r="N485" s="11" t="str">
        <f>IF([1]source_data!G487="","",IF([1]source_data!D487="","",VLOOKUP([1]source_data!D487,[1]geo_data!A:I,9,FALSE)))</f>
        <v>St Paul's</v>
      </c>
      <c r="O485" s="11" t="str">
        <f>IF([1]source_data!G487="","",IF([1]source_data!D487="","",VLOOKUP([1]source_data!D487,[1]geo_data!A:I,8,FALSE)))</f>
        <v>E05004302</v>
      </c>
      <c r="P485" s="11" t="str">
        <f>IF([1]source_data!G487="","",IF(LEFT(O485,3)="E05","WD",IF(LEFT(O485,3)="S13","WD",IF(LEFT(O485,3)="W05","WD",IF(LEFT(O485,3)="W06","UA",IF(LEFT(O485,3)="S12","CA",IF(LEFT(O485,3)="E06","UA",IF(LEFT(O485,3)="E07","NMD",IF(LEFT(O485,3)="E08","MD",IF(LEFT(O485,3)="E09","LONB"))))))))))</f>
        <v>WD</v>
      </c>
      <c r="Q485" s="11" t="str">
        <f>IF([1]source_data!G487="","",IF([1]source_data!D487="","",VLOOKUP([1]source_data!D487,[1]geo_data!A:I,7,FALSE)))</f>
        <v>Cheltenham</v>
      </c>
      <c r="R485" s="11" t="str">
        <f>IF([1]source_data!G487="","",IF([1]source_data!D487="","",VLOOKUP([1]source_data!D487,[1]geo_data!A:I,6,FALSE)))</f>
        <v>E07000078</v>
      </c>
      <c r="S485" s="11" t="str">
        <f>IF([1]source_data!G487="","",IF(LEFT(R485,3)="E05","WD",IF(LEFT(R485,3)="S13","WD",IF(LEFT(R485,3)="W05","WD",IF(LEFT(R485,3)="W06","UA",IF(LEFT(R485,3)="S12","CA",IF(LEFT(R485,3)="E06","UA",IF(LEFT(R485,3)="E07","NMD",IF(LEFT(R485,3)="E08","MD",IF(LEFT(R485,3)="E09","LONB"))))))))))</f>
        <v>NMD</v>
      </c>
      <c r="T485" s="8" t="str">
        <f>IF([1]source_data!G487="","",IF([1]source_data!N487="","",[1]source_data!N487))</f>
        <v>Grants for You</v>
      </c>
      <c r="U485" s="12">
        <f ca="1">IF([1]source_data!G487="","",[1]tailored_settings!$B$8)</f>
        <v>45009</v>
      </c>
      <c r="V485" s="8" t="str">
        <f>IF([1]source_data!I487="","",[1]tailored_settings!$B$9)</f>
        <v>https://www.barnwoodtrust.org/</v>
      </c>
      <c r="W485" s="8" t="str">
        <f>IF([1]source_data!G487="","",IF([1]source_data!I487="","",[1]codelists!$A$1))</f>
        <v>Grant to Individuals Reason codelist</v>
      </c>
      <c r="X485" s="8" t="str">
        <f>IF([1]source_data!G487="","",IF([1]source_data!I487="","",[1]source_data!I487))</f>
        <v>Mental Health</v>
      </c>
      <c r="Y485" s="8" t="str">
        <f>IF([1]source_data!G487="","",IF([1]source_data!J487="","",[1]codelists!$A$1))</f>
        <v/>
      </c>
      <c r="Z485" s="8" t="str">
        <f>IF([1]source_data!G487="","",IF([1]source_data!J487="","",[1]source_data!J487))</f>
        <v/>
      </c>
      <c r="AA485" s="8" t="str">
        <f>IF([1]source_data!G487="","",IF([1]source_data!K487="","",[1]codelists!$A$16))</f>
        <v>Grant to Individuals Purpose codelist</v>
      </c>
      <c r="AB485" s="8" t="str">
        <f>IF([1]source_data!G487="","",IF([1]source_data!K487="","",[1]source_data!K487))</f>
        <v>Devices and digital access</v>
      </c>
      <c r="AC485" s="8" t="str">
        <f>IF([1]source_data!G487="","",IF([1]source_data!L487="","",[1]codelists!$A$16))</f>
        <v/>
      </c>
      <c r="AD485" s="8" t="str">
        <f>IF([1]source_data!G487="","",IF([1]source_data!L487="","",[1]source_data!L487))</f>
        <v/>
      </c>
      <c r="AE485" s="8" t="str">
        <f>IF([1]source_data!G487="","",IF([1]source_data!M487="","",[1]codelists!$A$16))</f>
        <v/>
      </c>
      <c r="AF485" s="8" t="str">
        <f>IF([1]source_data!G487="","",IF([1]source_data!M487="","",[1]source_data!M487))</f>
        <v/>
      </c>
    </row>
    <row r="486" spans="1:32" ht="15.75" x14ac:dyDescent="0.25">
      <c r="A486" s="8" t="str">
        <f>IF([1]source_data!G488="","",IF(AND([1]source_data!C488&lt;&gt;"",[1]tailored_settings!$B$10="Publish"),CONCATENATE([1]tailored_settings!$B$2&amp;[1]source_data!C488),IF(AND([1]source_data!C488&lt;&gt;"",[1]tailored_settings!$B$10="Do not publish"),CONCATENATE([1]tailored_settings!$B$2&amp;TEXT(ROW(A486)-1,"0000")&amp;"_"&amp;TEXT(F486,"yyyy-mm")),CONCATENATE([1]tailored_settings!$B$2&amp;TEXT(ROW(A486)-1,"0000")&amp;"_"&amp;TEXT(F486,"yyyy-mm")))))</f>
        <v>360G-BarnwoodTrust-0485_2022-08</v>
      </c>
      <c r="B486" s="8" t="str">
        <f>IF([1]source_data!G488="","",IF([1]source_data!E488&lt;&gt;"",[1]source_data!E488,CONCATENATE("Grant to "&amp;G486)))</f>
        <v>Grants for You</v>
      </c>
      <c r="C486" s="8" t="str">
        <f>IF([1]source_data!G488="","",IF([1]source_data!F488="","",[1]source_data!F488))</f>
        <v xml:space="preserve">Funding to help people with Autism, ADHD, Tourette's or a serious mental health condition access more opportunities.   </v>
      </c>
      <c r="D486" s="9">
        <f>IF([1]source_data!G488="","",IF([1]source_data!G488="","",[1]source_data!G488))</f>
        <v>1000</v>
      </c>
      <c r="E486" s="8" t="str">
        <f>IF([1]source_data!G488="","",[1]tailored_settings!$B$3)</f>
        <v>GBP</v>
      </c>
      <c r="F486" s="10">
        <f>IF([1]source_data!G488="","",IF([1]source_data!H488="","",[1]source_data!H488))</f>
        <v>44797.539853356502</v>
      </c>
      <c r="G486" s="8" t="str">
        <f>IF([1]source_data!G488="","",[1]tailored_settings!$B$5)</f>
        <v>Individual Recipient</v>
      </c>
      <c r="H486" s="8" t="str">
        <f>IF([1]source_data!G488="","",IF(AND([1]source_data!A488&lt;&gt;"",[1]tailored_settings!$B$11="Publish"),CONCATENATE([1]tailored_settings!$B$2&amp;[1]source_data!A488),IF(AND([1]source_data!A488&lt;&gt;"",[1]tailored_settings!$B$11="Do not publish"),CONCATENATE([1]tailored_settings!$B$4&amp;TEXT(ROW(A486)-1,"0000")&amp;"_"&amp;TEXT(F486,"yyyy-mm")),CONCATENATE([1]tailored_settings!$B$4&amp;TEXT(ROW(A486)-1,"0000")&amp;"_"&amp;TEXT(F486,"yyyy-mm")))))</f>
        <v>360G-BarnwoodTrust-IND-0485_2022-08</v>
      </c>
      <c r="I486" s="8" t="str">
        <f>IF([1]source_data!G488="","",[1]tailored_settings!$B$7)</f>
        <v>Barnwood Trust</v>
      </c>
      <c r="J486" s="8" t="str">
        <f>IF([1]source_data!G488="","",[1]tailored_settings!$B$6)</f>
        <v>GB-CHC-1162855</v>
      </c>
      <c r="K486" s="8" t="str">
        <f>IF([1]source_data!G488="","",IF([1]source_data!I488="","",VLOOKUP([1]source_data!I488,[1]codelists!A:C,2,FALSE)))</f>
        <v>GTIR040</v>
      </c>
      <c r="L486" s="8" t="str">
        <f>IF([1]source_data!G488="","",IF([1]source_data!J488="","",VLOOKUP([1]source_data!J488,[1]codelists!A:C,2,FALSE)))</f>
        <v/>
      </c>
      <c r="M486" s="8" t="str">
        <f>IF([1]source_data!G488="","",IF([1]source_data!K488="","",IF([1]source_data!M488&lt;&gt;"",CONCATENATE(VLOOKUP([1]source_data!K488,[1]codelists!A:C,2,FALSE)&amp;";"&amp;VLOOKUP([1]source_data!L488,[1]codelists!A:C,2,FALSE)&amp;";"&amp;VLOOKUP([1]source_data!M488,[1]codelists!A:C,2,FALSE)),IF([1]source_data!L488&lt;&gt;"",CONCATENATE(VLOOKUP([1]source_data!K488,[1]codelists!A:C,2,FALSE)&amp;";"&amp;VLOOKUP([1]source_data!L488,[1]codelists!A:C,2,FALSE)),IF([1]source_data!K488&lt;&gt;"",CONCATENATE(VLOOKUP([1]source_data!K488,[1]codelists!A:C,2,FALSE)))))))</f>
        <v>GTIP130</v>
      </c>
      <c r="N486" s="11" t="str">
        <f>IF([1]source_data!G488="","",IF([1]source_data!D488="","",VLOOKUP([1]source_data!D488,[1]geo_data!A:I,9,FALSE)))</f>
        <v>Bream</v>
      </c>
      <c r="O486" s="11" t="str">
        <f>IF([1]source_data!G488="","",IF([1]source_data!D488="","",VLOOKUP([1]source_data!D488,[1]geo_data!A:I,8,FALSE)))</f>
        <v>E05012157</v>
      </c>
      <c r="P486" s="11" t="str">
        <f>IF([1]source_data!G488="","",IF(LEFT(O486,3)="E05","WD",IF(LEFT(O486,3)="S13","WD",IF(LEFT(O486,3)="W05","WD",IF(LEFT(O486,3)="W06","UA",IF(LEFT(O486,3)="S12","CA",IF(LEFT(O486,3)="E06","UA",IF(LEFT(O486,3)="E07","NMD",IF(LEFT(O486,3)="E08","MD",IF(LEFT(O486,3)="E09","LONB"))))))))))</f>
        <v>WD</v>
      </c>
      <c r="Q486" s="11" t="str">
        <f>IF([1]source_data!G488="","",IF([1]source_data!D488="","",VLOOKUP([1]source_data!D488,[1]geo_data!A:I,7,FALSE)))</f>
        <v>Forest of Dean</v>
      </c>
      <c r="R486" s="11" t="str">
        <f>IF([1]source_data!G488="","",IF([1]source_data!D488="","",VLOOKUP([1]source_data!D488,[1]geo_data!A:I,6,FALSE)))</f>
        <v>E07000080</v>
      </c>
      <c r="S486" s="11" t="str">
        <f>IF([1]source_data!G488="","",IF(LEFT(R486,3)="E05","WD",IF(LEFT(R486,3)="S13","WD",IF(LEFT(R486,3)="W05","WD",IF(LEFT(R486,3)="W06","UA",IF(LEFT(R486,3)="S12","CA",IF(LEFT(R486,3)="E06","UA",IF(LEFT(R486,3)="E07","NMD",IF(LEFT(R486,3)="E08","MD",IF(LEFT(R486,3)="E09","LONB"))))))))))</f>
        <v>NMD</v>
      </c>
      <c r="T486" s="8" t="str">
        <f>IF([1]source_data!G488="","",IF([1]source_data!N488="","",[1]source_data!N488))</f>
        <v>Grants for You</v>
      </c>
      <c r="U486" s="12">
        <f ca="1">IF([1]source_data!G488="","",[1]tailored_settings!$B$8)</f>
        <v>45009</v>
      </c>
      <c r="V486" s="8" t="str">
        <f>IF([1]source_data!I488="","",[1]tailored_settings!$B$9)</f>
        <v>https://www.barnwoodtrust.org/</v>
      </c>
      <c r="W486" s="8" t="str">
        <f>IF([1]source_data!G488="","",IF([1]source_data!I488="","",[1]codelists!$A$1))</f>
        <v>Grant to Individuals Reason codelist</v>
      </c>
      <c r="X486" s="8" t="str">
        <f>IF([1]source_data!G488="","",IF([1]source_data!I488="","",[1]source_data!I488))</f>
        <v>Mental Health</v>
      </c>
      <c r="Y486" s="8" t="str">
        <f>IF([1]source_data!G488="","",IF([1]source_data!J488="","",[1]codelists!$A$1))</f>
        <v/>
      </c>
      <c r="Z486" s="8" t="str">
        <f>IF([1]source_data!G488="","",IF([1]source_data!J488="","",[1]source_data!J488))</f>
        <v/>
      </c>
      <c r="AA486" s="8" t="str">
        <f>IF([1]source_data!G488="","",IF([1]source_data!K488="","",[1]codelists!$A$16))</f>
        <v>Grant to Individuals Purpose codelist</v>
      </c>
      <c r="AB486" s="8" t="str">
        <f>IF([1]source_data!G488="","",IF([1]source_data!K488="","",[1]source_data!K488))</f>
        <v>Education and training</v>
      </c>
      <c r="AC486" s="8" t="str">
        <f>IF([1]source_data!G488="","",IF([1]source_data!L488="","",[1]codelists!$A$16))</f>
        <v/>
      </c>
      <c r="AD486" s="8" t="str">
        <f>IF([1]source_data!G488="","",IF([1]source_data!L488="","",[1]source_data!L488))</f>
        <v/>
      </c>
      <c r="AE486" s="8" t="str">
        <f>IF([1]source_data!G488="","",IF([1]source_data!M488="","",[1]codelists!$A$16))</f>
        <v/>
      </c>
      <c r="AF486" s="8" t="str">
        <f>IF([1]source_data!G488="","",IF([1]source_data!M488="","",[1]source_data!M488))</f>
        <v/>
      </c>
    </row>
    <row r="487" spans="1:32" ht="15.75" x14ac:dyDescent="0.25">
      <c r="A487" s="8" t="str">
        <f>IF([1]source_data!G489="","",IF(AND([1]source_data!C489&lt;&gt;"",[1]tailored_settings!$B$10="Publish"),CONCATENATE([1]tailored_settings!$B$2&amp;[1]source_data!C489),IF(AND([1]source_data!C489&lt;&gt;"",[1]tailored_settings!$B$10="Do not publish"),CONCATENATE([1]tailored_settings!$B$2&amp;TEXT(ROW(A487)-1,"0000")&amp;"_"&amp;TEXT(F487,"yyyy-mm")),CONCATENATE([1]tailored_settings!$B$2&amp;TEXT(ROW(A487)-1,"0000")&amp;"_"&amp;TEXT(F487,"yyyy-mm")))))</f>
        <v>360G-BarnwoodTrust-0486_2022-08</v>
      </c>
      <c r="B487" s="8" t="str">
        <f>IF([1]source_data!G489="","",IF([1]source_data!E489&lt;&gt;"",[1]source_data!E489,CONCATENATE("Grant to "&amp;G487)))</f>
        <v>Grants for You</v>
      </c>
      <c r="C487" s="8" t="str">
        <f>IF([1]source_data!G489="","",IF([1]source_data!F489="","",[1]source_data!F489))</f>
        <v xml:space="preserve">Funding to help people with Autism, ADHD, Tourette's or a serious mental health condition access more opportunities.   </v>
      </c>
      <c r="D487" s="9">
        <f>IF([1]source_data!G489="","",IF([1]source_data!G489="","",[1]source_data!G489))</f>
        <v>900</v>
      </c>
      <c r="E487" s="8" t="str">
        <f>IF([1]source_data!G489="","",[1]tailored_settings!$B$3)</f>
        <v>GBP</v>
      </c>
      <c r="F487" s="10">
        <f>IF([1]source_data!G489="","",IF([1]source_data!H489="","",[1]source_data!H489))</f>
        <v>44797.555297604202</v>
      </c>
      <c r="G487" s="8" t="str">
        <f>IF([1]source_data!G489="","",[1]tailored_settings!$B$5)</f>
        <v>Individual Recipient</v>
      </c>
      <c r="H487" s="8" t="str">
        <f>IF([1]source_data!G489="","",IF(AND([1]source_data!A489&lt;&gt;"",[1]tailored_settings!$B$11="Publish"),CONCATENATE([1]tailored_settings!$B$2&amp;[1]source_data!A489),IF(AND([1]source_data!A489&lt;&gt;"",[1]tailored_settings!$B$11="Do not publish"),CONCATENATE([1]tailored_settings!$B$4&amp;TEXT(ROW(A487)-1,"0000")&amp;"_"&amp;TEXT(F487,"yyyy-mm")),CONCATENATE([1]tailored_settings!$B$4&amp;TEXT(ROW(A487)-1,"0000")&amp;"_"&amp;TEXT(F487,"yyyy-mm")))))</f>
        <v>360G-BarnwoodTrust-IND-0486_2022-08</v>
      </c>
      <c r="I487" s="8" t="str">
        <f>IF([1]source_data!G489="","",[1]tailored_settings!$B$7)</f>
        <v>Barnwood Trust</v>
      </c>
      <c r="J487" s="8" t="str">
        <f>IF([1]source_data!G489="","",[1]tailored_settings!$B$6)</f>
        <v>GB-CHC-1162855</v>
      </c>
      <c r="K487" s="8" t="str">
        <f>IF([1]source_data!G489="","",IF([1]source_data!I489="","",VLOOKUP([1]source_data!I489,[1]codelists!A:C,2,FALSE)))</f>
        <v>GTIR040</v>
      </c>
      <c r="L487" s="8" t="str">
        <f>IF([1]source_data!G489="","",IF([1]source_data!J489="","",VLOOKUP([1]source_data!J489,[1]codelists!A:C,2,FALSE)))</f>
        <v/>
      </c>
      <c r="M487" s="8" t="str">
        <f>IF([1]source_data!G489="","",IF([1]source_data!K489="","",IF([1]source_data!M489&lt;&gt;"",CONCATENATE(VLOOKUP([1]source_data!K489,[1]codelists!A:C,2,FALSE)&amp;";"&amp;VLOOKUP([1]source_data!L489,[1]codelists!A:C,2,FALSE)&amp;";"&amp;VLOOKUP([1]source_data!M489,[1]codelists!A:C,2,FALSE)),IF([1]source_data!L489&lt;&gt;"",CONCATENATE(VLOOKUP([1]source_data!K489,[1]codelists!A:C,2,FALSE)&amp;";"&amp;VLOOKUP([1]source_data!L489,[1]codelists!A:C,2,FALSE)),IF([1]source_data!K489&lt;&gt;"",CONCATENATE(VLOOKUP([1]source_data!K489,[1]codelists!A:C,2,FALSE)))))))</f>
        <v>GTIP040</v>
      </c>
      <c r="N487" s="11" t="str">
        <f>IF([1]source_data!G489="","",IF([1]source_data!D489="","",VLOOKUP([1]source_data!D489,[1]geo_data!A:I,9,FALSE)))</f>
        <v>Hesters Way</v>
      </c>
      <c r="O487" s="11" t="str">
        <f>IF([1]source_data!G489="","",IF([1]source_data!D489="","",VLOOKUP([1]source_data!D489,[1]geo_data!A:I,8,FALSE)))</f>
        <v>E05004294</v>
      </c>
      <c r="P487" s="11" t="str">
        <f>IF([1]source_data!G489="","",IF(LEFT(O487,3)="E05","WD",IF(LEFT(O487,3)="S13","WD",IF(LEFT(O487,3)="W05","WD",IF(LEFT(O487,3)="W06","UA",IF(LEFT(O487,3)="S12","CA",IF(LEFT(O487,3)="E06","UA",IF(LEFT(O487,3)="E07","NMD",IF(LEFT(O487,3)="E08","MD",IF(LEFT(O487,3)="E09","LONB"))))))))))</f>
        <v>WD</v>
      </c>
      <c r="Q487" s="11" t="str">
        <f>IF([1]source_data!G489="","",IF([1]source_data!D489="","",VLOOKUP([1]source_data!D489,[1]geo_data!A:I,7,FALSE)))</f>
        <v>Cheltenham</v>
      </c>
      <c r="R487" s="11" t="str">
        <f>IF([1]source_data!G489="","",IF([1]source_data!D489="","",VLOOKUP([1]source_data!D489,[1]geo_data!A:I,6,FALSE)))</f>
        <v>E07000078</v>
      </c>
      <c r="S487" s="11" t="str">
        <f>IF([1]source_data!G489="","",IF(LEFT(R487,3)="E05","WD",IF(LEFT(R487,3)="S13","WD",IF(LEFT(R487,3)="W05","WD",IF(LEFT(R487,3)="W06","UA",IF(LEFT(R487,3)="S12","CA",IF(LEFT(R487,3)="E06","UA",IF(LEFT(R487,3)="E07","NMD",IF(LEFT(R487,3)="E08","MD",IF(LEFT(R487,3)="E09","LONB"))))))))))</f>
        <v>NMD</v>
      </c>
      <c r="T487" s="8" t="str">
        <f>IF([1]source_data!G489="","",IF([1]source_data!N489="","",[1]source_data!N489))</f>
        <v>Grants for You</v>
      </c>
      <c r="U487" s="12">
        <f ca="1">IF([1]source_data!G489="","",[1]tailored_settings!$B$8)</f>
        <v>45009</v>
      </c>
      <c r="V487" s="8" t="str">
        <f>IF([1]source_data!I489="","",[1]tailored_settings!$B$9)</f>
        <v>https://www.barnwoodtrust.org/</v>
      </c>
      <c r="W487" s="8" t="str">
        <f>IF([1]source_data!G489="","",IF([1]source_data!I489="","",[1]codelists!$A$1))</f>
        <v>Grant to Individuals Reason codelist</v>
      </c>
      <c r="X487" s="8" t="str">
        <f>IF([1]source_data!G489="","",IF([1]source_data!I489="","",[1]source_data!I489))</f>
        <v>Mental Health</v>
      </c>
      <c r="Y487" s="8" t="str">
        <f>IF([1]source_data!G489="","",IF([1]source_data!J489="","",[1]codelists!$A$1))</f>
        <v/>
      </c>
      <c r="Z487" s="8" t="str">
        <f>IF([1]source_data!G489="","",IF([1]source_data!J489="","",[1]source_data!J489))</f>
        <v/>
      </c>
      <c r="AA487" s="8" t="str">
        <f>IF([1]source_data!G489="","",IF([1]source_data!K489="","",[1]codelists!$A$16))</f>
        <v>Grant to Individuals Purpose codelist</v>
      </c>
      <c r="AB487" s="8" t="str">
        <f>IF([1]source_data!G489="","",IF([1]source_data!K489="","",[1]source_data!K489))</f>
        <v>Devices and digital access</v>
      </c>
      <c r="AC487" s="8" t="str">
        <f>IF([1]source_data!G489="","",IF([1]source_data!L489="","",[1]codelists!$A$16))</f>
        <v/>
      </c>
      <c r="AD487" s="8" t="str">
        <f>IF([1]source_data!G489="","",IF([1]source_data!L489="","",[1]source_data!L489))</f>
        <v/>
      </c>
      <c r="AE487" s="8" t="str">
        <f>IF([1]source_data!G489="","",IF([1]source_data!M489="","",[1]codelists!$A$16))</f>
        <v/>
      </c>
      <c r="AF487" s="8" t="str">
        <f>IF([1]source_data!G489="","",IF([1]source_data!M489="","",[1]source_data!M489))</f>
        <v/>
      </c>
    </row>
    <row r="488" spans="1:32" ht="15.75" x14ac:dyDescent="0.25">
      <c r="A488" s="8" t="str">
        <f>IF([1]source_data!G490="","",IF(AND([1]source_data!C490&lt;&gt;"",[1]tailored_settings!$B$10="Publish"),CONCATENATE([1]tailored_settings!$B$2&amp;[1]source_data!C490),IF(AND([1]source_data!C490&lt;&gt;"",[1]tailored_settings!$B$10="Do not publish"),CONCATENATE([1]tailored_settings!$B$2&amp;TEXT(ROW(A488)-1,"0000")&amp;"_"&amp;TEXT(F488,"yyyy-mm")),CONCATENATE([1]tailored_settings!$B$2&amp;TEXT(ROW(A488)-1,"0000")&amp;"_"&amp;TEXT(F488,"yyyy-mm")))))</f>
        <v>360G-BarnwoodTrust-0487_2022-08</v>
      </c>
      <c r="B488" s="8" t="str">
        <f>IF([1]source_data!G490="","",IF([1]source_data!E490&lt;&gt;"",[1]source_data!E490,CONCATENATE("Grant to "&amp;G488)))</f>
        <v>Grants for You</v>
      </c>
      <c r="C488" s="8" t="str">
        <f>IF([1]source_data!G490="","",IF([1]source_data!F490="","",[1]source_data!F490))</f>
        <v xml:space="preserve">Funding to help people with Autism, ADHD, Tourette's or a serious mental health condition access more opportunities.   </v>
      </c>
      <c r="D488" s="9">
        <f>IF([1]source_data!G490="","",IF([1]source_data!G490="","",[1]source_data!G490))</f>
        <v>1000</v>
      </c>
      <c r="E488" s="8" t="str">
        <f>IF([1]source_data!G490="","",[1]tailored_settings!$B$3)</f>
        <v>GBP</v>
      </c>
      <c r="F488" s="10">
        <f>IF([1]source_data!G490="","",IF([1]source_data!H490="","",[1]source_data!H490))</f>
        <v>44797.562184722199</v>
      </c>
      <c r="G488" s="8" t="str">
        <f>IF([1]source_data!G490="","",[1]tailored_settings!$B$5)</f>
        <v>Individual Recipient</v>
      </c>
      <c r="H488" s="8" t="str">
        <f>IF([1]source_data!G490="","",IF(AND([1]source_data!A490&lt;&gt;"",[1]tailored_settings!$B$11="Publish"),CONCATENATE([1]tailored_settings!$B$2&amp;[1]source_data!A490),IF(AND([1]source_data!A490&lt;&gt;"",[1]tailored_settings!$B$11="Do not publish"),CONCATENATE([1]tailored_settings!$B$4&amp;TEXT(ROW(A488)-1,"0000")&amp;"_"&amp;TEXT(F488,"yyyy-mm")),CONCATENATE([1]tailored_settings!$B$4&amp;TEXT(ROW(A488)-1,"0000")&amp;"_"&amp;TEXT(F488,"yyyy-mm")))))</f>
        <v>360G-BarnwoodTrust-IND-0487_2022-08</v>
      </c>
      <c r="I488" s="8" t="str">
        <f>IF([1]source_data!G490="","",[1]tailored_settings!$B$7)</f>
        <v>Barnwood Trust</v>
      </c>
      <c r="J488" s="8" t="str">
        <f>IF([1]source_data!G490="","",[1]tailored_settings!$B$6)</f>
        <v>GB-CHC-1162855</v>
      </c>
      <c r="K488" s="8" t="str">
        <f>IF([1]source_data!G490="","",IF([1]source_data!I490="","",VLOOKUP([1]source_data!I490,[1]codelists!A:C,2,FALSE)))</f>
        <v>GTIR040</v>
      </c>
      <c r="L488" s="8" t="str">
        <f>IF([1]source_data!G490="","",IF([1]source_data!J490="","",VLOOKUP([1]source_data!J490,[1]codelists!A:C,2,FALSE)))</f>
        <v/>
      </c>
      <c r="M488" s="8" t="str">
        <f>IF([1]source_data!G490="","",IF([1]source_data!K490="","",IF([1]source_data!M490&lt;&gt;"",CONCATENATE(VLOOKUP([1]source_data!K490,[1]codelists!A:C,2,FALSE)&amp;";"&amp;VLOOKUP([1]source_data!L490,[1]codelists!A:C,2,FALSE)&amp;";"&amp;VLOOKUP([1]source_data!M490,[1]codelists!A:C,2,FALSE)),IF([1]source_data!L490&lt;&gt;"",CONCATENATE(VLOOKUP([1]source_data!K490,[1]codelists!A:C,2,FALSE)&amp;";"&amp;VLOOKUP([1]source_data!L490,[1]codelists!A:C,2,FALSE)),IF([1]source_data!K490&lt;&gt;"",CONCATENATE(VLOOKUP([1]source_data!K490,[1]codelists!A:C,2,FALSE)))))))</f>
        <v>GTIP040</v>
      </c>
      <c r="N488" s="11" t="str">
        <f>IF([1]source_data!G490="","",IF([1]source_data!D490="","",VLOOKUP([1]source_data!D490,[1]geo_data!A:I,9,FALSE)))</f>
        <v>Grange</v>
      </c>
      <c r="O488" s="11" t="str">
        <f>IF([1]source_data!G490="","",IF([1]source_data!D490="","",VLOOKUP([1]source_data!D490,[1]geo_data!A:I,8,FALSE)))</f>
        <v>E05010956</v>
      </c>
      <c r="P488" s="11" t="str">
        <f>IF([1]source_data!G490="","",IF(LEFT(O488,3)="E05","WD",IF(LEFT(O488,3)="S13","WD",IF(LEFT(O488,3)="W05","WD",IF(LEFT(O488,3)="W06","UA",IF(LEFT(O488,3)="S12","CA",IF(LEFT(O488,3)="E06","UA",IF(LEFT(O488,3)="E07","NMD",IF(LEFT(O488,3)="E08","MD",IF(LEFT(O488,3)="E09","LONB"))))))))))</f>
        <v>WD</v>
      </c>
      <c r="Q488" s="11" t="str">
        <f>IF([1]source_data!G490="","",IF([1]source_data!D490="","",VLOOKUP([1]source_data!D490,[1]geo_data!A:I,7,FALSE)))</f>
        <v>Gloucester</v>
      </c>
      <c r="R488" s="11" t="str">
        <f>IF([1]source_data!G490="","",IF([1]source_data!D490="","",VLOOKUP([1]source_data!D490,[1]geo_data!A:I,6,FALSE)))</f>
        <v>E07000081</v>
      </c>
      <c r="S488" s="11" t="str">
        <f>IF([1]source_data!G490="","",IF(LEFT(R488,3)="E05","WD",IF(LEFT(R488,3)="S13","WD",IF(LEFT(R488,3)="W05","WD",IF(LEFT(R488,3)="W06","UA",IF(LEFT(R488,3)="S12","CA",IF(LEFT(R488,3)="E06","UA",IF(LEFT(R488,3)="E07","NMD",IF(LEFT(R488,3)="E08","MD",IF(LEFT(R488,3)="E09","LONB"))))))))))</f>
        <v>NMD</v>
      </c>
      <c r="T488" s="8" t="str">
        <f>IF([1]source_data!G490="","",IF([1]source_data!N490="","",[1]source_data!N490))</f>
        <v>Grants for You</v>
      </c>
      <c r="U488" s="12">
        <f ca="1">IF([1]source_data!G490="","",[1]tailored_settings!$B$8)</f>
        <v>45009</v>
      </c>
      <c r="V488" s="8" t="str">
        <f>IF([1]source_data!I490="","",[1]tailored_settings!$B$9)</f>
        <v>https://www.barnwoodtrust.org/</v>
      </c>
      <c r="W488" s="8" t="str">
        <f>IF([1]source_data!G490="","",IF([1]source_data!I490="","",[1]codelists!$A$1))</f>
        <v>Grant to Individuals Reason codelist</v>
      </c>
      <c r="X488" s="8" t="str">
        <f>IF([1]source_data!G490="","",IF([1]source_data!I490="","",[1]source_data!I490))</f>
        <v>Mental Health</v>
      </c>
      <c r="Y488" s="8" t="str">
        <f>IF([1]source_data!G490="","",IF([1]source_data!J490="","",[1]codelists!$A$1))</f>
        <v/>
      </c>
      <c r="Z488" s="8" t="str">
        <f>IF([1]source_data!G490="","",IF([1]source_data!J490="","",[1]source_data!J490))</f>
        <v/>
      </c>
      <c r="AA488" s="8" t="str">
        <f>IF([1]source_data!G490="","",IF([1]source_data!K490="","",[1]codelists!$A$16))</f>
        <v>Grant to Individuals Purpose codelist</v>
      </c>
      <c r="AB488" s="8" t="str">
        <f>IF([1]source_data!G490="","",IF([1]source_data!K490="","",[1]source_data!K490))</f>
        <v>Devices and digital access</v>
      </c>
      <c r="AC488" s="8" t="str">
        <f>IF([1]source_data!G490="","",IF([1]source_data!L490="","",[1]codelists!$A$16))</f>
        <v/>
      </c>
      <c r="AD488" s="8" t="str">
        <f>IF([1]source_data!G490="","",IF([1]source_data!L490="","",[1]source_data!L490))</f>
        <v/>
      </c>
      <c r="AE488" s="8" t="str">
        <f>IF([1]source_data!G490="","",IF([1]source_data!M490="","",[1]codelists!$A$16))</f>
        <v/>
      </c>
      <c r="AF488" s="8" t="str">
        <f>IF([1]source_data!G490="","",IF([1]source_data!M490="","",[1]source_data!M490))</f>
        <v/>
      </c>
    </row>
    <row r="489" spans="1:32" ht="15.75" x14ac:dyDescent="0.25">
      <c r="A489" s="8" t="str">
        <f>IF([1]source_data!G491="","",IF(AND([1]source_data!C491&lt;&gt;"",[1]tailored_settings!$B$10="Publish"),CONCATENATE([1]tailored_settings!$B$2&amp;[1]source_data!C491),IF(AND([1]source_data!C491&lt;&gt;"",[1]tailored_settings!$B$10="Do not publish"),CONCATENATE([1]tailored_settings!$B$2&amp;TEXT(ROW(A489)-1,"0000")&amp;"_"&amp;TEXT(F489,"yyyy-mm")),CONCATENATE([1]tailored_settings!$B$2&amp;TEXT(ROW(A489)-1,"0000")&amp;"_"&amp;TEXT(F489,"yyyy-mm")))))</f>
        <v>360G-BarnwoodTrust-0488_2022-08</v>
      </c>
      <c r="B489" s="8" t="str">
        <f>IF([1]source_data!G491="","",IF([1]source_data!E491&lt;&gt;"",[1]source_data!E491,CONCATENATE("Grant to "&amp;G489)))</f>
        <v>Grants for You</v>
      </c>
      <c r="C489" s="8" t="str">
        <f>IF([1]source_data!G491="","",IF([1]source_data!F491="","",[1]source_data!F491))</f>
        <v xml:space="preserve">Funding to help people with Autism, ADHD, Tourette's or a serious mental health condition access more opportunities.   </v>
      </c>
      <c r="D489" s="9">
        <f>IF([1]source_data!G491="","",IF([1]source_data!G491="","",[1]source_data!G491))</f>
        <v>1000</v>
      </c>
      <c r="E489" s="8" t="str">
        <f>IF([1]source_data!G491="","",[1]tailored_settings!$B$3)</f>
        <v>GBP</v>
      </c>
      <c r="F489" s="10">
        <f>IF([1]source_data!G491="","",IF([1]source_data!H491="","",[1]source_data!H491))</f>
        <v>44797.582698113401</v>
      </c>
      <c r="G489" s="8" t="str">
        <f>IF([1]source_data!G491="","",[1]tailored_settings!$B$5)</f>
        <v>Individual Recipient</v>
      </c>
      <c r="H489" s="8" t="str">
        <f>IF([1]source_data!G491="","",IF(AND([1]source_data!A491&lt;&gt;"",[1]tailored_settings!$B$11="Publish"),CONCATENATE([1]tailored_settings!$B$2&amp;[1]source_data!A491),IF(AND([1]source_data!A491&lt;&gt;"",[1]tailored_settings!$B$11="Do not publish"),CONCATENATE([1]tailored_settings!$B$4&amp;TEXT(ROW(A489)-1,"0000")&amp;"_"&amp;TEXT(F489,"yyyy-mm")),CONCATENATE([1]tailored_settings!$B$4&amp;TEXT(ROW(A489)-1,"0000")&amp;"_"&amp;TEXT(F489,"yyyy-mm")))))</f>
        <v>360G-BarnwoodTrust-IND-0488_2022-08</v>
      </c>
      <c r="I489" s="8" t="str">
        <f>IF([1]source_data!G491="","",[1]tailored_settings!$B$7)</f>
        <v>Barnwood Trust</v>
      </c>
      <c r="J489" s="8" t="str">
        <f>IF([1]source_data!G491="","",[1]tailored_settings!$B$6)</f>
        <v>GB-CHC-1162855</v>
      </c>
      <c r="K489" s="8" t="str">
        <f>IF([1]source_data!G491="","",IF([1]source_data!I491="","",VLOOKUP([1]source_data!I491,[1]codelists!A:C,2,FALSE)))</f>
        <v>GTIR040</v>
      </c>
      <c r="L489" s="8" t="str">
        <f>IF([1]source_data!G491="","",IF([1]source_data!J491="","",VLOOKUP([1]source_data!J491,[1]codelists!A:C,2,FALSE)))</f>
        <v/>
      </c>
      <c r="M489" s="8" t="str">
        <f>IF([1]source_data!G491="","",IF([1]source_data!K491="","",IF([1]source_data!M491&lt;&gt;"",CONCATENATE(VLOOKUP([1]source_data!K491,[1]codelists!A:C,2,FALSE)&amp;";"&amp;VLOOKUP([1]source_data!L491,[1]codelists!A:C,2,FALSE)&amp;";"&amp;VLOOKUP([1]source_data!M491,[1]codelists!A:C,2,FALSE)),IF([1]source_data!L491&lt;&gt;"",CONCATENATE(VLOOKUP([1]source_data!K491,[1]codelists!A:C,2,FALSE)&amp;";"&amp;VLOOKUP([1]source_data!L491,[1]codelists!A:C,2,FALSE)),IF([1]source_data!K491&lt;&gt;"",CONCATENATE(VLOOKUP([1]source_data!K491,[1]codelists!A:C,2,FALSE)))))))</f>
        <v>GTIP040</v>
      </c>
      <c r="N489" s="11" t="str">
        <f>IF([1]source_data!G491="","",IF([1]source_data!D491="","",VLOOKUP([1]source_data!D491,[1]geo_data!A:I,9,FALSE)))</f>
        <v>St Paul's</v>
      </c>
      <c r="O489" s="11" t="str">
        <f>IF([1]source_data!G491="","",IF([1]source_data!D491="","",VLOOKUP([1]source_data!D491,[1]geo_data!A:I,8,FALSE)))</f>
        <v>E05004302</v>
      </c>
      <c r="P489" s="11" t="str">
        <f>IF([1]source_data!G491="","",IF(LEFT(O489,3)="E05","WD",IF(LEFT(O489,3)="S13","WD",IF(LEFT(O489,3)="W05","WD",IF(LEFT(O489,3)="W06","UA",IF(LEFT(O489,3)="S12","CA",IF(LEFT(O489,3)="E06","UA",IF(LEFT(O489,3)="E07","NMD",IF(LEFT(O489,3)="E08","MD",IF(LEFT(O489,3)="E09","LONB"))))))))))</f>
        <v>WD</v>
      </c>
      <c r="Q489" s="11" t="str">
        <f>IF([1]source_data!G491="","",IF([1]source_data!D491="","",VLOOKUP([1]source_data!D491,[1]geo_data!A:I,7,FALSE)))</f>
        <v>Cheltenham</v>
      </c>
      <c r="R489" s="11" t="str">
        <f>IF([1]source_data!G491="","",IF([1]source_data!D491="","",VLOOKUP([1]source_data!D491,[1]geo_data!A:I,6,FALSE)))</f>
        <v>E07000078</v>
      </c>
      <c r="S489" s="11" t="str">
        <f>IF([1]source_data!G491="","",IF(LEFT(R489,3)="E05","WD",IF(LEFT(R489,3)="S13","WD",IF(LEFT(R489,3)="W05","WD",IF(LEFT(R489,3)="W06","UA",IF(LEFT(R489,3)="S12","CA",IF(LEFT(R489,3)="E06","UA",IF(LEFT(R489,3)="E07","NMD",IF(LEFT(R489,3)="E08","MD",IF(LEFT(R489,3)="E09","LONB"))))))))))</f>
        <v>NMD</v>
      </c>
      <c r="T489" s="8" t="str">
        <f>IF([1]source_data!G491="","",IF([1]source_data!N491="","",[1]source_data!N491))</f>
        <v>Grants for You</v>
      </c>
      <c r="U489" s="12">
        <f ca="1">IF([1]source_data!G491="","",[1]tailored_settings!$B$8)</f>
        <v>45009</v>
      </c>
      <c r="V489" s="8" t="str">
        <f>IF([1]source_data!I491="","",[1]tailored_settings!$B$9)</f>
        <v>https://www.barnwoodtrust.org/</v>
      </c>
      <c r="W489" s="8" t="str">
        <f>IF([1]source_data!G491="","",IF([1]source_data!I491="","",[1]codelists!$A$1))</f>
        <v>Grant to Individuals Reason codelist</v>
      </c>
      <c r="X489" s="8" t="str">
        <f>IF([1]source_data!G491="","",IF([1]source_data!I491="","",[1]source_data!I491))</f>
        <v>Mental Health</v>
      </c>
      <c r="Y489" s="8" t="str">
        <f>IF([1]source_data!G491="","",IF([1]source_data!J491="","",[1]codelists!$A$1))</f>
        <v/>
      </c>
      <c r="Z489" s="8" t="str">
        <f>IF([1]source_data!G491="","",IF([1]source_data!J491="","",[1]source_data!J491))</f>
        <v/>
      </c>
      <c r="AA489" s="8" t="str">
        <f>IF([1]source_data!G491="","",IF([1]source_data!K491="","",[1]codelists!$A$16))</f>
        <v>Grant to Individuals Purpose codelist</v>
      </c>
      <c r="AB489" s="8" t="str">
        <f>IF([1]source_data!G491="","",IF([1]source_data!K491="","",[1]source_data!K491))</f>
        <v>Devices and digital access</v>
      </c>
      <c r="AC489" s="8" t="str">
        <f>IF([1]source_data!G491="","",IF([1]source_data!L491="","",[1]codelists!$A$16))</f>
        <v/>
      </c>
      <c r="AD489" s="8" t="str">
        <f>IF([1]source_data!G491="","",IF([1]source_data!L491="","",[1]source_data!L491))</f>
        <v/>
      </c>
      <c r="AE489" s="8" t="str">
        <f>IF([1]source_data!G491="","",IF([1]source_data!M491="","",[1]codelists!$A$16))</f>
        <v/>
      </c>
      <c r="AF489" s="8" t="str">
        <f>IF([1]source_data!G491="","",IF([1]source_data!M491="","",[1]source_data!M491))</f>
        <v/>
      </c>
    </row>
    <row r="490" spans="1:32" ht="15.75" x14ac:dyDescent="0.25">
      <c r="A490" s="8" t="str">
        <f>IF([1]source_data!G492="","",IF(AND([1]source_data!C492&lt;&gt;"",[1]tailored_settings!$B$10="Publish"),CONCATENATE([1]tailored_settings!$B$2&amp;[1]source_data!C492),IF(AND([1]source_data!C492&lt;&gt;"",[1]tailored_settings!$B$10="Do not publish"),CONCATENATE([1]tailored_settings!$B$2&amp;TEXT(ROW(A490)-1,"0000")&amp;"_"&amp;TEXT(F490,"yyyy-mm")),CONCATENATE([1]tailored_settings!$B$2&amp;TEXT(ROW(A490)-1,"0000")&amp;"_"&amp;TEXT(F490,"yyyy-mm")))))</f>
        <v>360G-BarnwoodTrust-0489_2022-08</v>
      </c>
      <c r="B490" s="8" t="str">
        <f>IF([1]source_data!G492="","",IF([1]source_data!E492&lt;&gt;"",[1]source_data!E492,CONCATENATE("Grant to "&amp;G490)))</f>
        <v>Grants for You</v>
      </c>
      <c r="C490" s="8" t="str">
        <f>IF([1]source_data!G492="","",IF([1]source_data!F492="","",[1]source_data!F492))</f>
        <v xml:space="preserve">Funding to help people with Autism, ADHD, Tourette's or a serious mental health condition access more opportunities.   </v>
      </c>
      <c r="D490" s="9">
        <f>IF([1]source_data!G492="","",IF([1]source_data!G492="","",[1]source_data!G492))</f>
        <v>1354</v>
      </c>
      <c r="E490" s="8" t="str">
        <f>IF([1]source_data!G492="","",[1]tailored_settings!$B$3)</f>
        <v>GBP</v>
      </c>
      <c r="F490" s="10">
        <f>IF([1]source_data!G492="","",IF([1]source_data!H492="","",[1]source_data!H492))</f>
        <v>44797.587447835598</v>
      </c>
      <c r="G490" s="8" t="str">
        <f>IF([1]source_data!G492="","",[1]tailored_settings!$B$5)</f>
        <v>Individual Recipient</v>
      </c>
      <c r="H490" s="8" t="str">
        <f>IF([1]source_data!G492="","",IF(AND([1]source_data!A492&lt;&gt;"",[1]tailored_settings!$B$11="Publish"),CONCATENATE([1]tailored_settings!$B$2&amp;[1]source_data!A492),IF(AND([1]source_data!A492&lt;&gt;"",[1]tailored_settings!$B$11="Do not publish"),CONCATENATE([1]tailored_settings!$B$4&amp;TEXT(ROW(A490)-1,"0000")&amp;"_"&amp;TEXT(F490,"yyyy-mm")),CONCATENATE([1]tailored_settings!$B$4&amp;TEXT(ROW(A490)-1,"0000")&amp;"_"&amp;TEXT(F490,"yyyy-mm")))))</f>
        <v>360G-BarnwoodTrust-IND-0489_2022-08</v>
      </c>
      <c r="I490" s="8" t="str">
        <f>IF([1]source_data!G492="","",[1]tailored_settings!$B$7)</f>
        <v>Barnwood Trust</v>
      </c>
      <c r="J490" s="8" t="str">
        <f>IF([1]source_data!G492="","",[1]tailored_settings!$B$6)</f>
        <v>GB-CHC-1162855</v>
      </c>
      <c r="K490" s="8" t="str">
        <f>IF([1]source_data!G492="","",IF([1]source_data!I492="","",VLOOKUP([1]source_data!I492,[1]codelists!A:C,2,FALSE)))</f>
        <v>GTIR040</v>
      </c>
      <c r="L490" s="8" t="str">
        <f>IF([1]source_data!G492="","",IF([1]source_data!J492="","",VLOOKUP([1]source_data!J492,[1]codelists!A:C,2,FALSE)))</f>
        <v/>
      </c>
      <c r="M490" s="8" t="str">
        <f>IF([1]source_data!G492="","",IF([1]source_data!K492="","",IF([1]source_data!M492&lt;&gt;"",CONCATENATE(VLOOKUP([1]source_data!K492,[1]codelists!A:C,2,FALSE)&amp;";"&amp;VLOOKUP([1]source_data!L492,[1]codelists!A:C,2,FALSE)&amp;";"&amp;VLOOKUP([1]source_data!M492,[1]codelists!A:C,2,FALSE)),IF([1]source_data!L492&lt;&gt;"",CONCATENATE(VLOOKUP([1]source_data!K492,[1]codelists!A:C,2,FALSE)&amp;";"&amp;VLOOKUP([1]source_data!L492,[1]codelists!A:C,2,FALSE)),IF([1]source_data!K492&lt;&gt;"",CONCATENATE(VLOOKUP([1]source_data!K492,[1]codelists!A:C,2,FALSE)))))))</f>
        <v>GTIP040</v>
      </c>
      <c r="N490" s="11" t="str">
        <f>IF([1]source_data!G492="","",IF([1]source_data!D492="","",VLOOKUP([1]source_data!D492,[1]geo_data!A:I,9,FALSE)))</f>
        <v>St Mark's</v>
      </c>
      <c r="O490" s="11" t="str">
        <f>IF([1]source_data!G492="","",IF([1]source_data!D492="","",VLOOKUP([1]source_data!D492,[1]geo_data!A:I,8,FALSE)))</f>
        <v>E05004301</v>
      </c>
      <c r="P490" s="11" t="str">
        <f>IF([1]source_data!G492="","",IF(LEFT(O490,3)="E05","WD",IF(LEFT(O490,3)="S13","WD",IF(LEFT(O490,3)="W05","WD",IF(LEFT(O490,3)="W06","UA",IF(LEFT(O490,3)="S12","CA",IF(LEFT(O490,3)="E06","UA",IF(LEFT(O490,3)="E07","NMD",IF(LEFT(O490,3)="E08","MD",IF(LEFT(O490,3)="E09","LONB"))))))))))</f>
        <v>WD</v>
      </c>
      <c r="Q490" s="11" t="str">
        <f>IF([1]source_data!G492="","",IF([1]source_data!D492="","",VLOOKUP([1]source_data!D492,[1]geo_data!A:I,7,FALSE)))</f>
        <v>Cheltenham</v>
      </c>
      <c r="R490" s="11" t="str">
        <f>IF([1]source_data!G492="","",IF([1]source_data!D492="","",VLOOKUP([1]source_data!D492,[1]geo_data!A:I,6,FALSE)))</f>
        <v>E07000078</v>
      </c>
      <c r="S490" s="11" t="str">
        <f>IF([1]source_data!G492="","",IF(LEFT(R490,3)="E05","WD",IF(LEFT(R490,3)="S13","WD",IF(LEFT(R490,3)="W05","WD",IF(LEFT(R490,3)="W06","UA",IF(LEFT(R490,3)="S12","CA",IF(LEFT(R490,3)="E06","UA",IF(LEFT(R490,3)="E07","NMD",IF(LEFT(R490,3)="E08","MD",IF(LEFT(R490,3)="E09","LONB"))))))))))</f>
        <v>NMD</v>
      </c>
      <c r="T490" s="8" t="str">
        <f>IF([1]source_data!G492="","",IF([1]source_data!N492="","",[1]source_data!N492))</f>
        <v>Grants for You</v>
      </c>
      <c r="U490" s="12">
        <f ca="1">IF([1]source_data!G492="","",[1]tailored_settings!$B$8)</f>
        <v>45009</v>
      </c>
      <c r="V490" s="8" t="str">
        <f>IF([1]source_data!I492="","",[1]tailored_settings!$B$9)</f>
        <v>https://www.barnwoodtrust.org/</v>
      </c>
      <c r="W490" s="8" t="str">
        <f>IF([1]source_data!G492="","",IF([1]source_data!I492="","",[1]codelists!$A$1))</f>
        <v>Grant to Individuals Reason codelist</v>
      </c>
      <c r="X490" s="8" t="str">
        <f>IF([1]source_data!G492="","",IF([1]source_data!I492="","",[1]source_data!I492))</f>
        <v>Mental Health</v>
      </c>
      <c r="Y490" s="8" t="str">
        <f>IF([1]source_data!G492="","",IF([1]source_data!J492="","",[1]codelists!$A$1))</f>
        <v/>
      </c>
      <c r="Z490" s="8" t="str">
        <f>IF([1]source_data!G492="","",IF([1]source_data!J492="","",[1]source_data!J492))</f>
        <v/>
      </c>
      <c r="AA490" s="8" t="str">
        <f>IF([1]source_data!G492="","",IF([1]source_data!K492="","",[1]codelists!$A$16))</f>
        <v>Grant to Individuals Purpose codelist</v>
      </c>
      <c r="AB490" s="8" t="str">
        <f>IF([1]source_data!G492="","",IF([1]source_data!K492="","",[1]source_data!K492))</f>
        <v>Devices and digital access</v>
      </c>
      <c r="AC490" s="8" t="str">
        <f>IF([1]source_data!G492="","",IF([1]source_data!L492="","",[1]codelists!$A$16))</f>
        <v/>
      </c>
      <c r="AD490" s="8" t="str">
        <f>IF([1]source_data!G492="","",IF([1]source_data!L492="","",[1]source_data!L492))</f>
        <v/>
      </c>
      <c r="AE490" s="8" t="str">
        <f>IF([1]source_data!G492="","",IF([1]source_data!M492="","",[1]codelists!$A$16))</f>
        <v/>
      </c>
      <c r="AF490" s="8" t="str">
        <f>IF([1]source_data!G492="","",IF([1]source_data!M492="","",[1]source_data!M492))</f>
        <v/>
      </c>
    </row>
    <row r="491" spans="1:32" ht="15.75" x14ac:dyDescent="0.25">
      <c r="A491" s="8" t="str">
        <f>IF([1]source_data!G493="","",IF(AND([1]source_data!C493&lt;&gt;"",[1]tailored_settings!$B$10="Publish"),CONCATENATE([1]tailored_settings!$B$2&amp;[1]source_data!C493),IF(AND([1]source_data!C493&lt;&gt;"",[1]tailored_settings!$B$10="Do not publish"),CONCATENATE([1]tailored_settings!$B$2&amp;TEXT(ROW(A491)-1,"0000")&amp;"_"&amp;TEXT(F491,"yyyy-mm")),CONCATENATE([1]tailored_settings!$B$2&amp;TEXT(ROW(A491)-1,"0000")&amp;"_"&amp;TEXT(F491,"yyyy-mm")))))</f>
        <v>360G-BarnwoodTrust-0490_2022-08</v>
      </c>
      <c r="B491" s="8" t="str">
        <f>IF([1]source_data!G493="","",IF([1]source_data!E493&lt;&gt;"",[1]source_data!E493,CONCATENATE("Grant to "&amp;G491)))</f>
        <v>Grants for You</v>
      </c>
      <c r="C491" s="8" t="str">
        <f>IF([1]source_data!G493="","",IF([1]source_data!F493="","",[1]source_data!F493))</f>
        <v xml:space="preserve">Funding to help people with Autism, ADHD, Tourette's or a serious mental health condition access more opportunities.   </v>
      </c>
      <c r="D491" s="9">
        <f>IF([1]source_data!G493="","",IF([1]source_data!G493="","",[1]source_data!G493))</f>
        <v>672</v>
      </c>
      <c r="E491" s="8" t="str">
        <f>IF([1]source_data!G493="","",[1]tailored_settings!$B$3)</f>
        <v>GBP</v>
      </c>
      <c r="F491" s="10">
        <f>IF([1]source_data!G493="","",IF([1]source_data!H493="","",[1]source_data!H493))</f>
        <v>44797.593219872702</v>
      </c>
      <c r="G491" s="8" t="str">
        <f>IF([1]source_data!G493="","",[1]tailored_settings!$B$5)</f>
        <v>Individual Recipient</v>
      </c>
      <c r="H491" s="8" t="str">
        <f>IF([1]source_data!G493="","",IF(AND([1]source_data!A493&lt;&gt;"",[1]tailored_settings!$B$11="Publish"),CONCATENATE([1]tailored_settings!$B$2&amp;[1]source_data!A493),IF(AND([1]source_data!A493&lt;&gt;"",[1]tailored_settings!$B$11="Do not publish"),CONCATENATE([1]tailored_settings!$B$4&amp;TEXT(ROW(A491)-1,"0000")&amp;"_"&amp;TEXT(F491,"yyyy-mm")),CONCATENATE([1]tailored_settings!$B$4&amp;TEXT(ROW(A491)-1,"0000")&amp;"_"&amp;TEXT(F491,"yyyy-mm")))))</f>
        <v>360G-BarnwoodTrust-IND-0490_2022-08</v>
      </c>
      <c r="I491" s="8" t="str">
        <f>IF([1]source_data!G493="","",[1]tailored_settings!$B$7)</f>
        <v>Barnwood Trust</v>
      </c>
      <c r="J491" s="8" t="str">
        <f>IF([1]source_data!G493="","",[1]tailored_settings!$B$6)</f>
        <v>GB-CHC-1162855</v>
      </c>
      <c r="K491" s="8" t="str">
        <f>IF([1]source_data!G493="","",IF([1]source_data!I493="","",VLOOKUP([1]source_data!I493,[1]codelists!A:C,2,FALSE)))</f>
        <v>GTIR040</v>
      </c>
      <c r="L491" s="8" t="str">
        <f>IF([1]source_data!G493="","",IF([1]source_data!J493="","",VLOOKUP([1]source_data!J493,[1]codelists!A:C,2,FALSE)))</f>
        <v/>
      </c>
      <c r="M491" s="8" t="str">
        <f>IF([1]source_data!G493="","",IF([1]source_data!K493="","",IF([1]source_data!M493&lt;&gt;"",CONCATENATE(VLOOKUP([1]source_data!K493,[1]codelists!A:C,2,FALSE)&amp;";"&amp;VLOOKUP([1]source_data!L493,[1]codelists!A:C,2,FALSE)&amp;";"&amp;VLOOKUP([1]source_data!M493,[1]codelists!A:C,2,FALSE)),IF([1]source_data!L493&lt;&gt;"",CONCATENATE(VLOOKUP([1]source_data!K493,[1]codelists!A:C,2,FALSE)&amp;";"&amp;VLOOKUP([1]source_data!L493,[1]codelists!A:C,2,FALSE)),IF([1]source_data!K493&lt;&gt;"",CONCATENATE(VLOOKUP([1]source_data!K493,[1]codelists!A:C,2,FALSE)))))))</f>
        <v>GTIP040</v>
      </c>
      <c r="N491" s="11" t="str">
        <f>IF([1]source_data!G493="","",IF([1]source_data!D493="","",VLOOKUP([1]source_data!D493,[1]geo_data!A:I,9,FALSE)))</f>
        <v>St Paul's</v>
      </c>
      <c r="O491" s="11" t="str">
        <f>IF([1]source_data!G493="","",IF([1]source_data!D493="","",VLOOKUP([1]source_data!D493,[1]geo_data!A:I,8,FALSE)))</f>
        <v>E05004302</v>
      </c>
      <c r="P491" s="11" t="str">
        <f>IF([1]source_data!G493="","",IF(LEFT(O491,3)="E05","WD",IF(LEFT(O491,3)="S13","WD",IF(LEFT(O491,3)="W05","WD",IF(LEFT(O491,3)="W06","UA",IF(LEFT(O491,3)="S12","CA",IF(LEFT(O491,3)="E06","UA",IF(LEFT(O491,3)="E07","NMD",IF(LEFT(O491,3)="E08","MD",IF(LEFT(O491,3)="E09","LONB"))))))))))</f>
        <v>WD</v>
      </c>
      <c r="Q491" s="11" t="str">
        <f>IF([1]source_data!G493="","",IF([1]source_data!D493="","",VLOOKUP([1]source_data!D493,[1]geo_data!A:I,7,FALSE)))</f>
        <v>Cheltenham</v>
      </c>
      <c r="R491" s="11" t="str">
        <f>IF([1]source_data!G493="","",IF([1]source_data!D493="","",VLOOKUP([1]source_data!D493,[1]geo_data!A:I,6,FALSE)))</f>
        <v>E07000078</v>
      </c>
      <c r="S491" s="11" t="str">
        <f>IF([1]source_data!G493="","",IF(LEFT(R491,3)="E05","WD",IF(LEFT(R491,3)="S13","WD",IF(LEFT(R491,3)="W05","WD",IF(LEFT(R491,3)="W06","UA",IF(LEFT(R491,3)="S12","CA",IF(LEFT(R491,3)="E06","UA",IF(LEFT(R491,3)="E07","NMD",IF(LEFT(R491,3)="E08","MD",IF(LEFT(R491,3)="E09","LONB"))))))))))</f>
        <v>NMD</v>
      </c>
      <c r="T491" s="8" t="str">
        <f>IF([1]source_data!G493="","",IF([1]source_data!N493="","",[1]source_data!N493))</f>
        <v>Grants for You</v>
      </c>
      <c r="U491" s="12">
        <f ca="1">IF([1]source_data!G493="","",[1]tailored_settings!$B$8)</f>
        <v>45009</v>
      </c>
      <c r="V491" s="8" t="str">
        <f>IF([1]source_data!I493="","",[1]tailored_settings!$B$9)</f>
        <v>https://www.barnwoodtrust.org/</v>
      </c>
      <c r="W491" s="8" t="str">
        <f>IF([1]source_data!G493="","",IF([1]source_data!I493="","",[1]codelists!$A$1))</f>
        <v>Grant to Individuals Reason codelist</v>
      </c>
      <c r="X491" s="8" t="str">
        <f>IF([1]source_data!G493="","",IF([1]source_data!I493="","",[1]source_data!I493))</f>
        <v>Mental Health</v>
      </c>
      <c r="Y491" s="8" t="str">
        <f>IF([1]source_data!G493="","",IF([1]source_data!J493="","",[1]codelists!$A$1))</f>
        <v/>
      </c>
      <c r="Z491" s="8" t="str">
        <f>IF([1]source_data!G493="","",IF([1]source_data!J493="","",[1]source_data!J493))</f>
        <v/>
      </c>
      <c r="AA491" s="8" t="str">
        <f>IF([1]source_data!G493="","",IF([1]source_data!K493="","",[1]codelists!$A$16))</f>
        <v>Grant to Individuals Purpose codelist</v>
      </c>
      <c r="AB491" s="8" t="str">
        <f>IF([1]source_data!G493="","",IF([1]source_data!K493="","",[1]source_data!K493))</f>
        <v>Devices and digital access</v>
      </c>
      <c r="AC491" s="8" t="str">
        <f>IF([1]source_data!G493="","",IF([1]source_data!L493="","",[1]codelists!$A$16))</f>
        <v/>
      </c>
      <c r="AD491" s="8" t="str">
        <f>IF([1]source_data!G493="","",IF([1]source_data!L493="","",[1]source_data!L493))</f>
        <v/>
      </c>
      <c r="AE491" s="8" t="str">
        <f>IF([1]source_data!G493="","",IF([1]source_data!M493="","",[1]codelists!$A$16))</f>
        <v/>
      </c>
      <c r="AF491" s="8" t="str">
        <f>IF([1]source_data!G493="","",IF([1]source_data!M493="","",[1]source_data!M493))</f>
        <v/>
      </c>
    </row>
    <row r="492" spans="1:32" ht="15.75" x14ac:dyDescent="0.25">
      <c r="A492" s="8" t="str">
        <f>IF([1]source_data!G494="","",IF(AND([1]source_data!C494&lt;&gt;"",[1]tailored_settings!$B$10="Publish"),CONCATENATE([1]tailored_settings!$B$2&amp;[1]source_data!C494),IF(AND([1]source_data!C494&lt;&gt;"",[1]tailored_settings!$B$10="Do not publish"),CONCATENATE([1]tailored_settings!$B$2&amp;TEXT(ROW(A492)-1,"0000")&amp;"_"&amp;TEXT(F492,"yyyy-mm")),CONCATENATE([1]tailored_settings!$B$2&amp;TEXT(ROW(A492)-1,"0000")&amp;"_"&amp;TEXT(F492,"yyyy-mm")))))</f>
        <v>360G-BarnwoodTrust-0491_2022-08</v>
      </c>
      <c r="B492" s="8" t="str">
        <f>IF([1]source_data!G494="","",IF([1]source_data!E494&lt;&gt;"",[1]source_data!E494,CONCATENATE("Grant to "&amp;G492)))</f>
        <v>Grants for Your Home</v>
      </c>
      <c r="C492" s="8" t="str">
        <f>IF([1]source_data!G494="","",IF([1]source_data!F494="","",[1]source_data!F494))</f>
        <v>Funding to help disabled people and people with mental health conditions living on a low-income with their housing needs</v>
      </c>
      <c r="D492" s="9">
        <f>IF([1]source_data!G494="","",IF([1]source_data!G494="","",[1]source_data!G494))</f>
        <v>2460</v>
      </c>
      <c r="E492" s="8" t="str">
        <f>IF([1]source_data!G494="","",[1]tailored_settings!$B$3)</f>
        <v>GBP</v>
      </c>
      <c r="F492" s="10">
        <f>IF([1]source_data!G494="","",IF([1]source_data!H494="","",[1]source_data!H494))</f>
        <v>44798.319897453701</v>
      </c>
      <c r="G492" s="8" t="str">
        <f>IF([1]source_data!G494="","",[1]tailored_settings!$B$5)</f>
        <v>Individual Recipient</v>
      </c>
      <c r="H492" s="8" t="str">
        <f>IF([1]source_data!G494="","",IF(AND([1]source_data!A494&lt;&gt;"",[1]tailored_settings!$B$11="Publish"),CONCATENATE([1]tailored_settings!$B$2&amp;[1]source_data!A494),IF(AND([1]source_data!A494&lt;&gt;"",[1]tailored_settings!$B$11="Do not publish"),CONCATENATE([1]tailored_settings!$B$4&amp;TEXT(ROW(A492)-1,"0000")&amp;"_"&amp;TEXT(F492,"yyyy-mm")),CONCATENATE([1]tailored_settings!$B$4&amp;TEXT(ROW(A492)-1,"0000")&amp;"_"&amp;TEXT(F492,"yyyy-mm")))))</f>
        <v>360G-BarnwoodTrust-IND-0491_2022-08</v>
      </c>
      <c r="I492" s="8" t="str">
        <f>IF([1]source_data!G494="","",[1]tailored_settings!$B$7)</f>
        <v>Barnwood Trust</v>
      </c>
      <c r="J492" s="8" t="str">
        <f>IF([1]source_data!G494="","",[1]tailored_settings!$B$6)</f>
        <v>GB-CHC-1162855</v>
      </c>
      <c r="K492" s="8" t="str">
        <f>IF([1]source_data!G494="","",IF([1]source_data!I494="","",VLOOKUP([1]source_data!I494,[1]codelists!A:C,2,FALSE)))</f>
        <v>GTIR010</v>
      </c>
      <c r="L492" s="8" t="str">
        <f>IF([1]source_data!G494="","",IF([1]source_data!J494="","",VLOOKUP([1]source_data!J494,[1]codelists!A:C,2,FALSE)))</f>
        <v>GTIR020</v>
      </c>
      <c r="M492" s="8" t="str">
        <f>IF([1]source_data!G494="","",IF([1]source_data!K494="","",IF([1]source_data!M494&lt;&gt;"",CONCATENATE(VLOOKUP([1]source_data!K494,[1]codelists!A:C,2,FALSE)&amp;";"&amp;VLOOKUP([1]source_data!L494,[1]codelists!A:C,2,FALSE)&amp;";"&amp;VLOOKUP([1]source_data!M494,[1]codelists!A:C,2,FALSE)),IF([1]source_data!L494&lt;&gt;"",CONCATENATE(VLOOKUP([1]source_data!K494,[1]codelists!A:C,2,FALSE)&amp;";"&amp;VLOOKUP([1]source_data!L494,[1]codelists!A:C,2,FALSE)),IF([1]source_data!K494&lt;&gt;"",CONCATENATE(VLOOKUP([1]source_data!K494,[1]codelists!A:C,2,FALSE)))))))</f>
        <v>GTIP020</v>
      </c>
      <c r="N492" s="11" t="str">
        <f>IF([1]source_data!G494="","",IF([1]source_data!D494="","",VLOOKUP([1]source_data!D494,[1]geo_data!A:I,9,FALSE)))</f>
        <v>Dursley</v>
      </c>
      <c r="O492" s="11" t="str">
        <f>IF([1]source_data!G494="","",IF([1]source_data!D494="","",VLOOKUP([1]source_data!D494,[1]geo_data!A:I,8,FALSE)))</f>
        <v>E05010976</v>
      </c>
      <c r="P492" s="11" t="str">
        <f>IF([1]source_data!G494="","",IF(LEFT(O492,3)="E05","WD",IF(LEFT(O492,3)="S13","WD",IF(LEFT(O492,3)="W05","WD",IF(LEFT(O492,3)="W06","UA",IF(LEFT(O492,3)="S12","CA",IF(LEFT(O492,3)="E06","UA",IF(LEFT(O492,3)="E07","NMD",IF(LEFT(O492,3)="E08","MD",IF(LEFT(O492,3)="E09","LONB"))))))))))</f>
        <v>WD</v>
      </c>
      <c r="Q492" s="11" t="str">
        <f>IF([1]source_data!G494="","",IF([1]source_data!D494="","",VLOOKUP([1]source_data!D494,[1]geo_data!A:I,7,FALSE)))</f>
        <v>Stroud</v>
      </c>
      <c r="R492" s="11" t="str">
        <f>IF([1]source_data!G494="","",IF([1]source_data!D494="","",VLOOKUP([1]source_data!D494,[1]geo_data!A:I,6,FALSE)))</f>
        <v>E07000082</v>
      </c>
      <c r="S492" s="11" t="str">
        <f>IF([1]source_data!G494="","",IF(LEFT(R492,3)="E05","WD",IF(LEFT(R492,3)="S13","WD",IF(LEFT(R492,3)="W05","WD",IF(LEFT(R492,3)="W06","UA",IF(LEFT(R492,3)="S12","CA",IF(LEFT(R492,3)="E06","UA",IF(LEFT(R492,3)="E07","NMD",IF(LEFT(R492,3)="E08","MD",IF(LEFT(R492,3)="E09","LONB"))))))))))</f>
        <v>NMD</v>
      </c>
      <c r="T492" s="8" t="str">
        <f>IF([1]source_data!G494="","",IF([1]source_data!N494="","",[1]source_data!N494))</f>
        <v>Grants for Your Home</v>
      </c>
      <c r="U492" s="12">
        <f ca="1">IF([1]source_data!G494="","",[1]tailored_settings!$B$8)</f>
        <v>45009</v>
      </c>
      <c r="V492" s="8" t="str">
        <f>IF([1]source_data!I494="","",[1]tailored_settings!$B$9)</f>
        <v>https://www.barnwoodtrust.org/</v>
      </c>
      <c r="W492" s="8" t="str">
        <f>IF([1]source_data!G494="","",IF([1]source_data!I494="","",[1]codelists!$A$1))</f>
        <v>Grant to Individuals Reason codelist</v>
      </c>
      <c r="X492" s="8" t="str">
        <f>IF([1]source_data!G494="","",IF([1]source_data!I494="","",[1]source_data!I494))</f>
        <v>Financial Hardship</v>
      </c>
      <c r="Y492" s="8" t="str">
        <f>IF([1]source_data!G494="","",IF([1]source_data!J494="","",[1]codelists!$A$1))</f>
        <v>Grant to Individuals Reason codelist</v>
      </c>
      <c r="Z492" s="8" t="str">
        <f>IF([1]source_data!G494="","",IF([1]source_data!J494="","",[1]source_data!J494))</f>
        <v>Disability</v>
      </c>
      <c r="AA492" s="8" t="str">
        <f>IF([1]source_data!G494="","",IF([1]source_data!K494="","",[1]codelists!$A$16))</f>
        <v>Grant to Individuals Purpose codelist</v>
      </c>
      <c r="AB492" s="8" t="str">
        <f>IF([1]source_data!G494="","",IF([1]source_data!K494="","",[1]source_data!K494))</f>
        <v>Furniture and appliances</v>
      </c>
      <c r="AC492" s="8" t="str">
        <f>IF([1]source_data!G494="","",IF([1]source_data!L494="","",[1]codelists!$A$16))</f>
        <v/>
      </c>
      <c r="AD492" s="8" t="str">
        <f>IF([1]source_data!G494="","",IF([1]source_data!L494="","",[1]source_data!L494))</f>
        <v/>
      </c>
      <c r="AE492" s="8" t="str">
        <f>IF([1]source_data!G494="","",IF([1]source_data!M494="","",[1]codelists!$A$16))</f>
        <v/>
      </c>
      <c r="AF492" s="8" t="str">
        <f>IF([1]source_data!G494="","",IF([1]source_data!M494="","",[1]source_data!M494))</f>
        <v/>
      </c>
    </row>
    <row r="493" spans="1:32" ht="15.75" x14ac:dyDescent="0.25">
      <c r="A493" s="8" t="str">
        <f>IF([1]source_data!G495="","",IF(AND([1]source_data!C495&lt;&gt;"",[1]tailored_settings!$B$10="Publish"),CONCATENATE([1]tailored_settings!$B$2&amp;[1]source_data!C495),IF(AND([1]source_data!C495&lt;&gt;"",[1]tailored_settings!$B$10="Do not publish"),CONCATENATE([1]tailored_settings!$B$2&amp;TEXT(ROW(A493)-1,"0000")&amp;"_"&amp;TEXT(F493,"yyyy-mm")),CONCATENATE([1]tailored_settings!$B$2&amp;TEXT(ROW(A493)-1,"0000")&amp;"_"&amp;TEXT(F493,"yyyy-mm")))))</f>
        <v>360G-BarnwoodTrust-0492_2022-08</v>
      </c>
      <c r="B493" s="8" t="str">
        <f>IF([1]source_data!G495="","",IF([1]source_data!E495&lt;&gt;"",[1]source_data!E495,CONCATENATE("Grant to "&amp;G493)))</f>
        <v>Grants for You</v>
      </c>
      <c r="C493" s="8" t="str">
        <f>IF([1]source_data!G495="","",IF([1]source_data!F495="","",[1]source_data!F495))</f>
        <v xml:space="preserve">Funding to help people with Autism, ADHD, Tourette's or a serious mental health condition access more opportunities.   </v>
      </c>
      <c r="D493" s="9">
        <f>IF([1]source_data!G495="","",IF([1]source_data!G495="","",[1]source_data!G495))</f>
        <v>1200</v>
      </c>
      <c r="E493" s="8" t="str">
        <f>IF([1]source_data!G495="","",[1]tailored_settings!$B$3)</f>
        <v>GBP</v>
      </c>
      <c r="F493" s="10">
        <f>IF([1]source_data!G495="","",IF([1]source_data!H495="","",[1]source_data!H495))</f>
        <v>44798.333977349503</v>
      </c>
      <c r="G493" s="8" t="str">
        <f>IF([1]source_data!G495="","",[1]tailored_settings!$B$5)</f>
        <v>Individual Recipient</v>
      </c>
      <c r="H493" s="8" t="str">
        <f>IF([1]source_data!G495="","",IF(AND([1]source_data!A495&lt;&gt;"",[1]tailored_settings!$B$11="Publish"),CONCATENATE([1]tailored_settings!$B$2&amp;[1]source_data!A495),IF(AND([1]source_data!A495&lt;&gt;"",[1]tailored_settings!$B$11="Do not publish"),CONCATENATE([1]tailored_settings!$B$4&amp;TEXT(ROW(A493)-1,"0000")&amp;"_"&amp;TEXT(F493,"yyyy-mm")),CONCATENATE([1]tailored_settings!$B$4&amp;TEXT(ROW(A493)-1,"0000")&amp;"_"&amp;TEXT(F493,"yyyy-mm")))))</f>
        <v>360G-BarnwoodTrust-IND-0492_2022-08</v>
      </c>
      <c r="I493" s="8" t="str">
        <f>IF([1]source_data!G495="","",[1]tailored_settings!$B$7)</f>
        <v>Barnwood Trust</v>
      </c>
      <c r="J493" s="8" t="str">
        <f>IF([1]source_data!G495="","",[1]tailored_settings!$B$6)</f>
        <v>GB-CHC-1162855</v>
      </c>
      <c r="K493" s="8" t="str">
        <f>IF([1]source_data!G495="","",IF([1]source_data!I495="","",VLOOKUP([1]source_data!I495,[1]codelists!A:C,2,FALSE)))</f>
        <v>GTIR040</v>
      </c>
      <c r="L493" s="8" t="str">
        <f>IF([1]source_data!G495="","",IF([1]source_data!J495="","",VLOOKUP([1]source_data!J495,[1]codelists!A:C,2,FALSE)))</f>
        <v/>
      </c>
      <c r="M493" s="8" t="str">
        <f>IF([1]source_data!G495="","",IF([1]source_data!K495="","",IF([1]source_data!M495&lt;&gt;"",CONCATENATE(VLOOKUP([1]source_data!K495,[1]codelists!A:C,2,FALSE)&amp;";"&amp;VLOOKUP([1]source_data!L495,[1]codelists!A:C,2,FALSE)&amp;";"&amp;VLOOKUP([1]source_data!M495,[1]codelists!A:C,2,FALSE)),IF([1]source_data!L495&lt;&gt;"",CONCATENATE(VLOOKUP([1]source_data!K495,[1]codelists!A:C,2,FALSE)&amp;";"&amp;VLOOKUP([1]source_data!L495,[1]codelists!A:C,2,FALSE)),IF([1]source_data!K495&lt;&gt;"",CONCATENATE(VLOOKUP([1]source_data!K495,[1]codelists!A:C,2,FALSE)))))))</f>
        <v>GTIP020</v>
      </c>
      <c r="N493" s="11" t="str">
        <f>IF([1]source_data!G495="","",IF([1]source_data!D495="","",VLOOKUP([1]source_data!D495,[1]geo_data!A:I,9,FALSE)))</f>
        <v>St Mark's</v>
      </c>
      <c r="O493" s="11" t="str">
        <f>IF([1]source_data!G495="","",IF([1]source_data!D495="","",VLOOKUP([1]source_data!D495,[1]geo_data!A:I,8,FALSE)))</f>
        <v>E05004301</v>
      </c>
      <c r="P493" s="11" t="str">
        <f>IF([1]source_data!G495="","",IF(LEFT(O493,3)="E05","WD",IF(LEFT(O493,3)="S13","WD",IF(LEFT(O493,3)="W05","WD",IF(LEFT(O493,3)="W06","UA",IF(LEFT(O493,3)="S12","CA",IF(LEFT(O493,3)="E06","UA",IF(LEFT(O493,3)="E07","NMD",IF(LEFT(O493,3)="E08","MD",IF(LEFT(O493,3)="E09","LONB"))))))))))</f>
        <v>WD</v>
      </c>
      <c r="Q493" s="11" t="str">
        <f>IF([1]source_data!G495="","",IF([1]source_data!D495="","",VLOOKUP([1]source_data!D495,[1]geo_data!A:I,7,FALSE)))</f>
        <v>Cheltenham</v>
      </c>
      <c r="R493" s="11" t="str">
        <f>IF([1]source_data!G495="","",IF([1]source_data!D495="","",VLOOKUP([1]source_data!D495,[1]geo_data!A:I,6,FALSE)))</f>
        <v>E07000078</v>
      </c>
      <c r="S493" s="11" t="str">
        <f>IF([1]source_data!G495="","",IF(LEFT(R493,3)="E05","WD",IF(LEFT(R493,3)="S13","WD",IF(LEFT(R493,3)="W05","WD",IF(LEFT(R493,3)="W06","UA",IF(LEFT(R493,3)="S12","CA",IF(LEFT(R493,3)="E06","UA",IF(LEFT(R493,3)="E07","NMD",IF(LEFT(R493,3)="E08","MD",IF(LEFT(R493,3)="E09","LONB"))))))))))</f>
        <v>NMD</v>
      </c>
      <c r="T493" s="8" t="str">
        <f>IF([1]source_data!G495="","",IF([1]source_data!N495="","",[1]source_data!N495))</f>
        <v>Grants for You</v>
      </c>
      <c r="U493" s="12">
        <f ca="1">IF([1]source_data!G495="","",[1]tailored_settings!$B$8)</f>
        <v>45009</v>
      </c>
      <c r="V493" s="8" t="str">
        <f>IF([1]source_data!I495="","",[1]tailored_settings!$B$9)</f>
        <v>https://www.barnwoodtrust.org/</v>
      </c>
      <c r="W493" s="8" t="str">
        <f>IF([1]source_data!G495="","",IF([1]source_data!I495="","",[1]codelists!$A$1))</f>
        <v>Grant to Individuals Reason codelist</v>
      </c>
      <c r="X493" s="8" t="str">
        <f>IF([1]source_data!G495="","",IF([1]source_data!I495="","",[1]source_data!I495))</f>
        <v>Mental Health</v>
      </c>
      <c r="Y493" s="8" t="str">
        <f>IF([1]source_data!G495="","",IF([1]source_data!J495="","",[1]codelists!$A$1))</f>
        <v/>
      </c>
      <c r="Z493" s="8" t="str">
        <f>IF([1]source_data!G495="","",IF([1]source_data!J495="","",[1]source_data!J495))</f>
        <v/>
      </c>
      <c r="AA493" s="8" t="str">
        <f>IF([1]source_data!G495="","",IF([1]source_data!K495="","",[1]codelists!$A$16))</f>
        <v>Grant to Individuals Purpose codelist</v>
      </c>
      <c r="AB493" s="8" t="str">
        <f>IF([1]source_data!G495="","",IF([1]source_data!K495="","",[1]source_data!K495))</f>
        <v>Furniture and appliances</v>
      </c>
      <c r="AC493" s="8" t="str">
        <f>IF([1]source_data!G495="","",IF([1]source_data!L495="","",[1]codelists!$A$16))</f>
        <v/>
      </c>
      <c r="AD493" s="8" t="str">
        <f>IF([1]source_data!G495="","",IF([1]source_data!L495="","",[1]source_data!L495))</f>
        <v/>
      </c>
      <c r="AE493" s="8" t="str">
        <f>IF([1]source_data!G495="","",IF([1]source_data!M495="","",[1]codelists!$A$16))</f>
        <v/>
      </c>
      <c r="AF493" s="8" t="str">
        <f>IF([1]source_data!G495="","",IF([1]source_data!M495="","",[1]source_data!M495))</f>
        <v/>
      </c>
    </row>
    <row r="494" spans="1:32" ht="15.75" x14ac:dyDescent="0.25">
      <c r="A494" s="8" t="str">
        <f>IF([1]source_data!G496="","",IF(AND([1]source_data!C496&lt;&gt;"",[1]tailored_settings!$B$10="Publish"),CONCATENATE([1]tailored_settings!$B$2&amp;[1]source_data!C496),IF(AND([1]source_data!C496&lt;&gt;"",[1]tailored_settings!$B$10="Do not publish"),CONCATENATE([1]tailored_settings!$B$2&amp;TEXT(ROW(A494)-1,"0000")&amp;"_"&amp;TEXT(F494,"yyyy-mm")),CONCATENATE([1]tailored_settings!$B$2&amp;TEXT(ROW(A494)-1,"0000")&amp;"_"&amp;TEXT(F494,"yyyy-mm")))))</f>
        <v>360G-BarnwoodTrust-0493_2022-08</v>
      </c>
      <c r="B494" s="8" t="str">
        <f>IF([1]source_data!G496="","",IF([1]source_data!E496&lt;&gt;"",[1]source_data!E496,CONCATENATE("Grant to "&amp;G494)))</f>
        <v>Grants for Your Home</v>
      </c>
      <c r="C494" s="8" t="str">
        <f>IF([1]source_data!G496="","",IF([1]source_data!F496="","",[1]source_data!F496))</f>
        <v>Funding to help disabled people and people with mental health conditions living on a low-income with their housing needs</v>
      </c>
      <c r="D494" s="9">
        <f>IF([1]source_data!G496="","",IF([1]source_data!G496="","",[1]source_data!G496))</f>
        <v>1600</v>
      </c>
      <c r="E494" s="8" t="str">
        <f>IF([1]source_data!G496="","",[1]tailored_settings!$B$3)</f>
        <v>GBP</v>
      </c>
      <c r="F494" s="10">
        <f>IF([1]source_data!G496="","",IF([1]source_data!H496="","",[1]source_data!H496))</f>
        <v>44798.345678044003</v>
      </c>
      <c r="G494" s="8" t="str">
        <f>IF([1]source_data!G496="","",[1]tailored_settings!$B$5)</f>
        <v>Individual Recipient</v>
      </c>
      <c r="H494" s="8" t="str">
        <f>IF([1]source_data!G496="","",IF(AND([1]source_data!A496&lt;&gt;"",[1]tailored_settings!$B$11="Publish"),CONCATENATE([1]tailored_settings!$B$2&amp;[1]source_data!A496),IF(AND([1]source_data!A496&lt;&gt;"",[1]tailored_settings!$B$11="Do not publish"),CONCATENATE([1]tailored_settings!$B$4&amp;TEXT(ROW(A494)-1,"0000")&amp;"_"&amp;TEXT(F494,"yyyy-mm")),CONCATENATE([1]tailored_settings!$B$4&amp;TEXT(ROW(A494)-1,"0000")&amp;"_"&amp;TEXT(F494,"yyyy-mm")))))</f>
        <v>360G-BarnwoodTrust-IND-0493_2022-08</v>
      </c>
      <c r="I494" s="8" t="str">
        <f>IF([1]source_data!G496="","",[1]tailored_settings!$B$7)</f>
        <v>Barnwood Trust</v>
      </c>
      <c r="J494" s="8" t="str">
        <f>IF([1]source_data!G496="","",[1]tailored_settings!$B$6)</f>
        <v>GB-CHC-1162855</v>
      </c>
      <c r="K494" s="8" t="str">
        <f>IF([1]source_data!G496="","",IF([1]source_data!I496="","",VLOOKUP([1]source_data!I496,[1]codelists!A:C,2,FALSE)))</f>
        <v>GTIR010</v>
      </c>
      <c r="L494" s="8" t="str">
        <f>IF([1]source_data!G496="","",IF([1]source_data!J496="","",VLOOKUP([1]source_data!J496,[1]codelists!A:C,2,FALSE)))</f>
        <v>GTIR020</v>
      </c>
      <c r="M494" s="8" t="str">
        <f>IF([1]source_data!G496="","",IF([1]source_data!K496="","",IF([1]source_data!M496&lt;&gt;"",CONCATENATE(VLOOKUP([1]source_data!K496,[1]codelists!A:C,2,FALSE)&amp;";"&amp;VLOOKUP([1]source_data!L496,[1]codelists!A:C,2,FALSE)&amp;";"&amp;VLOOKUP([1]source_data!M496,[1]codelists!A:C,2,FALSE)),IF([1]source_data!L496&lt;&gt;"",CONCATENATE(VLOOKUP([1]source_data!K496,[1]codelists!A:C,2,FALSE)&amp;";"&amp;VLOOKUP([1]source_data!L496,[1]codelists!A:C,2,FALSE)),IF([1]source_data!K496&lt;&gt;"",CONCATENATE(VLOOKUP([1]source_data!K496,[1]codelists!A:C,2,FALSE)))))))</f>
        <v>GTIP020</v>
      </c>
      <c r="N494" s="11" t="str">
        <f>IF([1]source_data!G496="","",IF([1]source_data!D496="","",VLOOKUP([1]source_data!D496,[1]geo_data!A:I,9,FALSE)))</f>
        <v>College</v>
      </c>
      <c r="O494" s="11" t="str">
        <f>IF([1]source_data!G496="","",IF([1]source_data!D496="","",VLOOKUP([1]source_data!D496,[1]geo_data!A:I,8,FALSE)))</f>
        <v>E05004293</v>
      </c>
      <c r="P494" s="11" t="str">
        <f>IF([1]source_data!G496="","",IF(LEFT(O494,3)="E05","WD",IF(LEFT(O494,3)="S13","WD",IF(LEFT(O494,3)="W05","WD",IF(LEFT(O494,3)="W06","UA",IF(LEFT(O494,3)="S12","CA",IF(LEFT(O494,3)="E06","UA",IF(LEFT(O494,3)="E07","NMD",IF(LEFT(O494,3)="E08","MD",IF(LEFT(O494,3)="E09","LONB"))))))))))</f>
        <v>WD</v>
      </c>
      <c r="Q494" s="11" t="str">
        <f>IF([1]source_data!G496="","",IF([1]source_data!D496="","",VLOOKUP([1]source_data!D496,[1]geo_data!A:I,7,FALSE)))</f>
        <v>Cheltenham</v>
      </c>
      <c r="R494" s="11" t="str">
        <f>IF([1]source_data!G496="","",IF([1]source_data!D496="","",VLOOKUP([1]source_data!D496,[1]geo_data!A:I,6,FALSE)))</f>
        <v>E07000078</v>
      </c>
      <c r="S494" s="11" t="str">
        <f>IF([1]source_data!G496="","",IF(LEFT(R494,3)="E05","WD",IF(LEFT(R494,3)="S13","WD",IF(LEFT(R494,3)="W05","WD",IF(LEFT(R494,3)="W06","UA",IF(LEFT(R494,3)="S12","CA",IF(LEFT(R494,3)="E06","UA",IF(LEFT(R494,3)="E07","NMD",IF(LEFT(R494,3)="E08","MD",IF(LEFT(R494,3)="E09","LONB"))))))))))</f>
        <v>NMD</v>
      </c>
      <c r="T494" s="8" t="str">
        <f>IF([1]source_data!G496="","",IF([1]source_data!N496="","",[1]source_data!N496))</f>
        <v>Grants for Your Home</v>
      </c>
      <c r="U494" s="12">
        <f ca="1">IF([1]source_data!G496="","",[1]tailored_settings!$B$8)</f>
        <v>45009</v>
      </c>
      <c r="V494" s="8" t="str">
        <f>IF([1]source_data!I496="","",[1]tailored_settings!$B$9)</f>
        <v>https://www.barnwoodtrust.org/</v>
      </c>
      <c r="W494" s="8" t="str">
        <f>IF([1]source_data!G496="","",IF([1]source_data!I496="","",[1]codelists!$A$1))</f>
        <v>Grant to Individuals Reason codelist</v>
      </c>
      <c r="X494" s="8" t="str">
        <f>IF([1]source_data!G496="","",IF([1]source_data!I496="","",[1]source_data!I496))</f>
        <v>Financial Hardship</v>
      </c>
      <c r="Y494" s="8" t="str">
        <f>IF([1]source_data!G496="","",IF([1]source_data!J496="","",[1]codelists!$A$1))</f>
        <v>Grant to Individuals Reason codelist</v>
      </c>
      <c r="Z494" s="8" t="str">
        <f>IF([1]source_data!G496="","",IF([1]source_data!J496="","",[1]source_data!J496))</f>
        <v>Disability</v>
      </c>
      <c r="AA494" s="8" t="str">
        <f>IF([1]source_data!G496="","",IF([1]source_data!K496="","",[1]codelists!$A$16))</f>
        <v>Grant to Individuals Purpose codelist</v>
      </c>
      <c r="AB494" s="8" t="str">
        <f>IF([1]source_data!G496="","",IF([1]source_data!K496="","",[1]source_data!K496))</f>
        <v>Furniture and appliances</v>
      </c>
      <c r="AC494" s="8" t="str">
        <f>IF([1]source_data!G496="","",IF([1]source_data!L496="","",[1]codelists!$A$16))</f>
        <v/>
      </c>
      <c r="AD494" s="8" t="str">
        <f>IF([1]source_data!G496="","",IF([1]source_data!L496="","",[1]source_data!L496))</f>
        <v/>
      </c>
      <c r="AE494" s="8" t="str">
        <f>IF([1]source_data!G496="","",IF([1]source_data!M496="","",[1]codelists!$A$16))</f>
        <v/>
      </c>
      <c r="AF494" s="8" t="str">
        <f>IF([1]source_data!G496="","",IF([1]source_data!M496="","",[1]source_data!M496))</f>
        <v/>
      </c>
    </row>
    <row r="495" spans="1:32" ht="15.75" x14ac:dyDescent="0.25">
      <c r="A495" s="8" t="str">
        <f>IF([1]source_data!G497="","",IF(AND([1]source_data!C497&lt;&gt;"",[1]tailored_settings!$B$10="Publish"),CONCATENATE([1]tailored_settings!$B$2&amp;[1]source_data!C497),IF(AND([1]source_data!C497&lt;&gt;"",[1]tailored_settings!$B$10="Do not publish"),CONCATENATE([1]tailored_settings!$B$2&amp;TEXT(ROW(A495)-1,"0000")&amp;"_"&amp;TEXT(F495,"yyyy-mm")),CONCATENATE([1]tailored_settings!$B$2&amp;TEXT(ROW(A495)-1,"0000")&amp;"_"&amp;TEXT(F495,"yyyy-mm")))))</f>
        <v>360G-BarnwoodTrust-0494_2022-08</v>
      </c>
      <c r="B495" s="8" t="str">
        <f>IF([1]source_data!G497="","",IF([1]source_data!E497&lt;&gt;"",[1]source_data!E497,CONCATENATE("Grant to "&amp;G495)))</f>
        <v>Grants for You</v>
      </c>
      <c r="C495" s="8" t="str">
        <f>IF([1]source_data!G497="","",IF([1]source_data!F497="","",[1]source_data!F497))</f>
        <v xml:space="preserve">Funding to help people with Autism, ADHD, Tourette's or a serious mental health condition access more opportunities.   </v>
      </c>
      <c r="D495" s="9">
        <f>IF([1]source_data!G497="","",IF([1]source_data!G497="","",[1]source_data!G497))</f>
        <v>300</v>
      </c>
      <c r="E495" s="8" t="str">
        <f>IF([1]source_data!G497="","",[1]tailored_settings!$B$3)</f>
        <v>GBP</v>
      </c>
      <c r="F495" s="10">
        <f>IF([1]source_data!G497="","",IF([1]source_data!H497="","",[1]source_data!H497))</f>
        <v>44798.387799108801</v>
      </c>
      <c r="G495" s="8" t="str">
        <f>IF([1]source_data!G497="","",[1]tailored_settings!$B$5)</f>
        <v>Individual Recipient</v>
      </c>
      <c r="H495" s="8" t="str">
        <f>IF([1]source_data!G497="","",IF(AND([1]source_data!A497&lt;&gt;"",[1]tailored_settings!$B$11="Publish"),CONCATENATE([1]tailored_settings!$B$2&amp;[1]source_data!A497),IF(AND([1]source_data!A497&lt;&gt;"",[1]tailored_settings!$B$11="Do not publish"),CONCATENATE([1]tailored_settings!$B$4&amp;TEXT(ROW(A495)-1,"0000")&amp;"_"&amp;TEXT(F495,"yyyy-mm")),CONCATENATE([1]tailored_settings!$B$4&amp;TEXT(ROW(A495)-1,"0000")&amp;"_"&amp;TEXT(F495,"yyyy-mm")))))</f>
        <v>360G-BarnwoodTrust-IND-0494_2022-08</v>
      </c>
      <c r="I495" s="8" t="str">
        <f>IF([1]source_data!G497="","",[1]tailored_settings!$B$7)</f>
        <v>Barnwood Trust</v>
      </c>
      <c r="J495" s="8" t="str">
        <f>IF([1]source_data!G497="","",[1]tailored_settings!$B$6)</f>
        <v>GB-CHC-1162855</v>
      </c>
      <c r="K495" s="8" t="str">
        <f>IF([1]source_data!G497="","",IF([1]source_data!I497="","",VLOOKUP([1]source_data!I497,[1]codelists!A:C,2,FALSE)))</f>
        <v>GTIR040</v>
      </c>
      <c r="L495" s="8" t="str">
        <f>IF([1]source_data!G497="","",IF([1]source_data!J497="","",VLOOKUP([1]source_data!J497,[1]codelists!A:C,2,FALSE)))</f>
        <v/>
      </c>
      <c r="M495" s="8" t="str">
        <f>IF([1]source_data!G497="","",IF([1]source_data!K497="","",IF([1]source_data!M497&lt;&gt;"",CONCATENATE(VLOOKUP([1]source_data!K497,[1]codelists!A:C,2,FALSE)&amp;";"&amp;VLOOKUP([1]source_data!L497,[1]codelists!A:C,2,FALSE)&amp;";"&amp;VLOOKUP([1]source_data!M497,[1]codelists!A:C,2,FALSE)),IF([1]source_data!L497&lt;&gt;"",CONCATENATE(VLOOKUP([1]source_data!K497,[1]codelists!A:C,2,FALSE)&amp;";"&amp;VLOOKUP([1]source_data!L497,[1]codelists!A:C,2,FALSE)),IF([1]source_data!K497&lt;&gt;"",CONCATENATE(VLOOKUP([1]source_data!K497,[1]codelists!A:C,2,FALSE)))))))</f>
        <v>GTIP040</v>
      </c>
      <c r="N495" s="11" t="str">
        <f>IF([1]source_data!G497="","",IF([1]source_data!D497="","",VLOOKUP([1]source_data!D497,[1]geo_data!A:I,9,FALSE)))</f>
        <v>Ruspidge</v>
      </c>
      <c r="O495" s="11" t="str">
        <f>IF([1]source_data!G497="","",IF([1]source_data!D497="","",VLOOKUP([1]source_data!D497,[1]geo_data!A:I,8,FALSE)))</f>
        <v>E05012173</v>
      </c>
      <c r="P495" s="11" t="str">
        <f>IF([1]source_data!G497="","",IF(LEFT(O495,3)="E05","WD",IF(LEFT(O495,3)="S13","WD",IF(LEFT(O495,3)="W05","WD",IF(LEFT(O495,3)="W06","UA",IF(LEFT(O495,3)="S12","CA",IF(LEFT(O495,3)="E06","UA",IF(LEFT(O495,3)="E07","NMD",IF(LEFT(O495,3)="E08","MD",IF(LEFT(O495,3)="E09","LONB"))))))))))</f>
        <v>WD</v>
      </c>
      <c r="Q495" s="11" t="str">
        <f>IF([1]source_data!G497="","",IF([1]source_data!D497="","",VLOOKUP([1]source_data!D497,[1]geo_data!A:I,7,FALSE)))</f>
        <v>Forest of Dean</v>
      </c>
      <c r="R495" s="11" t="str">
        <f>IF([1]source_data!G497="","",IF([1]source_data!D497="","",VLOOKUP([1]source_data!D497,[1]geo_data!A:I,6,FALSE)))</f>
        <v>E07000080</v>
      </c>
      <c r="S495" s="11" t="str">
        <f>IF([1]source_data!G497="","",IF(LEFT(R495,3)="E05","WD",IF(LEFT(R495,3)="S13","WD",IF(LEFT(R495,3)="W05","WD",IF(LEFT(R495,3)="W06","UA",IF(LEFT(R495,3)="S12","CA",IF(LEFT(R495,3)="E06","UA",IF(LEFT(R495,3)="E07","NMD",IF(LEFT(R495,3)="E08","MD",IF(LEFT(R495,3)="E09","LONB"))))))))))</f>
        <v>NMD</v>
      </c>
      <c r="T495" s="8" t="str">
        <f>IF([1]source_data!G497="","",IF([1]source_data!N497="","",[1]source_data!N497))</f>
        <v>Grants for You</v>
      </c>
      <c r="U495" s="12">
        <f ca="1">IF([1]source_data!G497="","",[1]tailored_settings!$B$8)</f>
        <v>45009</v>
      </c>
      <c r="V495" s="8" t="str">
        <f>IF([1]source_data!I497="","",[1]tailored_settings!$B$9)</f>
        <v>https://www.barnwoodtrust.org/</v>
      </c>
      <c r="W495" s="8" t="str">
        <f>IF([1]source_data!G497="","",IF([1]source_data!I497="","",[1]codelists!$A$1))</f>
        <v>Grant to Individuals Reason codelist</v>
      </c>
      <c r="X495" s="8" t="str">
        <f>IF([1]source_data!G497="","",IF([1]source_data!I497="","",[1]source_data!I497))</f>
        <v>Mental Health</v>
      </c>
      <c r="Y495" s="8" t="str">
        <f>IF([1]source_data!G497="","",IF([1]source_data!J497="","",[1]codelists!$A$1))</f>
        <v/>
      </c>
      <c r="Z495" s="8" t="str">
        <f>IF([1]source_data!G497="","",IF([1]source_data!J497="","",[1]source_data!J497))</f>
        <v/>
      </c>
      <c r="AA495" s="8" t="str">
        <f>IF([1]source_data!G497="","",IF([1]source_data!K497="","",[1]codelists!$A$16))</f>
        <v>Grant to Individuals Purpose codelist</v>
      </c>
      <c r="AB495" s="8" t="str">
        <f>IF([1]source_data!G497="","",IF([1]source_data!K497="","",[1]source_data!K497))</f>
        <v>Devices and digital access</v>
      </c>
      <c r="AC495" s="8" t="str">
        <f>IF([1]source_data!G497="","",IF([1]source_data!L497="","",[1]codelists!$A$16))</f>
        <v/>
      </c>
      <c r="AD495" s="8" t="str">
        <f>IF([1]source_data!G497="","",IF([1]source_data!L497="","",[1]source_data!L497))</f>
        <v/>
      </c>
      <c r="AE495" s="8" t="str">
        <f>IF([1]source_data!G497="","",IF([1]source_data!M497="","",[1]codelists!$A$16))</f>
        <v/>
      </c>
      <c r="AF495" s="8" t="str">
        <f>IF([1]source_data!G497="","",IF([1]source_data!M497="","",[1]source_data!M497))</f>
        <v/>
      </c>
    </row>
    <row r="496" spans="1:32" ht="15.75" x14ac:dyDescent="0.25">
      <c r="A496" s="8" t="str">
        <f>IF([1]source_data!G498="","",IF(AND([1]source_data!C498&lt;&gt;"",[1]tailored_settings!$B$10="Publish"),CONCATENATE([1]tailored_settings!$B$2&amp;[1]source_data!C498),IF(AND([1]source_data!C498&lt;&gt;"",[1]tailored_settings!$B$10="Do not publish"),CONCATENATE([1]tailored_settings!$B$2&amp;TEXT(ROW(A496)-1,"0000")&amp;"_"&amp;TEXT(F496,"yyyy-mm")),CONCATENATE([1]tailored_settings!$B$2&amp;TEXT(ROW(A496)-1,"0000")&amp;"_"&amp;TEXT(F496,"yyyy-mm")))))</f>
        <v>360G-BarnwoodTrust-0495_2022-08</v>
      </c>
      <c r="B496" s="8" t="str">
        <f>IF([1]source_data!G498="","",IF([1]source_data!E498&lt;&gt;"",[1]source_data!E498,CONCATENATE("Grant to "&amp;G496)))</f>
        <v>Grants for You</v>
      </c>
      <c r="C496" s="8" t="str">
        <f>IF([1]source_data!G498="","",IF([1]source_data!F498="","",[1]source_data!F498))</f>
        <v xml:space="preserve">Funding to help people with Autism, ADHD, Tourette's or a serious mental health condition access more opportunities.   </v>
      </c>
      <c r="D496" s="9">
        <f>IF([1]source_data!G498="","",IF([1]source_data!G498="","",[1]source_data!G498))</f>
        <v>719</v>
      </c>
      <c r="E496" s="8" t="str">
        <f>IF([1]source_data!G498="","",[1]tailored_settings!$B$3)</f>
        <v>GBP</v>
      </c>
      <c r="F496" s="10">
        <f>IF([1]source_data!G498="","",IF([1]source_data!H498="","",[1]source_data!H498))</f>
        <v>44798.4085849884</v>
      </c>
      <c r="G496" s="8" t="str">
        <f>IF([1]source_data!G498="","",[1]tailored_settings!$B$5)</f>
        <v>Individual Recipient</v>
      </c>
      <c r="H496" s="8" t="str">
        <f>IF([1]source_data!G498="","",IF(AND([1]source_data!A498&lt;&gt;"",[1]tailored_settings!$B$11="Publish"),CONCATENATE([1]tailored_settings!$B$2&amp;[1]source_data!A498),IF(AND([1]source_data!A498&lt;&gt;"",[1]tailored_settings!$B$11="Do not publish"),CONCATENATE([1]tailored_settings!$B$4&amp;TEXT(ROW(A496)-1,"0000")&amp;"_"&amp;TEXT(F496,"yyyy-mm")),CONCATENATE([1]tailored_settings!$B$4&amp;TEXT(ROW(A496)-1,"0000")&amp;"_"&amp;TEXT(F496,"yyyy-mm")))))</f>
        <v>360G-BarnwoodTrust-IND-0495_2022-08</v>
      </c>
      <c r="I496" s="8" t="str">
        <f>IF([1]source_data!G498="","",[1]tailored_settings!$B$7)</f>
        <v>Barnwood Trust</v>
      </c>
      <c r="J496" s="8" t="str">
        <f>IF([1]source_data!G498="","",[1]tailored_settings!$B$6)</f>
        <v>GB-CHC-1162855</v>
      </c>
      <c r="K496" s="8" t="str">
        <f>IF([1]source_data!G498="","",IF([1]source_data!I498="","",VLOOKUP([1]source_data!I498,[1]codelists!A:C,2,FALSE)))</f>
        <v>GTIR040</v>
      </c>
      <c r="L496" s="8" t="str">
        <f>IF([1]source_data!G498="","",IF([1]source_data!J498="","",VLOOKUP([1]source_data!J498,[1]codelists!A:C,2,FALSE)))</f>
        <v/>
      </c>
      <c r="M496" s="8" t="str">
        <f>IF([1]source_data!G498="","",IF([1]source_data!K498="","",IF([1]source_data!M498&lt;&gt;"",CONCATENATE(VLOOKUP([1]source_data!K498,[1]codelists!A:C,2,FALSE)&amp;";"&amp;VLOOKUP([1]source_data!L498,[1]codelists!A:C,2,FALSE)&amp;";"&amp;VLOOKUP([1]source_data!M498,[1]codelists!A:C,2,FALSE)),IF([1]source_data!L498&lt;&gt;"",CONCATENATE(VLOOKUP([1]source_data!K498,[1]codelists!A:C,2,FALSE)&amp;";"&amp;VLOOKUP([1]source_data!L498,[1]codelists!A:C,2,FALSE)),IF([1]source_data!K498&lt;&gt;"",CONCATENATE(VLOOKUP([1]source_data!K498,[1]codelists!A:C,2,FALSE)))))))</f>
        <v>GTIP040</v>
      </c>
      <c r="N496" s="11" t="str">
        <f>IF([1]source_data!G498="","",IF([1]source_data!D498="","",VLOOKUP([1]source_data!D498,[1]geo_data!A:I,9,FALSE)))</f>
        <v>Barton and Tredworth</v>
      </c>
      <c r="O496" s="11" t="str">
        <f>IF([1]source_data!G498="","",IF([1]source_data!D498="","",VLOOKUP([1]source_data!D498,[1]geo_data!A:I,8,FALSE)))</f>
        <v>E05010953</v>
      </c>
      <c r="P496" s="11" t="str">
        <f>IF([1]source_data!G498="","",IF(LEFT(O496,3)="E05","WD",IF(LEFT(O496,3)="S13","WD",IF(LEFT(O496,3)="W05","WD",IF(LEFT(O496,3)="W06","UA",IF(LEFT(O496,3)="S12","CA",IF(LEFT(O496,3)="E06","UA",IF(LEFT(O496,3)="E07","NMD",IF(LEFT(O496,3)="E08","MD",IF(LEFT(O496,3)="E09","LONB"))))))))))</f>
        <v>WD</v>
      </c>
      <c r="Q496" s="11" t="str">
        <f>IF([1]source_data!G498="","",IF([1]source_data!D498="","",VLOOKUP([1]source_data!D498,[1]geo_data!A:I,7,FALSE)))</f>
        <v>Gloucester</v>
      </c>
      <c r="R496" s="11" t="str">
        <f>IF([1]source_data!G498="","",IF([1]source_data!D498="","",VLOOKUP([1]source_data!D498,[1]geo_data!A:I,6,FALSE)))</f>
        <v>E07000081</v>
      </c>
      <c r="S496" s="11" t="str">
        <f>IF([1]source_data!G498="","",IF(LEFT(R496,3)="E05","WD",IF(LEFT(R496,3)="S13","WD",IF(LEFT(R496,3)="W05","WD",IF(LEFT(R496,3)="W06","UA",IF(LEFT(R496,3)="S12","CA",IF(LEFT(R496,3)="E06","UA",IF(LEFT(R496,3)="E07","NMD",IF(LEFT(R496,3)="E08","MD",IF(LEFT(R496,3)="E09","LONB"))))))))))</f>
        <v>NMD</v>
      </c>
      <c r="T496" s="8" t="str">
        <f>IF([1]source_data!G498="","",IF([1]source_data!N498="","",[1]source_data!N498))</f>
        <v>Grants for You</v>
      </c>
      <c r="U496" s="12">
        <f ca="1">IF([1]source_data!G498="","",[1]tailored_settings!$B$8)</f>
        <v>45009</v>
      </c>
      <c r="V496" s="8" t="str">
        <f>IF([1]source_data!I498="","",[1]tailored_settings!$B$9)</f>
        <v>https://www.barnwoodtrust.org/</v>
      </c>
      <c r="W496" s="8" t="str">
        <f>IF([1]source_data!G498="","",IF([1]source_data!I498="","",[1]codelists!$A$1))</f>
        <v>Grant to Individuals Reason codelist</v>
      </c>
      <c r="X496" s="8" t="str">
        <f>IF([1]source_data!G498="","",IF([1]source_data!I498="","",[1]source_data!I498))</f>
        <v>Mental Health</v>
      </c>
      <c r="Y496" s="8" t="str">
        <f>IF([1]source_data!G498="","",IF([1]source_data!J498="","",[1]codelists!$A$1))</f>
        <v/>
      </c>
      <c r="Z496" s="8" t="str">
        <f>IF([1]source_data!G498="","",IF([1]source_data!J498="","",[1]source_data!J498))</f>
        <v/>
      </c>
      <c r="AA496" s="8" t="str">
        <f>IF([1]source_data!G498="","",IF([1]source_data!K498="","",[1]codelists!$A$16))</f>
        <v>Grant to Individuals Purpose codelist</v>
      </c>
      <c r="AB496" s="8" t="str">
        <f>IF([1]source_data!G498="","",IF([1]source_data!K498="","",[1]source_data!K498))</f>
        <v>Devices and digital access</v>
      </c>
      <c r="AC496" s="8" t="str">
        <f>IF([1]source_data!G498="","",IF([1]source_data!L498="","",[1]codelists!$A$16))</f>
        <v/>
      </c>
      <c r="AD496" s="8" t="str">
        <f>IF([1]source_data!G498="","",IF([1]source_data!L498="","",[1]source_data!L498))</f>
        <v/>
      </c>
      <c r="AE496" s="8" t="str">
        <f>IF([1]source_data!G498="","",IF([1]source_data!M498="","",[1]codelists!$A$16))</f>
        <v/>
      </c>
      <c r="AF496" s="8" t="str">
        <f>IF([1]source_data!G498="","",IF([1]source_data!M498="","",[1]source_data!M498))</f>
        <v/>
      </c>
    </row>
    <row r="497" spans="1:32" ht="15.75" x14ac:dyDescent="0.25">
      <c r="A497" s="8" t="str">
        <f>IF([1]source_data!G499="","",IF(AND([1]source_data!C499&lt;&gt;"",[1]tailored_settings!$B$10="Publish"),CONCATENATE([1]tailored_settings!$B$2&amp;[1]source_data!C499),IF(AND([1]source_data!C499&lt;&gt;"",[1]tailored_settings!$B$10="Do not publish"),CONCATENATE([1]tailored_settings!$B$2&amp;TEXT(ROW(A497)-1,"0000")&amp;"_"&amp;TEXT(F497,"yyyy-mm")),CONCATENATE([1]tailored_settings!$B$2&amp;TEXT(ROW(A497)-1,"0000")&amp;"_"&amp;TEXT(F497,"yyyy-mm")))))</f>
        <v>360G-BarnwoodTrust-0496_2022-08</v>
      </c>
      <c r="B497" s="8" t="str">
        <f>IF([1]source_data!G499="","",IF([1]source_data!E499&lt;&gt;"",[1]source_data!E499,CONCATENATE("Grant to "&amp;G497)))</f>
        <v>Grants for You</v>
      </c>
      <c r="C497" s="8" t="str">
        <f>IF([1]source_data!G499="","",IF([1]source_data!F499="","",[1]source_data!F499))</f>
        <v xml:space="preserve">Funding to help people with Autism, ADHD, Tourette's or a serious mental health condition access more opportunities.   </v>
      </c>
      <c r="D497" s="9">
        <f>IF([1]source_data!G499="","",IF([1]source_data!G499="","",[1]source_data!G499))</f>
        <v>500</v>
      </c>
      <c r="E497" s="8" t="str">
        <f>IF([1]source_data!G499="","",[1]tailored_settings!$B$3)</f>
        <v>GBP</v>
      </c>
      <c r="F497" s="10">
        <f>IF([1]source_data!G499="","",IF([1]source_data!H499="","",[1]source_data!H499))</f>
        <v>44798.600722488402</v>
      </c>
      <c r="G497" s="8" t="str">
        <f>IF([1]source_data!G499="","",[1]tailored_settings!$B$5)</f>
        <v>Individual Recipient</v>
      </c>
      <c r="H497" s="8" t="str">
        <f>IF([1]source_data!G499="","",IF(AND([1]source_data!A499&lt;&gt;"",[1]tailored_settings!$B$11="Publish"),CONCATENATE([1]tailored_settings!$B$2&amp;[1]source_data!A499),IF(AND([1]source_data!A499&lt;&gt;"",[1]tailored_settings!$B$11="Do not publish"),CONCATENATE([1]tailored_settings!$B$4&amp;TEXT(ROW(A497)-1,"0000")&amp;"_"&amp;TEXT(F497,"yyyy-mm")),CONCATENATE([1]tailored_settings!$B$4&amp;TEXT(ROW(A497)-1,"0000")&amp;"_"&amp;TEXT(F497,"yyyy-mm")))))</f>
        <v>360G-BarnwoodTrust-IND-0496_2022-08</v>
      </c>
      <c r="I497" s="8" t="str">
        <f>IF([1]source_data!G499="","",[1]tailored_settings!$B$7)</f>
        <v>Barnwood Trust</v>
      </c>
      <c r="J497" s="8" t="str">
        <f>IF([1]source_data!G499="","",[1]tailored_settings!$B$6)</f>
        <v>GB-CHC-1162855</v>
      </c>
      <c r="K497" s="8" t="str">
        <f>IF([1]source_data!G499="","",IF([1]source_data!I499="","",VLOOKUP([1]source_data!I499,[1]codelists!A:C,2,FALSE)))</f>
        <v>GTIR040</v>
      </c>
      <c r="L497" s="8" t="str">
        <f>IF([1]source_data!G499="","",IF([1]source_data!J499="","",VLOOKUP([1]source_data!J499,[1]codelists!A:C,2,FALSE)))</f>
        <v/>
      </c>
      <c r="M497" s="8" t="str">
        <f>IF([1]source_data!G499="","",IF([1]source_data!K499="","",IF([1]source_data!M499&lt;&gt;"",CONCATENATE(VLOOKUP([1]source_data!K499,[1]codelists!A:C,2,FALSE)&amp;";"&amp;VLOOKUP([1]source_data!L499,[1]codelists!A:C,2,FALSE)&amp;";"&amp;VLOOKUP([1]source_data!M499,[1]codelists!A:C,2,FALSE)),IF([1]source_data!L499&lt;&gt;"",CONCATENATE(VLOOKUP([1]source_data!K499,[1]codelists!A:C,2,FALSE)&amp;";"&amp;VLOOKUP([1]source_data!L499,[1]codelists!A:C,2,FALSE)),IF([1]source_data!K499&lt;&gt;"",CONCATENATE(VLOOKUP([1]source_data!K499,[1]codelists!A:C,2,FALSE)))))))</f>
        <v>GTIP040</v>
      </c>
      <c r="N497" s="11" t="str">
        <f>IF([1]source_data!G499="","",IF([1]source_data!D499="","",VLOOKUP([1]source_data!D499,[1]geo_data!A:I,9,FALSE)))</f>
        <v>Coney Hill</v>
      </c>
      <c r="O497" s="11" t="str">
        <f>IF([1]source_data!G499="","",IF([1]source_data!D499="","",VLOOKUP([1]source_data!D499,[1]geo_data!A:I,8,FALSE)))</f>
        <v>E05010954</v>
      </c>
      <c r="P497" s="11" t="str">
        <f>IF([1]source_data!G499="","",IF(LEFT(O497,3)="E05","WD",IF(LEFT(O497,3)="S13","WD",IF(LEFT(O497,3)="W05","WD",IF(LEFT(O497,3)="W06","UA",IF(LEFT(O497,3)="S12","CA",IF(LEFT(O497,3)="E06","UA",IF(LEFT(O497,3)="E07","NMD",IF(LEFT(O497,3)="E08","MD",IF(LEFT(O497,3)="E09","LONB"))))))))))</f>
        <v>WD</v>
      </c>
      <c r="Q497" s="11" t="str">
        <f>IF([1]source_data!G499="","",IF([1]source_data!D499="","",VLOOKUP([1]source_data!D499,[1]geo_data!A:I,7,FALSE)))</f>
        <v>Gloucester</v>
      </c>
      <c r="R497" s="11" t="str">
        <f>IF([1]source_data!G499="","",IF([1]source_data!D499="","",VLOOKUP([1]source_data!D499,[1]geo_data!A:I,6,FALSE)))</f>
        <v>E07000081</v>
      </c>
      <c r="S497" s="11" t="str">
        <f>IF([1]source_data!G499="","",IF(LEFT(R497,3)="E05","WD",IF(LEFT(R497,3)="S13","WD",IF(LEFT(R497,3)="W05","WD",IF(LEFT(R497,3)="W06","UA",IF(LEFT(R497,3)="S12","CA",IF(LEFT(R497,3)="E06","UA",IF(LEFT(R497,3)="E07","NMD",IF(LEFT(R497,3)="E08","MD",IF(LEFT(R497,3)="E09","LONB"))))))))))</f>
        <v>NMD</v>
      </c>
      <c r="T497" s="8" t="str">
        <f>IF([1]source_data!G499="","",IF([1]source_data!N499="","",[1]source_data!N499))</f>
        <v>Grants for You</v>
      </c>
      <c r="U497" s="12">
        <f ca="1">IF([1]source_data!G499="","",[1]tailored_settings!$B$8)</f>
        <v>45009</v>
      </c>
      <c r="V497" s="8" t="str">
        <f>IF([1]source_data!I499="","",[1]tailored_settings!$B$9)</f>
        <v>https://www.barnwoodtrust.org/</v>
      </c>
      <c r="W497" s="8" t="str">
        <f>IF([1]source_data!G499="","",IF([1]source_data!I499="","",[1]codelists!$A$1))</f>
        <v>Grant to Individuals Reason codelist</v>
      </c>
      <c r="X497" s="8" t="str">
        <f>IF([1]source_data!G499="","",IF([1]source_data!I499="","",[1]source_data!I499))</f>
        <v>Mental Health</v>
      </c>
      <c r="Y497" s="8" t="str">
        <f>IF([1]source_data!G499="","",IF([1]source_data!J499="","",[1]codelists!$A$1))</f>
        <v/>
      </c>
      <c r="Z497" s="8" t="str">
        <f>IF([1]source_data!G499="","",IF([1]source_data!J499="","",[1]source_data!J499))</f>
        <v/>
      </c>
      <c r="AA497" s="8" t="str">
        <f>IF([1]source_data!G499="","",IF([1]source_data!K499="","",[1]codelists!$A$16))</f>
        <v>Grant to Individuals Purpose codelist</v>
      </c>
      <c r="AB497" s="8" t="str">
        <f>IF([1]source_data!G499="","",IF([1]source_data!K499="","",[1]source_data!K499))</f>
        <v>Devices and digital access</v>
      </c>
      <c r="AC497" s="8" t="str">
        <f>IF([1]source_data!G499="","",IF([1]source_data!L499="","",[1]codelists!$A$16))</f>
        <v/>
      </c>
      <c r="AD497" s="8" t="str">
        <f>IF([1]source_data!G499="","",IF([1]source_data!L499="","",[1]source_data!L499))</f>
        <v/>
      </c>
      <c r="AE497" s="8" t="str">
        <f>IF([1]source_data!G499="","",IF([1]source_data!M499="","",[1]codelists!$A$16))</f>
        <v/>
      </c>
      <c r="AF497" s="8" t="str">
        <f>IF([1]source_data!G499="","",IF([1]source_data!M499="","",[1]source_data!M499))</f>
        <v/>
      </c>
    </row>
    <row r="498" spans="1:32" ht="15.75" x14ac:dyDescent="0.25">
      <c r="A498" s="8" t="str">
        <f>IF([1]source_data!G500="","",IF(AND([1]source_data!C500&lt;&gt;"",[1]tailored_settings!$B$10="Publish"),CONCATENATE([1]tailored_settings!$B$2&amp;[1]source_data!C500),IF(AND([1]source_data!C500&lt;&gt;"",[1]tailored_settings!$B$10="Do not publish"),CONCATENATE([1]tailored_settings!$B$2&amp;TEXT(ROW(A498)-1,"0000")&amp;"_"&amp;TEXT(F498,"yyyy-mm")),CONCATENATE([1]tailored_settings!$B$2&amp;TEXT(ROW(A498)-1,"0000")&amp;"_"&amp;TEXT(F498,"yyyy-mm")))))</f>
        <v>360G-BarnwoodTrust-0497_2022-08</v>
      </c>
      <c r="B498" s="8" t="str">
        <f>IF([1]source_data!G500="","",IF([1]source_data!E500&lt;&gt;"",[1]source_data!E500,CONCATENATE("Grant to "&amp;G498)))</f>
        <v>Grants for You</v>
      </c>
      <c r="C498" s="8" t="str">
        <f>IF([1]source_data!G500="","",IF([1]source_data!F500="","",[1]source_data!F500))</f>
        <v xml:space="preserve">Funding to help people with Autism, ADHD, Tourette's or a serious mental health condition access more opportunities.   </v>
      </c>
      <c r="D498" s="9">
        <f>IF([1]source_data!G500="","",IF([1]source_data!G500="","",[1]source_data!G500))</f>
        <v>1000</v>
      </c>
      <c r="E498" s="8" t="str">
        <f>IF([1]source_data!G500="","",[1]tailored_settings!$B$3)</f>
        <v>GBP</v>
      </c>
      <c r="F498" s="10">
        <f>IF([1]source_data!G500="","",IF([1]source_data!H500="","",[1]source_data!H500))</f>
        <v>44798.607914467597</v>
      </c>
      <c r="G498" s="8" t="str">
        <f>IF([1]source_data!G500="","",[1]tailored_settings!$B$5)</f>
        <v>Individual Recipient</v>
      </c>
      <c r="H498" s="8" t="str">
        <f>IF([1]source_data!G500="","",IF(AND([1]source_data!A500&lt;&gt;"",[1]tailored_settings!$B$11="Publish"),CONCATENATE([1]tailored_settings!$B$2&amp;[1]source_data!A500),IF(AND([1]source_data!A500&lt;&gt;"",[1]tailored_settings!$B$11="Do not publish"),CONCATENATE([1]tailored_settings!$B$4&amp;TEXT(ROW(A498)-1,"0000")&amp;"_"&amp;TEXT(F498,"yyyy-mm")),CONCATENATE([1]tailored_settings!$B$4&amp;TEXT(ROW(A498)-1,"0000")&amp;"_"&amp;TEXT(F498,"yyyy-mm")))))</f>
        <v>360G-BarnwoodTrust-IND-0497_2022-08</v>
      </c>
      <c r="I498" s="8" t="str">
        <f>IF([1]source_data!G500="","",[1]tailored_settings!$B$7)</f>
        <v>Barnwood Trust</v>
      </c>
      <c r="J498" s="8" t="str">
        <f>IF([1]source_data!G500="","",[1]tailored_settings!$B$6)</f>
        <v>GB-CHC-1162855</v>
      </c>
      <c r="K498" s="8" t="str">
        <f>IF([1]source_data!G500="","",IF([1]source_data!I500="","",VLOOKUP([1]source_data!I500,[1]codelists!A:C,2,FALSE)))</f>
        <v>GTIR040</v>
      </c>
      <c r="L498" s="8" t="str">
        <f>IF([1]source_data!G500="","",IF([1]source_data!J500="","",VLOOKUP([1]source_data!J500,[1]codelists!A:C,2,FALSE)))</f>
        <v/>
      </c>
      <c r="M498" s="8" t="str">
        <f>IF([1]source_data!G500="","",IF([1]source_data!K500="","",IF([1]source_data!M500&lt;&gt;"",CONCATENATE(VLOOKUP([1]source_data!K500,[1]codelists!A:C,2,FALSE)&amp;";"&amp;VLOOKUP([1]source_data!L500,[1]codelists!A:C,2,FALSE)&amp;";"&amp;VLOOKUP([1]source_data!M500,[1]codelists!A:C,2,FALSE)),IF([1]source_data!L500&lt;&gt;"",CONCATENATE(VLOOKUP([1]source_data!K500,[1]codelists!A:C,2,FALSE)&amp;";"&amp;VLOOKUP([1]source_data!L500,[1]codelists!A:C,2,FALSE)),IF([1]source_data!K500&lt;&gt;"",CONCATENATE(VLOOKUP([1]source_data!K500,[1]codelists!A:C,2,FALSE)))))))</f>
        <v>GTIP110</v>
      </c>
      <c r="N498" s="11" t="str">
        <f>IF([1]source_data!G500="","",IF([1]source_data!D500="","",VLOOKUP([1]source_data!D500,[1]geo_data!A:I,9,FALSE)))</f>
        <v>St Paul's</v>
      </c>
      <c r="O498" s="11" t="str">
        <f>IF([1]source_data!G500="","",IF([1]source_data!D500="","",VLOOKUP([1]source_data!D500,[1]geo_data!A:I,8,FALSE)))</f>
        <v>E05004302</v>
      </c>
      <c r="P498" s="11" t="str">
        <f>IF([1]source_data!G500="","",IF(LEFT(O498,3)="E05","WD",IF(LEFT(O498,3)="S13","WD",IF(LEFT(O498,3)="W05","WD",IF(LEFT(O498,3)="W06","UA",IF(LEFT(O498,3)="S12","CA",IF(LEFT(O498,3)="E06","UA",IF(LEFT(O498,3)="E07","NMD",IF(LEFT(O498,3)="E08","MD",IF(LEFT(O498,3)="E09","LONB"))))))))))</f>
        <v>WD</v>
      </c>
      <c r="Q498" s="11" t="str">
        <f>IF([1]source_data!G500="","",IF([1]source_data!D500="","",VLOOKUP([1]source_data!D500,[1]geo_data!A:I,7,FALSE)))</f>
        <v>Cheltenham</v>
      </c>
      <c r="R498" s="11" t="str">
        <f>IF([1]source_data!G500="","",IF([1]source_data!D500="","",VLOOKUP([1]source_data!D500,[1]geo_data!A:I,6,FALSE)))</f>
        <v>E07000078</v>
      </c>
      <c r="S498" s="11" t="str">
        <f>IF([1]source_data!G500="","",IF(LEFT(R498,3)="E05","WD",IF(LEFT(R498,3)="S13","WD",IF(LEFT(R498,3)="W05","WD",IF(LEFT(R498,3)="W06","UA",IF(LEFT(R498,3)="S12","CA",IF(LEFT(R498,3)="E06","UA",IF(LEFT(R498,3)="E07","NMD",IF(LEFT(R498,3)="E08","MD",IF(LEFT(R498,3)="E09","LONB"))))))))))</f>
        <v>NMD</v>
      </c>
      <c r="T498" s="8" t="str">
        <f>IF([1]source_data!G500="","",IF([1]source_data!N500="","",[1]source_data!N500))</f>
        <v>Grants for You</v>
      </c>
      <c r="U498" s="12">
        <f ca="1">IF([1]source_data!G500="","",[1]tailored_settings!$B$8)</f>
        <v>45009</v>
      </c>
      <c r="V498" s="8" t="str">
        <f>IF([1]source_data!I500="","",[1]tailored_settings!$B$9)</f>
        <v>https://www.barnwoodtrust.org/</v>
      </c>
      <c r="W498" s="8" t="str">
        <f>IF([1]source_data!G500="","",IF([1]source_data!I500="","",[1]codelists!$A$1))</f>
        <v>Grant to Individuals Reason codelist</v>
      </c>
      <c r="X498" s="8" t="str">
        <f>IF([1]source_data!G500="","",IF([1]source_data!I500="","",[1]source_data!I500))</f>
        <v>Mental Health</v>
      </c>
      <c r="Y498" s="8" t="str">
        <f>IF([1]source_data!G500="","",IF([1]source_data!J500="","",[1]codelists!$A$1))</f>
        <v/>
      </c>
      <c r="Z498" s="8" t="str">
        <f>IF([1]source_data!G500="","",IF([1]source_data!J500="","",[1]source_data!J500))</f>
        <v/>
      </c>
      <c r="AA498" s="8" t="str">
        <f>IF([1]source_data!G500="","",IF([1]source_data!K500="","",[1]codelists!$A$16))</f>
        <v>Grant to Individuals Purpose codelist</v>
      </c>
      <c r="AB498" s="8" t="str">
        <f>IF([1]source_data!G500="","",IF([1]source_data!K500="","",[1]source_data!K500))</f>
        <v>Holiday and activity costs</v>
      </c>
      <c r="AC498" s="8" t="str">
        <f>IF([1]source_data!G500="","",IF([1]source_data!L500="","",[1]codelists!$A$16))</f>
        <v/>
      </c>
      <c r="AD498" s="8" t="str">
        <f>IF([1]source_data!G500="","",IF([1]source_data!L500="","",[1]source_data!L500))</f>
        <v/>
      </c>
      <c r="AE498" s="8" t="str">
        <f>IF([1]source_data!G500="","",IF([1]source_data!M500="","",[1]codelists!$A$16))</f>
        <v/>
      </c>
      <c r="AF498" s="8" t="str">
        <f>IF([1]source_data!G500="","",IF([1]source_data!M500="","",[1]source_data!M500))</f>
        <v/>
      </c>
    </row>
    <row r="499" spans="1:32" ht="15.75" x14ac:dyDescent="0.25">
      <c r="A499" s="8" t="str">
        <f>IF([1]source_data!G501="","",IF(AND([1]source_data!C501&lt;&gt;"",[1]tailored_settings!$B$10="Publish"),CONCATENATE([1]tailored_settings!$B$2&amp;[1]source_data!C501),IF(AND([1]source_data!C501&lt;&gt;"",[1]tailored_settings!$B$10="Do not publish"),CONCATENATE([1]tailored_settings!$B$2&amp;TEXT(ROW(A499)-1,"0000")&amp;"_"&amp;TEXT(F499,"yyyy-mm")),CONCATENATE([1]tailored_settings!$B$2&amp;TEXT(ROW(A499)-1,"0000")&amp;"_"&amp;TEXT(F499,"yyyy-mm")))))</f>
        <v>360G-BarnwoodTrust-0498_2022-08</v>
      </c>
      <c r="B499" s="8" t="str">
        <f>IF([1]source_data!G501="","",IF([1]source_data!E501&lt;&gt;"",[1]source_data!E501,CONCATENATE("Grant to "&amp;G499)))</f>
        <v>Grants for You</v>
      </c>
      <c r="C499" s="8" t="str">
        <f>IF([1]source_data!G501="","",IF([1]source_data!F501="","",[1]source_data!F501))</f>
        <v xml:space="preserve">Funding to help people with Autism, ADHD, Tourette's or a serious mental health condition access more opportunities.   </v>
      </c>
      <c r="D499" s="9">
        <f>IF([1]source_data!G501="","",IF([1]source_data!G501="","",[1]source_data!G501))</f>
        <v>204.01</v>
      </c>
      <c r="E499" s="8" t="str">
        <f>IF([1]source_data!G501="","",[1]tailored_settings!$B$3)</f>
        <v>GBP</v>
      </c>
      <c r="F499" s="10">
        <f>IF([1]source_data!G501="","",IF([1]source_data!H501="","",[1]source_data!H501))</f>
        <v>44799.394319097199</v>
      </c>
      <c r="G499" s="8" t="str">
        <f>IF([1]source_data!G501="","",[1]tailored_settings!$B$5)</f>
        <v>Individual Recipient</v>
      </c>
      <c r="H499" s="8" t="str">
        <f>IF([1]source_data!G501="","",IF(AND([1]source_data!A501&lt;&gt;"",[1]tailored_settings!$B$11="Publish"),CONCATENATE([1]tailored_settings!$B$2&amp;[1]source_data!A501),IF(AND([1]source_data!A501&lt;&gt;"",[1]tailored_settings!$B$11="Do not publish"),CONCATENATE([1]tailored_settings!$B$4&amp;TEXT(ROW(A499)-1,"0000")&amp;"_"&amp;TEXT(F499,"yyyy-mm")),CONCATENATE([1]tailored_settings!$B$4&amp;TEXT(ROW(A499)-1,"0000")&amp;"_"&amp;TEXT(F499,"yyyy-mm")))))</f>
        <v>360G-BarnwoodTrust-IND-0498_2022-08</v>
      </c>
      <c r="I499" s="8" t="str">
        <f>IF([1]source_data!G501="","",[1]tailored_settings!$B$7)</f>
        <v>Barnwood Trust</v>
      </c>
      <c r="J499" s="8" t="str">
        <f>IF([1]source_data!G501="","",[1]tailored_settings!$B$6)</f>
        <v>GB-CHC-1162855</v>
      </c>
      <c r="K499" s="8" t="str">
        <f>IF([1]source_data!G501="","",IF([1]source_data!I501="","",VLOOKUP([1]source_data!I501,[1]codelists!A:C,2,FALSE)))</f>
        <v>GTIR040</v>
      </c>
      <c r="L499" s="8" t="str">
        <f>IF([1]source_data!G501="","",IF([1]source_data!J501="","",VLOOKUP([1]source_data!J501,[1]codelists!A:C,2,FALSE)))</f>
        <v/>
      </c>
      <c r="M499" s="8" t="str">
        <f>IF([1]source_data!G501="","",IF([1]source_data!K501="","",IF([1]source_data!M501&lt;&gt;"",CONCATENATE(VLOOKUP([1]source_data!K501,[1]codelists!A:C,2,FALSE)&amp;";"&amp;VLOOKUP([1]source_data!L501,[1]codelists!A:C,2,FALSE)&amp;";"&amp;VLOOKUP([1]source_data!M501,[1]codelists!A:C,2,FALSE)),IF([1]source_data!L501&lt;&gt;"",CONCATENATE(VLOOKUP([1]source_data!K501,[1]codelists!A:C,2,FALSE)&amp;";"&amp;VLOOKUP([1]source_data!L501,[1]codelists!A:C,2,FALSE)),IF([1]source_data!K501&lt;&gt;"",CONCATENATE(VLOOKUP([1]source_data!K501,[1]codelists!A:C,2,FALSE)))))))</f>
        <v>GTIP030</v>
      </c>
      <c r="N499" s="11" t="str">
        <f>IF([1]source_data!G501="","",IF([1]source_data!D501="","",VLOOKUP([1]source_data!D501,[1]geo_data!A:I,9,FALSE)))</f>
        <v>Abbeymead</v>
      </c>
      <c r="O499" s="11" t="str">
        <f>IF([1]source_data!G501="","",IF([1]source_data!D501="","",VLOOKUP([1]source_data!D501,[1]geo_data!A:I,8,FALSE)))</f>
        <v>E05010951</v>
      </c>
      <c r="P499" s="11" t="str">
        <f>IF([1]source_data!G501="","",IF(LEFT(O499,3)="E05","WD",IF(LEFT(O499,3)="S13","WD",IF(LEFT(O499,3)="W05","WD",IF(LEFT(O499,3)="W06","UA",IF(LEFT(O499,3)="S12","CA",IF(LEFT(O499,3)="E06","UA",IF(LEFT(O499,3)="E07","NMD",IF(LEFT(O499,3)="E08","MD",IF(LEFT(O499,3)="E09","LONB"))))))))))</f>
        <v>WD</v>
      </c>
      <c r="Q499" s="11" t="str">
        <f>IF([1]source_data!G501="","",IF([1]source_data!D501="","",VLOOKUP([1]source_data!D501,[1]geo_data!A:I,7,FALSE)))</f>
        <v>Gloucester</v>
      </c>
      <c r="R499" s="11" t="str">
        <f>IF([1]source_data!G501="","",IF([1]source_data!D501="","",VLOOKUP([1]source_data!D501,[1]geo_data!A:I,6,FALSE)))</f>
        <v>E07000081</v>
      </c>
      <c r="S499" s="11" t="str">
        <f>IF([1]source_data!G501="","",IF(LEFT(R499,3)="E05","WD",IF(LEFT(R499,3)="S13","WD",IF(LEFT(R499,3)="W05","WD",IF(LEFT(R499,3)="W06","UA",IF(LEFT(R499,3)="S12","CA",IF(LEFT(R499,3)="E06","UA",IF(LEFT(R499,3)="E07","NMD",IF(LEFT(R499,3)="E08","MD",IF(LEFT(R499,3)="E09","LONB"))))))))))</f>
        <v>NMD</v>
      </c>
      <c r="T499" s="8" t="str">
        <f>IF([1]source_data!G501="","",IF([1]source_data!N501="","",[1]source_data!N501))</f>
        <v>Grants for You</v>
      </c>
      <c r="U499" s="12">
        <f ca="1">IF([1]source_data!G501="","",[1]tailored_settings!$B$8)</f>
        <v>45009</v>
      </c>
      <c r="V499" s="8" t="str">
        <f>IF([1]source_data!I501="","",[1]tailored_settings!$B$9)</f>
        <v>https://www.barnwoodtrust.org/</v>
      </c>
      <c r="W499" s="8" t="str">
        <f>IF([1]source_data!G501="","",IF([1]source_data!I501="","",[1]codelists!$A$1))</f>
        <v>Grant to Individuals Reason codelist</v>
      </c>
      <c r="X499" s="8" t="str">
        <f>IF([1]source_data!G501="","",IF([1]source_data!I501="","",[1]source_data!I501))</f>
        <v>Mental Health</v>
      </c>
      <c r="Y499" s="8" t="str">
        <f>IF([1]source_data!G501="","",IF([1]source_data!J501="","",[1]codelists!$A$1))</f>
        <v/>
      </c>
      <c r="Z499" s="8" t="str">
        <f>IF([1]source_data!G501="","",IF([1]source_data!J501="","",[1]source_data!J501))</f>
        <v/>
      </c>
      <c r="AA499" s="8" t="str">
        <f>IF([1]source_data!G501="","",IF([1]source_data!K501="","",[1]codelists!$A$16))</f>
        <v>Grant to Individuals Purpose codelist</v>
      </c>
      <c r="AB499" s="8" t="str">
        <f>IF([1]source_data!G501="","",IF([1]source_data!K501="","",[1]source_data!K501))</f>
        <v>Equipment and home adaptations</v>
      </c>
      <c r="AC499" s="8" t="str">
        <f>IF([1]source_data!G501="","",IF([1]source_data!L501="","",[1]codelists!$A$16))</f>
        <v/>
      </c>
      <c r="AD499" s="8" t="str">
        <f>IF([1]source_data!G501="","",IF([1]source_data!L501="","",[1]source_data!L501))</f>
        <v/>
      </c>
      <c r="AE499" s="8" t="str">
        <f>IF([1]source_data!G501="","",IF([1]source_data!M501="","",[1]codelists!$A$16))</f>
        <v/>
      </c>
      <c r="AF499" s="8" t="str">
        <f>IF([1]source_data!G501="","",IF([1]source_data!M501="","",[1]source_data!M501))</f>
        <v/>
      </c>
    </row>
    <row r="500" spans="1:32" ht="15.75" x14ac:dyDescent="0.25">
      <c r="A500" s="8" t="str">
        <f>IF([1]source_data!G502="","",IF(AND([1]source_data!C502&lt;&gt;"",[1]tailored_settings!$B$10="Publish"),CONCATENATE([1]tailored_settings!$B$2&amp;[1]source_data!C502),IF(AND([1]source_data!C502&lt;&gt;"",[1]tailored_settings!$B$10="Do not publish"),CONCATENATE([1]tailored_settings!$B$2&amp;TEXT(ROW(A500)-1,"0000")&amp;"_"&amp;TEXT(F500,"yyyy-mm")),CONCATENATE([1]tailored_settings!$B$2&amp;TEXT(ROW(A500)-1,"0000")&amp;"_"&amp;TEXT(F500,"yyyy-mm")))))</f>
        <v>360G-BarnwoodTrust-0499_2022-08</v>
      </c>
      <c r="B500" s="8" t="str">
        <f>IF([1]source_data!G502="","",IF([1]source_data!E502&lt;&gt;"",[1]source_data!E502,CONCATENATE("Grant to "&amp;G500)))</f>
        <v>Grants for You</v>
      </c>
      <c r="C500" s="8" t="str">
        <f>IF([1]source_data!G502="","",IF([1]source_data!F502="","",[1]source_data!F502))</f>
        <v xml:space="preserve">Funding to help people with Autism, ADHD, Tourette's or a serious mental health condition access more opportunities.   </v>
      </c>
      <c r="D500" s="9">
        <f>IF([1]source_data!G502="","",IF([1]source_data!G502="","",[1]source_data!G502))</f>
        <v>1000</v>
      </c>
      <c r="E500" s="8" t="str">
        <f>IF([1]source_data!G502="","",[1]tailored_settings!$B$3)</f>
        <v>GBP</v>
      </c>
      <c r="F500" s="10">
        <f>IF([1]source_data!G502="","",IF([1]source_data!H502="","",[1]source_data!H502))</f>
        <v>44799.438376041697</v>
      </c>
      <c r="G500" s="8" t="str">
        <f>IF([1]source_data!G502="","",[1]tailored_settings!$B$5)</f>
        <v>Individual Recipient</v>
      </c>
      <c r="H500" s="8" t="str">
        <f>IF([1]source_data!G502="","",IF(AND([1]source_data!A502&lt;&gt;"",[1]tailored_settings!$B$11="Publish"),CONCATENATE([1]tailored_settings!$B$2&amp;[1]source_data!A502),IF(AND([1]source_data!A502&lt;&gt;"",[1]tailored_settings!$B$11="Do not publish"),CONCATENATE([1]tailored_settings!$B$4&amp;TEXT(ROW(A500)-1,"0000")&amp;"_"&amp;TEXT(F500,"yyyy-mm")),CONCATENATE([1]tailored_settings!$B$4&amp;TEXT(ROW(A500)-1,"0000")&amp;"_"&amp;TEXT(F500,"yyyy-mm")))))</f>
        <v>360G-BarnwoodTrust-IND-0499_2022-08</v>
      </c>
      <c r="I500" s="8" t="str">
        <f>IF([1]source_data!G502="","",[1]tailored_settings!$B$7)</f>
        <v>Barnwood Trust</v>
      </c>
      <c r="J500" s="8" t="str">
        <f>IF([1]source_data!G502="","",[1]tailored_settings!$B$6)</f>
        <v>GB-CHC-1162855</v>
      </c>
      <c r="K500" s="8" t="str">
        <f>IF([1]source_data!G502="","",IF([1]source_data!I502="","",VLOOKUP([1]source_data!I502,[1]codelists!A:C,2,FALSE)))</f>
        <v>GTIR040</v>
      </c>
      <c r="L500" s="8" t="str">
        <f>IF([1]source_data!G502="","",IF([1]source_data!J502="","",VLOOKUP([1]source_data!J502,[1]codelists!A:C,2,FALSE)))</f>
        <v/>
      </c>
      <c r="M500" s="8" t="str">
        <f>IF([1]source_data!G502="","",IF([1]source_data!K502="","",IF([1]source_data!M502&lt;&gt;"",CONCATENATE(VLOOKUP([1]source_data!K502,[1]codelists!A:C,2,FALSE)&amp;";"&amp;VLOOKUP([1]source_data!L502,[1]codelists!A:C,2,FALSE)&amp;";"&amp;VLOOKUP([1]source_data!M502,[1]codelists!A:C,2,FALSE)),IF([1]source_data!L502&lt;&gt;"",CONCATENATE(VLOOKUP([1]source_data!K502,[1]codelists!A:C,2,FALSE)&amp;";"&amp;VLOOKUP([1]source_data!L502,[1]codelists!A:C,2,FALSE)),IF([1]source_data!K502&lt;&gt;"",CONCATENATE(VLOOKUP([1]source_data!K502,[1]codelists!A:C,2,FALSE)))))))</f>
        <v>GTIP040</v>
      </c>
      <c r="N500" s="11" t="str">
        <f>IF([1]source_data!G502="","",IF([1]source_data!D502="","",VLOOKUP([1]source_data!D502,[1]geo_data!A:I,9,FALSE)))</f>
        <v>Oakley</v>
      </c>
      <c r="O500" s="11" t="str">
        <f>IF([1]source_data!G502="","",IF([1]source_data!D502="","",VLOOKUP([1]source_data!D502,[1]geo_data!A:I,8,FALSE)))</f>
        <v>E05004297</v>
      </c>
      <c r="P500" s="11" t="str">
        <f>IF([1]source_data!G502="","",IF(LEFT(O500,3)="E05","WD",IF(LEFT(O500,3)="S13","WD",IF(LEFT(O500,3)="W05","WD",IF(LEFT(O500,3)="W06","UA",IF(LEFT(O500,3)="S12","CA",IF(LEFT(O500,3)="E06","UA",IF(LEFT(O500,3)="E07","NMD",IF(LEFT(O500,3)="E08","MD",IF(LEFT(O500,3)="E09","LONB"))))))))))</f>
        <v>WD</v>
      </c>
      <c r="Q500" s="11" t="str">
        <f>IF([1]source_data!G502="","",IF([1]source_data!D502="","",VLOOKUP([1]source_data!D502,[1]geo_data!A:I,7,FALSE)))</f>
        <v>Cheltenham</v>
      </c>
      <c r="R500" s="11" t="str">
        <f>IF([1]source_data!G502="","",IF([1]source_data!D502="","",VLOOKUP([1]source_data!D502,[1]geo_data!A:I,6,FALSE)))</f>
        <v>E07000078</v>
      </c>
      <c r="S500" s="11" t="str">
        <f>IF([1]source_data!G502="","",IF(LEFT(R500,3)="E05","WD",IF(LEFT(R500,3)="S13","WD",IF(LEFT(R500,3)="W05","WD",IF(LEFT(R500,3)="W06","UA",IF(LEFT(R500,3)="S12","CA",IF(LEFT(R500,3)="E06","UA",IF(LEFT(R500,3)="E07","NMD",IF(LEFT(R500,3)="E08","MD",IF(LEFT(R500,3)="E09","LONB"))))))))))</f>
        <v>NMD</v>
      </c>
      <c r="T500" s="8" t="str">
        <f>IF([1]source_data!G502="","",IF([1]source_data!N502="","",[1]source_data!N502))</f>
        <v>Grants for You</v>
      </c>
      <c r="U500" s="12">
        <f ca="1">IF([1]source_data!G502="","",[1]tailored_settings!$B$8)</f>
        <v>45009</v>
      </c>
      <c r="V500" s="8" t="str">
        <f>IF([1]source_data!I502="","",[1]tailored_settings!$B$9)</f>
        <v>https://www.barnwoodtrust.org/</v>
      </c>
      <c r="W500" s="8" t="str">
        <f>IF([1]source_data!G502="","",IF([1]source_data!I502="","",[1]codelists!$A$1))</f>
        <v>Grant to Individuals Reason codelist</v>
      </c>
      <c r="X500" s="8" t="str">
        <f>IF([1]source_data!G502="","",IF([1]source_data!I502="","",[1]source_data!I502))</f>
        <v>Mental Health</v>
      </c>
      <c r="Y500" s="8" t="str">
        <f>IF([1]source_data!G502="","",IF([1]source_data!J502="","",[1]codelists!$A$1))</f>
        <v/>
      </c>
      <c r="Z500" s="8" t="str">
        <f>IF([1]source_data!G502="","",IF([1]source_data!J502="","",[1]source_data!J502))</f>
        <v/>
      </c>
      <c r="AA500" s="8" t="str">
        <f>IF([1]source_data!G502="","",IF([1]source_data!K502="","",[1]codelists!$A$16))</f>
        <v>Grant to Individuals Purpose codelist</v>
      </c>
      <c r="AB500" s="8" t="str">
        <f>IF([1]source_data!G502="","",IF([1]source_data!K502="","",[1]source_data!K502))</f>
        <v>Devices and digital access</v>
      </c>
      <c r="AC500" s="8" t="str">
        <f>IF([1]source_data!G502="","",IF([1]source_data!L502="","",[1]codelists!$A$16))</f>
        <v/>
      </c>
      <c r="AD500" s="8" t="str">
        <f>IF([1]source_data!G502="","",IF([1]source_data!L502="","",[1]source_data!L502))</f>
        <v/>
      </c>
      <c r="AE500" s="8" t="str">
        <f>IF([1]source_data!G502="","",IF([1]source_data!M502="","",[1]codelists!$A$16))</f>
        <v/>
      </c>
      <c r="AF500" s="8" t="str">
        <f>IF([1]source_data!G502="","",IF([1]source_data!M502="","",[1]source_data!M502))</f>
        <v/>
      </c>
    </row>
    <row r="501" spans="1:32" ht="15.75" x14ac:dyDescent="0.25">
      <c r="A501" s="8" t="str">
        <f>IF([1]source_data!G503="","",IF(AND([1]source_data!C503&lt;&gt;"",[1]tailored_settings!$B$10="Publish"),CONCATENATE([1]tailored_settings!$B$2&amp;[1]source_data!C503),IF(AND([1]source_data!C503&lt;&gt;"",[1]tailored_settings!$B$10="Do not publish"),CONCATENATE([1]tailored_settings!$B$2&amp;TEXT(ROW(A501)-1,"0000")&amp;"_"&amp;TEXT(F501,"yyyy-mm")),CONCATENATE([1]tailored_settings!$B$2&amp;TEXT(ROW(A501)-1,"0000")&amp;"_"&amp;TEXT(F501,"yyyy-mm")))))</f>
        <v>360G-BarnwoodTrust-0500_2022-08</v>
      </c>
      <c r="B501" s="8" t="str">
        <f>IF([1]source_data!G503="","",IF([1]source_data!E503&lt;&gt;"",[1]source_data!E503,CONCATENATE("Grant to "&amp;G501)))</f>
        <v>Grants for You</v>
      </c>
      <c r="C501" s="8" t="str">
        <f>IF([1]source_data!G503="","",IF([1]source_data!F503="","",[1]source_data!F503))</f>
        <v xml:space="preserve">Funding to help people with Autism, ADHD, Tourette's or a serious mental health condition access more opportunities.   </v>
      </c>
      <c r="D501" s="9">
        <f>IF([1]source_data!G503="","",IF([1]source_data!G503="","",[1]source_data!G503))</f>
        <v>1100</v>
      </c>
      <c r="E501" s="8" t="str">
        <f>IF([1]source_data!G503="","",[1]tailored_settings!$B$3)</f>
        <v>GBP</v>
      </c>
      <c r="F501" s="10">
        <f>IF([1]source_data!G503="","",IF([1]source_data!H503="","",[1]source_data!H503))</f>
        <v>44799.499819328703</v>
      </c>
      <c r="G501" s="8" t="str">
        <f>IF([1]source_data!G503="","",[1]tailored_settings!$B$5)</f>
        <v>Individual Recipient</v>
      </c>
      <c r="H501" s="8" t="str">
        <f>IF([1]source_data!G503="","",IF(AND([1]source_data!A503&lt;&gt;"",[1]tailored_settings!$B$11="Publish"),CONCATENATE([1]tailored_settings!$B$2&amp;[1]source_data!A503),IF(AND([1]source_data!A503&lt;&gt;"",[1]tailored_settings!$B$11="Do not publish"),CONCATENATE([1]tailored_settings!$B$4&amp;TEXT(ROW(A501)-1,"0000")&amp;"_"&amp;TEXT(F501,"yyyy-mm")),CONCATENATE([1]tailored_settings!$B$4&amp;TEXT(ROW(A501)-1,"0000")&amp;"_"&amp;TEXT(F501,"yyyy-mm")))))</f>
        <v>360G-BarnwoodTrust-IND-0500_2022-08</v>
      </c>
      <c r="I501" s="8" t="str">
        <f>IF([1]source_data!G503="","",[1]tailored_settings!$B$7)</f>
        <v>Barnwood Trust</v>
      </c>
      <c r="J501" s="8" t="str">
        <f>IF([1]source_data!G503="","",[1]tailored_settings!$B$6)</f>
        <v>GB-CHC-1162855</v>
      </c>
      <c r="K501" s="8" t="str">
        <f>IF([1]source_data!G503="","",IF([1]source_data!I503="","",VLOOKUP([1]source_data!I503,[1]codelists!A:C,2,FALSE)))</f>
        <v>GTIR040</v>
      </c>
      <c r="L501" s="8" t="str">
        <f>IF([1]source_data!G503="","",IF([1]source_data!J503="","",VLOOKUP([1]source_data!J503,[1]codelists!A:C,2,FALSE)))</f>
        <v/>
      </c>
      <c r="M501" s="8" t="str">
        <f>IF([1]source_data!G503="","",IF([1]source_data!K503="","",IF([1]source_data!M503&lt;&gt;"",CONCATENATE(VLOOKUP([1]source_data!K503,[1]codelists!A:C,2,FALSE)&amp;";"&amp;VLOOKUP([1]source_data!L503,[1]codelists!A:C,2,FALSE)&amp;";"&amp;VLOOKUP([1]source_data!M503,[1]codelists!A:C,2,FALSE)),IF([1]source_data!L503&lt;&gt;"",CONCATENATE(VLOOKUP([1]source_data!K503,[1]codelists!A:C,2,FALSE)&amp;";"&amp;VLOOKUP([1]source_data!L503,[1]codelists!A:C,2,FALSE)),IF([1]source_data!K503&lt;&gt;"",CONCATENATE(VLOOKUP([1]source_data!K503,[1]codelists!A:C,2,FALSE)))))))</f>
        <v>GTIP040</v>
      </c>
      <c r="N501" s="11" t="str">
        <f>IF([1]source_data!G503="","",IF([1]source_data!D503="","",VLOOKUP([1]source_data!D503,[1]geo_data!A:I,9,FALSE)))</f>
        <v>Matson, Robinswood and White City</v>
      </c>
      <c r="O501" s="11" t="str">
        <f>IF([1]source_data!G503="","",IF([1]source_data!D503="","",VLOOKUP([1]source_data!D503,[1]geo_data!A:I,8,FALSE)))</f>
        <v>E05010961</v>
      </c>
      <c r="P501" s="11" t="str">
        <f>IF([1]source_data!G503="","",IF(LEFT(O501,3)="E05","WD",IF(LEFT(O501,3)="S13","WD",IF(LEFT(O501,3)="W05","WD",IF(LEFT(O501,3)="W06","UA",IF(LEFT(O501,3)="S12","CA",IF(LEFT(O501,3)="E06","UA",IF(LEFT(O501,3)="E07","NMD",IF(LEFT(O501,3)="E08","MD",IF(LEFT(O501,3)="E09","LONB"))))))))))</f>
        <v>WD</v>
      </c>
      <c r="Q501" s="11" t="str">
        <f>IF([1]source_data!G503="","",IF([1]source_data!D503="","",VLOOKUP([1]source_data!D503,[1]geo_data!A:I,7,FALSE)))</f>
        <v>Gloucester</v>
      </c>
      <c r="R501" s="11" t="str">
        <f>IF([1]source_data!G503="","",IF([1]source_data!D503="","",VLOOKUP([1]source_data!D503,[1]geo_data!A:I,6,FALSE)))</f>
        <v>E07000081</v>
      </c>
      <c r="S501" s="11" t="str">
        <f>IF([1]source_data!G503="","",IF(LEFT(R501,3)="E05","WD",IF(LEFT(R501,3)="S13","WD",IF(LEFT(R501,3)="W05","WD",IF(LEFT(R501,3)="W06","UA",IF(LEFT(R501,3)="S12","CA",IF(LEFT(R501,3)="E06","UA",IF(LEFT(R501,3)="E07","NMD",IF(LEFT(R501,3)="E08","MD",IF(LEFT(R501,3)="E09","LONB"))))))))))</f>
        <v>NMD</v>
      </c>
      <c r="T501" s="8" t="str">
        <f>IF([1]source_data!G503="","",IF([1]source_data!N503="","",[1]source_data!N503))</f>
        <v>Grants for You</v>
      </c>
      <c r="U501" s="12">
        <f ca="1">IF([1]source_data!G503="","",[1]tailored_settings!$B$8)</f>
        <v>45009</v>
      </c>
      <c r="V501" s="8" t="str">
        <f>IF([1]source_data!I503="","",[1]tailored_settings!$B$9)</f>
        <v>https://www.barnwoodtrust.org/</v>
      </c>
      <c r="W501" s="8" t="str">
        <f>IF([1]source_data!G503="","",IF([1]source_data!I503="","",[1]codelists!$A$1))</f>
        <v>Grant to Individuals Reason codelist</v>
      </c>
      <c r="X501" s="8" t="str">
        <f>IF([1]source_data!G503="","",IF([1]source_data!I503="","",[1]source_data!I503))</f>
        <v>Mental Health</v>
      </c>
      <c r="Y501" s="8" t="str">
        <f>IF([1]source_data!G503="","",IF([1]source_data!J503="","",[1]codelists!$A$1))</f>
        <v/>
      </c>
      <c r="Z501" s="8" t="str">
        <f>IF([1]source_data!G503="","",IF([1]source_data!J503="","",[1]source_data!J503))</f>
        <v/>
      </c>
      <c r="AA501" s="8" t="str">
        <f>IF([1]source_data!G503="","",IF([1]source_data!K503="","",[1]codelists!$A$16))</f>
        <v>Grant to Individuals Purpose codelist</v>
      </c>
      <c r="AB501" s="8" t="str">
        <f>IF([1]source_data!G503="","",IF([1]source_data!K503="","",[1]source_data!K503))</f>
        <v>Devices and digital access</v>
      </c>
      <c r="AC501" s="8" t="str">
        <f>IF([1]source_data!G503="","",IF([1]source_data!L503="","",[1]codelists!$A$16))</f>
        <v/>
      </c>
      <c r="AD501" s="8" t="str">
        <f>IF([1]source_data!G503="","",IF([1]source_data!L503="","",[1]source_data!L503))</f>
        <v/>
      </c>
      <c r="AE501" s="8" t="str">
        <f>IF([1]source_data!G503="","",IF([1]source_data!M503="","",[1]codelists!$A$16))</f>
        <v/>
      </c>
      <c r="AF501" s="8" t="str">
        <f>IF([1]source_data!G503="","",IF([1]source_data!M503="","",[1]source_data!M503))</f>
        <v/>
      </c>
    </row>
    <row r="502" spans="1:32" ht="15.75" x14ac:dyDescent="0.25">
      <c r="A502" s="8" t="str">
        <f>IF([1]source_data!G504="","",IF(AND([1]source_data!C504&lt;&gt;"",[1]tailored_settings!$B$10="Publish"),CONCATENATE([1]tailored_settings!$B$2&amp;[1]source_data!C504),IF(AND([1]source_data!C504&lt;&gt;"",[1]tailored_settings!$B$10="Do not publish"),CONCATENATE([1]tailored_settings!$B$2&amp;TEXT(ROW(A502)-1,"0000")&amp;"_"&amp;TEXT(F502,"yyyy-mm")),CONCATENATE([1]tailored_settings!$B$2&amp;TEXT(ROW(A502)-1,"0000")&amp;"_"&amp;TEXT(F502,"yyyy-mm")))))</f>
        <v>360G-BarnwoodTrust-0501_2022-08</v>
      </c>
      <c r="B502" s="8" t="str">
        <f>IF([1]source_data!G504="","",IF([1]source_data!E504&lt;&gt;"",[1]source_data!E504,CONCATENATE("Grant to "&amp;G502)))</f>
        <v>Grants for You</v>
      </c>
      <c r="C502" s="8" t="str">
        <f>IF([1]source_data!G504="","",IF([1]source_data!F504="","",[1]source_data!F504))</f>
        <v xml:space="preserve">Funding to help people with Autism, ADHD, Tourette's or a serious mental health condition access more opportunities.   </v>
      </c>
      <c r="D502" s="9">
        <f>IF([1]source_data!G504="","",IF([1]source_data!G504="","",[1]source_data!G504))</f>
        <v>1000</v>
      </c>
      <c r="E502" s="8" t="str">
        <f>IF([1]source_data!G504="","",[1]tailored_settings!$B$3)</f>
        <v>GBP</v>
      </c>
      <c r="F502" s="10">
        <f>IF([1]source_data!G504="","",IF([1]source_data!H504="","",[1]source_data!H504))</f>
        <v>44799.5475770833</v>
      </c>
      <c r="G502" s="8" t="str">
        <f>IF([1]source_data!G504="","",[1]tailored_settings!$B$5)</f>
        <v>Individual Recipient</v>
      </c>
      <c r="H502" s="8" t="str">
        <f>IF([1]source_data!G504="","",IF(AND([1]source_data!A504&lt;&gt;"",[1]tailored_settings!$B$11="Publish"),CONCATENATE([1]tailored_settings!$B$2&amp;[1]source_data!A504),IF(AND([1]source_data!A504&lt;&gt;"",[1]tailored_settings!$B$11="Do not publish"),CONCATENATE([1]tailored_settings!$B$4&amp;TEXT(ROW(A502)-1,"0000")&amp;"_"&amp;TEXT(F502,"yyyy-mm")),CONCATENATE([1]tailored_settings!$B$4&amp;TEXT(ROW(A502)-1,"0000")&amp;"_"&amp;TEXT(F502,"yyyy-mm")))))</f>
        <v>360G-BarnwoodTrust-IND-0501_2022-08</v>
      </c>
      <c r="I502" s="8" t="str">
        <f>IF([1]source_data!G504="","",[1]tailored_settings!$B$7)</f>
        <v>Barnwood Trust</v>
      </c>
      <c r="J502" s="8" t="str">
        <f>IF([1]source_data!G504="","",[1]tailored_settings!$B$6)</f>
        <v>GB-CHC-1162855</v>
      </c>
      <c r="K502" s="8" t="str">
        <f>IF([1]source_data!G504="","",IF([1]source_data!I504="","",VLOOKUP([1]source_data!I504,[1]codelists!A:C,2,FALSE)))</f>
        <v>GTIR040</v>
      </c>
      <c r="L502" s="8" t="str">
        <f>IF([1]source_data!G504="","",IF([1]source_data!J504="","",VLOOKUP([1]source_data!J504,[1]codelists!A:C,2,FALSE)))</f>
        <v/>
      </c>
      <c r="M502" s="8" t="str">
        <f>IF([1]source_data!G504="","",IF([1]source_data!K504="","",IF([1]source_data!M504&lt;&gt;"",CONCATENATE(VLOOKUP([1]source_data!K504,[1]codelists!A:C,2,FALSE)&amp;";"&amp;VLOOKUP([1]source_data!L504,[1]codelists!A:C,2,FALSE)&amp;";"&amp;VLOOKUP([1]source_data!M504,[1]codelists!A:C,2,FALSE)),IF([1]source_data!L504&lt;&gt;"",CONCATENATE(VLOOKUP([1]source_data!K504,[1]codelists!A:C,2,FALSE)&amp;";"&amp;VLOOKUP([1]source_data!L504,[1]codelists!A:C,2,FALSE)),IF([1]source_data!K504&lt;&gt;"",CONCATENATE(VLOOKUP([1]source_data!K504,[1]codelists!A:C,2,FALSE)))))))</f>
        <v>GTIP040</v>
      </c>
      <c r="N502" s="11" t="str">
        <f>IF([1]source_data!G504="","",IF([1]source_data!D504="","",VLOOKUP([1]source_data!D504,[1]geo_data!A:I,9,FALSE)))</f>
        <v>Barton and Tredworth</v>
      </c>
      <c r="O502" s="11" t="str">
        <f>IF([1]source_data!G504="","",IF([1]source_data!D504="","",VLOOKUP([1]source_data!D504,[1]geo_data!A:I,8,FALSE)))</f>
        <v>E05010953</v>
      </c>
      <c r="P502" s="11" t="str">
        <f>IF([1]source_data!G504="","",IF(LEFT(O502,3)="E05","WD",IF(LEFT(O502,3)="S13","WD",IF(LEFT(O502,3)="W05","WD",IF(LEFT(O502,3)="W06","UA",IF(LEFT(O502,3)="S12","CA",IF(LEFT(O502,3)="E06","UA",IF(LEFT(O502,3)="E07","NMD",IF(LEFT(O502,3)="E08","MD",IF(LEFT(O502,3)="E09","LONB"))))))))))</f>
        <v>WD</v>
      </c>
      <c r="Q502" s="11" t="str">
        <f>IF([1]source_data!G504="","",IF([1]source_data!D504="","",VLOOKUP([1]source_data!D504,[1]geo_data!A:I,7,FALSE)))</f>
        <v>Gloucester</v>
      </c>
      <c r="R502" s="11" t="str">
        <f>IF([1]source_data!G504="","",IF([1]source_data!D504="","",VLOOKUP([1]source_data!D504,[1]geo_data!A:I,6,FALSE)))</f>
        <v>E07000081</v>
      </c>
      <c r="S502" s="11" t="str">
        <f>IF([1]source_data!G504="","",IF(LEFT(R502,3)="E05","WD",IF(LEFT(R502,3)="S13","WD",IF(LEFT(R502,3)="W05","WD",IF(LEFT(R502,3)="W06","UA",IF(LEFT(R502,3)="S12","CA",IF(LEFT(R502,3)="E06","UA",IF(LEFT(R502,3)="E07","NMD",IF(LEFT(R502,3)="E08","MD",IF(LEFT(R502,3)="E09","LONB"))))))))))</f>
        <v>NMD</v>
      </c>
      <c r="T502" s="8" t="str">
        <f>IF([1]source_data!G504="","",IF([1]source_data!N504="","",[1]source_data!N504))</f>
        <v>Grants for You</v>
      </c>
      <c r="U502" s="12">
        <f ca="1">IF([1]source_data!G504="","",[1]tailored_settings!$B$8)</f>
        <v>45009</v>
      </c>
      <c r="V502" s="8" t="str">
        <f>IF([1]source_data!I504="","",[1]tailored_settings!$B$9)</f>
        <v>https://www.barnwoodtrust.org/</v>
      </c>
      <c r="W502" s="8" t="str">
        <f>IF([1]source_data!G504="","",IF([1]source_data!I504="","",[1]codelists!$A$1))</f>
        <v>Grant to Individuals Reason codelist</v>
      </c>
      <c r="X502" s="8" t="str">
        <f>IF([1]source_data!G504="","",IF([1]source_data!I504="","",[1]source_data!I504))</f>
        <v>Mental Health</v>
      </c>
      <c r="Y502" s="8" t="str">
        <f>IF([1]source_data!G504="","",IF([1]source_data!J504="","",[1]codelists!$A$1))</f>
        <v/>
      </c>
      <c r="Z502" s="8" t="str">
        <f>IF([1]source_data!G504="","",IF([1]source_data!J504="","",[1]source_data!J504))</f>
        <v/>
      </c>
      <c r="AA502" s="8" t="str">
        <f>IF([1]source_data!G504="","",IF([1]source_data!K504="","",[1]codelists!$A$16))</f>
        <v>Grant to Individuals Purpose codelist</v>
      </c>
      <c r="AB502" s="8" t="str">
        <f>IF([1]source_data!G504="","",IF([1]source_data!K504="","",[1]source_data!K504))</f>
        <v>Devices and digital access</v>
      </c>
      <c r="AC502" s="8" t="str">
        <f>IF([1]source_data!G504="","",IF([1]source_data!L504="","",[1]codelists!$A$16))</f>
        <v/>
      </c>
      <c r="AD502" s="8" t="str">
        <f>IF([1]source_data!G504="","",IF([1]source_data!L504="","",[1]source_data!L504))</f>
        <v/>
      </c>
      <c r="AE502" s="8" t="str">
        <f>IF([1]source_data!G504="","",IF([1]source_data!M504="","",[1]codelists!$A$16))</f>
        <v/>
      </c>
      <c r="AF502" s="8" t="str">
        <f>IF([1]source_data!G504="","",IF([1]source_data!M504="","",[1]source_data!M504))</f>
        <v/>
      </c>
    </row>
    <row r="503" spans="1:32" ht="15.75" x14ac:dyDescent="0.25">
      <c r="A503" s="8" t="str">
        <f>IF([1]source_data!G505="","",IF(AND([1]source_data!C505&lt;&gt;"",[1]tailored_settings!$B$10="Publish"),CONCATENATE([1]tailored_settings!$B$2&amp;[1]source_data!C505),IF(AND([1]source_data!C505&lt;&gt;"",[1]tailored_settings!$B$10="Do not publish"),CONCATENATE([1]tailored_settings!$B$2&amp;TEXT(ROW(A503)-1,"0000")&amp;"_"&amp;TEXT(F503,"yyyy-mm")),CONCATENATE([1]tailored_settings!$B$2&amp;TEXT(ROW(A503)-1,"0000")&amp;"_"&amp;TEXT(F503,"yyyy-mm")))))</f>
        <v>360G-BarnwoodTrust-0502_2022-08</v>
      </c>
      <c r="B503" s="8" t="str">
        <f>IF([1]source_data!G505="","",IF([1]source_data!E505&lt;&gt;"",[1]source_data!E505,CONCATENATE("Grant to "&amp;G503)))</f>
        <v>Grants for You</v>
      </c>
      <c r="C503" s="8" t="str">
        <f>IF([1]source_data!G505="","",IF([1]source_data!F505="","",[1]source_data!F505))</f>
        <v xml:space="preserve">Funding to help people with Autism, ADHD, Tourette's or a serious mental health condition access more opportunities.   </v>
      </c>
      <c r="D503" s="9">
        <f>IF([1]source_data!G505="","",IF([1]source_data!G505="","",[1]source_data!G505))</f>
        <v>1990</v>
      </c>
      <c r="E503" s="8" t="str">
        <f>IF([1]source_data!G505="","",[1]tailored_settings!$B$3)</f>
        <v>GBP</v>
      </c>
      <c r="F503" s="10">
        <f>IF([1]source_data!G505="","",IF([1]source_data!H505="","",[1]source_data!H505))</f>
        <v>44799.590436956001</v>
      </c>
      <c r="G503" s="8" t="str">
        <f>IF([1]source_data!G505="","",[1]tailored_settings!$B$5)</f>
        <v>Individual Recipient</v>
      </c>
      <c r="H503" s="8" t="str">
        <f>IF([1]source_data!G505="","",IF(AND([1]source_data!A505&lt;&gt;"",[1]tailored_settings!$B$11="Publish"),CONCATENATE([1]tailored_settings!$B$2&amp;[1]source_data!A505),IF(AND([1]source_data!A505&lt;&gt;"",[1]tailored_settings!$B$11="Do not publish"),CONCATENATE([1]tailored_settings!$B$4&amp;TEXT(ROW(A503)-1,"0000")&amp;"_"&amp;TEXT(F503,"yyyy-mm")),CONCATENATE([1]tailored_settings!$B$4&amp;TEXT(ROW(A503)-1,"0000")&amp;"_"&amp;TEXT(F503,"yyyy-mm")))))</f>
        <v>360G-BarnwoodTrust-IND-0502_2022-08</v>
      </c>
      <c r="I503" s="8" t="str">
        <f>IF([1]source_data!G505="","",[1]tailored_settings!$B$7)</f>
        <v>Barnwood Trust</v>
      </c>
      <c r="J503" s="8" t="str">
        <f>IF([1]source_data!G505="","",[1]tailored_settings!$B$6)</f>
        <v>GB-CHC-1162855</v>
      </c>
      <c r="K503" s="8" t="str">
        <f>IF([1]source_data!G505="","",IF([1]source_data!I505="","",VLOOKUP([1]source_data!I505,[1]codelists!A:C,2,FALSE)))</f>
        <v>GTIR040</v>
      </c>
      <c r="L503" s="8" t="str">
        <f>IF([1]source_data!G505="","",IF([1]source_data!J505="","",VLOOKUP([1]source_data!J505,[1]codelists!A:C,2,FALSE)))</f>
        <v/>
      </c>
      <c r="M503" s="8" t="str">
        <f>IF([1]source_data!G505="","",IF([1]source_data!K505="","",IF([1]source_data!M505&lt;&gt;"",CONCATENATE(VLOOKUP([1]source_data!K505,[1]codelists!A:C,2,FALSE)&amp;";"&amp;VLOOKUP([1]source_data!L505,[1]codelists!A:C,2,FALSE)&amp;";"&amp;VLOOKUP([1]source_data!M505,[1]codelists!A:C,2,FALSE)),IF([1]source_data!L505&lt;&gt;"",CONCATENATE(VLOOKUP([1]source_data!K505,[1]codelists!A:C,2,FALSE)&amp;";"&amp;VLOOKUP([1]source_data!L505,[1]codelists!A:C,2,FALSE)),IF([1]source_data!K505&lt;&gt;"",CONCATENATE(VLOOKUP([1]source_data!K505,[1]codelists!A:C,2,FALSE)))))))</f>
        <v>GTIP150</v>
      </c>
      <c r="N503" s="11" t="str">
        <f>IF([1]source_data!G505="","",IF([1]source_data!D505="","",VLOOKUP([1]source_data!D505,[1]geo_data!A:I,9,FALSE)))</f>
        <v>Severn</v>
      </c>
      <c r="O503" s="11" t="str">
        <f>IF([1]source_data!G505="","",IF([1]source_data!D505="","",VLOOKUP([1]source_data!D505,[1]geo_data!A:I,8,FALSE)))</f>
        <v>E05013195</v>
      </c>
      <c r="P503" s="11" t="str">
        <f>IF([1]source_data!G505="","",IF(LEFT(O503,3)="E05","WD",IF(LEFT(O503,3)="S13","WD",IF(LEFT(O503,3)="W05","WD",IF(LEFT(O503,3)="W06","UA",IF(LEFT(O503,3)="S12","CA",IF(LEFT(O503,3)="E06","UA",IF(LEFT(O503,3)="E07","NMD",IF(LEFT(O503,3)="E08","MD",IF(LEFT(O503,3)="E09","LONB"))))))))))</f>
        <v>WD</v>
      </c>
      <c r="Q503" s="11" t="str">
        <f>IF([1]source_data!G505="","",IF([1]source_data!D505="","",VLOOKUP([1]source_data!D505,[1]geo_data!A:I,7,FALSE)))</f>
        <v>Stroud</v>
      </c>
      <c r="R503" s="11" t="str">
        <f>IF([1]source_data!G505="","",IF([1]source_data!D505="","",VLOOKUP([1]source_data!D505,[1]geo_data!A:I,6,FALSE)))</f>
        <v>E07000082</v>
      </c>
      <c r="S503" s="11" t="str">
        <f>IF([1]source_data!G505="","",IF(LEFT(R503,3)="E05","WD",IF(LEFT(R503,3)="S13","WD",IF(LEFT(R503,3)="W05","WD",IF(LEFT(R503,3)="W06","UA",IF(LEFT(R503,3)="S12","CA",IF(LEFT(R503,3)="E06","UA",IF(LEFT(R503,3)="E07","NMD",IF(LEFT(R503,3)="E08","MD",IF(LEFT(R503,3)="E09","LONB"))))))))))</f>
        <v>NMD</v>
      </c>
      <c r="T503" s="8" t="str">
        <f>IF([1]source_data!G505="","",IF([1]source_data!N505="","",[1]source_data!N505))</f>
        <v>Grants for You</v>
      </c>
      <c r="U503" s="12">
        <f ca="1">IF([1]source_data!G505="","",[1]tailored_settings!$B$8)</f>
        <v>45009</v>
      </c>
      <c r="V503" s="8" t="str">
        <f>IF([1]source_data!I505="","",[1]tailored_settings!$B$9)</f>
        <v>https://www.barnwoodtrust.org/</v>
      </c>
      <c r="W503" s="8" t="str">
        <f>IF([1]source_data!G505="","",IF([1]source_data!I505="","",[1]codelists!$A$1))</f>
        <v>Grant to Individuals Reason codelist</v>
      </c>
      <c r="X503" s="8" t="str">
        <f>IF([1]source_data!G505="","",IF([1]source_data!I505="","",[1]source_data!I505))</f>
        <v>Mental Health</v>
      </c>
      <c r="Y503" s="8" t="str">
        <f>IF([1]source_data!G505="","",IF([1]source_data!J505="","",[1]codelists!$A$1))</f>
        <v/>
      </c>
      <c r="Z503" s="8" t="str">
        <f>IF([1]source_data!G505="","",IF([1]source_data!J505="","",[1]source_data!J505))</f>
        <v/>
      </c>
      <c r="AA503" s="8" t="str">
        <f>IF([1]source_data!G505="","",IF([1]source_data!K505="","",[1]codelists!$A$16))</f>
        <v>Grant to Individuals Purpose codelist</v>
      </c>
      <c r="AB503" s="8" t="str">
        <f>IF([1]source_data!G505="","",IF([1]source_data!K505="","",[1]source_data!K505))</f>
        <v>Creative activities</v>
      </c>
      <c r="AC503" s="8" t="str">
        <f>IF([1]source_data!G505="","",IF([1]source_data!L505="","",[1]codelists!$A$16))</f>
        <v/>
      </c>
      <c r="AD503" s="8" t="str">
        <f>IF([1]source_data!G505="","",IF([1]source_data!L505="","",[1]source_data!L505))</f>
        <v/>
      </c>
      <c r="AE503" s="8" t="str">
        <f>IF([1]source_data!G505="","",IF([1]source_data!M505="","",[1]codelists!$A$16))</f>
        <v/>
      </c>
      <c r="AF503" s="8" t="str">
        <f>IF([1]source_data!G505="","",IF([1]source_data!M505="","",[1]source_data!M505))</f>
        <v/>
      </c>
    </row>
    <row r="504" spans="1:32" ht="15.75" x14ac:dyDescent="0.25">
      <c r="A504" s="8" t="str">
        <f>IF([1]source_data!G506="","",IF(AND([1]source_data!C506&lt;&gt;"",[1]tailored_settings!$B$10="Publish"),CONCATENATE([1]tailored_settings!$B$2&amp;[1]source_data!C506),IF(AND([1]source_data!C506&lt;&gt;"",[1]tailored_settings!$B$10="Do not publish"),CONCATENATE([1]tailored_settings!$B$2&amp;TEXT(ROW(A504)-1,"0000")&amp;"_"&amp;TEXT(F504,"yyyy-mm")),CONCATENATE([1]tailored_settings!$B$2&amp;TEXT(ROW(A504)-1,"0000")&amp;"_"&amp;TEXT(F504,"yyyy-mm")))))</f>
        <v>360G-BarnwoodTrust-0503_2022-08</v>
      </c>
      <c r="B504" s="8" t="str">
        <f>IF([1]source_data!G506="","",IF([1]source_data!E506&lt;&gt;"",[1]source_data!E506,CONCATENATE("Grant to "&amp;G504)))</f>
        <v>Grants for You</v>
      </c>
      <c r="C504" s="8" t="str">
        <f>IF([1]source_data!G506="","",IF([1]source_data!F506="","",[1]source_data!F506))</f>
        <v xml:space="preserve">Funding to help people with Autism, ADHD, Tourette's or a serious mental health condition access more opportunities.   </v>
      </c>
      <c r="D504" s="9">
        <f>IF([1]source_data!G506="","",IF([1]source_data!G506="","",[1]source_data!G506))</f>
        <v>1415</v>
      </c>
      <c r="E504" s="8" t="str">
        <f>IF([1]source_data!G506="","",[1]tailored_settings!$B$3)</f>
        <v>GBP</v>
      </c>
      <c r="F504" s="10">
        <f>IF([1]source_data!G506="","",IF([1]source_data!H506="","",[1]source_data!H506))</f>
        <v>44799.621279085703</v>
      </c>
      <c r="G504" s="8" t="str">
        <f>IF([1]source_data!G506="","",[1]tailored_settings!$B$5)</f>
        <v>Individual Recipient</v>
      </c>
      <c r="H504" s="8" t="str">
        <f>IF([1]source_data!G506="","",IF(AND([1]source_data!A506&lt;&gt;"",[1]tailored_settings!$B$11="Publish"),CONCATENATE([1]tailored_settings!$B$2&amp;[1]source_data!A506),IF(AND([1]source_data!A506&lt;&gt;"",[1]tailored_settings!$B$11="Do not publish"),CONCATENATE([1]tailored_settings!$B$4&amp;TEXT(ROW(A504)-1,"0000")&amp;"_"&amp;TEXT(F504,"yyyy-mm")),CONCATENATE([1]tailored_settings!$B$4&amp;TEXT(ROW(A504)-1,"0000")&amp;"_"&amp;TEXT(F504,"yyyy-mm")))))</f>
        <v>360G-BarnwoodTrust-IND-0503_2022-08</v>
      </c>
      <c r="I504" s="8" t="str">
        <f>IF([1]source_data!G506="","",[1]tailored_settings!$B$7)</f>
        <v>Barnwood Trust</v>
      </c>
      <c r="J504" s="8" t="str">
        <f>IF([1]source_data!G506="","",[1]tailored_settings!$B$6)</f>
        <v>GB-CHC-1162855</v>
      </c>
      <c r="K504" s="8" t="str">
        <f>IF([1]source_data!G506="","",IF([1]source_data!I506="","",VLOOKUP([1]source_data!I506,[1]codelists!A:C,2,FALSE)))</f>
        <v>GTIR040</v>
      </c>
      <c r="L504" s="8" t="str">
        <f>IF([1]source_data!G506="","",IF([1]source_data!J506="","",VLOOKUP([1]source_data!J506,[1]codelists!A:C,2,FALSE)))</f>
        <v/>
      </c>
      <c r="M504" s="8" t="str">
        <f>IF([1]source_data!G506="","",IF([1]source_data!K506="","",IF([1]source_data!M506&lt;&gt;"",CONCATENATE(VLOOKUP([1]source_data!K506,[1]codelists!A:C,2,FALSE)&amp;";"&amp;VLOOKUP([1]source_data!L506,[1]codelists!A:C,2,FALSE)&amp;";"&amp;VLOOKUP([1]source_data!M506,[1]codelists!A:C,2,FALSE)),IF([1]source_data!L506&lt;&gt;"",CONCATENATE(VLOOKUP([1]source_data!K506,[1]codelists!A:C,2,FALSE)&amp;";"&amp;VLOOKUP([1]source_data!L506,[1]codelists!A:C,2,FALSE)),IF([1]source_data!K506&lt;&gt;"",CONCATENATE(VLOOKUP([1]source_data!K506,[1]codelists!A:C,2,FALSE)))))))</f>
        <v>GTIP110</v>
      </c>
      <c r="N504" s="11" t="str">
        <f>IF([1]source_data!G506="","",IF([1]source_data!D506="","",VLOOKUP([1]source_data!D506,[1]geo_data!A:I,9,FALSE)))</f>
        <v>Cleeve St Michael's</v>
      </c>
      <c r="O504" s="11" t="str">
        <f>IF([1]source_data!G506="","",IF([1]source_data!D506="","",VLOOKUP([1]source_data!D506,[1]geo_data!A:I,8,FALSE)))</f>
        <v>E05012071</v>
      </c>
      <c r="P504" s="11" t="str">
        <f>IF([1]source_data!G506="","",IF(LEFT(O504,3)="E05","WD",IF(LEFT(O504,3)="S13","WD",IF(LEFT(O504,3)="W05","WD",IF(LEFT(O504,3)="W06","UA",IF(LEFT(O504,3)="S12","CA",IF(LEFT(O504,3)="E06","UA",IF(LEFT(O504,3)="E07","NMD",IF(LEFT(O504,3)="E08","MD",IF(LEFT(O504,3)="E09","LONB"))))))))))</f>
        <v>WD</v>
      </c>
      <c r="Q504" s="11" t="str">
        <f>IF([1]source_data!G506="","",IF([1]source_data!D506="","",VLOOKUP([1]source_data!D506,[1]geo_data!A:I,7,FALSE)))</f>
        <v>Tewkesbury</v>
      </c>
      <c r="R504" s="11" t="str">
        <f>IF([1]source_data!G506="","",IF([1]source_data!D506="","",VLOOKUP([1]source_data!D506,[1]geo_data!A:I,6,FALSE)))</f>
        <v>E07000083</v>
      </c>
      <c r="S504" s="11" t="str">
        <f>IF([1]source_data!G506="","",IF(LEFT(R504,3)="E05","WD",IF(LEFT(R504,3)="S13","WD",IF(LEFT(R504,3)="W05","WD",IF(LEFT(R504,3)="W06","UA",IF(LEFT(R504,3)="S12","CA",IF(LEFT(R504,3)="E06","UA",IF(LEFT(R504,3)="E07","NMD",IF(LEFT(R504,3)="E08","MD",IF(LEFT(R504,3)="E09","LONB"))))))))))</f>
        <v>NMD</v>
      </c>
      <c r="T504" s="8" t="str">
        <f>IF([1]source_data!G506="","",IF([1]source_data!N506="","",[1]source_data!N506))</f>
        <v>Grants for You</v>
      </c>
      <c r="U504" s="12">
        <f ca="1">IF([1]source_data!G506="","",[1]tailored_settings!$B$8)</f>
        <v>45009</v>
      </c>
      <c r="V504" s="8" t="str">
        <f>IF([1]source_data!I506="","",[1]tailored_settings!$B$9)</f>
        <v>https://www.barnwoodtrust.org/</v>
      </c>
      <c r="W504" s="8" t="str">
        <f>IF([1]source_data!G506="","",IF([1]source_data!I506="","",[1]codelists!$A$1))</f>
        <v>Grant to Individuals Reason codelist</v>
      </c>
      <c r="X504" s="8" t="str">
        <f>IF([1]source_data!G506="","",IF([1]source_data!I506="","",[1]source_data!I506))</f>
        <v>Mental Health</v>
      </c>
      <c r="Y504" s="8" t="str">
        <f>IF([1]source_data!G506="","",IF([1]source_data!J506="","",[1]codelists!$A$1))</f>
        <v/>
      </c>
      <c r="Z504" s="8" t="str">
        <f>IF([1]source_data!G506="","",IF([1]source_data!J506="","",[1]source_data!J506))</f>
        <v/>
      </c>
      <c r="AA504" s="8" t="str">
        <f>IF([1]source_data!G506="","",IF([1]source_data!K506="","",[1]codelists!$A$16))</f>
        <v>Grant to Individuals Purpose codelist</v>
      </c>
      <c r="AB504" s="8" t="str">
        <f>IF([1]source_data!G506="","",IF([1]source_data!K506="","",[1]source_data!K506))</f>
        <v>Holiday and activity costs</v>
      </c>
      <c r="AC504" s="8" t="str">
        <f>IF([1]source_data!G506="","",IF([1]source_data!L506="","",[1]codelists!$A$16))</f>
        <v/>
      </c>
      <c r="AD504" s="8" t="str">
        <f>IF([1]source_data!G506="","",IF([1]source_data!L506="","",[1]source_data!L506))</f>
        <v/>
      </c>
      <c r="AE504" s="8" t="str">
        <f>IF([1]source_data!G506="","",IF([1]source_data!M506="","",[1]codelists!$A$16))</f>
        <v/>
      </c>
      <c r="AF504" s="8" t="str">
        <f>IF([1]source_data!G506="","",IF([1]source_data!M506="","",[1]source_data!M506))</f>
        <v/>
      </c>
    </row>
    <row r="505" spans="1:32" ht="15.75" x14ac:dyDescent="0.25">
      <c r="A505" s="8" t="str">
        <f>IF([1]source_data!G507="","",IF(AND([1]source_data!C507&lt;&gt;"",[1]tailored_settings!$B$10="Publish"),CONCATENATE([1]tailored_settings!$B$2&amp;[1]source_data!C507),IF(AND([1]source_data!C507&lt;&gt;"",[1]tailored_settings!$B$10="Do not publish"),CONCATENATE([1]tailored_settings!$B$2&amp;TEXT(ROW(A505)-1,"0000")&amp;"_"&amp;TEXT(F505,"yyyy-mm")),CONCATENATE([1]tailored_settings!$B$2&amp;TEXT(ROW(A505)-1,"0000")&amp;"_"&amp;TEXT(F505,"yyyy-mm")))))</f>
        <v>360G-BarnwoodTrust-0504_2022-08</v>
      </c>
      <c r="B505" s="8" t="str">
        <f>IF([1]source_data!G507="","",IF([1]source_data!E507&lt;&gt;"",[1]source_data!E507,CONCATENATE("Grant to "&amp;G505)))</f>
        <v>Grants for You</v>
      </c>
      <c r="C505" s="8" t="str">
        <f>IF([1]source_data!G507="","",IF([1]source_data!F507="","",[1]source_data!F507))</f>
        <v xml:space="preserve">Funding to help people with Autism, ADHD, Tourette's or a serious mental health condition access more opportunities.   </v>
      </c>
      <c r="D505" s="9">
        <f>IF([1]source_data!G507="","",IF([1]source_data!G507="","",[1]source_data!G507))</f>
        <v>1000</v>
      </c>
      <c r="E505" s="8" t="str">
        <f>IF([1]source_data!G507="","",[1]tailored_settings!$B$3)</f>
        <v>GBP</v>
      </c>
      <c r="F505" s="10">
        <f>IF([1]source_data!G507="","",IF([1]source_data!H507="","",[1]source_data!H507))</f>
        <v>44799.656283414399</v>
      </c>
      <c r="G505" s="8" t="str">
        <f>IF([1]source_data!G507="","",[1]tailored_settings!$B$5)</f>
        <v>Individual Recipient</v>
      </c>
      <c r="H505" s="8" t="str">
        <f>IF([1]source_data!G507="","",IF(AND([1]source_data!A507&lt;&gt;"",[1]tailored_settings!$B$11="Publish"),CONCATENATE([1]tailored_settings!$B$2&amp;[1]source_data!A507),IF(AND([1]source_data!A507&lt;&gt;"",[1]tailored_settings!$B$11="Do not publish"),CONCATENATE([1]tailored_settings!$B$4&amp;TEXT(ROW(A505)-1,"0000")&amp;"_"&amp;TEXT(F505,"yyyy-mm")),CONCATENATE([1]tailored_settings!$B$4&amp;TEXT(ROW(A505)-1,"0000")&amp;"_"&amp;TEXT(F505,"yyyy-mm")))))</f>
        <v>360G-BarnwoodTrust-IND-0504_2022-08</v>
      </c>
      <c r="I505" s="8" t="str">
        <f>IF([1]source_data!G507="","",[1]tailored_settings!$B$7)</f>
        <v>Barnwood Trust</v>
      </c>
      <c r="J505" s="8" t="str">
        <f>IF([1]source_data!G507="","",[1]tailored_settings!$B$6)</f>
        <v>GB-CHC-1162855</v>
      </c>
      <c r="K505" s="8" t="str">
        <f>IF([1]source_data!G507="","",IF([1]source_data!I507="","",VLOOKUP([1]source_data!I507,[1]codelists!A:C,2,FALSE)))</f>
        <v>GTIR040</v>
      </c>
      <c r="L505" s="8" t="str">
        <f>IF([1]source_data!G507="","",IF([1]source_data!J507="","",VLOOKUP([1]source_data!J507,[1]codelists!A:C,2,FALSE)))</f>
        <v/>
      </c>
      <c r="M505" s="8" t="str">
        <f>IF([1]source_data!G507="","",IF([1]source_data!K507="","",IF([1]source_data!M507&lt;&gt;"",CONCATENATE(VLOOKUP([1]source_data!K507,[1]codelists!A:C,2,FALSE)&amp;";"&amp;VLOOKUP([1]source_data!L507,[1]codelists!A:C,2,FALSE)&amp;";"&amp;VLOOKUP([1]source_data!M507,[1]codelists!A:C,2,FALSE)),IF([1]source_data!L507&lt;&gt;"",CONCATENATE(VLOOKUP([1]source_data!K507,[1]codelists!A:C,2,FALSE)&amp;";"&amp;VLOOKUP([1]source_data!L507,[1]codelists!A:C,2,FALSE)),IF([1]source_data!K507&lt;&gt;"",CONCATENATE(VLOOKUP([1]source_data!K507,[1]codelists!A:C,2,FALSE)))))))</f>
        <v>GTIP110</v>
      </c>
      <c r="N505" s="11" t="str">
        <f>IF([1]source_data!G507="","",IF([1]source_data!D507="","",VLOOKUP([1]source_data!D507,[1]geo_data!A:I,9,FALSE)))</f>
        <v>St Mark's</v>
      </c>
      <c r="O505" s="11" t="str">
        <f>IF([1]source_data!G507="","",IF([1]source_data!D507="","",VLOOKUP([1]source_data!D507,[1]geo_data!A:I,8,FALSE)))</f>
        <v>E05004301</v>
      </c>
      <c r="P505" s="11" t="str">
        <f>IF([1]source_data!G507="","",IF(LEFT(O505,3)="E05","WD",IF(LEFT(O505,3)="S13","WD",IF(LEFT(O505,3)="W05","WD",IF(LEFT(O505,3)="W06","UA",IF(LEFT(O505,3)="S12","CA",IF(LEFT(O505,3)="E06","UA",IF(LEFT(O505,3)="E07","NMD",IF(LEFT(O505,3)="E08","MD",IF(LEFT(O505,3)="E09","LONB"))))))))))</f>
        <v>WD</v>
      </c>
      <c r="Q505" s="11" t="str">
        <f>IF([1]source_data!G507="","",IF([1]source_data!D507="","",VLOOKUP([1]source_data!D507,[1]geo_data!A:I,7,FALSE)))</f>
        <v>Cheltenham</v>
      </c>
      <c r="R505" s="11" t="str">
        <f>IF([1]source_data!G507="","",IF([1]source_data!D507="","",VLOOKUP([1]source_data!D507,[1]geo_data!A:I,6,FALSE)))</f>
        <v>E07000078</v>
      </c>
      <c r="S505" s="11" t="str">
        <f>IF([1]source_data!G507="","",IF(LEFT(R505,3)="E05","WD",IF(LEFT(R505,3)="S13","WD",IF(LEFT(R505,3)="W05","WD",IF(LEFT(R505,3)="W06","UA",IF(LEFT(R505,3)="S12","CA",IF(LEFT(R505,3)="E06","UA",IF(LEFT(R505,3)="E07","NMD",IF(LEFT(R505,3)="E08","MD",IF(LEFT(R505,3)="E09","LONB"))))))))))</f>
        <v>NMD</v>
      </c>
      <c r="T505" s="8" t="str">
        <f>IF([1]source_data!G507="","",IF([1]source_data!N507="","",[1]source_data!N507))</f>
        <v>Grants for You</v>
      </c>
      <c r="U505" s="12">
        <f ca="1">IF([1]source_data!G507="","",[1]tailored_settings!$B$8)</f>
        <v>45009</v>
      </c>
      <c r="V505" s="8" t="str">
        <f>IF([1]source_data!I507="","",[1]tailored_settings!$B$9)</f>
        <v>https://www.barnwoodtrust.org/</v>
      </c>
      <c r="W505" s="8" t="str">
        <f>IF([1]source_data!G507="","",IF([1]source_data!I507="","",[1]codelists!$A$1))</f>
        <v>Grant to Individuals Reason codelist</v>
      </c>
      <c r="X505" s="8" t="str">
        <f>IF([1]source_data!G507="","",IF([1]source_data!I507="","",[1]source_data!I507))</f>
        <v>Mental Health</v>
      </c>
      <c r="Y505" s="8" t="str">
        <f>IF([1]source_data!G507="","",IF([1]source_data!J507="","",[1]codelists!$A$1))</f>
        <v/>
      </c>
      <c r="Z505" s="8" t="str">
        <f>IF([1]source_data!G507="","",IF([1]source_data!J507="","",[1]source_data!J507))</f>
        <v/>
      </c>
      <c r="AA505" s="8" t="str">
        <f>IF([1]source_data!G507="","",IF([1]source_data!K507="","",[1]codelists!$A$16))</f>
        <v>Grant to Individuals Purpose codelist</v>
      </c>
      <c r="AB505" s="8" t="str">
        <f>IF([1]source_data!G507="","",IF([1]source_data!K507="","",[1]source_data!K507))</f>
        <v>Holiday and activity costs</v>
      </c>
      <c r="AC505" s="8" t="str">
        <f>IF([1]source_data!G507="","",IF([1]source_data!L507="","",[1]codelists!$A$16))</f>
        <v/>
      </c>
      <c r="AD505" s="8" t="str">
        <f>IF([1]source_data!G507="","",IF([1]source_data!L507="","",[1]source_data!L507))</f>
        <v/>
      </c>
      <c r="AE505" s="8" t="str">
        <f>IF([1]source_data!G507="","",IF([1]source_data!M507="","",[1]codelists!$A$16))</f>
        <v/>
      </c>
      <c r="AF505" s="8" t="str">
        <f>IF([1]source_data!G507="","",IF([1]source_data!M507="","",[1]source_data!M507))</f>
        <v/>
      </c>
    </row>
    <row r="506" spans="1:32" ht="15.75" x14ac:dyDescent="0.25">
      <c r="A506" s="8" t="str">
        <f>IF([1]source_data!G508="","",IF(AND([1]source_data!C508&lt;&gt;"",[1]tailored_settings!$B$10="Publish"),CONCATENATE([1]tailored_settings!$B$2&amp;[1]source_data!C508),IF(AND([1]source_data!C508&lt;&gt;"",[1]tailored_settings!$B$10="Do not publish"),CONCATENATE([1]tailored_settings!$B$2&amp;TEXT(ROW(A506)-1,"0000")&amp;"_"&amp;TEXT(F506,"yyyy-mm")),CONCATENATE([1]tailored_settings!$B$2&amp;TEXT(ROW(A506)-1,"0000")&amp;"_"&amp;TEXT(F506,"yyyy-mm")))))</f>
        <v>360G-BarnwoodTrust-0505_2022-08</v>
      </c>
      <c r="B506" s="8" t="str">
        <f>IF([1]source_data!G508="","",IF([1]source_data!E508&lt;&gt;"",[1]source_data!E508,CONCATENATE("Grant to "&amp;G506)))</f>
        <v>Grants for You</v>
      </c>
      <c r="C506" s="8" t="str">
        <f>IF([1]source_data!G508="","",IF([1]source_data!F508="","",[1]source_data!F508))</f>
        <v xml:space="preserve">Funding to help people with Autism, ADHD, Tourette's or a serious mental health condition access more opportunities.   </v>
      </c>
      <c r="D506" s="9">
        <f>IF([1]source_data!G508="","",IF([1]source_data!G508="","",[1]source_data!G508))</f>
        <v>3495</v>
      </c>
      <c r="E506" s="8" t="str">
        <f>IF([1]source_data!G508="","",[1]tailored_settings!$B$3)</f>
        <v>GBP</v>
      </c>
      <c r="F506" s="10">
        <f>IF([1]source_data!G508="","",IF([1]source_data!H508="","",[1]source_data!H508))</f>
        <v>44803.383012418999</v>
      </c>
      <c r="G506" s="8" t="str">
        <f>IF([1]source_data!G508="","",[1]tailored_settings!$B$5)</f>
        <v>Individual Recipient</v>
      </c>
      <c r="H506" s="8" t="str">
        <f>IF([1]source_data!G508="","",IF(AND([1]source_data!A508&lt;&gt;"",[1]tailored_settings!$B$11="Publish"),CONCATENATE([1]tailored_settings!$B$2&amp;[1]source_data!A508),IF(AND([1]source_data!A508&lt;&gt;"",[1]tailored_settings!$B$11="Do not publish"),CONCATENATE([1]tailored_settings!$B$4&amp;TEXT(ROW(A506)-1,"0000")&amp;"_"&amp;TEXT(F506,"yyyy-mm")),CONCATENATE([1]tailored_settings!$B$4&amp;TEXT(ROW(A506)-1,"0000")&amp;"_"&amp;TEXT(F506,"yyyy-mm")))))</f>
        <v>360G-BarnwoodTrust-IND-0505_2022-08</v>
      </c>
      <c r="I506" s="8" t="str">
        <f>IF([1]source_data!G508="","",[1]tailored_settings!$B$7)</f>
        <v>Barnwood Trust</v>
      </c>
      <c r="J506" s="8" t="str">
        <f>IF([1]source_data!G508="","",[1]tailored_settings!$B$6)</f>
        <v>GB-CHC-1162855</v>
      </c>
      <c r="K506" s="8" t="str">
        <f>IF([1]source_data!G508="","",IF([1]source_data!I508="","",VLOOKUP([1]source_data!I508,[1]codelists!A:C,2,FALSE)))</f>
        <v>GTIR040</v>
      </c>
      <c r="L506" s="8" t="str">
        <f>IF([1]source_data!G508="","",IF([1]source_data!J508="","",VLOOKUP([1]source_data!J508,[1]codelists!A:C,2,FALSE)))</f>
        <v/>
      </c>
      <c r="M506" s="8" t="str">
        <f>IF([1]source_data!G508="","",IF([1]source_data!K508="","",IF([1]source_data!M508&lt;&gt;"",CONCATENATE(VLOOKUP([1]source_data!K508,[1]codelists!A:C,2,FALSE)&amp;";"&amp;VLOOKUP([1]source_data!L508,[1]codelists!A:C,2,FALSE)&amp;";"&amp;VLOOKUP([1]source_data!M508,[1]codelists!A:C,2,FALSE)),IF([1]source_data!L508&lt;&gt;"",CONCATENATE(VLOOKUP([1]source_data!K508,[1]codelists!A:C,2,FALSE)&amp;";"&amp;VLOOKUP([1]source_data!L508,[1]codelists!A:C,2,FALSE)),IF([1]source_data!K508&lt;&gt;"",CONCATENATE(VLOOKUP([1]source_data!K508,[1]codelists!A:C,2,FALSE)))))))</f>
        <v>GTIP100</v>
      </c>
      <c r="N506" s="11" t="str">
        <f>IF([1]source_data!G508="","",IF([1]source_data!D508="","",VLOOKUP([1]source_data!D508,[1]geo_data!A:I,9,FALSE)))</f>
        <v>Severn</v>
      </c>
      <c r="O506" s="11" t="str">
        <f>IF([1]source_data!G508="","",IF([1]source_data!D508="","",VLOOKUP([1]source_data!D508,[1]geo_data!A:I,8,FALSE)))</f>
        <v>E05013195</v>
      </c>
      <c r="P506" s="11" t="str">
        <f>IF([1]source_data!G508="","",IF(LEFT(O506,3)="E05","WD",IF(LEFT(O506,3)="S13","WD",IF(LEFT(O506,3)="W05","WD",IF(LEFT(O506,3)="W06","UA",IF(LEFT(O506,3)="S12","CA",IF(LEFT(O506,3)="E06","UA",IF(LEFT(O506,3)="E07","NMD",IF(LEFT(O506,3)="E08","MD",IF(LEFT(O506,3)="E09","LONB"))))))))))</f>
        <v>WD</v>
      </c>
      <c r="Q506" s="11" t="str">
        <f>IF([1]source_data!G508="","",IF([1]source_data!D508="","",VLOOKUP([1]source_data!D508,[1]geo_data!A:I,7,FALSE)))</f>
        <v>Stroud</v>
      </c>
      <c r="R506" s="11" t="str">
        <f>IF([1]source_data!G508="","",IF([1]source_data!D508="","",VLOOKUP([1]source_data!D508,[1]geo_data!A:I,6,FALSE)))</f>
        <v>E07000082</v>
      </c>
      <c r="S506" s="11" t="str">
        <f>IF([1]source_data!G508="","",IF(LEFT(R506,3)="E05","WD",IF(LEFT(R506,3)="S13","WD",IF(LEFT(R506,3)="W05","WD",IF(LEFT(R506,3)="W06","UA",IF(LEFT(R506,3)="S12","CA",IF(LEFT(R506,3)="E06","UA",IF(LEFT(R506,3)="E07","NMD",IF(LEFT(R506,3)="E08","MD",IF(LEFT(R506,3)="E09","LONB"))))))))))</f>
        <v>NMD</v>
      </c>
      <c r="T506" s="8" t="str">
        <f>IF([1]source_data!G508="","",IF([1]source_data!N508="","",[1]source_data!N508))</f>
        <v>Grants for You</v>
      </c>
      <c r="U506" s="12">
        <f ca="1">IF([1]source_data!G508="","",[1]tailored_settings!$B$8)</f>
        <v>45009</v>
      </c>
      <c r="V506" s="8" t="str">
        <f>IF([1]source_data!I508="","",[1]tailored_settings!$B$9)</f>
        <v>https://www.barnwoodtrust.org/</v>
      </c>
      <c r="W506" s="8" t="str">
        <f>IF([1]source_data!G508="","",IF([1]source_data!I508="","",[1]codelists!$A$1))</f>
        <v>Grant to Individuals Reason codelist</v>
      </c>
      <c r="X506" s="8" t="str">
        <f>IF([1]source_data!G508="","",IF([1]source_data!I508="","",[1]source_data!I508))</f>
        <v>Mental Health</v>
      </c>
      <c r="Y506" s="8" t="str">
        <f>IF([1]source_data!G508="","",IF([1]source_data!J508="","",[1]codelists!$A$1))</f>
        <v/>
      </c>
      <c r="Z506" s="8" t="str">
        <f>IF([1]source_data!G508="","",IF([1]source_data!J508="","",[1]source_data!J508))</f>
        <v/>
      </c>
      <c r="AA506" s="8" t="str">
        <f>IF([1]source_data!G508="","",IF([1]source_data!K508="","",[1]codelists!$A$16))</f>
        <v>Grant to Individuals Purpose codelist</v>
      </c>
      <c r="AB506" s="8" t="str">
        <f>IF([1]source_data!G508="","",IF([1]source_data!K508="","",[1]source_data!K508))</f>
        <v>Travel and transport</v>
      </c>
      <c r="AC506" s="8" t="str">
        <f>IF([1]source_data!G508="","",IF([1]source_data!L508="","",[1]codelists!$A$16))</f>
        <v/>
      </c>
      <c r="AD506" s="8" t="str">
        <f>IF([1]source_data!G508="","",IF([1]source_data!L508="","",[1]source_data!L508))</f>
        <v/>
      </c>
      <c r="AE506" s="8" t="str">
        <f>IF([1]source_data!G508="","",IF([1]source_data!M508="","",[1]codelists!$A$16))</f>
        <v/>
      </c>
      <c r="AF506" s="8" t="str">
        <f>IF([1]source_data!G508="","",IF([1]source_data!M508="","",[1]source_data!M508))</f>
        <v/>
      </c>
    </row>
    <row r="507" spans="1:32" ht="15.75" x14ac:dyDescent="0.25">
      <c r="A507" s="8" t="str">
        <f>IF([1]source_data!G509="","",IF(AND([1]source_data!C509&lt;&gt;"",[1]tailored_settings!$B$10="Publish"),CONCATENATE([1]tailored_settings!$B$2&amp;[1]source_data!C509),IF(AND([1]source_data!C509&lt;&gt;"",[1]tailored_settings!$B$10="Do not publish"),CONCATENATE([1]tailored_settings!$B$2&amp;TEXT(ROW(A507)-1,"0000")&amp;"_"&amp;TEXT(F507,"yyyy-mm")),CONCATENATE([1]tailored_settings!$B$2&amp;TEXT(ROW(A507)-1,"0000")&amp;"_"&amp;TEXT(F507,"yyyy-mm")))))</f>
        <v>360G-BarnwoodTrust-0506_2022-08</v>
      </c>
      <c r="B507" s="8" t="str">
        <f>IF([1]source_data!G509="","",IF([1]source_data!E509&lt;&gt;"",[1]source_data!E509,CONCATENATE("Grant to "&amp;G507)))</f>
        <v>Grants for You</v>
      </c>
      <c r="C507" s="8" t="str">
        <f>IF([1]source_data!G509="","",IF([1]source_data!F509="","",[1]source_data!F509))</f>
        <v xml:space="preserve">Funding to help people with Autism, ADHD, Tourette's or a serious mental health condition access more opportunities.   </v>
      </c>
      <c r="D507" s="9">
        <f>IF([1]source_data!G509="","",IF([1]source_data!G509="","",[1]source_data!G509))</f>
        <v>675</v>
      </c>
      <c r="E507" s="8" t="str">
        <f>IF([1]source_data!G509="","",[1]tailored_settings!$B$3)</f>
        <v>GBP</v>
      </c>
      <c r="F507" s="10">
        <f>IF([1]source_data!G509="","",IF([1]source_data!H509="","",[1]source_data!H509))</f>
        <v>44803.409166169004</v>
      </c>
      <c r="G507" s="8" t="str">
        <f>IF([1]source_data!G509="","",[1]tailored_settings!$B$5)</f>
        <v>Individual Recipient</v>
      </c>
      <c r="H507" s="8" t="str">
        <f>IF([1]source_data!G509="","",IF(AND([1]source_data!A509&lt;&gt;"",[1]tailored_settings!$B$11="Publish"),CONCATENATE([1]tailored_settings!$B$2&amp;[1]source_data!A509),IF(AND([1]source_data!A509&lt;&gt;"",[1]tailored_settings!$B$11="Do not publish"),CONCATENATE([1]tailored_settings!$B$4&amp;TEXT(ROW(A507)-1,"0000")&amp;"_"&amp;TEXT(F507,"yyyy-mm")),CONCATENATE([1]tailored_settings!$B$4&amp;TEXT(ROW(A507)-1,"0000")&amp;"_"&amp;TEXT(F507,"yyyy-mm")))))</f>
        <v>360G-BarnwoodTrust-IND-0506_2022-08</v>
      </c>
      <c r="I507" s="8" t="str">
        <f>IF([1]source_data!G509="","",[1]tailored_settings!$B$7)</f>
        <v>Barnwood Trust</v>
      </c>
      <c r="J507" s="8" t="str">
        <f>IF([1]source_data!G509="","",[1]tailored_settings!$B$6)</f>
        <v>GB-CHC-1162855</v>
      </c>
      <c r="K507" s="8" t="str">
        <f>IF([1]source_data!G509="","",IF([1]source_data!I509="","",VLOOKUP([1]source_data!I509,[1]codelists!A:C,2,FALSE)))</f>
        <v>GTIR040</v>
      </c>
      <c r="L507" s="8" t="str">
        <f>IF([1]source_data!G509="","",IF([1]source_data!J509="","",VLOOKUP([1]source_data!J509,[1]codelists!A:C,2,FALSE)))</f>
        <v/>
      </c>
      <c r="M507" s="8" t="str">
        <f>IF([1]source_data!G509="","",IF([1]source_data!K509="","",IF([1]source_data!M509&lt;&gt;"",CONCATENATE(VLOOKUP([1]source_data!K509,[1]codelists!A:C,2,FALSE)&amp;";"&amp;VLOOKUP([1]source_data!L509,[1]codelists!A:C,2,FALSE)&amp;";"&amp;VLOOKUP([1]source_data!M509,[1]codelists!A:C,2,FALSE)),IF([1]source_data!L509&lt;&gt;"",CONCATENATE(VLOOKUP([1]source_data!K509,[1]codelists!A:C,2,FALSE)&amp;";"&amp;VLOOKUP([1]source_data!L509,[1]codelists!A:C,2,FALSE)),IF([1]source_data!K509&lt;&gt;"",CONCATENATE(VLOOKUP([1]source_data!K509,[1]codelists!A:C,2,FALSE)))))))</f>
        <v>GTIP040</v>
      </c>
      <c r="N507" s="11" t="str">
        <f>IF([1]source_data!G509="","",IF([1]source_data!D509="","",VLOOKUP([1]source_data!D509,[1]geo_data!A:I,9,FALSE)))</f>
        <v>Matson, Robinswood and White City</v>
      </c>
      <c r="O507" s="11" t="str">
        <f>IF([1]source_data!G509="","",IF([1]source_data!D509="","",VLOOKUP([1]source_data!D509,[1]geo_data!A:I,8,FALSE)))</f>
        <v>E05010961</v>
      </c>
      <c r="P507" s="11" t="str">
        <f>IF([1]source_data!G509="","",IF(LEFT(O507,3)="E05","WD",IF(LEFT(O507,3)="S13","WD",IF(LEFT(O507,3)="W05","WD",IF(LEFT(O507,3)="W06","UA",IF(LEFT(O507,3)="S12","CA",IF(LEFT(O507,3)="E06","UA",IF(LEFT(O507,3)="E07","NMD",IF(LEFT(O507,3)="E08","MD",IF(LEFT(O507,3)="E09","LONB"))))))))))</f>
        <v>WD</v>
      </c>
      <c r="Q507" s="11" t="str">
        <f>IF([1]source_data!G509="","",IF([1]source_data!D509="","",VLOOKUP([1]source_data!D509,[1]geo_data!A:I,7,FALSE)))</f>
        <v>Gloucester</v>
      </c>
      <c r="R507" s="11" t="str">
        <f>IF([1]source_data!G509="","",IF([1]source_data!D509="","",VLOOKUP([1]source_data!D509,[1]geo_data!A:I,6,FALSE)))</f>
        <v>E07000081</v>
      </c>
      <c r="S507" s="11" t="str">
        <f>IF([1]source_data!G509="","",IF(LEFT(R507,3)="E05","WD",IF(LEFT(R507,3)="S13","WD",IF(LEFT(R507,3)="W05","WD",IF(LEFT(R507,3)="W06","UA",IF(LEFT(R507,3)="S12","CA",IF(LEFT(R507,3)="E06","UA",IF(LEFT(R507,3)="E07","NMD",IF(LEFT(R507,3)="E08","MD",IF(LEFT(R507,3)="E09","LONB"))))))))))</f>
        <v>NMD</v>
      </c>
      <c r="T507" s="8" t="str">
        <f>IF([1]source_data!G509="","",IF([1]source_data!N509="","",[1]source_data!N509))</f>
        <v>Grants for You</v>
      </c>
      <c r="U507" s="12">
        <f ca="1">IF([1]source_data!G509="","",[1]tailored_settings!$B$8)</f>
        <v>45009</v>
      </c>
      <c r="V507" s="8" t="str">
        <f>IF([1]source_data!I509="","",[1]tailored_settings!$B$9)</f>
        <v>https://www.barnwoodtrust.org/</v>
      </c>
      <c r="W507" s="8" t="str">
        <f>IF([1]source_data!G509="","",IF([1]source_data!I509="","",[1]codelists!$A$1))</f>
        <v>Grant to Individuals Reason codelist</v>
      </c>
      <c r="X507" s="8" t="str">
        <f>IF([1]source_data!G509="","",IF([1]source_data!I509="","",[1]source_data!I509))</f>
        <v>Mental Health</v>
      </c>
      <c r="Y507" s="8" t="str">
        <f>IF([1]source_data!G509="","",IF([1]source_data!J509="","",[1]codelists!$A$1))</f>
        <v/>
      </c>
      <c r="Z507" s="8" t="str">
        <f>IF([1]source_data!G509="","",IF([1]source_data!J509="","",[1]source_data!J509))</f>
        <v/>
      </c>
      <c r="AA507" s="8" t="str">
        <f>IF([1]source_data!G509="","",IF([1]source_data!K509="","",[1]codelists!$A$16))</f>
        <v>Grant to Individuals Purpose codelist</v>
      </c>
      <c r="AB507" s="8" t="str">
        <f>IF([1]source_data!G509="","",IF([1]source_data!K509="","",[1]source_data!K509))</f>
        <v>Devices and digital access</v>
      </c>
      <c r="AC507" s="8" t="str">
        <f>IF([1]source_data!G509="","",IF([1]source_data!L509="","",[1]codelists!$A$16))</f>
        <v/>
      </c>
      <c r="AD507" s="8" t="str">
        <f>IF([1]source_data!G509="","",IF([1]source_data!L509="","",[1]source_data!L509))</f>
        <v/>
      </c>
      <c r="AE507" s="8" t="str">
        <f>IF([1]source_data!G509="","",IF([1]source_data!M509="","",[1]codelists!$A$16))</f>
        <v/>
      </c>
      <c r="AF507" s="8" t="str">
        <f>IF([1]source_data!G509="","",IF([1]source_data!M509="","",[1]source_data!M509))</f>
        <v/>
      </c>
    </row>
    <row r="508" spans="1:32" ht="15.75" x14ac:dyDescent="0.25">
      <c r="A508" s="8" t="str">
        <f>IF([1]source_data!G510="","",IF(AND([1]source_data!C510&lt;&gt;"",[1]tailored_settings!$B$10="Publish"),CONCATENATE([1]tailored_settings!$B$2&amp;[1]source_data!C510),IF(AND([1]source_data!C510&lt;&gt;"",[1]tailored_settings!$B$10="Do not publish"),CONCATENATE([1]tailored_settings!$B$2&amp;TEXT(ROW(A508)-1,"0000")&amp;"_"&amp;TEXT(F508,"yyyy-mm")),CONCATENATE([1]tailored_settings!$B$2&amp;TEXT(ROW(A508)-1,"0000")&amp;"_"&amp;TEXT(F508,"yyyy-mm")))))</f>
        <v>360G-BarnwoodTrust-0507_2022-08</v>
      </c>
      <c r="B508" s="8" t="str">
        <f>IF([1]source_data!G510="","",IF([1]source_data!E510&lt;&gt;"",[1]source_data!E510,CONCATENATE("Grant to "&amp;G508)))</f>
        <v>Grants for You</v>
      </c>
      <c r="C508" s="8" t="str">
        <f>IF([1]source_data!G510="","",IF([1]source_data!F510="","",[1]source_data!F510))</f>
        <v xml:space="preserve">Funding to help people with Autism, ADHD, Tourette's or a serious mental health condition access more opportunities.   </v>
      </c>
      <c r="D508" s="9">
        <f>IF([1]source_data!G510="","",IF([1]source_data!G510="","",[1]source_data!G510))</f>
        <v>1000</v>
      </c>
      <c r="E508" s="8" t="str">
        <f>IF([1]source_data!G510="","",[1]tailored_settings!$B$3)</f>
        <v>GBP</v>
      </c>
      <c r="F508" s="10">
        <f>IF([1]source_data!G510="","",IF([1]source_data!H510="","",[1]source_data!H510))</f>
        <v>44803.425773379597</v>
      </c>
      <c r="G508" s="8" t="str">
        <f>IF([1]source_data!G510="","",[1]tailored_settings!$B$5)</f>
        <v>Individual Recipient</v>
      </c>
      <c r="H508" s="8" t="str">
        <f>IF([1]source_data!G510="","",IF(AND([1]source_data!A510&lt;&gt;"",[1]tailored_settings!$B$11="Publish"),CONCATENATE([1]tailored_settings!$B$2&amp;[1]source_data!A510),IF(AND([1]source_data!A510&lt;&gt;"",[1]tailored_settings!$B$11="Do not publish"),CONCATENATE([1]tailored_settings!$B$4&amp;TEXT(ROW(A508)-1,"0000")&amp;"_"&amp;TEXT(F508,"yyyy-mm")),CONCATENATE([1]tailored_settings!$B$4&amp;TEXT(ROW(A508)-1,"0000")&amp;"_"&amp;TEXT(F508,"yyyy-mm")))))</f>
        <v>360G-BarnwoodTrust-IND-0507_2022-08</v>
      </c>
      <c r="I508" s="8" t="str">
        <f>IF([1]source_data!G510="","",[1]tailored_settings!$B$7)</f>
        <v>Barnwood Trust</v>
      </c>
      <c r="J508" s="8" t="str">
        <f>IF([1]source_data!G510="","",[1]tailored_settings!$B$6)</f>
        <v>GB-CHC-1162855</v>
      </c>
      <c r="K508" s="8" t="str">
        <f>IF([1]source_data!G510="","",IF([1]source_data!I510="","",VLOOKUP([1]source_data!I510,[1]codelists!A:C,2,FALSE)))</f>
        <v>GTIR040</v>
      </c>
      <c r="L508" s="8" t="str">
        <f>IF([1]source_data!G510="","",IF([1]source_data!J510="","",VLOOKUP([1]source_data!J510,[1]codelists!A:C,2,FALSE)))</f>
        <v/>
      </c>
      <c r="M508" s="8" t="str">
        <f>IF([1]source_data!G510="","",IF([1]source_data!K510="","",IF([1]source_data!M510&lt;&gt;"",CONCATENATE(VLOOKUP([1]source_data!K510,[1]codelists!A:C,2,FALSE)&amp;";"&amp;VLOOKUP([1]source_data!L510,[1]codelists!A:C,2,FALSE)&amp;";"&amp;VLOOKUP([1]source_data!M510,[1]codelists!A:C,2,FALSE)),IF([1]source_data!L510&lt;&gt;"",CONCATENATE(VLOOKUP([1]source_data!K510,[1]codelists!A:C,2,FALSE)&amp;";"&amp;VLOOKUP([1]source_data!L510,[1]codelists!A:C,2,FALSE)),IF([1]source_data!K510&lt;&gt;"",CONCATENATE(VLOOKUP([1]source_data!K510,[1]codelists!A:C,2,FALSE)))))))</f>
        <v>GTIP130</v>
      </c>
      <c r="N508" s="11" t="str">
        <f>IF([1]source_data!G510="","",IF([1]source_data!D510="","",VLOOKUP([1]source_data!D510,[1]geo_data!A:I,9,FALSE)))</f>
        <v>Lydney East</v>
      </c>
      <c r="O508" s="11" t="str">
        <f>IF([1]source_data!G510="","",IF([1]source_data!D510="","",VLOOKUP([1]source_data!D510,[1]geo_data!A:I,8,FALSE)))</f>
        <v>E05012165</v>
      </c>
      <c r="P508" s="11" t="str">
        <f>IF([1]source_data!G510="","",IF(LEFT(O508,3)="E05","WD",IF(LEFT(O508,3)="S13","WD",IF(LEFT(O508,3)="W05","WD",IF(LEFT(O508,3)="W06","UA",IF(LEFT(O508,3)="S12","CA",IF(LEFT(O508,3)="E06","UA",IF(LEFT(O508,3)="E07","NMD",IF(LEFT(O508,3)="E08","MD",IF(LEFT(O508,3)="E09","LONB"))))))))))</f>
        <v>WD</v>
      </c>
      <c r="Q508" s="11" t="str">
        <f>IF([1]source_data!G510="","",IF([1]source_data!D510="","",VLOOKUP([1]source_data!D510,[1]geo_data!A:I,7,FALSE)))</f>
        <v>Forest of Dean</v>
      </c>
      <c r="R508" s="11" t="str">
        <f>IF([1]source_data!G510="","",IF([1]source_data!D510="","",VLOOKUP([1]source_data!D510,[1]geo_data!A:I,6,FALSE)))</f>
        <v>E07000080</v>
      </c>
      <c r="S508" s="11" t="str">
        <f>IF([1]source_data!G510="","",IF(LEFT(R508,3)="E05","WD",IF(LEFT(R508,3)="S13","WD",IF(LEFT(R508,3)="W05","WD",IF(LEFT(R508,3)="W06","UA",IF(LEFT(R508,3)="S12","CA",IF(LEFT(R508,3)="E06","UA",IF(LEFT(R508,3)="E07","NMD",IF(LEFT(R508,3)="E08","MD",IF(LEFT(R508,3)="E09","LONB"))))))))))</f>
        <v>NMD</v>
      </c>
      <c r="T508" s="8" t="str">
        <f>IF([1]source_data!G510="","",IF([1]source_data!N510="","",[1]source_data!N510))</f>
        <v>Grants for You</v>
      </c>
      <c r="U508" s="12">
        <f ca="1">IF([1]source_data!G510="","",[1]tailored_settings!$B$8)</f>
        <v>45009</v>
      </c>
      <c r="V508" s="8" t="str">
        <f>IF([1]source_data!I510="","",[1]tailored_settings!$B$9)</f>
        <v>https://www.barnwoodtrust.org/</v>
      </c>
      <c r="W508" s="8" t="str">
        <f>IF([1]source_data!G510="","",IF([1]source_data!I510="","",[1]codelists!$A$1))</f>
        <v>Grant to Individuals Reason codelist</v>
      </c>
      <c r="X508" s="8" t="str">
        <f>IF([1]source_data!G510="","",IF([1]source_data!I510="","",[1]source_data!I510))</f>
        <v>Mental Health</v>
      </c>
      <c r="Y508" s="8" t="str">
        <f>IF([1]source_data!G510="","",IF([1]source_data!J510="","",[1]codelists!$A$1))</f>
        <v/>
      </c>
      <c r="Z508" s="8" t="str">
        <f>IF([1]source_data!G510="","",IF([1]source_data!J510="","",[1]source_data!J510))</f>
        <v/>
      </c>
      <c r="AA508" s="8" t="str">
        <f>IF([1]source_data!G510="","",IF([1]source_data!K510="","",[1]codelists!$A$16))</f>
        <v>Grant to Individuals Purpose codelist</v>
      </c>
      <c r="AB508" s="8" t="str">
        <f>IF([1]source_data!G510="","",IF([1]source_data!K510="","",[1]source_data!K510))</f>
        <v>Education and training</v>
      </c>
      <c r="AC508" s="8" t="str">
        <f>IF([1]source_data!G510="","",IF([1]source_data!L510="","",[1]codelists!$A$16))</f>
        <v/>
      </c>
      <c r="AD508" s="8" t="str">
        <f>IF([1]source_data!G510="","",IF([1]source_data!L510="","",[1]source_data!L510))</f>
        <v/>
      </c>
      <c r="AE508" s="8" t="str">
        <f>IF([1]source_data!G510="","",IF([1]source_data!M510="","",[1]codelists!$A$16))</f>
        <v/>
      </c>
      <c r="AF508" s="8" t="str">
        <f>IF([1]source_data!G510="","",IF([1]source_data!M510="","",[1]source_data!M510))</f>
        <v/>
      </c>
    </row>
    <row r="509" spans="1:32" ht="15.75" x14ac:dyDescent="0.25">
      <c r="A509" s="8" t="str">
        <f>IF([1]source_data!G511="","",IF(AND([1]source_data!C511&lt;&gt;"",[1]tailored_settings!$B$10="Publish"),CONCATENATE([1]tailored_settings!$B$2&amp;[1]source_data!C511),IF(AND([1]source_data!C511&lt;&gt;"",[1]tailored_settings!$B$10="Do not publish"),CONCATENATE([1]tailored_settings!$B$2&amp;TEXT(ROW(A509)-1,"0000")&amp;"_"&amp;TEXT(F509,"yyyy-mm")),CONCATENATE([1]tailored_settings!$B$2&amp;TEXT(ROW(A509)-1,"0000")&amp;"_"&amp;TEXT(F509,"yyyy-mm")))))</f>
        <v>360G-BarnwoodTrust-0508_2022-08</v>
      </c>
      <c r="B509" s="8" t="str">
        <f>IF([1]source_data!G511="","",IF([1]source_data!E511&lt;&gt;"",[1]source_data!E511,CONCATENATE("Grant to "&amp;G509)))</f>
        <v>Grants for Your Home</v>
      </c>
      <c r="C509" s="8" t="str">
        <f>IF([1]source_data!G511="","",IF([1]source_data!F511="","",[1]source_data!F511))</f>
        <v>Funding to help disabled people and people with mental health conditions living on a low-income with their housing needs</v>
      </c>
      <c r="D509" s="9">
        <f>IF([1]source_data!G511="","",IF([1]source_data!G511="","",[1]source_data!G511))</f>
        <v>2326.5</v>
      </c>
      <c r="E509" s="8" t="str">
        <f>IF([1]source_data!G511="","",[1]tailored_settings!$B$3)</f>
        <v>GBP</v>
      </c>
      <c r="F509" s="10">
        <f>IF([1]source_data!G511="","",IF([1]source_data!H511="","",[1]source_data!H511))</f>
        <v>44803.436426423599</v>
      </c>
      <c r="G509" s="8" t="str">
        <f>IF([1]source_data!G511="","",[1]tailored_settings!$B$5)</f>
        <v>Individual Recipient</v>
      </c>
      <c r="H509" s="8" t="str">
        <f>IF([1]source_data!G511="","",IF(AND([1]source_data!A511&lt;&gt;"",[1]tailored_settings!$B$11="Publish"),CONCATENATE([1]tailored_settings!$B$2&amp;[1]source_data!A511),IF(AND([1]source_data!A511&lt;&gt;"",[1]tailored_settings!$B$11="Do not publish"),CONCATENATE([1]tailored_settings!$B$4&amp;TEXT(ROW(A509)-1,"0000")&amp;"_"&amp;TEXT(F509,"yyyy-mm")),CONCATENATE([1]tailored_settings!$B$4&amp;TEXT(ROW(A509)-1,"0000")&amp;"_"&amp;TEXT(F509,"yyyy-mm")))))</f>
        <v>360G-BarnwoodTrust-IND-0508_2022-08</v>
      </c>
      <c r="I509" s="8" t="str">
        <f>IF([1]source_data!G511="","",[1]tailored_settings!$B$7)</f>
        <v>Barnwood Trust</v>
      </c>
      <c r="J509" s="8" t="str">
        <f>IF([1]source_data!G511="","",[1]tailored_settings!$B$6)</f>
        <v>GB-CHC-1162855</v>
      </c>
      <c r="K509" s="8" t="str">
        <f>IF([1]source_data!G511="","",IF([1]source_data!I511="","",VLOOKUP([1]source_data!I511,[1]codelists!A:C,2,FALSE)))</f>
        <v>GTIR010</v>
      </c>
      <c r="L509" s="8" t="str">
        <f>IF([1]source_data!G511="","",IF([1]source_data!J511="","",VLOOKUP([1]source_data!J511,[1]codelists!A:C,2,FALSE)))</f>
        <v>GTIR020</v>
      </c>
      <c r="M509" s="8" t="str">
        <f>IF([1]source_data!G511="","",IF([1]source_data!K511="","",IF([1]source_data!M511&lt;&gt;"",CONCATENATE(VLOOKUP([1]source_data!K511,[1]codelists!A:C,2,FALSE)&amp;";"&amp;VLOOKUP([1]source_data!L511,[1]codelists!A:C,2,FALSE)&amp;";"&amp;VLOOKUP([1]source_data!M511,[1]codelists!A:C,2,FALSE)),IF([1]source_data!L511&lt;&gt;"",CONCATENATE(VLOOKUP([1]source_data!K511,[1]codelists!A:C,2,FALSE)&amp;";"&amp;VLOOKUP([1]source_data!L511,[1]codelists!A:C,2,FALSE)),IF([1]source_data!K511&lt;&gt;"",CONCATENATE(VLOOKUP([1]source_data!K511,[1]codelists!A:C,2,FALSE)))))))</f>
        <v>GTIP020</v>
      </c>
      <c r="N509" s="11" t="str">
        <f>IF([1]source_data!G511="","",IF([1]source_data!D511="","",VLOOKUP([1]source_data!D511,[1]geo_data!A:I,9,FALSE)))</f>
        <v>Quedgeley Severn Vale</v>
      </c>
      <c r="O509" s="11" t="str">
        <f>IF([1]source_data!G511="","",IF([1]source_data!D511="","",VLOOKUP([1]source_data!D511,[1]geo_data!A:I,8,FALSE)))</f>
        <v>E05010965</v>
      </c>
      <c r="P509" s="11" t="str">
        <f>IF([1]source_data!G511="","",IF(LEFT(O509,3)="E05","WD",IF(LEFT(O509,3)="S13","WD",IF(LEFT(O509,3)="W05","WD",IF(LEFT(O509,3)="W06","UA",IF(LEFT(O509,3)="S12","CA",IF(LEFT(O509,3)="E06","UA",IF(LEFT(O509,3)="E07","NMD",IF(LEFT(O509,3)="E08","MD",IF(LEFT(O509,3)="E09","LONB"))))))))))</f>
        <v>WD</v>
      </c>
      <c r="Q509" s="11" t="str">
        <f>IF([1]source_data!G511="","",IF([1]source_data!D511="","",VLOOKUP([1]source_data!D511,[1]geo_data!A:I,7,FALSE)))</f>
        <v>Gloucester</v>
      </c>
      <c r="R509" s="11" t="str">
        <f>IF([1]source_data!G511="","",IF([1]source_data!D511="","",VLOOKUP([1]source_data!D511,[1]geo_data!A:I,6,FALSE)))</f>
        <v>E07000081</v>
      </c>
      <c r="S509" s="11" t="str">
        <f>IF([1]source_data!G511="","",IF(LEFT(R509,3)="E05","WD",IF(LEFT(R509,3)="S13","WD",IF(LEFT(R509,3)="W05","WD",IF(LEFT(R509,3)="W06","UA",IF(LEFT(R509,3)="S12","CA",IF(LEFT(R509,3)="E06","UA",IF(LEFT(R509,3)="E07","NMD",IF(LEFT(R509,3)="E08","MD",IF(LEFT(R509,3)="E09","LONB"))))))))))</f>
        <v>NMD</v>
      </c>
      <c r="T509" s="8" t="str">
        <f>IF([1]source_data!G511="","",IF([1]source_data!N511="","",[1]source_data!N511))</f>
        <v>Grants for Your Home</v>
      </c>
      <c r="U509" s="12">
        <f ca="1">IF([1]source_data!G511="","",[1]tailored_settings!$B$8)</f>
        <v>45009</v>
      </c>
      <c r="V509" s="8" t="str">
        <f>IF([1]source_data!I511="","",[1]tailored_settings!$B$9)</f>
        <v>https://www.barnwoodtrust.org/</v>
      </c>
      <c r="W509" s="8" t="str">
        <f>IF([1]source_data!G511="","",IF([1]source_data!I511="","",[1]codelists!$A$1))</f>
        <v>Grant to Individuals Reason codelist</v>
      </c>
      <c r="X509" s="8" t="str">
        <f>IF([1]source_data!G511="","",IF([1]source_data!I511="","",[1]source_data!I511))</f>
        <v>Financial Hardship</v>
      </c>
      <c r="Y509" s="8" t="str">
        <f>IF([1]source_data!G511="","",IF([1]source_data!J511="","",[1]codelists!$A$1))</f>
        <v>Grant to Individuals Reason codelist</v>
      </c>
      <c r="Z509" s="8" t="str">
        <f>IF([1]source_data!G511="","",IF([1]source_data!J511="","",[1]source_data!J511))</f>
        <v>Disability</v>
      </c>
      <c r="AA509" s="8" t="str">
        <f>IF([1]source_data!G511="","",IF([1]source_data!K511="","",[1]codelists!$A$16))</f>
        <v>Grant to Individuals Purpose codelist</v>
      </c>
      <c r="AB509" s="8" t="str">
        <f>IF([1]source_data!G511="","",IF([1]source_data!K511="","",[1]source_data!K511))</f>
        <v>Furniture and appliances</v>
      </c>
      <c r="AC509" s="8" t="str">
        <f>IF([1]source_data!G511="","",IF([1]source_data!L511="","",[1]codelists!$A$16))</f>
        <v/>
      </c>
      <c r="AD509" s="8" t="str">
        <f>IF([1]source_data!G511="","",IF([1]source_data!L511="","",[1]source_data!L511))</f>
        <v/>
      </c>
      <c r="AE509" s="8" t="str">
        <f>IF([1]source_data!G511="","",IF([1]source_data!M511="","",[1]codelists!$A$16))</f>
        <v/>
      </c>
      <c r="AF509" s="8" t="str">
        <f>IF([1]source_data!G511="","",IF([1]source_data!M511="","",[1]source_data!M511))</f>
        <v/>
      </c>
    </row>
    <row r="510" spans="1:32" ht="15.75" x14ac:dyDescent="0.25">
      <c r="A510" s="8" t="str">
        <f>IF([1]source_data!G512="","",IF(AND([1]source_data!C512&lt;&gt;"",[1]tailored_settings!$B$10="Publish"),CONCATENATE([1]tailored_settings!$B$2&amp;[1]source_data!C512),IF(AND([1]source_data!C512&lt;&gt;"",[1]tailored_settings!$B$10="Do not publish"),CONCATENATE([1]tailored_settings!$B$2&amp;TEXT(ROW(A510)-1,"0000")&amp;"_"&amp;TEXT(F510,"yyyy-mm")),CONCATENATE([1]tailored_settings!$B$2&amp;TEXT(ROW(A510)-1,"0000")&amp;"_"&amp;TEXT(F510,"yyyy-mm")))))</f>
        <v>360G-BarnwoodTrust-0509_2022-08</v>
      </c>
      <c r="B510" s="8" t="str">
        <f>IF([1]source_data!G512="","",IF([1]source_data!E512&lt;&gt;"",[1]source_data!E512,CONCATENATE("Grant to "&amp;G510)))</f>
        <v>Grants for You</v>
      </c>
      <c r="C510" s="8" t="str">
        <f>IF([1]source_data!G512="","",IF([1]source_data!F512="","",[1]source_data!F512))</f>
        <v xml:space="preserve">Funding to help people with Autism, ADHD, Tourette's or a serious mental health condition access more opportunities.   </v>
      </c>
      <c r="D510" s="9">
        <f>IF([1]source_data!G512="","",IF([1]source_data!G512="","",[1]source_data!G512))</f>
        <v>619</v>
      </c>
      <c r="E510" s="8" t="str">
        <f>IF([1]source_data!G512="","",[1]tailored_settings!$B$3)</f>
        <v>GBP</v>
      </c>
      <c r="F510" s="10">
        <f>IF([1]source_data!G512="","",IF([1]source_data!H512="","",[1]source_data!H512))</f>
        <v>44803.438503356498</v>
      </c>
      <c r="G510" s="8" t="str">
        <f>IF([1]source_data!G512="","",[1]tailored_settings!$B$5)</f>
        <v>Individual Recipient</v>
      </c>
      <c r="H510" s="8" t="str">
        <f>IF([1]source_data!G512="","",IF(AND([1]source_data!A512&lt;&gt;"",[1]tailored_settings!$B$11="Publish"),CONCATENATE([1]tailored_settings!$B$2&amp;[1]source_data!A512),IF(AND([1]source_data!A512&lt;&gt;"",[1]tailored_settings!$B$11="Do not publish"),CONCATENATE([1]tailored_settings!$B$4&amp;TEXT(ROW(A510)-1,"0000")&amp;"_"&amp;TEXT(F510,"yyyy-mm")),CONCATENATE([1]tailored_settings!$B$4&amp;TEXT(ROW(A510)-1,"0000")&amp;"_"&amp;TEXT(F510,"yyyy-mm")))))</f>
        <v>360G-BarnwoodTrust-IND-0509_2022-08</v>
      </c>
      <c r="I510" s="8" t="str">
        <f>IF([1]source_data!G512="","",[1]tailored_settings!$B$7)</f>
        <v>Barnwood Trust</v>
      </c>
      <c r="J510" s="8" t="str">
        <f>IF([1]source_data!G512="","",[1]tailored_settings!$B$6)</f>
        <v>GB-CHC-1162855</v>
      </c>
      <c r="K510" s="8" t="str">
        <f>IF([1]source_data!G512="","",IF([1]source_data!I512="","",VLOOKUP([1]source_data!I512,[1]codelists!A:C,2,FALSE)))</f>
        <v>GTIR040</v>
      </c>
      <c r="L510" s="8" t="str">
        <f>IF([1]source_data!G512="","",IF([1]source_data!J512="","",VLOOKUP([1]source_data!J512,[1]codelists!A:C,2,FALSE)))</f>
        <v/>
      </c>
      <c r="M510" s="8" t="str">
        <f>IF([1]source_data!G512="","",IF([1]source_data!K512="","",IF([1]source_data!M512&lt;&gt;"",CONCATENATE(VLOOKUP([1]source_data!K512,[1]codelists!A:C,2,FALSE)&amp;";"&amp;VLOOKUP([1]source_data!L512,[1]codelists!A:C,2,FALSE)&amp;";"&amp;VLOOKUP([1]source_data!M512,[1]codelists!A:C,2,FALSE)),IF([1]source_data!L512&lt;&gt;"",CONCATENATE(VLOOKUP([1]source_data!K512,[1]codelists!A:C,2,FALSE)&amp;";"&amp;VLOOKUP([1]source_data!L512,[1]codelists!A:C,2,FALSE)),IF([1]source_data!K512&lt;&gt;"",CONCATENATE(VLOOKUP([1]source_data!K512,[1]codelists!A:C,2,FALSE)))))))</f>
        <v>GTIP040</v>
      </c>
      <c r="N510" s="11" t="str">
        <f>IF([1]source_data!G512="","",IF([1]source_data!D512="","",VLOOKUP([1]source_data!D512,[1]geo_data!A:I,9,FALSE)))</f>
        <v>Westgate</v>
      </c>
      <c r="O510" s="11" t="str">
        <f>IF([1]source_data!G512="","",IF([1]source_data!D512="","",VLOOKUP([1]source_data!D512,[1]geo_data!A:I,8,FALSE)))</f>
        <v>E05010967</v>
      </c>
      <c r="P510" s="11" t="str">
        <f>IF([1]source_data!G512="","",IF(LEFT(O510,3)="E05","WD",IF(LEFT(O510,3)="S13","WD",IF(LEFT(O510,3)="W05","WD",IF(LEFT(O510,3)="W06","UA",IF(LEFT(O510,3)="S12","CA",IF(LEFT(O510,3)="E06","UA",IF(LEFT(O510,3)="E07","NMD",IF(LEFT(O510,3)="E08","MD",IF(LEFT(O510,3)="E09","LONB"))))))))))</f>
        <v>WD</v>
      </c>
      <c r="Q510" s="11" t="str">
        <f>IF([1]source_data!G512="","",IF([1]source_data!D512="","",VLOOKUP([1]source_data!D512,[1]geo_data!A:I,7,FALSE)))</f>
        <v>Gloucester</v>
      </c>
      <c r="R510" s="11" t="str">
        <f>IF([1]source_data!G512="","",IF([1]source_data!D512="","",VLOOKUP([1]source_data!D512,[1]geo_data!A:I,6,FALSE)))</f>
        <v>E07000081</v>
      </c>
      <c r="S510" s="11" t="str">
        <f>IF([1]source_data!G512="","",IF(LEFT(R510,3)="E05","WD",IF(LEFT(R510,3)="S13","WD",IF(LEFT(R510,3)="W05","WD",IF(LEFT(R510,3)="W06","UA",IF(LEFT(R510,3)="S12","CA",IF(LEFT(R510,3)="E06","UA",IF(LEFT(R510,3)="E07","NMD",IF(LEFT(R510,3)="E08","MD",IF(LEFT(R510,3)="E09","LONB"))))))))))</f>
        <v>NMD</v>
      </c>
      <c r="T510" s="8" t="str">
        <f>IF([1]source_data!G512="","",IF([1]source_data!N512="","",[1]source_data!N512))</f>
        <v>Grants for You</v>
      </c>
      <c r="U510" s="12">
        <f ca="1">IF([1]source_data!G512="","",[1]tailored_settings!$B$8)</f>
        <v>45009</v>
      </c>
      <c r="V510" s="8" t="str">
        <f>IF([1]source_data!I512="","",[1]tailored_settings!$B$9)</f>
        <v>https://www.barnwoodtrust.org/</v>
      </c>
      <c r="W510" s="8" t="str">
        <f>IF([1]source_data!G512="","",IF([1]source_data!I512="","",[1]codelists!$A$1))</f>
        <v>Grant to Individuals Reason codelist</v>
      </c>
      <c r="X510" s="8" t="str">
        <f>IF([1]source_data!G512="","",IF([1]source_data!I512="","",[1]source_data!I512))</f>
        <v>Mental Health</v>
      </c>
      <c r="Y510" s="8" t="str">
        <f>IF([1]source_data!G512="","",IF([1]source_data!J512="","",[1]codelists!$A$1))</f>
        <v/>
      </c>
      <c r="Z510" s="8" t="str">
        <f>IF([1]source_data!G512="","",IF([1]source_data!J512="","",[1]source_data!J512))</f>
        <v/>
      </c>
      <c r="AA510" s="8" t="str">
        <f>IF([1]source_data!G512="","",IF([1]source_data!K512="","",[1]codelists!$A$16))</f>
        <v>Grant to Individuals Purpose codelist</v>
      </c>
      <c r="AB510" s="8" t="str">
        <f>IF([1]source_data!G512="","",IF([1]source_data!K512="","",[1]source_data!K512))</f>
        <v>Devices and digital access</v>
      </c>
      <c r="AC510" s="8" t="str">
        <f>IF([1]source_data!G512="","",IF([1]source_data!L512="","",[1]codelists!$A$16))</f>
        <v/>
      </c>
      <c r="AD510" s="8" t="str">
        <f>IF([1]source_data!G512="","",IF([1]source_data!L512="","",[1]source_data!L512))</f>
        <v/>
      </c>
      <c r="AE510" s="8" t="str">
        <f>IF([1]source_data!G512="","",IF([1]source_data!M512="","",[1]codelists!$A$16))</f>
        <v/>
      </c>
      <c r="AF510" s="8" t="str">
        <f>IF([1]source_data!G512="","",IF([1]source_data!M512="","",[1]source_data!M512))</f>
        <v/>
      </c>
    </row>
    <row r="511" spans="1:32" ht="15.75" x14ac:dyDescent="0.25">
      <c r="A511" s="8" t="str">
        <f>IF([1]source_data!G513="","",IF(AND([1]source_data!C513&lt;&gt;"",[1]tailored_settings!$B$10="Publish"),CONCATENATE([1]tailored_settings!$B$2&amp;[1]source_data!C513),IF(AND([1]source_data!C513&lt;&gt;"",[1]tailored_settings!$B$10="Do not publish"),CONCATENATE([1]tailored_settings!$B$2&amp;TEXT(ROW(A511)-1,"0000")&amp;"_"&amp;TEXT(F511,"yyyy-mm")),CONCATENATE([1]tailored_settings!$B$2&amp;TEXT(ROW(A511)-1,"0000")&amp;"_"&amp;TEXT(F511,"yyyy-mm")))))</f>
        <v>360G-BarnwoodTrust-0510_2022-08</v>
      </c>
      <c r="B511" s="8" t="str">
        <f>IF([1]source_data!G513="","",IF([1]source_data!E513&lt;&gt;"",[1]source_data!E513,CONCATENATE("Grant to "&amp;G511)))</f>
        <v>Grants for You</v>
      </c>
      <c r="C511" s="8" t="str">
        <f>IF([1]source_data!G513="","",IF([1]source_data!F513="","",[1]source_data!F513))</f>
        <v xml:space="preserve">Funding to help people with Autism, ADHD, Tourette's or a serious mental health condition access more opportunities.   </v>
      </c>
      <c r="D511" s="9">
        <f>IF([1]source_data!G513="","",IF([1]source_data!G513="","",[1]source_data!G513))</f>
        <v>1000</v>
      </c>
      <c r="E511" s="8" t="str">
        <f>IF([1]source_data!G513="","",[1]tailored_settings!$B$3)</f>
        <v>GBP</v>
      </c>
      <c r="F511" s="10">
        <f>IF([1]source_data!G513="","",IF([1]source_data!H513="","",[1]source_data!H513))</f>
        <v>44803.456728206002</v>
      </c>
      <c r="G511" s="8" t="str">
        <f>IF([1]source_data!G513="","",[1]tailored_settings!$B$5)</f>
        <v>Individual Recipient</v>
      </c>
      <c r="H511" s="8" t="str">
        <f>IF([1]source_data!G513="","",IF(AND([1]source_data!A513&lt;&gt;"",[1]tailored_settings!$B$11="Publish"),CONCATENATE([1]tailored_settings!$B$2&amp;[1]source_data!A513),IF(AND([1]source_data!A513&lt;&gt;"",[1]tailored_settings!$B$11="Do not publish"),CONCATENATE([1]tailored_settings!$B$4&amp;TEXT(ROW(A511)-1,"0000")&amp;"_"&amp;TEXT(F511,"yyyy-mm")),CONCATENATE([1]tailored_settings!$B$4&amp;TEXT(ROW(A511)-1,"0000")&amp;"_"&amp;TEXT(F511,"yyyy-mm")))))</f>
        <v>360G-BarnwoodTrust-IND-0510_2022-08</v>
      </c>
      <c r="I511" s="8" t="str">
        <f>IF([1]source_data!G513="","",[1]tailored_settings!$B$7)</f>
        <v>Barnwood Trust</v>
      </c>
      <c r="J511" s="8" t="str">
        <f>IF([1]source_data!G513="","",[1]tailored_settings!$B$6)</f>
        <v>GB-CHC-1162855</v>
      </c>
      <c r="K511" s="8" t="str">
        <f>IF([1]source_data!G513="","",IF([1]source_data!I513="","",VLOOKUP([1]source_data!I513,[1]codelists!A:C,2,FALSE)))</f>
        <v>GTIR040</v>
      </c>
      <c r="L511" s="8" t="str">
        <f>IF([1]source_data!G513="","",IF([1]source_data!J513="","",VLOOKUP([1]source_data!J513,[1]codelists!A:C,2,FALSE)))</f>
        <v/>
      </c>
      <c r="M511" s="8" t="str">
        <f>IF([1]source_data!G513="","",IF([1]source_data!K513="","",IF([1]source_data!M513&lt;&gt;"",CONCATENATE(VLOOKUP([1]source_data!K513,[1]codelists!A:C,2,FALSE)&amp;";"&amp;VLOOKUP([1]source_data!L513,[1]codelists!A:C,2,FALSE)&amp;";"&amp;VLOOKUP([1]source_data!M513,[1]codelists!A:C,2,FALSE)),IF([1]source_data!L513&lt;&gt;"",CONCATENATE(VLOOKUP([1]source_data!K513,[1]codelists!A:C,2,FALSE)&amp;";"&amp;VLOOKUP([1]source_data!L513,[1]codelists!A:C,2,FALSE)),IF([1]source_data!K513&lt;&gt;"",CONCATENATE(VLOOKUP([1]source_data!K513,[1]codelists!A:C,2,FALSE)))))))</f>
        <v>GTIP040</v>
      </c>
      <c r="N511" s="11" t="str">
        <f>IF([1]source_data!G513="","",IF([1]source_data!D513="","",VLOOKUP([1]source_data!D513,[1]geo_data!A:I,9,FALSE)))</f>
        <v>Hesters Way</v>
      </c>
      <c r="O511" s="11" t="str">
        <f>IF([1]source_data!G513="","",IF([1]source_data!D513="","",VLOOKUP([1]source_data!D513,[1]geo_data!A:I,8,FALSE)))</f>
        <v>E05004294</v>
      </c>
      <c r="P511" s="11" t="str">
        <f>IF([1]source_data!G513="","",IF(LEFT(O511,3)="E05","WD",IF(LEFT(O511,3)="S13","WD",IF(LEFT(O511,3)="W05","WD",IF(LEFT(O511,3)="W06","UA",IF(LEFT(O511,3)="S12","CA",IF(LEFT(O511,3)="E06","UA",IF(LEFT(O511,3)="E07","NMD",IF(LEFT(O511,3)="E08","MD",IF(LEFT(O511,3)="E09","LONB"))))))))))</f>
        <v>WD</v>
      </c>
      <c r="Q511" s="11" t="str">
        <f>IF([1]source_data!G513="","",IF([1]source_data!D513="","",VLOOKUP([1]source_data!D513,[1]geo_data!A:I,7,FALSE)))</f>
        <v>Cheltenham</v>
      </c>
      <c r="R511" s="11" t="str">
        <f>IF([1]source_data!G513="","",IF([1]source_data!D513="","",VLOOKUP([1]source_data!D513,[1]geo_data!A:I,6,FALSE)))</f>
        <v>E07000078</v>
      </c>
      <c r="S511" s="11" t="str">
        <f>IF([1]source_data!G513="","",IF(LEFT(R511,3)="E05","WD",IF(LEFT(R511,3)="S13","WD",IF(LEFT(R511,3)="W05","WD",IF(LEFT(R511,3)="W06","UA",IF(LEFT(R511,3)="S12","CA",IF(LEFT(R511,3)="E06","UA",IF(LEFT(R511,3)="E07","NMD",IF(LEFT(R511,3)="E08","MD",IF(LEFT(R511,3)="E09","LONB"))))))))))</f>
        <v>NMD</v>
      </c>
      <c r="T511" s="8" t="str">
        <f>IF([1]source_data!G513="","",IF([1]source_data!N513="","",[1]source_data!N513))</f>
        <v>Grants for You</v>
      </c>
      <c r="U511" s="12">
        <f ca="1">IF([1]source_data!G513="","",[1]tailored_settings!$B$8)</f>
        <v>45009</v>
      </c>
      <c r="V511" s="8" t="str">
        <f>IF([1]source_data!I513="","",[1]tailored_settings!$B$9)</f>
        <v>https://www.barnwoodtrust.org/</v>
      </c>
      <c r="W511" s="8" t="str">
        <f>IF([1]source_data!G513="","",IF([1]source_data!I513="","",[1]codelists!$A$1))</f>
        <v>Grant to Individuals Reason codelist</v>
      </c>
      <c r="X511" s="8" t="str">
        <f>IF([1]source_data!G513="","",IF([1]source_data!I513="","",[1]source_data!I513))</f>
        <v>Mental Health</v>
      </c>
      <c r="Y511" s="8" t="str">
        <f>IF([1]source_data!G513="","",IF([1]source_data!J513="","",[1]codelists!$A$1))</f>
        <v/>
      </c>
      <c r="Z511" s="8" t="str">
        <f>IF([1]source_data!G513="","",IF([1]source_data!J513="","",[1]source_data!J513))</f>
        <v/>
      </c>
      <c r="AA511" s="8" t="str">
        <f>IF([1]source_data!G513="","",IF([1]source_data!K513="","",[1]codelists!$A$16))</f>
        <v>Grant to Individuals Purpose codelist</v>
      </c>
      <c r="AB511" s="8" t="str">
        <f>IF([1]source_data!G513="","",IF([1]source_data!K513="","",[1]source_data!K513))</f>
        <v>Devices and digital access</v>
      </c>
      <c r="AC511" s="8" t="str">
        <f>IF([1]source_data!G513="","",IF([1]source_data!L513="","",[1]codelists!$A$16))</f>
        <v/>
      </c>
      <c r="AD511" s="8" t="str">
        <f>IF([1]source_data!G513="","",IF([1]source_data!L513="","",[1]source_data!L513))</f>
        <v/>
      </c>
      <c r="AE511" s="8" t="str">
        <f>IF([1]source_data!G513="","",IF([1]source_data!M513="","",[1]codelists!$A$16))</f>
        <v/>
      </c>
      <c r="AF511" s="8" t="str">
        <f>IF([1]source_data!G513="","",IF([1]source_data!M513="","",[1]source_data!M513))</f>
        <v/>
      </c>
    </row>
    <row r="512" spans="1:32" ht="15.75" x14ac:dyDescent="0.25">
      <c r="A512" s="8" t="str">
        <f>IF([1]source_data!G514="","",IF(AND([1]source_data!C514&lt;&gt;"",[1]tailored_settings!$B$10="Publish"),CONCATENATE([1]tailored_settings!$B$2&amp;[1]source_data!C514),IF(AND([1]source_data!C514&lt;&gt;"",[1]tailored_settings!$B$10="Do not publish"),CONCATENATE([1]tailored_settings!$B$2&amp;TEXT(ROW(A512)-1,"0000")&amp;"_"&amp;TEXT(F512,"yyyy-mm")),CONCATENATE([1]tailored_settings!$B$2&amp;TEXT(ROW(A512)-1,"0000")&amp;"_"&amp;TEXT(F512,"yyyy-mm")))))</f>
        <v>360G-BarnwoodTrust-0511_2022-08</v>
      </c>
      <c r="B512" s="8" t="str">
        <f>IF([1]source_data!G514="","",IF([1]source_data!E514&lt;&gt;"",[1]source_data!E514,CONCATENATE("Grant to "&amp;G512)))</f>
        <v>Grants for Your Home</v>
      </c>
      <c r="C512" s="8" t="str">
        <f>IF([1]source_data!G514="","",IF([1]source_data!F514="","",[1]source_data!F514))</f>
        <v>Funding to help disabled people and people with mental health conditions living on a low-income with their housing needs</v>
      </c>
      <c r="D512" s="9">
        <f>IF([1]source_data!G514="","",IF([1]source_data!G514="","",[1]source_data!G514))</f>
        <v>1000</v>
      </c>
      <c r="E512" s="8" t="str">
        <f>IF([1]source_data!G514="","",[1]tailored_settings!$B$3)</f>
        <v>GBP</v>
      </c>
      <c r="F512" s="10">
        <f>IF([1]source_data!G514="","",IF([1]source_data!H514="","",[1]source_data!H514))</f>
        <v>44803.5488092245</v>
      </c>
      <c r="G512" s="8" t="str">
        <f>IF([1]source_data!G514="","",[1]tailored_settings!$B$5)</f>
        <v>Individual Recipient</v>
      </c>
      <c r="H512" s="8" t="str">
        <f>IF([1]source_data!G514="","",IF(AND([1]source_data!A514&lt;&gt;"",[1]tailored_settings!$B$11="Publish"),CONCATENATE([1]tailored_settings!$B$2&amp;[1]source_data!A514),IF(AND([1]source_data!A514&lt;&gt;"",[1]tailored_settings!$B$11="Do not publish"),CONCATENATE([1]tailored_settings!$B$4&amp;TEXT(ROW(A512)-1,"0000")&amp;"_"&amp;TEXT(F512,"yyyy-mm")),CONCATENATE([1]tailored_settings!$B$4&amp;TEXT(ROW(A512)-1,"0000")&amp;"_"&amp;TEXT(F512,"yyyy-mm")))))</f>
        <v>360G-BarnwoodTrust-IND-0511_2022-08</v>
      </c>
      <c r="I512" s="8" t="str">
        <f>IF([1]source_data!G514="","",[1]tailored_settings!$B$7)</f>
        <v>Barnwood Trust</v>
      </c>
      <c r="J512" s="8" t="str">
        <f>IF([1]source_data!G514="","",[1]tailored_settings!$B$6)</f>
        <v>GB-CHC-1162855</v>
      </c>
      <c r="K512" s="8" t="str">
        <f>IF([1]source_data!G514="","",IF([1]source_data!I514="","",VLOOKUP([1]source_data!I514,[1]codelists!A:C,2,FALSE)))</f>
        <v>GTIR010</v>
      </c>
      <c r="L512" s="8" t="str">
        <f>IF([1]source_data!G514="","",IF([1]source_data!J514="","",VLOOKUP([1]source_data!J514,[1]codelists!A:C,2,FALSE)))</f>
        <v>GTIR020</v>
      </c>
      <c r="M512" s="8" t="str">
        <f>IF([1]source_data!G514="","",IF([1]source_data!K514="","",IF([1]source_data!M514&lt;&gt;"",CONCATENATE(VLOOKUP([1]source_data!K514,[1]codelists!A:C,2,FALSE)&amp;";"&amp;VLOOKUP([1]source_data!L514,[1]codelists!A:C,2,FALSE)&amp;";"&amp;VLOOKUP([1]source_data!M514,[1]codelists!A:C,2,FALSE)),IF([1]source_data!L514&lt;&gt;"",CONCATENATE(VLOOKUP([1]source_data!K514,[1]codelists!A:C,2,FALSE)&amp;";"&amp;VLOOKUP([1]source_data!L514,[1]codelists!A:C,2,FALSE)),IF([1]source_data!K514&lt;&gt;"",CONCATENATE(VLOOKUP([1]source_data!K514,[1]codelists!A:C,2,FALSE)))))))</f>
        <v>GTIP020</v>
      </c>
      <c r="N512" s="11" t="str">
        <f>IF([1]source_data!G514="","",IF([1]source_data!D514="","",VLOOKUP([1]source_data!D514,[1]geo_data!A:I,9,FALSE)))</f>
        <v>Watermoor</v>
      </c>
      <c r="O512" s="11" t="str">
        <f>IF([1]source_data!G514="","",IF([1]source_data!D514="","",VLOOKUP([1]source_data!D514,[1]geo_data!A:I,8,FALSE)))</f>
        <v>E05010727</v>
      </c>
      <c r="P512" s="11" t="str">
        <f>IF([1]source_data!G514="","",IF(LEFT(O512,3)="E05","WD",IF(LEFT(O512,3)="S13","WD",IF(LEFT(O512,3)="W05","WD",IF(LEFT(O512,3)="W06","UA",IF(LEFT(O512,3)="S12","CA",IF(LEFT(O512,3)="E06","UA",IF(LEFT(O512,3)="E07","NMD",IF(LEFT(O512,3)="E08","MD",IF(LEFT(O512,3)="E09","LONB"))))))))))</f>
        <v>WD</v>
      </c>
      <c r="Q512" s="11" t="str">
        <f>IF([1]source_data!G514="","",IF([1]source_data!D514="","",VLOOKUP([1]source_data!D514,[1]geo_data!A:I,7,FALSE)))</f>
        <v>Cotswold</v>
      </c>
      <c r="R512" s="11" t="str">
        <f>IF([1]source_data!G514="","",IF([1]source_data!D514="","",VLOOKUP([1]source_data!D514,[1]geo_data!A:I,6,FALSE)))</f>
        <v>E07000079</v>
      </c>
      <c r="S512" s="11" t="str">
        <f>IF([1]source_data!G514="","",IF(LEFT(R512,3)="E05","WD",IF(LEFT(R512,3)="S13","WD",IF(LEFT(R512,3)="W05","WD",IF(LEFT(R512,3)="W06","UA",IF(LEFT(R512,3)="S12","CA",IF(LEFT(R512,3)="E06","UA",IF(LEFT(R512,3)="E07","NMD",IF(LEFT(R512,3)="E08","MD",IF(LEFT(R512,3)="E09","LONB"))))))))))</f>
        <v>NMD</v>
      </c>
      <c r="T512" s="8" t="str">
        <f>IF([1]source_data!G514="","",IF([1]source_data!N514="","",[1]source_data!N514))</f>
        <v>Grants for Your Home</v>
      </c>
      <c r="U512" s="12">
        <f ca="1">IF([1]source_data!G514="","",[1]tailored_settings!$B$8)</f>
        <v>45009</v>
      </c>
      <c r="V512" s="8" t="str">
        <f>IF([1]source_data!I514="","",[1]tailored_settings!$B$9)</f>
        <v>https://www.barnwoodtrust.org/</v>
      </c>
      <c r="W512" s="8" t="str">
        <f>IF([1]source_data!G514="","",IF([1]source_data!I514="","",[1]codelists!$A$1))</f>
        <v>Grant to Individuals Reason codelist</v>
      </c>
      <c r="X512" s="8" t="str">
        <f>IF([1]source_data!G514="","",IF([1]source_data!I514="","",[1]source_data!I514))</f>
        <v>Financial Hardship</v>
      </c>
      <c r="Y512" s="8" t="str">
        <f>IF([1]source_data!G514="","",IF([1]source_data!J514="","",[1]codelists!$A$1))</f>
        <v>Grant to Individuals Reason codelist</v>
      </c>
      <c r="Z512" s="8" t="str">
        <f>IF([1]source_data!G514="","",IF([1]source_data!J514="","",[1]source_data!J514))</f>
        <v>Disability</v>
      </c>
      <c r="AA512" s="8" t="str">
        <f>IF([1]source_data!G514="","",IF([1]source_data!K514="","",[1]codelists!$A$16))</f>
        <v>Grant to Individuals Purpose codelist</v>
      </c>
      <c r="AB512" s="8" t="str">
        <f>IF([1]source_data!G514="","",IF([1]source_data!K514="","",[1]source_data!K514))</f>
        <v>Furniture and appliances</v>
      </c>
      <c r="AC512" s="8" t="str">
        <f>IF([1]source_data!G514="","",IF([1]source_data!L514="","",[1]codelists!$A$16))</f>
        <v/>
      </c>
      <c r="AD512" s="8" t="str">
        <f>IF([1]source_data!G514="","",IF([1]source_data!L514="","",[1]source_data!L514))</f>
        <v/>
      </c>
      <c r="AE512" s="8" t="str">
        <f>IF([1]source_data!G514="","",IF([1]source_data!M514="","",[1]codelists!$A$16))</f>
        <v/>
      </c>
      <c r="AF512" s="8" t="str">
        <f>IF([1]source_data!G514="","",IF([1]source_data!M514="","",[1]source_data!M514))</f>
        <v/>
      </c>
    </row>
    <row r="513" spans="1:32" ht="15.75" x14ac:dyDescent="0.25">
      <c r="A513" s="8" t="str">
        <f>IF([1]source_data!G515="","",IF(AND([1]source_data!C515&lt;&gt;"",[1]tailored_settings!$B$10="Publish"),CONCATENATE([1]tailored_settings!$B$2&amp;[1]source_data!C515),IF(AND([1]source_data!C515&lt;&gt;"",[1]tailored_settings!$B$10="Do not publish"),CONCATENATE([1]tailored_settings!$B$2&amp;TEXT(ROW(A513)-1,"0000")&amp;"_"&amp;TEXT(F513,"yyyy-mm")),CONCATENATE([1]tailored_settings!$B$2&amp;TEXT(ROW(A513)-1,"0000")&amp;"_"&amp;TEXT(F513,"yyyy-mm")))))</f>
        <v>360G-BarnwoodTrust-0512_2022-08</v>
      </c>
      <c r="B513" s="8" t="str">
        <f>IF([1]source_data!G515="","",IF([1]source_data!E515&lt;&gt;"",[1]source_data!E515,CONCATENATE("Grant to "&amp;G513)))</f>
        <v>Grants for Your Home</v>
      </c>
      <c r="C513" s="8" t="str">
        <f>IF([1]source_data!G515="","",IF([1]source_data!F515="","",[1]source_data!F515))</f>
        <v>Funding to help disabled people and people with mental health conditions living on a low-income with their housing needs</v>
      </c>
      <c r="D513" s="9">
        <f>IF([1]source_data!G515="","",IF([1]source_data!G515="","",[1]source_data!G515))</f>
        <v>2500</v>
      </c>
      <c r="E513" s="8" t="str">
        <f>IF([1]source_data!G515="","",[1]tailored_settings!$B$3)</f>
        <v>GBP</v>
      </c>
      <c r="F513" s="10">
        <f>IF([1]source_data!G515="","",IF([1]source_data!H515="","",[1]source_data!H515))</f>
        <v>44803.5519500347</v>
      </c>
      <c r="G513" s="8" t="str">
        <f>IF([1]source_data!G515="","",[1]tailored_settings!$B$5)</f>
        <v>Individual Recipient</v>
      </c>
      <c r="H513" s="8" t="str">
        <f>IF([1]source_data!G515="","",IF(AND([1]source_data!A515&lt;&gt;"",[1]tailored_settings!$B$11="Publish"),CONCATENATE([1]tailored_settings!$B$2&amp;[1]source_data!A515),IF(AND([1]source_data!A515&lt;&gt;"",[1]tailored_settings!$B$11="Do not publish"),CONCATENATE([1]tailored_settings!$B$4&amp;TEXT(ROW(A513)-1,"0000")&amp;"_"&amp;TEXT(F513,"yyyy-mm")),CONCATENATE([1]tailored_settings!$B$4&amp;TEXT(ROW(A513)-1,"0000")&amp;"_"&amp;TEXT(F513,"yyyy-mm")))))</f>
        <v>360G-BarnwoodTrust-IND-0512_2022-08</v>
      </c>
      <c r="I513" s="8" t="str">
        <f>IF([1]source_data!G515="","",[1]tailored_settings!$B$7)</f>
        <v>Barnwood Trust</v>
      </c>
      <c r="J513" s="8" t="str">
        <f>IF([1]source_data!G515="","",[1]tailored_settings!$B$6)</f>
        <v>GB-CHC-1162855</v>
      </c>
      <c r="K513" s="8" t="str">
        <f>IF([1]source_data!G515="","",IF([1]source_data!I515="","",VLOOKUP([1]source_data!I515,[1]codelists!A:C,2,FALSE)))</f>
        <v>GTIR010</v>
      </c>
      <c r="L513" s="8" t="str">
        <f>IF([1]source_data!G515="","",IF([1]source_data!J515="","",VLOOKUP([1]source_data!J515,[1]codelists!A:C,2,FALSE)))</f>
        <v>GTIR020</v>
      </c>
      <c r="M513" s="8" t="str">
        <f>IF([1]source_data!G515="","",IF([1]source_data!K515="","",IF([1]source_data!M515&lt;&gt;"",CONCATENATE(VLOOKUP([1]source_data!K515,[1]codelists!A:C,2,FALSE)&amp;";"&amp;VLOOKUP([1]source_data!L515,[1]codelists!A:C,2,FALSE)&amp;";"&amp;VLOOKUP([1]source_data!M515,[1]codelists!A:C,2,FALSE)),IF([1]source_data!L515&lt;&gt;"",CONCATENATE(VLOOKUP([1]source_data!K515,[1]codelists!A:C,2,FALSE)&amp;";"&amp;VLOOKUP([1]source_data!L515,[1]codelists!A:C,2,FALSE)),IF([1]source_data!K515&lt;&gt;"",CONCATENATE(VLOOKUP([1]source_data!K515,[1]codelists!A:C,2,FALSE)))))))</f>
        <v>GTIP020</v>
      </c>
      <c r="N513" s="11" t="str">
        <f>IF([1]source_data!G515="","",IF([1]source_data!D515="","",VLOOKUP([1]source_data!D515,[1]geo_data!A:I,9,FALSE)))</f>
        <v>Brockworth West</v>
      </c>
      <c r="O513" s="11" t="str">
        <f>IF([1]source_data!G515="","",IF([1]source_data!D515="","",VLOOKUP([1]source_data!D515,[1]geo_data!A:I,8,FALSE)))</f>
        <v>E05012066</v>
      </c>
      <c r="P513" s="11" t="str">
        <f>IF([1]source_data!G515="","",IF(LEFT(O513,3)="E05","WD",IF(LEFT(O513,3)="S13","WD",IF(LEFT(O513,3)="W05","WD",IF(LEFT(O513,3)="W06","UA",IF(LEFT(O513,3)="S12","CA",IF(LEFT(O513,3)="E06","UA",IF(LEFT(O513,3)="E07","NMD",IF(LEFT(O513,3)="E08","MD",IF(LEFT(O513,3)="E09","LONB"))))))))))</f>
        <v>WD</v>
      </c>
      <c r="Q513" s="11" t="str">
        <f>IF([1]source_data!G515="","",IF([1]source_data!D515="","",VLOOKUP([1]source_data!D515,[1]geo_data!A:I,7,FALSE)))</f>
        <v>Tewkesbury</v>
      </c>
      <c r="R513" s="11" t="str">
        <f>IF([1]source_data!G515="","",IF([1]source_data!D515="","",VLOOKUP([1]source_data!D515,[1]geo_data!A:I,6,FALSE)))</f>
        <v>E07000083</v>
      </c>
      <c r="S513" s="11" t="str">
        <f>IF([1]source_data!G515="","",IF(LEFT(R513,3)="E05","WD",IF(LEFT(R513,3)="S13","WD",IF(LEFT(R513,3)="W05","WD",IF(LEFT(R513,3)="W06","UA",IF(LEFT(R513,3)="S12","CA",IF(LEFT(R513,3)="E06","UA",IF(LEFT(R513,3)="E07","NMD",IF(LEFT(R513,3)="E08","MD",IF(LEFT(R513,3)="E09","LONB"))))))))))</f>
        <v>NMD</v>
      </c>
      <c r="T513" s="8" t="str">
        <f>IF([1]source_data!G515="","",IF([1]source_data!N515="","",[1]source_data!N515))</f>
        <v>Grants for Your Home</v>
      </c>
      <c r="U513" s="12">
        <f ca="1">IF([1]source_data!G515="","",[1]tailored_settings!$B$8)</f>
        <v>45009</v>
      </c>
      <c r="V513" s="8" t="str">
        <f>IF([1]source_data!I515="","",[1]tailored_settings!$B$9)</f>
        <v>https://www.barnwoodtrust.org/</v>
      </c>
      <c r="W513" s="8" t="str">
        <f>IF([1]source_data!G515="","",IF([1]source_data!I515="","",[1]codelists!$A$1))</f>
        <v>Grant to Individuals Reason codelist</v>
      </c>
      <c r="X513" s="8" t="str">
        <f>IF([1]source_data!G515="","",IF([1]source_data!I515="","",[1]source_data!I515))</f>
        <v>Financial Hardship</v>
      </c>
      <c r="Y513" s="8" t="str">
        <f>IF([1]source_data!G515="","",IF([1]source_data!J515="","",[1]codelists!$A$1))</f>
        <v>Grant to Individuals Reason codelist</v>
      </c>
      <c r="Z513" s="8" t="str">
        <f>IF([1]source_data!G515="","",IF([1]source_data!J515="","",[1]source_data!J515))</f>
        <v>Disability</v>
      </c>
      <c r="AA513" s="8" t="str">
        <f>IF([1]source_data!G515="","",IF([1]source_data!K515="","",[1]codelists!$A$16))</f>
        <v>Grant to Individuals Purpose codelist</v>
      </c>
      <c r="AB513" s="8" t="str">
        <f>IF([1]source_data!G515="","",IF([1]source_data!K515="","",[1]source_data!K515))</f>
        <v>Furniture and appliances</v>
      </c>
      <c r="AC513" s="8" t="str">
        <f>IF([1]source_data!G515="","",IF([1]source_data!L515="","",[1]codelists!$A$16))</f>
        <v/>
      </c>
      <c r="AD513" s="8" t="str">
        <f>IF([1]source_data!G515="","",IF([1]source_data!L515="","",[1]source_data!L515))</f>
        <v/>
      </c>
      <c r="AE513" s="8" t="str">
        <f>IF([1]source_data!G515="","",IF([1]source_data!M515="","",[1]codelists!$A$16))</f>
        <v/>
      </c>
      <c r="AF513" s="8" t="str">
        <f>IF([1]source_data!G515="","",IF([1]source_data!M515="","",[1]source_data!M515))</f>
        <v/>
      </c>
    </row>
    <row r="514" spans="1:32" ht="15.75" x14ac:dyDescent="0.25">
      <c r="A514" s="8" t="str">
        <f>IF([1]source_data!G516="","",IF(AND([1]source_data!C516&lt;&gt;"",[1]tailored_settings!$B$10="Publish"),CONCATENATE([1]tailored_settings!$B$2&amp;[1]source_data!C516),IF(AND([1]source_data!C516&lt;&gt;"",[1]tailored_settings!$B$10="Do not publish"),CONCATENATE([1]tailored_settings!$B$2&amp;TEXT(ROW(A514)-1,"0000")&amp;"_"&amp;TEXT(F514,"yyyy-mm")),CONCATENATE([1]tailored_settings!$B$2&amp;TEXT(ROW(A514)-1,"0000")&amp;"_"&amp;TEXT(F514,"yyyy-mm")))))</f>
        <v>360G-BarnwoodTrust-0513_2022-08</v>
      </c>
      <c r="B514" s="8" t="str">
        <f>IF([1]source_data!G516="","",IF([1]source_data!E516&lt;&gt;"",[1]source_data!E516,CONCATENATE("Grant to "&amp;G514)))</f>
        <v>Grants for You</v>
      </c>
      <c r="C514" s="8" t="str">
        <f>IF([1]source_data!G516="","",IF([1]source_data!F516="","",[1]source_data!F516))</f>
        <v xml:space="preserve">Funding to help people with Autism, ADHD, Tourette's or a serious mental health condition access more opportunities.   </v>
      </c>
      <c r="D514" s="9">
        <f>IF([1]source_data!G516="","",IF([1]source_data!G516="","",[1]source_data!G516))</f>
        <v>500</v>
      </c>
      <c r="E514" s="8" t="str">
        <f>IF([1]source_data!G516="","",[1]tailored_settings!$B$3)</f>
        <v>GBP</v>
      </c>
      <c r="F514" s="10">
        <f>IF([1]source_data!G516="","",IF([1]source_data!H516="","",[1]source_data!H516))</f>
        <v>44803.574238506902</v>
      </c>
      <c r="G514" s="8" t="str">
        <f>IF([1]source_data!G516="","",[1]tailored_settings!$B$5)</f>
        <v>Individual Recipient</v>
      </c>
      <c r="H514" s="8" t="str">
        <f>IF([1]source_data!G516="","",IF(AND([1]source_data!A516&lt;&gt;"",[1]tailored_settings!$B$11="Publish"),CONCATENATE([1]tailored_settings!$B$2&amp;[1]source_data!A516),IF(AND([1]source_data!A516&lt;&gt;"",[1]tailored_settings!$B$11="Do not publish"),CONCATENATE([1]tailored_settings!$B$4&amp;TEXT(ROW(A514)-1,"0000")&amp;"_"&amp;TEXT(F514,"yyyy-mm")),CONCATENATE([1]tailored_settings!$B$4&amp;TEXT(ROW(A514)-1,"0000")&amp;"_"&amp;TEXT(F514,"yyyy-mm")))))</f>
        <v>360G-BarnwoodTrust-IND-0513_2022-08</v>
      </c>
      <c r="I514" s="8" t="str">
        <f>IF([1]source_data!G516="","",[1]tailored_settings!$B$7)</f>
        <v>Barnwood Trust</v>
      </c>
      <c r="J514" s="8" t="str">
        <f>IF([1]source_data!G516="","",[1]tailored_settings!$B$6)</f>
        <v>GB-CHC-1162855</v>
      </c>
      <c r="K514" s="8" t="str">
        <f>IF([1]source_data!G516="","",IF([1]source_data!I516="","",VLOOKUP([1]source_data!I516,[1]codelists!A:C,2,FALSE)))</f>
        <v>GTIR040</v>
      </c>
      <c r="L514" s="8" t="str">
        <f>IF([1]source_data!G516="","",IF([1]source_data!J516="","",VLOOKUP([1]source_data!J516,[1]codelists!A:C,2,FALSE)))</f>
        <v/>
      </c>
      <c r="M514" s="8" t="str">
        <f>IF([1]source_data!G516="","",IF([1]source_data!K516="","",IF([1]source_data!M516&lt;&gt;"",CONCATENATE(VLOOKUP([1]source_data!K516,[1]codelists!A:C,2,FALSE)&amp;";"&amp;VLOOKUP([1]source_data!L516,[1]codelists!A:C,2,FALSE)&amp;";"&amp;VLOOKUP([1]source_data!M516,[1]codelists!A:C,2,FALSE)),IF([1]source_data!L516&lt;&gt;"",CONCATENATE(VLOOKUP([1]source_data!K516,[1]codelists!A:C,2,FALSE)&amp;";"&amp;VLOOKUP([1]source_data!L516,[1]codelists!A:C,2,FALSE)),IF([1]source_data!K516&lt;&gt;"",CONCATENATE(VLOOKUP([1]source_data!K516,[1]codelists!A:C,2,FALSE)))))))</f>
        <v>GTIP040</v>
      </c>
      <c r="N514" s="11" t="str">
        <f>IF([1]source_data!G516="","",IF([1]source_data!D516="","",VLOOKUP([1]source_data!D516,[1]geo_data!A:I,9,FALSE)))</f>
        <v>Stonehouse</v>
      </c>
      <c r="O514" s="11" t="str">
        <f>IF([1]source_data!G516="","",IF([1]source_data!D516="","",VLOOKUP([1]source_data!D516,[1]geo_data!A:I,8,FALSE)))</f>
        <v>E05013196</v>
      </c>
      <c r="P514" s="11" t="str">
        <f>IF([1]source_data!G516="","",IF(LEFT(O514,3)="E05","WD",IF(LEFT(O514,3)="S13","WD",IF(LEFT(O514,3)="W05","WD",IF(LEFT(O514,3)="W06","UA",IF(LEFT(O514,3)="S12","CA",IF(LEFT(O514,3)="E06","UA",IF(LEFT(O514,3)="E07","NMD",IF(LEFT(O514,3)="E08","MD",IF(LEFT(O514,3)="E09","LONB"))))))))))</f>
        <v>WD</v>
      </c>
      <c r="Q514" s="11" t="str">
        <f>IF([1]source_data!G516="","",IF([1]source_data!D516="","",VLOOKUP([1]source_data!D516,[1]geo_data!A:I,7,FALSE)))</f>
        <v>Stroud</v>
      </c>
      <c r="R514" s="11" t="str">
        <f>IF([1]source_data!G516="","",IF([1]source_data!D516="","",VLOOKUP([1]source_data!D516,[1]geo_data!A:I,6,FALSE)))</f>
        <v>E07000082</v>
      </c>
      <c r="S514" s="11" t="str">
        <f>IF([1]source_data!G516="","",IF(LEFT(R514,3)="E05","WD",IF(LEFT(R514,3)="S13","WD",IF(LEFT(R514,3)="W05","WD",IF(LEFT(R514,3)="W06","UA",IF(LEFT(R514,3)="S12","CA",IF(LEFT(R514,3)="E06","UA",IF(LEFT(R514,3)="E07","NMD",IF(LEFT(R514,3)="E08","MD",IF(LEFT(R514,3)="E09","LONB"))))))))))</f>
        <v>NMD</v>
      </c>
      <c r="T514" s="8" t="str">
        <f>IF([1]source_data!G516="","",IF([1]source_data!N516="","",[1]source_data!N516))</f>
        <v>Grants for You</v>
      </c>
      <c r="U514" s="12">
        <f ca="1">IF([1]source_data!G516="","",[1]tailored_settings!$B$8)</f>
        <v>45009</v>
      </c>
      <c r="V514" s="8" t="str">
        <f>IF([1]source_data!I516="","",[1]tailored_settings!$B$9)</f>
        <v>https://www.barnwoodtrust.org/</v>
      </c>
      <c r="W514" s="8" t="str">
        <f>IF([1]source_data!G516="","",IF([1]source_data!I516="","",[1]codelists!$A$1))</f>
        <v>Grant to Individuals Reason codelist</v>
      </c>
      <c r="X514" s="8" t="str">
        <f>IF([1]source_data!G516="","",IF([1]source_data!I516="","",[1]source_data!I516))</f>
        <v>Mental Health</v>
      </c>
      <c r="Y514" s="8" t="str">
        <f>IF([1]source_data!G516="","",IF([1]source_data!J516="","",[1]codelists!$A$1))</f>
        <v/>
      </c>
      <c r="Z514" s="8" t="str">
        <f>IF([1]source_data!G516="","",IF([1]source_data!J516="","",[1]source_data!J516))</f>
        <v/>
      </c>
      <c r="AA514" s="8" t="str">
        <f>IF([1]source_data!G516="","",IF([1]source_data!K516="","",[1]codelists!$A$16))</f>
        <v>Grant to Individuals Purpose codelist</v>
      </c>
      <c r="AB514" s="8" t="str">
        <f>IF([1]source_data!G516="","",IF([1]source_data!K516="","",[1]source_data!K516))</f>
        <v>Devices and digital access</v>
      </c>
      <c r="AC514" s="8" t="str">
        <f>IF([1]source_data!G516="","",IF([1]source_data!L516="","",[1]codelists!$A$16))</f>
        <v/>
      </c>
      <c r="AD514" s="8" t="str">
        <f>IF([1]source_data!G516="","",IF([1]source_data!L516="","",[1]source_data!L516))</f>
        <v/>
      </c>
      <c r="AE514" s="8" t="str">
        <f>IF([1]source_data!G516="","",IF([1]source_data!M516="","",[1]codelists!$A$16))</f>
        <v/>
      </c>
      <c r="AF514" s="8" t="str">
        <f>IF([1]source_data!G516="","",IF([1]source_data!M516="","",[1]source_data!M516))</f>
        <v/>
      </c>
    </row>
    <row r="515" spans="1:32" ht="15.75" x14ac:dyDescent="0.25">
      <c r="A515" s="8" t="str">
        <f>IF([1]source_data!G517="","",IF(AND([1]source_data!C517&lt;&gt;"",[1]tailored_settings!$B$10="Publish"),CONCATENATE([1]tailored_settings!$B$2&amp;[1]source_data!C517),IF(AND([1]source_data!C517&lt;&gt;"",[1]tailored_settings!$B$10="Do not publish"),CONCATENATE([1]tailored_settings!$B$2&amp;TEXT(ROW(A515)-1,"0000")&amp;"_"&amp;TEXT(F515,"yyyy-mm")),CONCATENATE([1]tailored_settings!$B$2&amp;TEXT(ROW(A515)-1,"0000")&amp;"_"&amp;TEXT(F515,"yyyy-mm")))))</f>
        <v>360G-BarnwoodTrust-0514_2022-08</v>
      </c>
      <c r="B515" s="8" t="str">
        <f>IF([1]source_data!G517="","",IF([1]source_data!E517&lt;&gt;"",[1]source_data!E517,CONCATENATE("Grant to "&amp;G515)))</f>
        <v>Grants for Your Home</v>
      </c>
      <c r="C515" s="8" t="str">
        <f>IF([1]source_data!G517="","",IF([1]source_data!F517="","",[1]source_data!F517))</f>
        <v>Funding to help disabled people and people with mental health conditions living on a low-income with their housing needs</v>
      </c>
      <c r="D515" s="9">
        <f>IF([1]source_data!G517="","",IF([1]source_data!G517="","",[1]source_data!G517))</f>
        <v>1248.25</v>
      </c>
      <c r="E515" s="8" t="str">
        <f>IF([1]source_data!G517="","",[1]tailored_settings!$B$3)</f>
        <v>GBP</v>
      </c>
      <c r="F515" s="10">
        <f>IF([1]source_data!G517="","",IF([1]source_data!H517="","",[1]source_data!H517))</f>
        <v>44803.580351076402</v>
      </c>
      <c r="G515" s="8" t="str">
        <f>IF([1]source_data!G517="","",[1]tailored_settings!$B$5)</f>
        <v>Individual Recipient</v>
      </c>
      <c r="H515" s="8" t="str">
        <f>IF([1]source_data!G517="","",IF(AND([1]source_data!A517&lt;&gt;"",[1]tailored_settings!$B$11="Publish"),CONCATENATE([1]tailored_settings!$B$2&amp;[1]source_data!A517),IF(AND([1]source_data!A517&lt;&gt;"",[1]tailored_settings!$B$11="Do not publish"),CONCATENATE([1]tailored_settings!$B$4&amp;TEXT(ROW(A515)-1,"0000")&amp;"_"&amp;TEXT(F515,"yyyy-mm")),CONCATENATE([1]tailored_settings!$B$4&amp;TEXT(ROW(A515)-1,"0000")&amp;"_"&amp;TEXT(F515,"yyyy-mm")))))</f>
        <v>360G-BarnwoodTrust-IND-0514_2022-08</v>
      </c>
      <c r="I515" s="8" t="str">
        <f>IF([1]source_data!G517="","",[1]tailored_settings!$B$7)</f>
        <v>Barnwood Trust</v>
      </c>
      <c r="J515" s="8" t="str">
        <f>IF([1]source_data!G517="","",[1]tailored_settings!$B$6)</f>
        <v>GB-CHC-1162855</v>
      </c>
      <c r="K515" s="8" t="str">
        <f>IF([1]source_data!G517="","",IF([1]source_data!I517="","",VLOOKUP([1]source_data!I517,[1]codelists!A:C,2,FALSE)))</f>
        <v>GTIR010</v>
      </c>
      <c r="L515" s="8" t="str">
        <f>IF([1]source_data!G517="","",IF([1]source_data!J517="","",VLOOKUP([1]source_data!J517,[1]codelists!A:C,2,FALSE)))</f>
        <v>GTIR020</v>
      </c>
      <c r="M515" s="8" t="str">
        <f>IF([1]source_data!G517="","",IF([1]source_data!K517="","",IF([1]source_data!M517&lt;&gt;"",CONCATENATE(VLOOKUP([1]source_data!K517,[1]codelists!A:C,2,FALSE)&amp;";"&amp;VLOOKUP([1]source_data!L517,[1]codelists!A:C,2,FALSE)&amp;";"&amp;VLOOKUP([1]source_data!M517,[1]codelists!A:C,2,FALSE)),IF([1]source_data!L517&lt;&gt;"",CONCATENATE(VLOOKUP([1]source_data!K517,[1]codelists!A:C,2,FALSE)&amp;";"&amp;VLOOKUP([1]source_data!L517,[1]codelists!A:C,2,FALSE)),IF([1]source_data!K517&lt;&gt;"",CONCATENATE(VLOOKUP([1]source_data!K517,[1]codelists!A:C,2,FALSE)))))))</f>
        <v>GTIP020</v>
      </c>
      <c r="N515" s="11" t="str">
        <f>IF([1]source_data!G517="","",IF([1]source_data!D517="","",VLOOKUP([1]source_data!D517,[1]geo_data!A:I,9,FALSE)))</f>
        <v>The Beeches</v>
      </c>
      <c r="O515" s="11" t="str">
        <f>IF([1]source_data!G517="","",IF([1]source_data!D517="","",VLOOKUP([1]source_data!D517,[1]geo_data!A:I,8,FALSE)))</f>
        <v>E05010725</v>
      </c>
      <c r="P515" s="11" t="str">
        <f>IF([1]source_data!G517="","",IF(LEFT(O515,3)="E05","WD",IF(LEFT(O515,3)="S13","WD",IF(LEFT(O515,3)="W05","WD",IF(LEFT(O515,3)="W06","UA",IF(LEFT(O515,3)="S12","CA",IF(LEFT(O515,3)="E06","UA",IF(LEFT(O515,3)="E07","NMD",IF(LEFT(O515,3)="E08","MD",IF(LEFT(O515,3)="E09","LONB"))))))))))</f>
        <v>WD</v>
      </c>
      <c r="Q515" s="11" t="str">
        <f>IF([1]source_data!G517="","",IF([1]source_data!D517="","",VLOOKUP([1]source_data!D517,[1]geo_data!A:I,7,FALSE)))</f>
        <v>Cotswold</v>
      </c>
      <c r="R515" s="11" t="str">
        <f>IF([1]source_data!G517="","",IF([1]source_data!D517="","",VLOOKUP([1]source_data!D517,[1]geo_data!A:I,6,FALSE)))</f>
        <v>E07000079</v>
      </c>
      <c r="S515" s="11" t="str">
        <f>IF([1]source_data!G517="","",IF(LEFT(R515,3)="E05","WD",IF(LEFT(R515,3)="S13","WD",IF(LEFT(R515,3)="W05","WD",IF(LEFT(R515,3)="W06","UA",IF(LEFT(R515,3)="S12","CA",IF(LEFT(R515,3)="E06","UA",IF(LEFT(R515,3)="E07","NMD",IF(LEFT(R515,3)="E08","MD",IF(LEFT(R515,3)="E09","LONB"))))))))))</f>
        <v>NMD</v>
      </c>
      <c r="T515" s="8" t="str">
        <f>IF([1]source_data!G517="","",IF([1]source_data!N517="","",[1]source_data!N517))</f>
        <v>Grants for Your Home</v>
      </c>
      <c r="U515" s="12">
        <f ca="1">IF([1]source_data!G517="","",[1]tailored_settings!$B$8)</f>
        <v>45009</v>
      </c>
      <c r="V515" s="8" t="str">
        <f>IF([1]source_data!I517="","",[1]tailored_settings!$B$9)</f>
        <v>https://www.barnwoodtrust.org/</v>
      </c>
      <c r="W515" s="8" t="str">
        <f>IF([1]source_data!G517="","",IF([1]source_data!I517="","",[1]codelists!$A$1))</f>
        <v>Grant to Individuals Reason codelist</v>
      </c>
      <c r="X515" s="8" t="str">
        <f>IF([1]source_data!G517="","",IF([1]source_data!I517="","",[1]source_data!I517))</f>
        <v>Financial Hardship</v>
      </c>
      <c r="Y515" s="8" t="str">
        <f>IF([1]source_data!G517="","",IF([1]source_data!J517="","",[1]codelists!$A$1))</f>
        <v>Grant to Individuals Reason codelist</v>
      </c>
      <c r="Z515" s="8" t="str">
        <f>IF([1]source_data!G517="","",IF([1]source_data!J517="","",[1]source_data!J517))</f>
        <v>Disability</v>
      </c>
      <c r="AA515" s="8" t="str">
        <f>IF([1]source_data!G517="","",IF([1]source_data!K517="","",[1]codelists!$A$16))</f>
        <v>Grant to Individuals Purpose codelist</v>
      </c>
      <c r="AB515" s="8" t="str">
        <f>IF([1]source_data!G517="","",IF([1]source_data!K517="","",[1]source_data!K517))</f>
        <v>Furniture and appliances</v>
      </c>
      <c r="AC515" s="8" t="str">
        <f>IF([1]source_data!G517="","",IF([1]source_data!L517="","",[1]codelists!$A$16))</f>
        <v/>
      </c>
      <c r="AD515" s="8" t="str">
        <f>IF([1]source_data!G517="","",IF([1]source_data!L517="","",[1]source_data!L517))</f>
        <v/>
      </c>
      <c r="AE515" s="8" t="str">
        <f>IF([1]source_data!G517="","",IF([1]source_data!M517="","",[1]codelists!$A$16))</f>
        <v/>
      </c>
      <c r="AF515" s="8" t="str">
        <f>IF([1]source_data!G517="","",IF([1]source_data!M517="","",[1]source_data!M517))</f>
        <v/>
      </c>
    </row>
    <row r="516" spans="1:32" ht="15.75" x14ac:dyDescent="0.25">
      <c r="A516" s="8" t="str">
        <f>IF([1]source_data!G518="","",IF(AND([1]source_data!C518&lt;&gt;"",[1]tailored_settings!$B$10="Publish"),CONCATENATE([1]tailored_settings!$B$2&amp;[1]source_data!C518),IF(AND([1]source_data!C518&lt;&gt;"",[1]tailored_settings!$B$10="Do not publish"),CONCATENATE([1]tailored_settings!$B$2&amp;TEXT(ROW(A516)-1,"0000")&amp;"_"&amp;TEXT(F516,"yyyy-mm")),CONCATENATE([1]tailored_settings!$B$2&amp;TEXT(ROW(A516)-1,"0000")&amp;"_"&amp;TEXT(F516,"yyyy-mm")))))</f>
        <v>360G-BarnwoodTrust-0515_2022-08</v>
      </c>
      <c r="B516" s="8" t="str">
        <f>IF([1]source_data!G518="","",IF([1]source_data!E518&lt;&gt;"",[1]source_data!E518,CONCATENATE("Grant to "&amp;G516)))</f>
        <v>Grants for You</v>
      </c>
      <c r="C516" s="8" t="str">
        <f>IF([1]source_data!G518="","",IF([1]source_data!F518="","",[1]source_data!F518))</f>
        <v xml:space="preserve">Funding to help people with Autism, ADHD, Tourette's or a serious mental health condition access more opportunities.   </v>
      </c>
      <c r="D516" s="9">
        <f>IF([1]source_data!G518="","",IF([1]source_data!G518="","",[1]source_data!G518))</f>
        <v>1500</v>
      </c>
      <c r="E516" s="8" t="str">
        <f>IF([1]source_data!G518="","",[1]tailored_settings!$B$3)</f>
        <v>GBP</v>
      </c>
      <c r="F516" s="10">
        <f>IF([1]source_data!G518="","",IF([1]source_data!H518="","",[1]source_data!H518))</f>
        <v>44803.582643668997</v>
      </c>
      <c r="G516" s="8" t="str">
        <f>IF([1]source_data!G518="","",[1]tailored_settings!$B$5)</f>
        <v>Individual Recipient</v>
      </c>
      <c r="H516" s="8" t="str">
        <f>IF([1]source_data!G518="","",IF(AND([1]source_data!A518&lt;&gt;"",[1]tailored_settings!$B$11="Publish"),CONCATENATE([1]tailored_settings!$B$2&amp;[1]source_data!A518),IF(AND([1]source_data!A518&lt;&gt;"",[1]tailored_settings!$B$11="Do not publish"),CONCATENATE([1]tailored_settings!$B$4&amp;TEXT(ROW(A516)-1,"0000")&amp;"_"&amp;TEXT(F516,"yyyy-mm")),CONCATENATE([1]tailored_settings!$B$4&amp;TEXT(ROW(A516)-1,"0000")&amp;"_"&amp;TEXT(F516,"yyyy-mm")))))</f>
        <v>360G-BarnwoodTrust-IND-0515_2022-08</v>
      </c>
      <c r="I516" s="8" t="str">
        <f>IF([1]source_data!G518="","",[1]tailored_settings!$B$7)</f>
        <v>Barnwood Trust</v>
      </c>
      <c r="J516" s="8" t="str">
        <f>IF([1]source_data!G518="","",[1]tailored_settings!$B$6)</f>
        <v>GB-CHC-1162855</v>
      </c>
      <c r="K516" s="8" t="str">
        <f>IF([1]source_data!G518="","",IF([1]source_data!I518="","",VLOOKUP([1]source_data!I518,[1]codelists!A:C,2,FALSE)))</f>
        <v>GTIR040</v>
      </c>
      <c r="L516" s="8" t="str">
        <f>IF([1]source_data!G518="","",IF([1]source_data!J518="","",VLOOKUP([1]source_data!J518,[1]codelists!A:C,2,FALSE)))</f>
        <v/>
      </c>
      <c r="M516" s="8" t="str">
        <f>IF([1]source_data!G518="","",IF([1]source_data!K518="","",IF([1]source_data!M518&lt;&gt;"",CONCATENATE(VLOOKUP([1]source_data!K518,[1]codelists!A:C,2,FALSE)&amp;";"&amp;VLOOKUP([1]source_data!L518,[1]codelists!A:C,2,FALSE)&amp;";"&amp;VLOOKUP([1]source_data!M518,[1]codelists!A:C,2,FALSE)),IF([1]source_data!L518&lt;&gt;"",CONCATENATE(VLOOKUP([1]source_data!K518,[1]codelists!A:C,2,FALSE)&amp;";"&amp;VLOOKUP([1]source_data!L518,[1]codelists!A:C,2,FALSE)),IF([1]source_data!K518&lt;&gt;"",CONCATENATE(VLOOKUP([1]source_data!K518,[1]codelists!A:C,2,FALSE)))))))</f>
        <v>GTIP040</v>
      </c>
      <c r="N516" s="11" t="str">
        <f>IF([1]source_data!G518="","",IF([1]source_data!D518="","",VLOOKUP([1]source_data!D518,[1]geo_data!A:I,9,FALSE)))</f>
        <v>Barton and Tredworth</v>
      </c>
      <c r="O516" s="11" t="str">
        <f>IF([1]source_data!G518="","",IF([1]source_data!D518="","",VLOOKUP([1]source_data!D518,[1]geo_data!A:I,8,FALSE)))</f>
        <v>E05010953</v>
      </c>
      <c r="P516" s="11" t="str">
        <f>IF([1]source_data!G518="","",IF(LEFT(O516,3)="E05","WD",IF(LEFT(O516,3)="S13","WD",IF(LEFT(O516,3)="W05","WD",IF(LEFT(O516,3)="W06","UA",IF(LEFT(O516,3)="S12","CA",IF(LEFT(O516,3)="E06","UA",IF(LEFT(O516,3)="E07","NMD",IF(LEFT(O516,3)="E08","MD",IF(LEFT(O516,3)="E09","LONB"))))))))))</f>
        <v>WD</v>
      </c>
      <c r="Q516" s="11" t="str">
        <f>IF([1]source_data!G518="","",IF([1]source_data!D518="","",VLOOKUP([1]source_data!D518,[1]geo_data!A:I,7,FALSE)))</f>
        <v>Gloucester</v>
      </c>
      <c r="R516" s="11" t="str">
        <f>IF([1]source_data!G518="","",IF([1]source_data!D518="","",VLOOKUP([1]source_data!D518,[1]geo_data!A:I,6,FALSE)))</f>
        <v>E07000081</v>
      </c>
      <c r="S516" s="11" t="str">
        <f>IF([1]source_data!G518="","",IF(LEFT(R516,3)="E05","WD",IF(LEFT(R516,3)="S13","WD",IF(LEFT(R516,3)="W05","WD",IF(LEFT(R516,3)="W06","UA",IF(LEFT(R516,3)="S12","CA",IF(LEFT(R516,3)="E06","UA",IF(LEFT(R516,3)="E07","NMD",IF(LEFT(R516,3)="E08","MD",IF(LEFT(R516,3)="E09","LONB"))))))))))</f>
        <v>NMD</v>
      </c>
      <c r="T516" s="8" t="str">
        <f>IF([1]source_data!G518="","",IF([1]source_data!N518="","",[1]source_data!N518))</f>
        <v>Grants for You</v>
      </c>
      <c r="U516" s="12">
        <f ca="1">IF([1]source_data!G518="","",[1]tailored_settings!$B$8)</f>
        <v>45009</v>
      </c>
      <c r="V516" s="8" t="str">
        <f>IF([1]source_data!I518="","",[1]tailored_settings!$B$9)</f>
        <v>https://www.barnwoodtrust.org/</v>
      </c>
      <c r="W516" s="8" t="str">
        <f>IF([1]source_data!G518="","",IF([1]source_data!I518="","",[1]codelists!$A$1))</f>
        <v>Grant to Individuals Reason codelist</v>
      </c>
      <c r="X516" s="8" t="str">
        <f>IF([1]source_data!G518="","",IF([1]source_data!I518="","",[1]source_data!I518))</f>
        <v>Mental Health</v>
      </c>
      <c r="Y516" s="8" t="str">
        <f>IF([1]source_data!G518="","",IF([1]source_data!J518="","",[1]codelists!$A$1))</f>
        <v/>
      </c>
      <c r="Z516" s="8" t="str">
        <f>IF([1]source_data!G518="","",IF([1]source_data!J518="","",[1]source_data!J518))</f>
        <v/>
      </c>
      <c r="AA516" s="8" t="str">
        <f>IF([1]source_data!G518="","",IF([1]source_data!K518="","",[1]codelists!$A$16))</f>
        <v>Grant to Individuals Purpose codelist</v>
      </c>
      <c r="AB516" s="8" t="str">
        <f>IF([1]source_data!G518="","",IF([1]source_data!K518="","",[1]source_data!K518))</f>
        <v>Devices and digital access</v>
      </c>
      <c r="AC516" s="8" t="str">
        <f>IF([1]source_data!G518="","",IF([1]source_data!L518="","",[1]codelists!$A$16))</f>
        <v/>
      </c>
      <c r="AD516" s="8" t="str">
        <f>IF([1]source_data!G518="","",IF([1]source_data!L518="","",[1]source_data!L518))</f>
        <v/>
      </c>
      <c r="AE516" s="8" t="str">
        <f>IF([1]source_data!G518="","",IF([1]source_data!M518="","",[1]codelists!$A$16))</f>
        <v/>
      </c>
      <c r="AF516" s="8" t="str">
        <f>IF([1]source_data!G518="","",IF([1]source_data!M518="","",[1]source_data!M518))</f>
        <v/>
      </c>
    </row>
    <row r="517" spans="1:32" ht="15.75" x14ac:dyDescent="0.25">
      <c r="A517" s="8" t="str">
        <f>IF([1]source_data!G519="","",IF(AND([1]source_data!C519&lt;&gt;"",[1]tailored_settings!$B$10="Publish"),CONCATENATE([1]tailored_settings!$B$2&amp;[1]source_data!C519),IF(AND([1]source_data!C519&lt;&gt;"",[1]tailored_settings!$B$10="Do not publish"),CONCATENATE([1]tailored_settings!$B$2&amp;TEXT(ROW(A517)-1,"0000")&amp;"_"&amp;TEXT(F517,"yyyy-mm")),CONCATENATE([1]tailored_settings!$B$2&amp;TEXT(ROW(A517)-1,"0000")&amp;"_"&amp;TEXT(F517,"yyyy-mm")))))</f>
        <v>360G-BarnwoodTrust-0516_2022-08</v>
      </c>
      <c r="B517" s="8" t="str">
        <f>IF([1]source_data!G519="","",IF([1]source_data!E519&lt;&gt;"",[1]source_data!E519,CONCATENATE("Grant to "&amp;G517)))</f>
        <v>Grants for Your Home</v>
      </c>
      <c r="C517" s="8" t="str">
        <f>IF([1]source_data!G519="","",IF([1]source_data!F519="","",[1]source_data!F519))</f>
        <v>Funding to help disabled people and people with mental health conditions living on a low-income with their housing needs</v>
      </c>
      <c r="D517" s="9">
        <f>IF([1]source_data!G519="","",IF([1]source_data!G519="","",[1]source_data!G519))</f>
        <v>1564</v>
      </c>
      <c r="E517" s="8" t="str">
        <f>IF([1]source_data!G519="","",[1]tailored_settings!$B$3)</f>
        <v>GBP</v>
      </c>
      <c r="F517" s="10">
        <f>IF([1]source_data!G519="","",IF([1]source_data!H519="","",[1]source_data!H519))</f>
        <v>44804.3233537384</v>
      </c>
      <c r="G517" s="8" t="str">
        <f>IF([1]source_data!G519="","",[1]tailored_settings!$B$5)</f>
        <v>Individual Recipient</v>
      </c>
      <c r="H517" s="8" t="str">
        <f>IF([1]source_data!G519="","",IF(AND([1]source_data!A519&lt;&gt;"",[1]tailored_settings!$B$11="Publish"),CONCATENATE([1]tailored_settings!$B$2&amp;[1]source_data!A519),IF(AND([1]source_data!A519&lt;&gt;"",[1]tailored_settings!$B$11="Do not publish"),CONCATENATE([1]tailored_settings!$B$4&amp;TEXT(ROW(A517)-1,"0000")&amp;"_"&amp;TEXT(F517,"yyyy-mm")),CONCATENATE([1]tailored_settings!$B$4&amp;TEXT(ROW(A517)-1,"0000")&amp;"_"&amp;TEXT(F517,"yyyy-mm")))))</f>
        <v>360G-BarnwoodTrust-IND-0516_2022-08</v>
      </c>
      <c r="I517" s="8" t="str">
        <f>IF([1]source_data!G519="","",[1]tailored_settings!$B$7)</f>
        <v>Barnwood Trust</v>
      </c>
      <c r="J517" s="8" t="str">
        <f>IF([1]source_data!G519="","",[1]tailored_settings!$B$6)</f>
        <v>GB-CHC-1162855</v>
      </c>
      <c r="K517" s="8" t="str">
        <f>IF([1]source_data!G519="","",IF([1]source_data!I519="","",VLOOKUP([1]source_data!I519,[1]codelists!A:C,2,FALSE)))</f>
        <v>GTIR010</v>
      </c>
      <c r="L517" s="8" t="str">
        <f>IF([1]source_data!G519="","",IF([1]source_data!J519="","",VLOOKUP([1]source_data!J519,[1]codelists!A:C,2,FALSE)))</f>
        <v>GTIR020</v>
      </c>
      <c r="M517" s="8" t="str">
        <f>IF([1]source_data!G519="","",IF([1]source_data!K519="","",IF([1]source_data!M519&lt;&gt;"",CONCATENATE(VLOOKUP([1]source_data!K519,[1]codelists!A:C,2,FALSE)&amp;";"&amp;VLOOKUP([1]source_data!L519,[1]codelists!A:C,2,FALSE)&amp;";"&amp;VLOOKUP([1]source_data!M519,[1]codelists!A:C,2,FALSE)),IF([1]source_data!L519&lt;&gt;"",CONCATENATE(VLOOKUP([1]source_data!K519,[1]codelists!A:C,2,FALSE)&amp;";"&amp;VLOOKUP([1]source_data!L519,[1]codelists!A:C,2,FALSE)),IF([1]source_data!K519&lt;&gt;"",CONCATENATE(VLOOKUP([1]source_data!K519,[1]codelists!A:C,2,FALSE)))))))</f>
        <v>GTIP020</v>
      </c>
      <c r="N517" s="11" t="str">
        <f>IF([1]source_data!G519="","",IF([1]source_data!D519="","",VLOOKUP([1]source_data!D519,[1]geo_data!A:I,9,FALSE)))</f>
        <v>St Peter's</v>
      </c>
      <c r="O517" s="11" t="str">
        <f>IF([1]source_data!G519="","",IF([1]source_data!D519="","",VLOOKUP([1]source_data!D519,[1]geo_data!A:I,8,FALSE)))</f>
        <v>E05004303</v>
      </c>
      <c r="P517" s="11" t="str">
        <f>IF([1]source_data!G519="","",IF(LEFT(O517,3)="E05","WD",IF(LEFT(O517,3)="S13","WD",IF(LEFT(O517,3)="W05","WD",IF(LEFT(O517,3)="W06","UA",IF(LEFT(O517,3)="S12","CA",IF(LEFT(O517,3)="E06","UA",IF(LEFT(O517,3)="E07","NMD",IF(LEFT(O517,3)="E08","MD",IF(LEFT(O517,3)="E09","LONB"))))))))))</f>
        <v>WD</v>
      </c>
      <c r="Q517" s="11" t="str">
        <f>IF([1]source_data!G519="","",IF([1]source_data!D519="","",VLOOKUP([1]source_data!D519,[1]geo_data!A:I,7,FALSE)))</f>
        <v>Cheltenham</v>
      </c>
      <c r="R517" s="11" t="str">
        <f>IF([1]source_data!G519="","",IF([1]source_data!D519="","",VLOOKUP([1]source_data!D519,[1]geo_data!A:I,6,FALSE)))</f>
        <v>E07000078</v>
      </c>
      <c r="S517" s="11" t="str">
        <f>IF([1]source_data!G519="","",IF(LEFT(R517,3)="E05","WD",IF(LEFT(R517,3)="S13","WD",IF(LEFT(R517,3)="W05","WD",IF(LEFT(R517,3)="W06","UA",IF(LEFT(R517,3)="S12","CA",IF(LEFT(R517,3)="E06","UA",IF(LEFT(R517,3)="E07","NMD",IF(LEFT(R517,3)="E08","MD",IF(LEFT(R517,3)="E09","LONB"))))))))))</f>
        <v>NMD</v>
      </c>
      <c r="T517" s="8" t="str">
        <f>IF([1]source_data!G519="","",IF([1]source_data!N519="","",[1]source_data!N519))</f>
        <v>Grants for Your Home</v>
      </c>
      <c r="U517" s="12">
        <f ca="1">IF([1]source_data!G519="","",[1]tailored_settings!$B$8)</f>
        <v>45009</v>
      </c>
      <c r="V517" s="8" t="str">
        <f>IF([1]source_data!I519="","",[1]tailored_settings!$B$9)</f>
        <v>https://www.barnwoodtrust.org/</v>
      </c>
      <c r="W517" s="8" t="str">
        <f>IF([1]source_data!G519="","",IF([1]source_data!I519="","",[1]codelists!$A$1))</f>
        <v>Grant to Individuals Reason codelist</v>
      </c>
      <c r="X517" s="8" t="str">
        <f>IF([1]source_data!G519="","",IF([1]source_data!I519="","",[1]source_data!I519))</f>
        <v>Financial Hardship</v>
      </c>
      <c r="Y517" s="8" t="str">
        <f>IF([1]source_data!G519="","",IF([1]source_data!J519="","",[1]codelists!$A$1))</f>
        <v>Grant to Individuals Reason codelist</v>
      </c>
      <c r="Z517" s="8" t="str">
        <f>IF([1]source_data!G519="","",IF([1]source_data!J519="","",[1]source_data!J519))</f>
        <v>Disability</v>
      </c>
      <c r="AA517" s="8" t="str">
        <f>IF([1]source_data!G519="","",IF([1]source_data!K519="","",[1]codelists!$A$16))</f>
        <v>Grant to Individuals Purpose codelist</v>
      </c>
      <c r="AB517" s="8" t="str">
        <f>IF([1]source_data!G519="","",IF([1]source_data!K519="","",[1]source_data!K519))</f>
        <v>Furniture and appliances</v>
      </c>
      <c r="AC517" s="8" t="str">
        <f>IF([1]source_data!G519="","",IF([1]source_data!L519="","",[1]codelists!$A$16))</f>
        <v/>
      </c>
      <c r="AD517" s="8" t="str">
        <f>IF([1]source_data!G519="","",IF([1]source_data!L519="","",[1]source_data!L519))</f>
        <v/>
      </c>
      <c r="AE517" s="8" t="str">
        <f>IF([1]source_data!G519="","",IF([1]source_data!M519="","",[1]codelists!$A$16))</f>
        <v/>
      </c>
      <c r="AF517" s="8" t="str">
        <f>IF([1]source_data!G519="","",IF([1]source_data!M519="","",[1]source_data!M519))</f>
        <v/>
      </c>
    </row>
    <row r="518" spans="1:32" ht="15.75" x14ac:dyDescent="0.25">
      <c r="A518" s="8" t="str">
        <f>IF([1]source_data!G520="","",IF(AND([1]source_data!C520&lt;&gt;"",[1]tailored_settings!$B$10="Publish"),CONCATENATE([1]tailored_settings!$B$2&amp;[1]source_data!C520),IF(AND([1]source_data!C520&lt;&gt;"",[1]tailored_settings!$B$10="Do not publish"),CONCATENATE([1]tailored_settings!$B$2&amp;TEXT(ROW(A518)-1,"0000")&amp;"_"&amp;TEXT(F518,"yyyy-mm")),CONCATENATE([1]tailored_settings!$B$2&amp;TEXT(ROW(A518)-1,"0000")&amp;"_"&amp;TEXT(F518,"yyyy-mm")))))</f>
        <v>360G-BarnwoodTrust-0517_2022-08</v>
      </c>
      <c r="B518" s="8" t="str">
        <f>IF([1]source_data!G520="","",IF([1]source_data!E520&lt;&gt;"",[1]source_data!E520,CONCATENATE("Grant to "&amp;G518)))</f>
        <v>Grants for You</v>
      </c>
      <c r="C518" s="8" t="str">
        <f>IF([1]source_data!G520="","",IF([1]source_data!F520="","",[1]source_data!F520))</f>
        <v xml:space="preserve">Funding to help people with Autism, ADHD, Tourette's or a serious mental health condition access more opportunities.   </v>
      </c>
      <c r="D518" s="9">
        <f>IF([1]source_data!G520="","",IF([1]source_data!G520="","",[1]source_data!G520))</f>
        <v>3059.99</v>
      </c>
      <c r="E518" s="8" t="str">
        <f>IF([1]source_data!G520="","",[1]tailored_settings!$B$3)</f>
        <v>GBP</v>
      </c>
      <c r="F518" s="10">
        <f>IF([1]source_data!G520="","",IF([1]source_data!H520="","",[1]source_data!H520))</f>
        <v>44804.336232604197</v>
      </c>
      <c r="G518" s="8" t="str">
        <f>IF([1]source_data!G520="","",[1]tailored_settings!$B$5)</f>
        <v>Individual Recipient</v>
      </c>
      <c r="H518" s="8" t="str">
        <f>IF([1]source_data!G520="","",IF(AND([1]source_data!A520&lt;&gt;"",[1]tailored_settings!$B$11="Publish"),CONCATENATE([1]tailored_settings!$B$2&amp;[1]source_data!A520),IF(AND([1]source_data!A520&lt;&gt;"",[1]tailored_settings!$B$11="Do not publish"),CONCATENATE([1]tailored_settings!$B$4&amp;TEXT(ROW(A518)-1,"0000")&amp;"_"&amp;TEXT(F518,"yyyy-mm")),CONCATENATE([1]tailored_settings!$B$4&amp;TEXT(ROW(A518)-1,"0000")&amp;"_"&amp;TEXT(F518,"yyyy-mm")))))</f>
        <v>360G-BarnwoodTrust-IND-0517_2022-08</v>
      </c>
      <c r="I518" s="8" t="str">
        <f>IF([1]source_data!G520="","",[1]tailored_settings!$B$7)</f>
        <v>Barnwood Trust</v>
      </c>
      <c r="J518" s="8" t="str">
        <f>IF([1]source_data!G520="","",[1]tailored_settings!$B$6)</f>
        <v>GB-CHC-1162855</v>
      </c>
      <c r="K518" s="8" t="str">
        <f>IF([1]source_data!G520="","",IF([1]source_data!I520="","",VLOOKUP([1]source_data!I520,[1]codelists!A:C,2,FALSE)))</f>
        <v>GTIR040</v>
      </c>
      <c r="L518" s="8" t="str">
        <f>IF([1]source_data!G520="","",IF([1]source_data!J520="","",VLOOKUP([1]source_data!J520,[1]codelists!A:C,2,FALSE)))</f>
        <v/>
      </c>
      <c r="M518" s="8" t="str">
        <f>IF([1]source_data!G520="","",IF([1]source_data!K520="","",IF([1]source_data!M520&lt;&gt;"",CONCATENATE(VLOOKUP([1]source_data!K520,[1]codelists!A:C,2,FALSE)&amp;";"&amp;VLOOKUP([1]source_data!L520,[1]codelists!A:C,2,FALSE)&amp;";"&amp;VLOOKUP([1]source_data!M520,[1]codelists!A:C,2,FALSE)),IF([1]source_data!L520&lt;&gt;"",CONCATENATE(VLOOKUP([1]source_data!K520,[1]codelists!A:C,2,FALSE)&amp;";"&amp;VLOOKUP([1]source_data!L520,[1]codelists!A:C,2,FALSE)),IF([1]source_data!K520&lt;&gt;"",CONCATENATE(VLOOKUP([1]source_data!K520,[1]codelists!A:C,2,FALSE)))))))</f>
        <v>GTIP100</v>
      </c>
      <c r="N518" s="11" t="str">
        <f>IF([1]source_data!G520="","",IF([1]source_data!D520="","",VLOOKUP([1]source_data!D520,[1]geo_data!A:I,9,FALSE)))</f>
        <v>Tewkesbury South</v>
      </c>
      <c r="O518" s="11" t="str">
        <f>IF([1]source_data!G520="","",IF([1]source_data!D520="","",VLOOKUP([1]source_data!D520,[1]geo_data!A:I,8,FALSE)))</f>
        <v>E05012082</v>
      </c>
      <c r="P518" s="11" t="str">
        <f>IF([1]source_data!G520="","",IF(LEFT(O518,3)="E05","WD",IF(LEFT(O518,3)="S13","WD",IF(LEFT(O518,3)="W05","WD",IF(LEFT(O518,3)="W06","UA",IF(LEFT(O518,3)="S12","CA",IF(LEFT(O518,3)="E06","UA",IF(LEFT(O518,3)="E07","NMD",IF(LEFT(O518,3)="E08","MD",IF(LEFT(O518,3)="E09","LONB"))))))))))</f>
        <v>WD</v>
      </c>
      <c r="Q518" s="11" t="str">
        <f>IF([1]source_data!G520="","",IF([1]source_data!D520="","",VLOOKUP([1]source_data!D520,[1]geo_data!A:I,7,FALSE)))</f>
        <v>Tewkesbury</v>
      </c>
      <c r="R518" s="11" t="str">
        <f>IF([1]source_data!G520="","",IF([1]source_data!D520="","",VLOOKUP([1]source_data!D520,[1]geo_data!A:I,6,FALSE)))</f>
        <v>E07000083</v>
      </c>
      <c r="S518" s="11" t="str">
        <f>IF([1]source_data!G520="","",IF(LEFT(R518,3)="E05","WD",IF(LEFT(R518,3)="S13","WD",IF(LEFT(R518,3)="W05","WD",IF(LEFT(R518,3)="W06","UA",IF(LEFT(R518,3)="S12","CA",IF(LEFT(R518,3)="E06","UA",IF(LEFT(R518,3)="E07","NMD",IF(LEFT(R518,3)="E08","MD",IF(LEFT(R518,3)="E09","LONB"))))))))))</f>
        <v>NMD</v>
      </c>
      <c r="T518" s="8" t="str">
        <f>IF([1]source_data!G520="","",IF([1]source_data!N520="","",[1]source_data!N520))</f>
        <v>Grants for You</v>
      </c>
      <c r="U518" s="12">
        <f ca="1">IF([1]source_data!G520="","",[1]tailored_settings!$B$8)</f>
        <v>45009</v>
      </c>
      <c r="V518" s="8" t="str">
        <f>IF([1]source_data!I520="","",[1]tailored_settings!$B$9)</f>
        <v>https://www.barnwoodtrust.org/</v>
      </c>
      <c r="W518" s="8" t="str">
        <f>IF([1]source_data!G520="","",IF([1]source_data!I520="","",[1]codelists!$A$1))</f>
        <v>Grant to Individuals Reason codelist</v>
      </c>
      <c r="X518" s="8" t="str">
        <f>IF([1]source_data!G520="","",IF([1]source_data!I520="","",[1]source_data!I520))</f>
        <v>Mental Health</v>
      </c>
      <c r="Y518" s="8" t="str">
        <f>IF([1]source_data!G520="","",IF([1]source_data!J520="","",[1]codelists!$A$1))</f>
        <v/>
      </c>
      <c r="Z518" s="8" t="str">
        <f>IF([1]source_data!G520="","",IF([1]source_data!J520="","",[1]source_data!J520))</f>
        <v/>
      </c>
      <c r="AA518" s="8" t="str">
        <f>IF([1]source_data!G520="","",IF([1]source_data!K520="","",[1]codelists!$A$16))</f>
        <v>Grant to Individuals Purpose codelist</v>
      </c>
      <c r="AB518" s="8" t="str">
        <f>IF([1]source_data!G520="","",IF([1]source_data!K520="","",[1]source_data!K520))</f>
        <v>Travel and transport</v>
      </c>
      <c r="AC518" s="8" t="str">
        <f>IF([1]source_data!G520="","",IF([1]source_data!L520="","",[1]codelists!$A$16))</f>
        <v/>
      </c>
      <c r="AD518" s="8" t="str">
        <f>IF([1]source_data!G520="","",IF([1]source_data!L520="","",[1]source_data!L520))</f>
        <v/>
      </c>
      <c r="AE518" s="8" t="str">
        <f>IF([1]source_data!G520="","",IF([1]source_data!M520="","",[1]codelists!$A$16))</f>
        <v/>
      </c>
      <c r="AF518" s="8" t="str">
        <f>IF([1]source_data!G520="","",IF([1]source_data!M520="","",[1]source_data!M520))</f>
        <v/>
      </c>
    </row>
    <row r="519" spans="1:32" ht="15.75" x14ac:dyDescent="0.25">
      <c r="A519" s="8" t="str">
        <f>IF([1]source_data!G521="","",IF(AND([1]source_data!C521&lt;&gt;"",[1]tailored_settings!$B$10="Publish"),CONCATENATE([1]tailored_settings!$B$2&amp;[1]source_data!C521),IF(AND([1]source_data!C521&lt;&gt;"",[1]tailored_settings!$B$10="Do not publish"),CONCATENATE([1]tailored_settings!$B$2&amp;TEXT(ROW(A519)-1,"0000")&amp;"_"&amp;TEXT(F519,"yyyy-mm")),CONCATENATE([1]tailored_settings!$B$2&amp;TEXT(ROW(A519)-1,"0000")&amp;"_"&amp;TEXT(F519,"yyyy-mm")))))</f>
        <v>360G-BarnwoodTrust-0518_2022-08</v>
      </c>
      <c r="B519" s="8" t="str">
        <f>IF([1]source_data!G521="","",IF([1]source_data!E521&lt;&gt;"",[1]source_data!E521,CONCATENATE("Grant to "&amp;G519)))</f>
        <v>Grants for You</v>
      </c>
      <c r="C519" s="8" t="str">
        <f>IF([1]source_data!G521="","",IF([1]source_data!F521="","",[1]source_data!F521))</f>
        <v xml:space="preserve">Funding to help people with Autism, ADHD, Tourette's or a serious mental health condition access more opportunities.   </v>
      </c>
      <c r="D519" s="9">
        <f>IF([1]source_data!G521="","",IF([1]source_data!G521="","",[1]source_data!G521))</f>
        <v>500</v>
      </c>
      <c r="E519" s="8" t="str">
        <f>IF([1]source_data!G521="","",[1]tailored_settings!$B$3)</f>
        <v>GBP</v>
      </c>
      <c r="F519" s="10">
        <f>IF([1]source_data!G521="","",IF([1]source_data!H521="","",[1]source_data!H521))</f>
        <v>44804.3598746875</v>
      </c>
      <c r="G519" s="8" t="str">
        <f>IF([1]source_data!G521="","",[1]tailored_settings!$B$5)</f>
        <v>Individual Recipient</v>
      </c>
      <c r="H519" s="8" t="str">
        <f>IF([1]source_data!G521="","",IF(AND([1]source_data!A521&lt;&gt;"",[1]tailored_settings!$B$11="Publish"),CONCATENATE([1]tailored_settings!$B$2&amp;[1]source_data!A521),IF(AND([1]source_data!A521&lt;&gt;"",[1]tailored_settings!$B$11="Do not publish"),CONCATENATE([1]tailored_settings!$B$4&amp;TEXT(ROW(A519)-1,"0000")&amp;"_"&amp;TEXT(F519,"yyyy-mm")),CONCATENATE([1]tailored_settings!$B$4&amp;TEXT(ROW(A519)-1,"0000")&amp;"_"&amp;TEXT(F519,"yyyy-mm")))))</f>
        <v>360G-BarnwoodTrust-IND-0518_2022-08</v>
      </c>
      <c r="I519" s="8" t="str">
        <f>IF([1]source_data!G521="","",[1]tailored_settings!$B$7)</f>
        <v>Barnwood Trust</v>
      </c>
      <c r="J519" s="8" t="str">
        <f>IF([1]source_data!G521="","",[1]tailored_settings!$B$6)</f>
        <v>GB-CHC-1162855</v>
      </c>
      <c r="K519" s="8" t="str">
        <f>IF([1]source_data!G521="","",IF([1]source_data!I521="","",VLOOKUP([1]source_data!I521,[1]codelists!A:C,2,FALSE)))</f>
        <v>GTIR040</v>
      </c>
      <c r="L519" s="8" t="str">
        <f>IF([1]source_data!G521="","",IF([1]source_data!J521="","",VLOOKUP([1]source_data!J521,[1]codelists!A:C,2,FALSE)))</f>
        <v/>
      </c>
      <c r="M519" s="8" t="str">
        <f>IF([1]source_data!G521="","",IF([1]source_data!K521="","",IF([1]source_data!M521&lt;&gt;"",CONCATENATE(VLOOKUP([1]source_data!K521,[1]codelists!A:C,2,FALSE)&amp;";"&amp;VLOOKUP([1]source_data!L521,[1]codelists!A:C,2,FALSE)&amp;";"&amp;VLOOKUP([1]source_data!M521,[1]codelists!A:C,2,FALSE)),IF([1]source_data!L521&lt;&gt;"",CONCATENATE(VLOOKUP([1]source_data!K521,[1]codelists!A:C,2,FALSE)&amp;";"&amp;VLOOKUP([1]source_data!L521,[1]codelists!A:C,2,FALSE)),IF([1]source_data!K521&lt;&gt;"",CONCATENATE(VLOOKUP([1]source_data!K521,[1]codelists!A:C,2,FALSE)))))))</f>
        <v>GTIP040</v>
      </c>
      <c r="N519" s="11" t="str">
        <f>IF([1]source_data!G521="","",IF([1]source_data!D521="","",VLOOKUP([1]source_data!D521,[1]geo_data!A:I,9,FALSE)))</f>
        <v>Barnwood</v>
      </c>
      <c r="O519" s="11" t="str">
        <f>IF([1]source_data!G521="","",IF([1]source_data!D521="","",VLOOKUP([1]source_data!D521,[1]geo_data!A:I,8,FALSE)))</f>
        <v>E05010952</v>
      </c>
      <c r="P519" s="11" t="str">
        <f>IF([1]source_data!G521="","",IF(LEFT(O519,3)="E05","WD",IF(LEFT(O519,3)="S13","WD",IF(LEFT(O519,3)="W05","WD",IF(LEFT(O519,3)="W06","UA",IF(LEFT(O519,3)="S12","CA",IF(LEFT(O519,3)="E06","UA",IF(LEFT(O519,3)="E07","NMD",IF(LEFT(O519,3)="E08","MD",IF(LEFT(O519,3)="E09","LONB"))))))))))</f>
        <v>WD</v>
      </c>
      <c r="Q519" s="11" t="str">
        <f>IF([1]source_data!G521="","",IF([1]source_data!D521="","",VLOOKUP([1]source_data!D521,[1]geo_data!A:I,7,FALSE)))</f>
        <v>Gloucester</v>
      </c>
      <c r="R519" s="11" t="str">
        <f>IF([1]source_data!G521="","",IF([1]source_data!D521="","",VLOOKUP([1]source_data!D521,[1]geo_data!A:I,6,FALSE)))</f>
        <v>E07000081</v>
      </c>
      <c r="S519" s="11" t="str">
        <f>IF([1]source_data!G521="","",IF(LEFT(R519,3)="E05","WD",IF(LEFT(R519,3)="S13","WD",IF(LEFT(R519,3)="W05","WD",IF(LEFT(R519,3)="W06","UA",IF(LEFT(R519,3)="S12","CA",IF(LEFT(R519,3)="E06","UA",IF(LEFT(R519,3)="E07","NMD",IF(LEFT(R519,3)="E08","MD",IF(LEFT(R519,3)="E09","LONB"))))))))))</f>
        <v>NMD</v>
      </c>
      <c r="T519" s="8" t="str">
        <f>IF([1]source_data!G521="","",IF([1]source_data!N521="","",[1]source_data!N521))</f>
        <v>Grants for You</v>
      </c>
      <c r="U519" s="12">
        <f ca="1">IF([1]source_data!G521="","",[1]tailored_settings!$B$8)</f>
        <v>45009</v>
      </c>
      <c r="V519" s="8" t="str">
        <f>IF([1]source_data!I521="","",[1]tailored_settings!$B$9)</f>
        <v>https://www.barnwoodtrust.org/</v>
      </c>
      <c r="W519" s="8" t="str">
        <f>IF([1]source_data!G521="","",IF([1]source_data!I521="","",[1]codelists!$A$1))</f>
        <v>Grant to Individuals Reason codelist</v>
      </c>
      <c r="X519" s="8" t="str">
        <f>IF([1]source_data!G521="","",IF([1]source_data!I521="","",[1]source_data!I521))</f>
        <v>Mental Health</v>
      </c>
      <c r="Y519" s="8" t="str">
        <f>IF([1]source_data!G521="","",IF([1]source_data!J521="","",[1]codelists!$A$1))</f>
        <v/>
      </c>
      <c r="Z519" s="8" t="str">
        <f>IF([1]source_data!G521="","",IF([1]source_data!J521="","",[1]source_data!J521))</f>
        <v/>
      </c>
      <c r="AA519" s="8" t="str">
        <f>IF([1]source_data!G521="","",IF([1]source_data!K521="","",[1]codelists!$A$16))</f>
        <v>Grant to Individuals Purpose codelist</v>
      </c>
      <c r="AB519" s="8" t="str">
        <f>IF([1]source_data!G521="","",IF([1]source_data!K521="","",[1]source_data!K521))</f>
        <v>Devices and digital access</v>
      </c>
      <c r="AC519" s="8" t="str">
        <f>IF([1]source_data!G521="","",IF([1]source_data!L521="","",[1]codelists!$A$16))</f>
        <v/>
      </c>
      <c r="AD519" s="8" t="str">
        <f>IF([1]source_data!G521="","",IF([1]source_data!L521="","",[1]source_data!L521))</f>
        <v/>
      </c>
      <c r="AE519" s="8" t="str">
        <f>IF([1]source_data!G521="","",IF([1]source_data!M521="","",[1]codelists!$A$16))</f>
        <v/>
      </c>
      <c r="AF519" s="8" t="str">
        <f>IF([1]source_data!G521="","",IF([1]source_data!M521="","",[1]source_data!M521))</f>
        <v/>
      </c>
    </row>
    <row r="520" spans="1:32" ht="15.75" x14ac:dyDescent="0.25">
      <c r="A520" s="8" t="str">
        <f>IF([1]source_data!G522="","",IF(AND([1]source_data!C522&lt;&gt;"",[1]tailored_settings!$B$10="Publish"),CONCATENATE([1]tailored_settings!$B$2&amp;[1]source_data!C522),IF(AND([1]source_data!C522&lt;&gt;"",[1]tailored_settings!$B$10="Do not publish"),CONCATENATE([1]tailored_settings!$B$2&amp;TEXT(ROW(A520)-1,"0000")&amp;"_"&amp;TEXT(F520,"yyyy-mm")),CONCATENATE([1]tailored_settings!$B$2&amp;TEXT(ROW(A520)-1,"0000")&amp;"_"&amp;TEXT(F520,"yyyy-mm")))))</f>
        <v>360G-BarnwoodTrust-0519_2022-08</v>
      </c>
      <c r="B520" s="8" t="str">
        <f>IF([1]source_data!G522="","",IF([1]source_data!E522&lt;&gt;"",[1]source_data!E522,CONCATENATE("Grant to "&amp;G520)))</f>
        <v>Grants for You</v>
      </c>
      <c r="C520" s="8" t="str">
        <f>IF([1]source_data!G522="","",IF([1]source_data!F522="","",[1]source_data!F522))</f>
        <v xml:space="preserve">Funding to help people with Autism, ADHD, Tourette's or a serious mental health condition access more opportunities.   </v>
      </c>
      <c r="D520" s="9">
        <f>IF([1]source_data!G522="","",IF([1]source_data!G522="","",[1]source_data!G522))</f>
        <v>500</v>
      </c>
      <c r="E520" s="8" t="str">
        <f>IF([1]source_data!G522="","",[1]tailored_settings!$B$3)</f>
        <v>GBP</v>
      </c>
      <c r="F520" s="10">
        <f>IF([1]source_data!G522="","",IF([1]source_data!H522="","",[1]source_data!H522))</f>
        <v>44804.444833298599</v>
      </c>
      <c r="G520" s="8" t="str">
        <f>IF([1]source_data!G522="","",[1]tailored_settings!$B$5)</f>
        <v>Individual Recipient</v>
      </c>
      <c r="H520" s="8" t="str">
        <f>IF([1]source_data!G522="","",IF(AND([1]source_data!A522&lt;&gt;"",[1]tailored_settings!$B$11="Publish"),CONCATENATE([1]tailored_settings!$B$2&amp;[1]source_data!A522),IF(AND([1]source_data!A522&lt;&gt;"",[1]tailored_settings!$B$11="Do not publish"),CONCATENATE([1]tailored_settings!$B$4&amp;TEXT(ROW(A520)-1,"0000")&amp;"_"&amp;TEXT(F520,"yyyy-mm")),CONCATENATE([1]tailored_settings!$B$4&amp;TEXT(ROW(A520)-1,"0000")&amp;"_"&amp;TEXT(F520,"yyyy-mm")))))</f>
        <v>360G-BarnwoodTrust-IND-0519_2022-08</v>
      </c>
      <c r="I520" s="8" t="str">
        <f>IF([1]source_data!G522="","",[1]tailored_settings!$B$7)</f>
        <v>Barnwood Trust</v>
      </c>
      <c r="J520" s="8" t="str">
        <f>IF([1]source_data!G522="","",[1]tailored_settings!$B$6)</f>
        <v>GB-CHC-1162855</v>
      </c>
      <c r="K520" s="8" t="str">
        <f>IF([1]source_data!G522="","",IF([1]source_data!I522="","",VLOOKUP([1]source_data!I522,[1]codelists!A:C,2,FALSE)))</f>
        <v>GTIR040</v>
      </c>
      <c r="L520" s="8" t="str">
        <f>IF([1]source_data!G522="","",IF([1]source_data!J522="","",VLOOKUP([1]source_data!J522,[1]codelists!A:C,2,FALSE)))</f>
        <v/>
      </c>
      <c r="M520" s="8" t="str">
        <f>IF([1]source_data!G522="","",IF([1]source_data!K522="","",IF([1]source_data!M522&lt;&gt;"",CONCATENATE(VLOOKUP([1]source_data!K522,[1]codelists!A:C,2,FALSE)&amp;";"&amp;VLOOKUP([1]source_data!L522,[1]codelists!A:C,2,FALSE)&amp;";"&amp;VLOOKUP([1]source_data!M522,[1]codelists!A:C,2,FALSE)),IF([1]source_data!L522&lt;&gt;"",CONCATENATE(VLOOKUP([1]source_data!K522,[1]codelists!A:C,2,FALSE)&amp;";"&amp;VLOOKUP([1]source_data!L522,[1]codelists!A:C,2,FALSE)),IF([1]source_data!K522&lt;&gt;"",CONCATENATE(VLOOKUP([1]source_data!K522,[1]codelists!A:C,2,FALSE)))))))</f>
        <v>GTIP040</v>
      </c>
      <c r="N520" s="11" t="str">
        <f>IF([1]source_data!G522="","",IF([1]source_data!D522="","",VLOOKUP([1]source_data!D522,[1]geo_data!A:I,9,FALSE)))</f>
        <v>Stonehouse</v>
      </c>
      <c r="O520" s="11" t="str">
        <f>IF([1]source_data!G522="","",IF([1]source_data!D522="","",VLOOKUP([1]source_data!D522,[1]geo_data!A:I,8,FALSE)))</f>
        <v>E05013196</v>
      </c>
      <c r="P520" s="11" t="str">
        <f>IF([1]source_data!G522="","",IF(LEFT(O520,3)="E05","WD",IF(LEFT(O520,3)="S13","WD",IF(LEFT(O520,3)="W05","WD",IF(LEFT(O520,3)="W06","UA",IF(LEFT(O520,3)="S12","CA",IF(LEFT(O520,3)="E06","UA",IF(LEFT(O520,3)="E07","NMD",IF(LEFT(O520,3)="E08","MD",IF(LEFT(O520,3)="E09","LONB"))))))))))</f>
        <v>WD</v>
      </c>
      <c r="Q520" s="11" t="str">
        <f>IF([1]source_data!G522="","",IF([1]source_data!D522="","",VLOOKUP([1]source_data!D522,[1]geo_data!A:I,7,FALSE)))</f>
        <v>Stroud</v>
      </c>
      <c r="R520" s="11" t="str">
        <f>IF([1]source_data!G522="","",IF([1]source_data!D522="","",VLOOKUP([1]source_data!D522,[1]geo_data!A:I,6,FALSE)))</f>
        <v>E07000082</v>
      </c>
      <c r="S520" s="11" t="str">
        <f>IF([1]source_data!G522="","",IF(LEFT(R520,3)="E05","WD",IF(LEFT(R520,3)="S13","WD",IF(LEFT(R520,3)="W05","WD",IF(LEFT(R520,3)="W06","UA",IF(LEFT(R520,3)="S12","CA",IF(LEFT(R520,3)="E06","UA",IF(LEFT(R520,3)="E07","NMD",IF(LEFT(R520,3)="E08","MD",IF(LEFT(R520,3)="E09","LONB"))))))))))</f>
        <v>NMD</v>
      </c>
      <c r="T520" s="8" t="str">
        <f>IF([1]source_data!G522="","",IF([1]source_data!N522="","",[1]source_data!N522))</f>
        <v>Grants for You</v>
      </c>
      <c r="U520" s="12">
        <f ca="1">IF([1]source_data!G522="","",[1]tailored_settings!$B$8)</f>
        <v>45009</v>
      </c>
      <c r="V520" s="8" t="str">
        <f>IF([1]source_data!I522="","",[1]tailored_settings!$B$9)</f>
        <v>https://www.barnwoodtrust.org/</v>
      </c>
      <c r="W520" s="8" t="str">
        <f>IF([1]source_data!G522="","",IF([1]source_data!I522="","",[1]codelists!$A$1))</f>
        <v>Grant to Individuals Reason codelist</v>
      </c>
      <c r="X520" s="8" t="str">
        <f>IF([1]source_data!G522="","",IF([1]source_data!I522="","",[1]source_data!I522))</f>
        <v>Mental Health</v>
      </c>
      <c r="Y520" s="8" t="str">
        <f>IF([1]source_data!G522="","",IF([1]source_data!J522="","",[1]codelists!$A$1))</f>
        <v/>
      </c>
      <c r="Z520" s="8" t="str">
        <f>IF([1]source_data!G522="","",IF([1]source_data!J522="","",[1]source_data!J522))</f>
        <v/>
      </c>
      <c r="AA520" s="8" t="str">
        <f>IF([1]source_data!G522="","",IF([1]source_data!K522="","",[1]codelists!$A$16))</f>
        <v>Grant to Individuals Purpose codelist</v>
      </c>
      <c r="AB520" s="8" t="str">
        <f>IF([1]source_data!G522="","",IF([1]source_data!K522="","",[1]source_data!K522))</f>
        <v>Devices and digital access</v>
      </c>
      <c r="AC520" s="8" t="str">
        <f>IF([1]source_data!G522="","",IF([1]source_data!L522="","",[1]codelists!$A$16))</f>
        <v/>
      </c>
      <c r="AD520" s="8" t="str">
        <f>IF([1]source_data!G522="","",IF([1]source_data!L522="","",[1]source_data!L522))</f>
        <v/>
      </c>
      <c r="AE520" s="8" t="str">
        <f>IF([1]source_data!G522="","",IF([1]source_data!M522="","",[1]codelists!$A$16))</f>
        <v/>
      </c>
      <c r="AF520" s="8" t="str">
        <f>IF([1]source_data!G522="","",IF([1]source_data!M522="","",[1]source_data!M522))</f>
        <v/>
      </c>
    </row>
    <row r="521" spans="1:32" ht="15.75" x14ac:dyDescent="0.25">
      <c r="A521" s="8" t="str">
        <f>IF([1]source_data!G523="","",IF(AND([1]source_data!C523&lt;&gt;"",[1]tailored_settings!$B$10="Publish"),CONCATENATE([1]tailored_settings!$B$2&amp;[1]source_data!C523),IF(AND([1]source_data!C523&lt;&gt;"",[1]tailored_settings!$B$10="Do not publish"),CONCATENATE([1]tailored_settings!$B$2&amp;TEXT(ROW(A521)-1,"0000")&amp;"_"&amp;TEXT(F521,"yyyy-mm")),CONCATENATE([1]tailored_settings!$B$2&amp;TEXT(ROW(A521)-1,"0000")&amp;"_"&amp;TEXT(F521,"yyyy-mm")))))</f>
        <v>360G-BarnwoodTrust-0520_2022-08</v>
      </c>
      <c r="B521" s="8" t="str">
        <f>IF([1]source_data!G523="","",IF([1]source_data!E523&lt;&gt;"",[1]source_data!E523,CONCATENATE("Grant to "&amp;G521)))</f>
        <v>Grants for Your Home</v>
      </c>
      <c r="C521" s="8" t="str">
        <f>IF([1]source_data!G523="","",IF([1]source_data!F523="","",[1]source_data!F523))</f>
        <v>Funding to help disabled people and people with mental health conditions living on a low-income with their housing needs</v>
      </c>
      <c r="D521" s="9">
        <f>IF([1]source_data!G523="","",IF([1]source_data!G523="","",[1]source_data!G523))</f>
        <v>924</v>
      </c>
      <c r="E521" s="8" t="str">
        <f>IF([1]source_data!G523="","",[1]tailored_settings!$B$3)</f>
        <v>GBP</v>
      </c>
      <c r="F521" s="10">
        <f>IF([1]source_data!G523="","",IF([1]source_data!H523="","",[1]source_data!H523))</f>
        <v>44804.446785335604</v>
      </c>
      <c r="G521" s="8" t="str">
        <f>IF([1]source_data!G523="","",[1]tailored_settings!$B$5)</f>
        <v>Individual Recipient</v>
      </c>
      <c r="H521" s="8" t="str">
        <f>IF([1]source_data!G523="","",IF(AND([1]source_data!A523&lt;&gt;"",[1]tailored_settings!$B$11="Publish"),CONCATENATE([1]tailored_settings!$B$2&amp;[1]source_data!A523),IF(AND([1]source_data!A523&lt;&gt;"",[1]tailored_settings!$B$11="Do not publish"),CONCATENATE([1]tailored_settings!$B$4&amp;TEXT(ROW(A521)-1,"0000")&amp;"_"&amp;TEXT(F521,"yyyy-mm")),CONCATENATE([1]tailored_settings!$B$4&amp;TEXT(ROW(A521)-1,"0000")&amp;"_"&amp;TEXT(F521,"yyyy-mm")))))</f>
        <v>360G-BarnwoodTrust-IND-0520_2022-08</v>
      </c>
      <c r="I521" s="8" t="str">
        <f>IF([1]source_data!G523="","",[1]tailored_settings!$B$7)</f>
        <v>Barnwood Trust</v>
      </c>
      <c r="J521" s="8" t="str">
        <f>IF([1]source_data!G523="","",[1]tailored_settings!$B$6)</f>
        <v>GB-CHC-1162855</v>
      </c>
      <c r="K521" s="8" t="str">
        <f>IF([1]source_data!G523="","",IF([1]source_data!I523="","",VLOOKUP([1]source_data!I523,[1]codelists!A:C,2,FALSE)))</f>
        <v>GTIR010</v>
      </c>
      <c r="L521" s="8" t="str">
        <f>IF([1]source_data!G523="","",IF([1]source_data!J523="","",VLOOKUP([1]source_data!J523,[1]codelists!A:C,2,FALSE)))</f>
        <v>GTIR020</v>
      </c>
      <c r="M521" s="8" t="str">
        <f>IF([1]source_data!G523="","",IF([1]source_data!K523="","",IF([1]source_data!M523&lt;&gt;"",CONCATENATE(VLOOKUP([1]source_data!K523,[1]codelists!A:C,2,FALSE)&amp;";"&amp;VLOOKUP([1]source_data!L523,[1]codelists!A:C,2,FALSE)&amp;";"&amp;VLOOKUP([1]source_data!M523,[1]codelists!A:C,2,FALSE)),IF([1]source_data!L523&lt;&gt;"",CONCATENATE(VLOOKUP([1]source_data!K523,[1]codelists!A:C,2,FALSE)&amp;";"&amp;VLOOKUP([1]source_data!L523,[1]codelists!A:C,2,FALSE)),IF([1]source_data!K523&lt;&gt;"",CONCATENATE(VLOOKUP([1]source_data!K523,[1]codelists!A:C,2,FALSE)))))))</f>
        <v>GTIP020</v>
      </c>
      <c r="N521" s="11" t="str">
        <f>IF([1]source_data!G523="","",IF([1]source_data!D523="","",VLOOKUP([1]source_data!D523,[1]geo_data!A:I,9,FALSE)))</f>
        <v>Cam East</v>
      </c>
      <c r="O521" s="11" t="str">
        <f>IF([1]source_data!G523="","",IF([1]source_data!D523="","",VLOOKUP([1]source_data!D523,[1]geo_data!A:I,8,FALSE)))</f>
        <v>E05010972</v>
      </c>
      <c r="P521" s="11" t="str">
        <f>IF([1]source_data!G523="","",IF(LEFT(O521,3)="E05","WD",IF(LEFT(O521,3)="S13","WD",IF(LEFT(O521,3)="W05","WD",IF(LEFT(O521,3)="W06","UA",IF(LEFT(O521,3)="S12","CA",IF(LEFT(O521,3)="E06","UA",IF(LEFT(O521,3)="E07","NMD",IF(LEFT(O521,3)="E08","MD",IF(LEFT(O521,3)="E09","LONB"))))))))))</f>
        <v>WD</v>
      </c>
      <c r="Q521" s="11" t="str">
        <f>IF([1]source_data!G523="","",IF([1]source_data!D523="","",VLOOKUP([1]source_data!D523,[1]geo_data!A:I,7,FALSE)))</f>
        <v>Stroud</v>
      </c>
      <c r="R521" s="11" t="str">
        <f>IF([1]source_data!G523="","",IF([1]source_data!D523="","",VLOOKUP([1]source_data!D523,[1]geo_data!A:I,6,FALSE)))</f>
        <v>E07000082</v>
      </c>
      <c r="S521" s="11" t="str">
        <f>IF([1]source_data!G523="","",IF(LEFT(R521,3)="E05","WD",IF(LEFT(R521,3)="S13","WD",IF(LEFT(R521,3)="W05","WD",IF(LEFT(R521,3)="W06","UA",IF(LEFT(R521,3)="S12","CA",IF(LEFT(R521,3)="E06","UA",IF(LEFT(R521,3)="E07","NMD",IF(LEFT(R521,3)="E08","MD",IF(LEFT(R521,3)="E09","LONB"))))))))))</f>
        <v>NMD</v>
      </c>
      <c r="T521" s="8" t="str">
        <f>IF([1]source_data!G523="","",IF([1]source_data!N523="","",[1]source_data!N523))</f>
        <v>Grants for Your Home</v>
      </c>
      <c r="U521" s="12">
        <f ca="1">IF([1]source_data!G523="","",[1]tailored_settings!$B$8)</f>
        <v>45009</v>
      </c>
      <c r="V521" s="8" t="str">
        <f>IF([1]source_data!I523="","",[1]tailored_settings!$B$9)</f>
        <v>https://www.barnwoodtrust.org/</v>
      </c>
      <c r="W521" s="8" t="str">
        <f>IF([1]source_data!G523="","",IF([1]source_data!I523="","",[1]codelists!$A$1))</f>
        <v>Grant to Individuals Reason codelist</v>
      </c>
      <c r="X521" s="8" t="str">
        <f>IF([1]source_data!G523="","",IF([1]source_data!I523="","",[1]source_data!I523))</f>
        <v>Financial Hardship</v>
      </c>
      <c r="Y521" s="8" t="str">
        <f>IF([1]source_data!G523="","",IF([1]source_data!J523="","",[1]codelists!$A$1))</f>
        <v>Grant to Individuals Reason codelist</v>
      </c>
      <c r="Z521" s="8" t="str">
        <f>IF([1]source_data!G523="","",IF([1]source_data!J523="","",[1]source_data!J523))</f>
        <v>Disability</v>
      </c>
      <c r="AA521" s="8" t="str">
        <f>IF([1]source_data!G523="","",IF([1]source_data!K523="","",[1]codelists!$A$16))</f>
        <v>Grant to Individuals Purpose codelist</v>
      </c>
      <c r="AB521" s="8" t="str">
        <f>IF([1]source_data!G523="","",IF([1]source_data!K523="","",[1]source_data!K523))</f>
        <v>Furniture and appliances</v>
      </c>
      <c r="AC521" s="8" t="str">
        <f>IF([1]source_data!G523="","",IF([1]source_data!L523="","",[1]codelists!$A$16))</f>
        <v/>
      </c>
      <c r="AD521" s="8" t="str">
        <f>IF([1]source_data!G523="","",IF([1]source_data!L523="","",[1]source_data!L523))</f>
        <v/>
      </c>
      <c r="AE521" s="8" t="str">
        <f>IF([1]source_data!G523="","",IF([1]source_data!M523="","",[1]codelists!$A$16))</f>
        <v/>
      </c>
      <c r="AF521" s="8" t="str">
        <f>IF([1]source_data!G523="","",IF([1]source_data!M523="","",[1]source_data!M523))</f>
        <v/>
      </c>
    </row>
    <row r="522" spans="1:32" ht="15.75" x14ac:dyDescent="0.25">
      <c r="A522" s="8" t="str">
        <f>IF([1]source_data!G524="","",IF(AND([1]source_data!C524&lt;&gt;"",[1]tailored_settings!$B$10="Publish"),CONCATENATE([1]tailored_settings!$B$2&amp;[1]source_data!C524),IF(AND([1]source_data!C524&lt;&gt;"",[1]tailored_settings!$B$10="Do not publish"),CONCATENATE([1]tailored_settings!$B$2&amp;TEXT(ROW(A522)-1,"0000")&amp;"_"&amp;TEXT(F522,"yyyy-mm")),CONCATENATE([1]tailored_settings!$B$2&amp;TEXT(ROW(A522)-1,"0000")&amp;"_"&amp;TEXT(F522,"yyyy-mm")))))</f>
        <v>360G-BarnwoodTrust-0521_2022-08</v>
      </c>
      <c r="B522" s="8" t="str">
        <f>IF([1]source_data!G524="","",IF([1]source_data!E524&lt;&gt;"",[1]source_data!E524,CONCATENATE("Grant to "&amp;G522)))</f>
        <v>Grants for You</v>
      </c>
      <c r="C522" s="8" t="str">
        <f>IF([1]source_data!G524="","",IF([1]source_data!F524="","",[1]source_data!F524))</f>
        <v xml:space="preserve">Funding to help people with Autism, ADHD, Tourette's or a serious mental health condition access more opportunities.   </v>
      </c>
      <c r="D522" s="9">
        <f>IF([1]source_data!G524="","",IF([1]source_data!G524="","",[1]source_data!G524))</f>
        <v>2134</v>
      </c>
      <c r="E522" s="8" t="str">
        <f>IF([1]source_data!G524="","",[1]tailored_settings!$B$3)</f>
        <v>GBP</v>
      </c>
      <c r="F522" s="10">
        <f>IF([1]source_data!G524="","",IF([1]source_data!H524="","",[1]source_data!H524))</f>
        <v>44804.612838275498</v>
      </c>
      <c r="G522" s="8" t="str">
        <f>IF([1]source_data!G524="","",[1]tailored_settings!$B$5)</f>
        <v>Individual Recipient</v>
      </c>
      <c r="H522" s="8" t="str">
        <f>IF([1]source_data!G524="","",IF(AND([1]source_data!A524&lt;&gt;"",[1]tailored_settings!$B$11="Publish"),CONCATENATE([1]tailored_settings!$B$2&amp;[1]source_data!A524),IF(AND([1]source_data!A524&lt;&gt;"",[1]tailored_settings!$B$11="Do not publish"),CONCATENATE([1]tailored_settings!$B$4&amp;TEXT(ROW(A522)-1,"0000")&amp;"_"&amp;TEXT(F522,"yyyy-mm")),CONCATENATE([1]tailored_settings!$B$4&amp;TEXT(ROW(A522)-1,"0000")&amp;"_"&amp;TEXT(F522,"yyyy-mm")))))</f>
        <v>360G-BarnwoodTrust-IND-0521_2022-08</v>
      </c>
      <c r="I522" s="8" t="str">
        <f>IF([1]source_data!G524="","",[1]tailored_settings!$B$7)</f>
        <v>Barnwood Trust</v>
      </c>
      <c r="J522" s="8" t="str">
        <f>IF([1]source_data!G524="","",[1]tailored_settings!$B$6)</f>
        <v>GB-CHC-1162855</v>
      </c>
      <c r="K522" s="8" t="str">
        <f>IF([1]source_data!G524="","",IF([1]source_data!I524="","",VLOOKUP([1]source_data!I524,[1]codelists!A:C,2,FALSE)))</f>
        <v>GTIR040</v>
      </c>
      <c r="L522" s="8" t="str">
        <f>IF([1]source_data!G524="","",IF([1]source_data!J524="","",VLOOKUP([1]source_data!J524,[1]codelists!A:C,2,FALSE)))</f>
        <v/>
      </c>
      <c r="M522" s="8" t="str">
        <f>IF([1]source_data!G524="","",IF([1]source_data!K524="","",IF([1]source_data!M524&lt;&gt;"",CONCATENATE(VLOOKUP([1]source_data!K524,[1]codelists!A:C,2,FALSE)&amp;";"&amp;VLOOKUP([1]source_data!L524,[1]codelists!A:C,2,FALSE)&amp;";"&amp;VLOOKUP([1]source_data!M524,[1]codelists!A:C,2,FALSE)),IF([1]source_data!L524&lt;&gt;"",CONCATENATE(VLOOKUP([1]source_data!K524,[1]codelists!A:C,2,FALSE)&amp;";"&amp;VLOOKUP([1]source_data!L524,[1]codelists!A:C,2,FALSE)),IF([1]source_data!K524&lt;&gt;"",CONCATENATE(VLOOKUP([1]source_data!K524,[1]codelists!A:C,2,FALSE)))))))</f>
        <v>GTIP100</v>
      </c>
      <c r="N522" s="11" t="str">
        <f>IF([1]source_data!G524="","",IF([1]source_data!D524="","",VLOOKUP([1]source_data!D524,[1]geo_data!A:I,9,FALSE)))</f>
        <v>Churchdown St John's</v>
      </c>
      <c r="O522" s="11" t="str">
        <f>IF([1]source_data!G524="","",IF([1]source_data!D524="","",VLOOKUP([1]source_data!D524,[1]geo_data!A:I,8,FALSE)))</f>
        <v>E05012068</v>
      </c>
      <c r="P522" s="11" t="str">
        <f>IF([1]source_data!G524="","",IF(LEFT(O522,3)="E05","WD",IF(LEFT(O522,3)="S13","WD",IF(LEFT(O522,3)="W05","WD",IF(LEFT(O522,3)="W06","UA",IF(LEFT(O522,3)="S12","CA",IF(LEFT(O522,3)="E06","UA",IF(LEFT(O522,3)="E07","NMD",IF(LEFT(O522,3)="E08","MD",IF(LEFT(O522,3)="E09","LONB"))))))))))</f>
        <v>WD</v>
      </c>
      <c r="Q522" s="11" t="str">
        <f>IF([1]source_data!G524="","",IF([1]source_data!D524="","",VLOOKUP([1]source_data!D524,[1]geo_data!A:I,7,FALSE)))</f>
        <v>Tewkesbury</v>
      </c>
      <c r="R522" s="11" t="str">
        <f>IF([1]source_data!G524="","",IF([1]source_data!D524="","",VLOOKUP([1]source_data!D524,[1]geo_data!A:I,6,FALSE)))</f>
        <v>E07000083</v>
      </c>
      <c r="S522" s="11" t="str">
        <f>IF([1]source_data!G524="","",IF(LEFT(R522,3)="E05","WD",IF(LEFT(R522,3)="S13","WD",IF(LEFT(R522,3)="W05","WD",IF(LEFT(R522,3)="W06","UA",IF(LEFT(R522,3)="S12","CA",IF(LEFT(R522,3)="E06","UA",IF(LEFT(R522,3)="E07","NMD",IF(LEFT(R522,3)="E08","MD",IF(LEFT(R522,3)="E09","LONB"))))))))))</f>
        <v>NMD</v>
      </c>
      <c r="T522" s="8" t="str">
        <f>IF([1]source_data!G524="","",IF([1]source_data!N524="","",[1]source_data!N524))</f>
        <v>Grants for You</v>
      </c>
      <c r="U522" s="12">
        <f ca="1">IF([1]source_data!G524="","",[1]tailored_settings!$B$8)</f>
        <v>45009</v>
      </c>
      <c r="V522" s="8" t="str">
        <f>IF([1]source_data!I524="","",[1]tailored_settings!$B$9)</f>
        <v>https://www.barnwoodtrust.org/</v>
      </c>
      <c r="W522" s="8" t="str">
        <f>IF([1]source_data!G524="","",IF([1]source_data!I524="","",[1]codelists!$A$1))</f>
        <v>Grant to Individuals Reason codelist</v>
      </c>
      <c r="X522" s="8" t="str">
        <f>IF([1]source_data!G524="","",IF([1]source_data!I524="","",[1]source_data!I524))</f>
        <v>Mental Health</v>
      </c>
      <c r="Y522" s="8" t="str">
        <f>IF([1]source_data!G524="","",IF([1]source_data!J524="","",[1]codelists!$A$1))</f>
        <v/>
      </c>
      <c r="Z522" s="8" t="str">
        <f>IF([1]source_data!G524="","",IF([1]source_data!J524="","",[1]source_data!J524))</f>
        <v/>
      </c>
      <c r="AA522" s="8" t="str">
        <f>IF([1]source_data!G524="","",IF([1]source_data!K524="","",[1]codelists!$A$16))</f>
        <v>Grant to Individuals Purpose codelist</v>
      </c>
      <c r="AB522" s="8" t="str">
        <f>IF([1]source_data!G524="","",IF([1]source_data!K524="","",[1]source_data!K524))</f>
        <v>Travel and transport</v>
      </c>
      <c r="AC522" s="8" t="str">
        <f>IF([1]source_data!G524="","",IF([1]source_data!L524="","",[1]codelists!$A$16))</f>
        <v/>
      </c>
      <c r="AD522" s="8" t="str">
        <f>IF([1]source_data!G524="","",IF([1]source_data!L524="","",[1]source_data!L524))</f>
        <v/>
      </c>
      <c r="AE522" s="8" t="str">
        <f>IF([1]source_data!G524="","",IF([1]source_data!M524="","",[1]codelists!$A$16))</f>
        <v/>
      </c>
      <c r="AF522" s="8" t="str">
        <f>IF([1]source_data!G524="","",IF([1]source_data!M524="","",[1]source_data!M524))</f>
        <v/>
      </c>
    </row>
    <row r="523" spans="1:32" ht="15.75" x14ac:dyDescent="0.25">
      <c r="A523" s="8" t="str">
        <f>IF([1]source_data!G525="","",IF(AND([1]source_data!C525&lt;&gt;"",[1]tailored_settings!$B$10="Publish"),CONCATENATE([1]tailored_settings!$B$2&amp;[1]source_data!C525),IF(AND([1]source_data!C525&lt;&gt;"",[1]tailored_settings!$B$10="Do not publish"),CONCATENATE([1]tailored_settings!$B$2&amp;TEXT(ROW(A523)-1,"0000")&amp;"_"&amp;TEXT(F523,"yyyy-mm")),CONCATENATE([1]tailored_settings!$B$2&amp;TEXT(ROW(A523)-1,"0000")&amp;"_"&amp;TEXT(F523,"yyyy-mm")))))</f>
        <v>360G-BarnwoodTrust-0522_2022-09</v>
      </c>
      <c r="B523" s="8" t="str">
        <f>IF([1]source_data!G525="","",IF([1]source_data!E525&lt;&gt;"",[1]source_data!E525,CONCATENATE("Grant to "&amp;G523)))</f>
        <v>Grants for You</v>
      </c>
      <c r="C523" s="8" t="str">
        <f>IF([1]source_data!G525="","",IF([1]source_data!F525="","",[1]source_data!F525))</f>
        <v xml:space="preserve">Funding to help people with Autism, ADHD, Tourette's or a serious mental health condition access more opportunities.   </v>
      </c>
      <c r="D523" s="9">
        <f>IF([1]source_data!G525="","",IF([1]source_data!G525="","",[1]source_data!G525))</f>
        <v>1430</v>
      </c>
      <c r="E523" s="8" t="str">
        <f>IF([1]source_data!G525="","",[1]tailored_settings!$B$3)</f>
        <v>GBP</v>
      </c>
      <c r="F523" s="10">
        <f>IF([1]source_data!G525="","",IF([1]source_data!H525="","",[1]source_data!H525))</f>
        <v>44805.351443553198</v>
      </c>
      <c r="G523" s="8" t="str">
        <f>IF([1]source_data!G525="","",[1]tailored_settings!$B$5)</f>
        <v>Individual Recipient</v>
      </c>
      <c r="H523" s="8" t="str">
        <f>IF([1]source_data!G525="","",IF(AND([1]source_data!A525&lt;&gt;"",[1]tailored_settings!$B$11="Publish"),CONCATENATE([1]tailored_settings!$B$2&amp;[1]source_data!A525),IF(AND([1]source_data!A525&lt;&gt;"",[1]tailored_settings!$B$11="Do not publish"),CONCATENATE([1]tailored_settings!$B$4&amp;TEXT(ROW(A523)-1,"0000")&amp;"_"&amp;TEXT(F523,"yyyy-mm")),CONCATENATE([1]tailored_settings!$B$4&amp;TEXT(ROW(A523)-1,"0000")&amp;"_"&amp;TEXT(F523,"yyyy-mm")))))</f>
        <v>360G-BarnwoodTrust-IND-0522_2022-09</v>
      </c>
      <c r="I523" s="8" t="str">
        <f>IF([1]source_data!G525="","",[1]tailored_settings!$B$7)</f>
        <v>Barnwood Trust</v>
      </c>
      <c r="J523" s="8" t="str">
        <f>IF([1]source_data!G525="","",[1]tailored_settings!$B$6)</f>
        <v>GB-CHC-1162855</v>
      </c>
      <c r="K523" s="8" t="str">
        <f>IF([1]source_data!G525="","",IF([1]source_data!I525="","",VLOOKUP([1]source_data!I525,[1]codelists!A:C,2,FALSE)))</f>
        <v>GTIR040</v>
      </c>
      <c r="L523" s="8" t="str">
        <f>IF([1]source_data!G525="","",IF([1]source_data!J525="","",VLOOKUP([1]source_data!J525,[1]codelists!A:C,2,FALSE)))</f>
        <v/>
      </c>
      <c r="M523" s="8" t="str">
        <f>IF([1]source_data!G525="","",IF([1]source_data!K525="","",IF([1]source_data!M525&lt;&gt;"",CONCATENATE(VLOOKUP([1]source_data!K525,[1]codelists!A:C,2,FALSE)&amp;";"&amp;VLOOKUP([1]source_data!L525,[1]codelists!A:C,2,FALSE)&amp;";"&amp;VLOOKUP([1]source_data!M525,[1]codelists!A:C,2,FALSE)),IF([1]source_data!L525&lt;&gt;"",CONCATENATE(VLOOKUP([1]source_data!K525,[1]codelists!A:C,2,FALSE)&amp;";"&amp;VLOOKUP([1]source_data!L525,[1]codelists!A:C,2,FALSE)),IF([1]source_data!K525&lt;&gt;"",CONCATENATE(VLOOKUP([1]source_data!K525,[1]codelists!A:C,2,FALSE)))))))</f>
        <v>GTIP040</v>
      </c>
      <c r="N523" s="11" t="str">
        <f>IF([1]source_data!G525="","",IF([1]source_data!D525="","",VLOOKUP([1]source_data!D525,[1]geo_data!A:I,9,FALSE)))</f>
        <v>St Paul's</v>
      </c>
      <c r="O523" s="11" t="str">
        <f>IF([1]source_data!G525="","",IF([1]source_data!D525="","",VLOOKUP([1]source_data!D525,[1]geo_data!A:I,8,FALSE)))</f>
        <v>E05004302</v>
      </c>
      <c r="P523" s="11" t="str">
        <f>IF([1]source_data!G525="","",IF(LEFT(O523,3)="E05","WD",IF(LEFT(O523,3)="S13","WD",IF(LEFT(O523,3)="W05","WD",IF(LEFT(O523,3)="W06","UA",IF(LEFT(O523,3)="S12","CA",IF(LEFT(O523,3)="E06","UA",IF(LEFT(O523,3)="E07","NMD",IF(LEFT(O523,3)="E08","MD",IF(LEFT(O523,3)="E09","LONB"))))))))))</f>
        <v>WD</v>
      </c>
      <c r="Q523" s="11" t="str">
        <f>IF([1]source_data!G525="","",IF([1]source_data!D525="","",VLOOKUP([1]source_data!D525,[1]geo_data!A:I,7,FALSE)))</f>
        <v>Cheltenham</v>
      </c>
      <c r="R523" s="11" t="str">
        <f>IF([1]source_data!G525="","",IF([1]source_data!D525="","",VLOOKUP([1]source_data!D525,[1]geo_data!A:I,6,FALSE)))</f>
        <v>E07000078</v>
      </c>
      <c r="S523" s="11" t="str">
        <f>IF([1]source_data!G525="","",IF(LEFT(R523,3)="E05","WD",IF(LEFT(R523,3)="S13","WD",IF(LEFT(R523,3)="W05","WD",IF(LEFT(R523,3)="W06","UA",IF(LEFT(R523,3)="S12","CA",IF(LEFT(R523,3)="E06","UA",IF(LEFT(R523,3)="E07","NMD",IF(LEFT(R523,3)="E08","MD",IF(LEFT(R523,3)="E09","LONB"))))))))))</f>
        <v>NMD</v>
      </c>
      <c r="T523" s="8" t="str">
        <f>IF([1]source_data!G525="","",IF([1]source_data!N525="","",[1]source_data!N525))</f>
        <v>Grants for You</v>
      </c>
      <c r="U523" s="12">
        <f ca="1">IF([1]source_data!G525="","",[1]tailored_settings!$B$8)</f>
        <v>45009</v>
      </c>
      <c r="V523" s="8" t="str">
        <f>IF([1]source_data!I525="","",[1]tailored_settings!$B$9)</f>
        <v>https://www.barnwoodtrust.org/</v>
      </c>
      <c r="W523" s="8" t="str">
        <f>IF([1]source_data!G525="","",IF([1]source_data!I525="","",[1]codelists!$A$1))</f>
        <v>Grant to Individuals Reason codelist</v>
      </c>
      <c r="X523" s="8" t="str">
        <f>IF([1]source_data!G525="","",IF([1]source_data!I525="","",[1]source_data!I525))</f>
        <v>Mental Health</v>
      </c>
      <c r="Y523" s="8" t="str">
        <f>IF([1]source_data!G525="","",IF([1]source_data!J525="","",[1]codelists!$A$1))</f>
        <v/>
      </c>
      <c r="Z523" s="8" t="str">
        <f>IF([1]source_data!G525="","",IF([1]source_data!J525="","",[1]source_data!J525))</f>
        <v/>
      </c>
      <c r="AA523" s="8" t="str">
        <f>IF([1]source_data!G525="","",IF([1]source_data!K525="","",[1]codelists!$A$16))</f>
        <v>Grant to Individuals Purpose codelist</v>
      </c>
      <c r="AB523" s="8" t="str">
        <f>IF([1]source_data!G525="","",IF([1]source_data!K525="","",[1]source_data!K525))</f>
        <v>Devices and digital access</v>
      </c>
      <c r="AC523" s="8" t="str">
        <f>IF([1]source_data!G525="","",IF([1]source_data!L525="","",[1]codelists!$A$16))</f>
        <v/>
      </c>
      <c r="AD523" s="8" t="str">
        <f>IF([1]source_data!G525="","",IF([1]source_data!L525="","",[1]source_data!L525))</f>
        <v/>
      </c>
      <c r="AE523" s="8" t="str">
        <f>IF([1]source_data!G525="","",IF([1]source_data!M525="","",[1]codelists!$A$16))</f>
        <v/>
      </c>
      <c r="AF523" s="8" t="str">
        <f>IF([1]source_data!G525="","",IF([1]source_data!M525="","",[1]source_data!M525))</f>
        <v/>
      </c>
    </row>
    <row r="524" spans="1:32" ht="15.75" x14ac:dyDescent="0.25">
      <c r="A524" s="8" t="str">
        <f>IF([1]source_data!G526="","",IF(AND([1]source_data!C526&lt;&gt;"",[1]tailored_settings!$B$10="Publish"),CONCATENATE([1]tailored_settings!$B$2&amp;[1]source_data!C526),IF(AND([1]source_data!C526&lt;&gt;"",[1]tailored_settings!$B$10="Do not publish"),CONCATENATE([1]tailored_settings!$B$2&amp;TEXT(ROW(A524)-1,"0000")&amp;"_"&amp;TEXT(F524,"yyyy-mm")),CONCATENATE([1]tailored_settings!$B$2&amp;TEXT(ROW(A524)-1,"0000")&amp;"_"&amp;TEXT(F524,"yyyy-mm")))))</f>
        <v>360G-BarnwoodTrust-0523_2022-09</v>
      </c>
      <c r="B524" s="8" t="str">
        <f>IF([1]source_data!G526="","",IF([1]source_data!E526&lt;&gt;"",[1]source_data!E526,CONCATENATE("Grant to "&amp;G524)))</f>
        <v>Grants for You</v>
      </c>
      <c r="C524" s="8" t="str">
        <f>IF([1]source_data!G526="","",IF([1]source_data!F526="","",[1]source_data!F526))</f>
        <v xml:space="preserve">Funding to help people with Autism, ADHD, Tourette's or a serious mental health condition access more opportunities.   </v>
      </c>
      <c r="D524" s="9">
        <f>IF([1]source_data!G526="","",IF([1]source_data!G526="","",[1]source_data!G526))</f>
        <v>400</v>
      </c>
      <c r="E524" s="8" t="str">
        <f>IF([1]source_data!G526="","",[1]tailored_settings!$B$3)</f>
        <v>GBP</v>
      </c>
      <c r="F524" s="10">
        <f>IF([1]source_data!G526="","",IF([1]source_data!H526="","",[1]source_data!H526))</f>
        <v>44805.351840474497</v>
      </c>
      <c r="G524" s="8" t="str">
        <f>IF([1]source_data!G526="","",[1]tailored_settings!$B$5)</f>
        <v>Individual Recipient</v>
      </c>
      <c r="H524" s="8" t="str">
        <f>IF([1]source_data!G526="","",IF(AND([1]source_data!A526&lt;&gt;"",[1]tailored_settings!$B$11="Publish"),CONCATENATE([1]tailored_settings!$B$2&amp;[1]source_data!A526),IF(AND([1]source_data!A526&lt;&gt;"",[1]tailored_settings!$B$11="Do not publish"),CONCATENATE([1]tailored_settings!$B$4&amp;TEXT(ROW(A524)-1,"0000")&amp;"_"&amp;TEXT(F524,"yyyy-mm")),CONCATENATE([1]tailored_settings!$B$4&amp;TEXT(ROW(A524)-1,"0000")&amp;"_"&amp;TEXT(F524,"yyyy-mm")))))</f>
        <v>360G-BarnwoodTrust-IND-0523_2022-09</v>
      </c>
      <c r="I524" s="8" t="str">
        <f>IF([1]source_data!G526="","",[1]tailored_settings!$B$7)</f>
        <v>Barnwood Trust</v>
      </c>
      <c r="J524" s="8" t="str">
        <f>IF([1]source_data!G526="","",[1]tailored_settings!$B$6)</f>
        <v>GB-CHC-1162855</v>
      </c>
      <c r="K524" s="8" t="str">
        <f>IF([1]source_data!G526="","",IF([1]source_data!I526="","",VLOOKUP([1]source_data!I526,[1]codelists!A:C,2,FALSE)))</f>
        <v>GTIR040</v>
      </c>
      <c r="L524" s="8" t="str">
        <f>IF([1]source_data!G526="","",IF([1]source_data!J526="","",VLOOKUP([1]source_data!J526,[1]codelists!A:C,2,FALSE)))</f>
        <v/>
      </c>
      <c r="M524" s="8" t="str">
        <f>IF([1]source_data!G526="","",IF([1]source_data!K526="","",IF([1]source_data!M526&lt;&gt;"",CONCATENATE(VLOOKUP([1]source_data!K526,[1]codelists!A:C,2,FALSE)&amp;";"&amp;VLOOKUP([1]source_data!L526,[1]codelists!A:C,2,FALSE)&amp;";"&amp;VLOOKUP([1]source_data!M526,[1]codelists!A:C,2,FALSE)),IF([1]source_data!L526&lt;&gt;"",CONCATENATE(VLOOKUP([1]source_data!K526,[1]codelists!A:C,2,FALSE)&amp;";"&amp;VLOOKUP([1]source_data!L526,[1]codelists!A:C,2,FALSE)),IF([1]source_data!K526&lt;&gt;"",CONCATENATE(VLOOKUP([1]source_data!K526,[1]codelists!A:C,2,FALSE)))))))</f>
        <v>GTIP040</v>
      </c>
      <c r="N524" s="11" t="str">
        <f>IF([1]source_data!G526="","",IF([1]source_data!D526="","",VLOOKUP([1]source_data!D526,[1]geo_data!A:I,9,FALSE)))</f>
        <v>Stonehouse</v>
      </c>
      <c r="O524" s="11" t="str">
        <f>IF([1]source_data!G526="","",IF([1]source_data!D526="","",VLOOKUP([1]source_data!D526,[1]geo_data!A:I,8,FALSE)))</f>
        <v>E05013196</v>
      </c>
      <c r="P524" s="11" t="str">
        <f>IF([1]source_data!G526="","",IF(LEFT(O524,3)="E05","WD",IF(LEFT(O524,3)="S13","WD",IF(LEFT(O524,3)="W05","WD",IF(LEFT(O524,3)="W06","UA",IF(LEFT(O524,3)="S12","CA",IF(LEFT(O524,3)="E06","UA",IF(LEFT(O524,3)="E07","NMD",IF(LEFT(O524,3)="E08","MD",IF(LEFT(O524,3)="E09","LONB"))))))))))</f>
        <v>WD</v>
      </c>
      <c r="Q524" s="11" t="str">
        <f>IF([1]source_data!G526="","",IF([1]source_data!D526="","",VLOOKUP([1]source_data!D526,[1]geo_data!A:I,7,FALSE)))</f>
        <v>Stroud</v>
      </c>
      <c r="R524" s="11" t="str">
        <f>IF([1]source_data!G526="","",IF([1]source_data!D526="","",VLOOKUP([1]source_data!D526,[1]geo_data!A:I,6,FALSE)))</f>
        <v>E07000082</v>
      </c>
      <c r="S524" s="11" t="str">
        <f>IF([1]source_data!G526="","",IF(LEFT(R524,3)="E05","WD",IF(LEFT(R524,3)="S13","WD",IF(LEFT(R524,3)="W05","WD",IF(LEFT(R524,3)="W06","UA",IF(LEFT(R524,3)="S12","CA",IF(LEFT(R524,3)="E06","UA",IF(LEFT(R524,3)="E07","NMD",IF(LEFT(R524,3)="E08","MD",IF(LEFT(R524,3)="E09","LONB"))))))))))</f>
        <v>NMD</v>
      </c>
      <c r="T524" s="8" t="str">
        <f>IF([1]source_data!G526="","",IF([1]source_data!N526="","",[1]source_data!N526))</f>
        <v>Grants for You</v>
      </c>
      <c r="U524" s="12">
        <f ca="1">IF([1]source_data!G526="","",[1]tailored_settings!$B$8)</f>
        <v>45009</v>
      </c>
      <c r="V524" s="8" t="str">
        <f>IF([1]source_data!I526="","",[1]tailored_settings!$B$9)</f>
        <v>https://www.barnwoodtrust.org/</v>
      </c>
      <c r="W524" s="8" t="str">
        <f>IF([1]source_data!G526="","",IF([1]source_data!I526="","",[1]codelists!$A$1))</f>
        <v>Grant to Individuals Reason codelist</v>
      </c>
      <c r="X524" s="8" t="str">
        <f>IF([1]source_data!G526="","",IF([1]source_data!I526="","",[1]source_data!I526))</f>
        <v>Mental Health</v>
      </c>
      <c r="Y524" s="8" t="str">
        <f>IF([1]source_data!G526="","",IF([1]source_data!J526="","",[1]codelists!$A$1))</f>
        <v/>
      </c>
      <c r="Z524" s="8" t="str">
        <f>IF([1]source_data!G526="","",IF([1]source_data!J526="","",[1]source_data!J526))</f>
        <v/>
      </c>
      <c r="AA524" s="8" t="str">
        <f>IF([1]source_data!G526="","",IF([1]source_data!K526="","",[1]codelists!$A$16))</f>
        <v>Grant to Individuals Purpose codelist</v>
      </c>
      <c r="AB524" s="8" t="str">
        <f>IF([1]source_data!G526="","",IF([1]source_data!K526="","",[1]source_data!K526))</f>
        <v>Devices and digital access</v>
      </c>
      <c r="AC524" s="8" t="str">
        <f>IF([1]source_data!G526="","",IF([1]source_data!L526="","",[1]codelists!$A$16))</f>
        <v/>
      </c>
      <c r="AD524" s="8" t="str">
        <f>IF([1]source_data!G526="","",IF([1]source_data!L526="","",[1]source_data!L526))</f>
        <v/>
      </c>
      <c r="AE524" s="8" t="str">
        <f>IF([1]source_data!G526="","",IF([1]source_data!M526="","",[1]codelists!$A$16))</f>
        <v/>
      </c>
      <c r="AF524" s="8" t="str">
        <f>IF([1]source_data!G526="","",IF([1]source_data!M526="","",[1]source_data!M526))</f>
        <v/>
      </c>
    </row>
    <row r="525" spans="1:32" ht="15.75" x14ac:dyDescent="0.25">
      <c r="A525" s="8" t="str">
        <f>IF([1]source_data!G527="","",IF(AND([1]source_data!C527&lt;&gt;"",[1]tailored_settings!$B$10="Publish"),CONCATENATE([1]tailored_settings!$B$2&amp;[1]source_data!C527),IF(AND([1]source_data!C527&lt;&gt;"",[1]tailored_settings!$B$10="Do not publish"),CONCATENATE([1]tailored_settings!$B$2&amp;TEXT(ROW(A525)-1,"0000")&amp;"_"&amp;TEXT(F525,"yyyy-mm")),CONCATENATE([1]tailored_settings!$B$2&amp;TEXT(ROW(A525)-1,"0000")&amp;"_"&amp;TEXT(F525,"yyyy-mm")))))</f>
        <v>360G-BarnwoodTrust-0524_2022-09</v>
      </c>
      <c r="B525" s="8" t="str">
        <f>IF([1]source_data!G527="","",IF([1]source_data!E527&lt;&gt;"",[1]source_data!E527,CONCATENATE("Grant to "&amp;G525)))</f>
        <v>Grants for You</v>
      </c>
      <c r="C525" s="8" t="str">
        <f>IF([1]source_data!G527="","",IF([1]source_data!F527="","",[1]source_data!F527))</f>
        <v xml:space="preserve">Funding to help people with Autism, ADHD, Tourette's or a serious mental health condition access more opportunities.   </v>
      </c>
      <c r="D525" s="9">
        <f>IF([1]source_data!G527="","",IF([1]source_data!G527="","",[1]source_data!G527))</f>
        <v>1535</v>
      </c>
      <c r="E525" s="8" t="str">
        <f>IF([1]source_data!G527="","",[1]tailored_settings!$B$3)</f>
        <v>GBP</v>
      </c>
      <c r="F525" s="10">
        <f>IF([1]source_data!G527="","",IF([1]source_data!H527="","",[1]source_data!H527))</f>
        <v>44805.407170335602</v>
      </c>
      <c r="G525" s="8" t="str">
        <f>IF([1]source_data!G527="","",[1]tailored_settings!$B$5)</f>
        <v>Individual Recipient</v>
      </c>
      <c r="H525" s="8" t="str">
        <f>IF([1]source_data!G527="","",IF(AND([1]source_data!A527&lt;&gt;"",[1]tailored_settings!$B$11="Publish"),CONCATENATE([1]tailored_settings!$B$2&amp;[1]source_data!A527),IF(AND([1]source_data!A527&lt;&gt;"",[1]tailored_settings!$B$11="Do not publish"),CONCATENATE([1]tailored_settings!$B$4&amp;TEXT(ROW(A525)-1,"0000")&amp;"_"&amp;TEXT(F525,"yyyy-mm")),CONCATENATE([1]tailored_settings!$B$4&amp;TEXT(ROW(A525)-1,"0000")&amp;"_"&amp;TEXT(F525,"yyyy-mm")))))</f>
        <v>360G-BarnwoodTrust-IND-0524_2022-09</v>
      </c>
      <c r="I525" s="8" t="str">
        <f>IF([1]source_data!G527="","",[1]tailored_settings!$B$7)</f>
        <v>Barnwood Trust</v>
      </c>
      <c r="J525" s="8" t="str">
        <f>IF([1]source_data!G527="","",[1]tailored_settings!$B$6)</f>
        <v>GB-CHC-1162855</v>
      </c>
      <c r="K525" s="8" t="str">
        <f>IF([1]source_data!G527="","",IF([1]source_data!I527="","",VLOOKUP([1]source_data!I527,[1]codelists!A:C,2,FALSE)))</f>
        <v>GTIR040</v>
      </c>
      <c r="L525" s="8" t="str">
        <f>IF([1]source_data!G527="","",IF([1]source_data!J527="","",VLOOKUP([1]source_data!J527,[1]codelists!A:C,2,FALSE)))</f>
        <v/>
      </c>
      <c r="M525" s="8" t="str">
        <f>IF([1]source_data!G527="","",IF([1]source_data!K527="","",IF([1]source_data!M527&lt;&gt;"",CONCATENATE(VLOOKUP([1]source_data!K527,[1]codelists!A:C,2,FALSE)&amp;";"&amp;VLOOKUP([1]source_data!L527,[1]codelists!A:C,2,FALSE)&amp;";"&amp;VLOOKUP([1]source_data!M527,[1]codelists!A:C,2,FALSE)),IF([1]source_data!L527&lt;&gt;"",CONCATENATE(VLOOKUP([1]source_data!K527,[1]codelists!A:C,2,FALSE)&amp;";"&amp;VLOOKUP([1]source_data!L527,[1]codelists!A:C,2,FALSE)),IF([1]source_data!K527&lt;&gt;"",CONCATENATE(VLOOKUP([1]source_data!K527,[1]codelists!A:C,2,FALSE)))))))</f>
        <v>GTIP040</v>
      </c>
      <c r="N525" s="11" t="str">
        <f>IF([1]source_data!G527="","",IF([1]source_data!D527="","",VLOOKUP([1]source_data!D527,[1]geo_data!A:I,9,FALSE)))</f>
        <v>Barton and Tredworth</v>
      </c>
      <c r="O525" s="11" t="str">
        <f>IF([1]source_data!G527="","",IF([1]source_data!D527="","",VLOOKUP([1]source_data!D527,[1]geo_data!A:I,8,FALSE)))</f>
        <v>E05010953</v>
      </c>
      <c r="P525" s="11" t="str">
        <f>IF([1]source_data!G527="","",IF(LEFT(O525,3)="E05","WD",IF(LEFT(O525,3)="S13","WD",IF(LEFT(O525,3)="W05","WD",IF(LEFT(O525,3)="W06","UA",IF(LEFT(O525,3)="S12","CA",IF(LEFT(O525,3)="E06","UA",IF(LEFT(O525,3)="E07","NMD",IF(LEFT(O525,3)="E08","MD",IF(LEFT(O525,3)="E09","LONB"))))))))))</f>
        <v>WD</v>
      </c>
      <c r="Q525" s="11" t="str">
        <f>IF([1]source_data!G527="","",IF([1]source_data!D527="","",VLOOKUP([1]source_data!D527,[1]geo_data!A:I,7,FALSE)))</f>
        <v>Gloucester</v>
      </c>
      <c r="R525" s="11" t="str">
        <f>IF([1]source_data!G527="","",IF([1]source_data!D527="","",VLOOKUP([1]source_data!D527,[1]geo_data!A:I,6,FALSE)))</f>
        <v>E07000081</v>
      </c>
      <c r="S525" s="11" t="str">
        <f>IF([1]source_data!G527="","",IF(LEFT(R525,3)="E05","WD",IF(LEFT(R525,3)="S13","WD",IF(LEFT(R525,3)="W05","WD",IF(LEFT(R525,3)="W06","UA",IF(LEFT(R525,3)="S12","CA",IF(LEFT(R525,3)="E06","UA",IF(LEFT(R525,3)="E07","NMD",IF(LEFT(R525,3)="E08","MD",IF(LEFT(R525,3)="E09","LONB"))))))))))</f>
        <v>NMD</v>
      </c>
      <c r="T525" s="8" t="str">
        <f>IF([1]source_data!G527="","",IF([1]source_data!N527="","",[1]source_data!N527))</f>
        <v>Grants for You</v>
      </c>
      <c r="U525" s="12">
        <f ca="1">IF([1]source_data!G527="","",[1]tailored_settings!$B$8)</f>
        <v>45009</v>
      </c>
      <c r="V525" s="8" t="str">
        <f>IF([1]source_data!I527="","",[1]tailored_settings!$B$9)</f>
        <v>https://www.barnwoodtrust.org/</v>
      </c>
      <c r="W525" s="8" t="str">
        <f>IF([1]source_data!G527="","",IF([1]source_data!I527="","",[1]codelists!$A$1))</f>
        <v>Grant to Individuals Reason codelist</v>
      </c>
      <c r="X525" s="8" t="str">
        <f>IF([1]source_data!G527="","",IF([1]source_data!I527="","",[1]source_data!I527))</f>
        <v>Mental Health</v>
      </c>
      <c r="Y525" s="8" t="str">
        <f>IF([1]source_data!G527="","",IF([1]source_data!J527="","",[1]codelists!$A$1))</f>
        <v/>
      </c>
      <c r="Z525" s="8" t="str">
        <f>IF([1]source_data!G527="","",IF([1]source_data!J527="","",[1]source_data!J527))</f>
        <v/>
      </c>
      <c r="AA525" s="8" t="str">
        <f>IF([1]source_data!G527="","",IF([1]source_data!K527="","",[1]codelists!$A$16))</f>
        <v>Grant to Individuals Purpose codelist</v>
      </c>
      <c r="AB525" s="8" t="str">
        <f>IF([1]source_data!G527="","",IF([1]source_data!K527="","",[1]source_data!K527))</f>
        <v>Devices and digital access</v>
      </c>
      <c r="AC525" s="8" t="str">
        <f>IF([1]source_data!G527="","",IF([1]source_data!L527="","",[1]codelists!$A$16))</f>
        <v/>
      </c>
      <c r="AD525" s="8" t="str">
        <f>IF([1]source_data!G527="","",IF([1]source_data!L527="","",[1]source_data!L527))</f>
        <v/>
      </c>
      <c r="AE525" s="8" t="str">
        <f>IF([1]source_data!G527="","",IF([1]source_data!M527="","",[1]codelists!$A$16))</f>
        <v/>
      </c>
      <c r="AF525" s="8" t="str">
        <f>IF([1]source_data!G527="","",IF([1]source_data!M527="","",[1]source_data!M527))</f>
        <v/>
      </c>
    </row>
    <row r="526" spans="1:32" ht="15.75" x14ac:dyDescent="0.25">
      <c r="A526" s="8" t="str">
        <f>IF([1]source_data!G528="","",IF(AND([1]source_data!C528&lt;&gt;"",[1]tailored_settings!$B$10="Publish"),CONCATENATE([1]tailored_settings!$B$2&amp;[1]source_data!C528),IF(AND([1]source_data!C528&lt;&gt;"",[1]tailored_settings!$B$10="Do not publish"),CONCATENATE([1]tailored_settings!$B$2&amp;TEXT(ROW(A526)-1,"0000")&amp;"_"&amp;TEXT(F526,"yyyy-mm")),CONCATENATE([1]tailored_settings!$B$2&amp;TEXT(ROW(A526)-1,"0000")&amp;"_"&amp;TEXT(F526,"yyyy-mm")))))</f>
        <v>360G-BarnwoodTrust-0525_2022-09</v>
      </c>
      <c r="B526" s="8" t="str">
        <f>IF([1]source_data!G528="","",IF([1]source_data!E528&lt;&gt;"",[1]source_data!E528,CONCATENATE("Grant to "&amp;G526)))</f>
        <v>Grants for You</v>
      </c>
      <c r="C526" s="8" t="str">
        <f>IF([1]source_data!G528="","",IF([1]source_data!F528="","",[1]source_data!F528))</f>
        <v xml:space="preserve">Funding to help people with Autism, ADHD, Tourette's or a serious mental health condition access more opportunities.   </v>
      </c>
      <c r="D526" s="9">
        <f>IF([1]source_data!G528="","",IF([1]source_data!G528="","",[1]source_data!G528))</f>
        <v>600</v>
      </c>
      <c r="E526" s="8" t="str">
        <f>IF([1]source_data!G528="","",[1]tailored_settings!$B$3)</f>
        <v>GBP</v>
      </c>
      <c r="F526" s="10">
        <f>IF([1]source_data!G528="","",IF([1]source_data!H528="","",[1]source_data!H528))</f>
        <v>44805.447000960601</v>
      </c>
      <c r="G526" s="8" t="str">
        <f>IF([1]source_data!G528="","",[1]tailored_settings!$B$5)</f>
        <v>Individual Recipient</v>
      </c>
      <c r="H526" s="8" t="str">
        <f>IF([1]source_data!G528="","",IF(AND([1]source_data!A528&lt;&gt;"",[1]tailored_settings!$B$11="Publish"),CONCATENATE([1]tailored_settings!$B$2&amp;[1]source_data!A528),IF(AND([1]source_data!A528&lt;&gt;"",[1]tailored_settings!$B$11="Do not publish"),CONCATENATE([1]tailored_settings!$B$4&amp;TEXT(ROW(A526)-1,"0000")&amp;"_"&amp;TEXT(F526,"yyyy-mm")),CONCATENATE([1]tailored_settings!$B$4&amp;TEXT(ROW(A526)-1,"0000")&amp;"_"&amp;TEXT(F526,"yyyy-mm")))))</f>
        <v>360G-BarnwoodTrust-IND-0525_2022-09</v>
      </c>
      <c r="I526" s="8" t="str">
        <f>IF([1]source_data!G528="","",[1]tailored_settings!$B$7)</f>
        <v>Barnwood Trust</v>
      </c>
      <c r="J526" s="8" t="str">
        <f>IF([1]source_data!G528="","",[1]tailored_settings!$B$6)</f>
        <v>GB-CHC-1162855</v>
      </c>
      <c r="K526" s="8" t="str">
        <f>IF([1]source_data!G528="","",IF([1]source_data!I528="","",VLOOKUP([1]source_data!I528,[1]codelists!A:C,2,FALSE)))</f>
        <v>GTIR040</v>
      </c>
      <c r="L526" s="8" t="str">
        <f>IF([1]source_data!G528="","",IF([1]source_data!J528="","",VLOOKUP([1]source_data!J528,[1]codelists!A:C,2,FALSE)))</f>
        <v/>
      </c>
      <c r="M526" s="8" t="str">
        <f>IF([1]source_data!G528="","",IF([1]source_data!K528="","",IF([1]source_data!M528&lt;&gt;"",CONCATENATE(VLOOKUP([1]source_data!K528,[1]codelists!A:C,2,FALSE)&amp;";"&amp;VLOOKUP([1]source_data!L528,[1]codelists!A:C,2,FALSE)&amp;";"&amp;VLOOKUP([1]source_data!M528,[1]codelists!A:C,2,FALSE)),IF([1]source_data!L528&lt;&gt;"",CONCATENATE(VLOOKUP([1]source_data!K528,[1]codelists!A:C,2,FALSE)&amp;";"&amp;VLOOKUP([1]source_data!L528,[1]codelists!A:C,2,FALSE)),IF([1]source_data!K528&lt;&gt;"",CONCATENATE(VLOOKUP([1]source_data!K528,[1]codelists!A:C,2,FALSE)))))))</f>
        <v>GTIP040</v>
      </c>
      <c r="N526" s="11" t="str">
        <f>IF([1]source_data!G528="","",IF([1]source_data!D528="","",VLOOKUP([1]source_data!D528,[1]geo_data!A:I,9,FALSE)))</f>
        <v>Hucclecote</v>
      </c>
      <c r="O526" s="11" t="str">
        <f>IF([1]source_data!G528="","",IF([1]source_data!D528="","",VLOOKUP([1]source_data!D528,[1]geo_data!A:I,8,FALSE)))</f>
        <v>E05010957</v>
      </c>
      <c r="P526" s="11" t="str">
        <f>IF([1]source_data!G528="","",IF(LEFT(O526,3)="E05","WD",IF(LEFT(O526,3)="S13","WD",IF(LEFT(O526,3)="W05","WD",IF(LEFT(O526,3)="W06","UA",IF(LEFT(O526,3)="S12","CA",IF(LEFT(O526,3)="E06","UA",IF(LEFT(O526,3)="E07","NMD",IF(LEFT(O526,3)="E08","MD",IF(LEFT(O526,3)="E09","LONB"))))))))))</f>
        <v>WD</v>
      </c>
      <c r="Q526" s="11" t="str">
        <f>IF([1]source_data!G528="","",IF([1]source_data!D528="","",VLOOKUP([1]source_data!D528,[1]geo_data!A:I,7,FALSE)))</f>
        <v>Gloucester</v>
      </c>
      <c r="R526" s="11" t="str">
        <f>IF([1]source_data!G528="","",IF([1]source_data!D528="","",VLOOKUP([1]source_data!D528,[1]geo_data!A:I,6,FALSE)))</f>
        <v>E07000081</v>
      </c>
      <c r="S526" s="11" t="str">
        <f>IF([1]source_data!G528="","",IF(LEFT(R526,3)="E05","WD",IF(LEFT(R526,3)="S13","WD",IF(LEFT(R526,3)="W05","WD",IF(LEFT(R526,3)="W06","UA",IF(LEFT(R526,3)="S12","CA",IF(LEFT(R526,3)="E06","UA",IF(LEFT(R526,3)="E07","NMD",IF(LEFT(R526,3)="E08","MD",IF(LEFT(R526,3)="E09","LONB"))))))))))</f>
        <v>NMD</v>
      </c>
      <c r="T526" s="8" t="str">
        <f>IF([1]source_data!G528="","",IF([1]source_data!N528="","",[1]source_data!N528))</f>
        <v>Grants for You</v>
      </c>
      <c r="U526" s="12">
        <f ca="1">IF([1]source_data!G528="","",[1]tailored_settings!$B$8)</f>
        <v>45009</v>
      </c>
      <c r="V526" s="8" t="str">
        <f>IF([1]source_data!I528="","",[1]tailored_settings!$B$9)</f>
        <v>https://www.barnwoodtrust.org/</v>
      </c>
      <c r="W526" s="8" t="str">
        <f>IF([1]source_data!G528="","",IF([1]source_data!I528="","",[1]codelists!$A$1))</f>
        <v>Grant to Individuals Reason codelist</v>
      </c>
      <c r="X526" s="8" t="str">
        <f>IF([1]source_data!G528="","",IF([1]source_data!I528="","",[1]source_data!I528))</f>
        <v>Mental Health</v>
      </c>
      <c r="Y526" s="8" t="str">
        <f>IF([1]source_data!G528="","",IF([1]source_data!J528="","",[1]codelists!$A$1))</f>
        <v/>
      </c>
      <c r="Z526" s="8" t="str">
        <f>IF([1]source_data!G528="","",IF([1]source_data!J528="","",[1]source_data!J528))</f>
        <v/>
      </c>
      <c r="AA526" s="8" t="str">
        <f>IF([1]source_data!G528="","",IF([1]source_data!K528="","",[1]codelists!$A$16))</f>
        <v>Grant to Individuals Purpose codelist</v>
      </c>
      <c r="AB526" s="8" t="str">
        <f>IF([1]source_data!G528="","",IF([1]source_data!K528="","",[1]source_data!K528))</f>
        <v>Devices and digital access</v>
      </c>
      <c r="AC526" s="8" t="str">
        <f>IF([1]source_data!G528="","",IF([1]source_data!L528="","",[1]codelists!$A$16))</f>
        <v/>
      </c>
      <c r="AD526" s="8" t="str">
        <f>IF([1]source_data!G528="","",IF([1]source_data!L528="","",[1]source_data!L528))</f>
        <v/>
      </c>
      <c r="AE526" s="8" t="str">
        <f>IF([1]source_data!G528="","",IF([1]source_data!M528="","",[1]codelists!$A$16))</f>
        <v/>
      </c>
      <c r="AF526" s="8" t="str">
        <f>IF([1]source_data!G528="","",IF([1]source_data!M528="","",[1]source_data!M528))</f>
        <v/>
      </c>
    </row>
    <row r="527" spans="1:32" ht="15.75" x14ac:dyDescent="0.25">
      <c r="A527" s="8" t="str">
        <f>IF([1]source_data!G529="","",IF(AND([1]source_data!C529&lt;&gt;"",[1]tailored_settings!$B$10="Publish"),CONCATENATE([1]tailored_settings!$B$2&amp;[1]source_data!C529),IF(AND([1]source_data!C529&lt;&gt;"",[1]tailored_settings!$B$10="Do not publish"),CONCATENATE([1]tailored_settings!$B$2&amp;TEXT(ROW(A527)-1,"0000")&amp;"_"&amp;TEXT(F527,"yyyy-mm")),CONCATENATE([1]tailored_settings!$B$2&amp;TEXT(ROW(A527)-1,"0000")&amp;"_"&amp;TEXT(F527,"yyyy-mm")))))</f>
        <v>360G-BarnwoodTrust-0526_2022-09</v>
      </c>
      <c r="B527" s="8" t="str">
        <f>IF([1]source_data!G529="","",IF([1]source_data!E529&lt;&gt;"",[1]source_data!E529,CONCATENATE("Grant to "&amp;G527)))</f>
        <v>Grants for You</v>
      </c>
      <c r="C527" s="8" t="str">
        <f>IF([1]source_data!G529="","",IF([1]source_data!F529="","",[1]source_data!F529))</f>
        <v xml:space="preserve">Funding to help people with Autism, ADHD, Tourette's or a serious mental health condition access more opportunities.   </v>
      </c>
      <c r="D527" s="9">
        <f>IF([1]source_data!G529="","",IF([1]source_data!G529="","",[1]source_data!G529))</f>
        <v>1065</v>
      </c>
      <c r="E527" s="8" t="str">
        <f>IF([1]source_data!G529="","",[1]tailored_settings!$B$3)</f>
        <v>GBP</v>
      </c>
      <c r="F527" s="10">
        <f>IF([1]source_data!G529="","",IF([1]source_data!H529="","",[1]source_data!H529))</f>
        <v>44805.458827661998</v>
      </c>
      <c r="G527" s="8" t="str">
        <f>IF([1]source_data!G529="","",[1]tailored_settings!$B$5)</f>
        <v>Individual Recipient</v>
      </c>
      <c r="H527" s="8" t="str">
        <f>IF([1]source_data!G529="","",IF(AND([1]source_data!A529&lt;&gt;"",[1]tailored_settings!$B$11="Publish"),CONCATENATE([1]tailored_settings!$B$2&amp;[1]source_data!A529),IF(AND([1]source_data!A529&lt;&gt;"",[1]tailored_settings!$B$11="Do not publish"),CONCATENATE([1]tailored_settings!$B$4&amp;TEXT(ROW(A527)-1,"0000")&amp;"_"&amp;TEXT(F527,"yyyy-mm")),CONCATENATE([1]tailored_settings!$B$4&amp;TEXT(ROW(A527)-1,"0000")&amp;"_"&amp;TEXT(F527,"yyyy-mm")))))</f>
        <v>360G-BarnwoodTrust-IND-0526_2022-09</v>
      </c>
      <c r="I527" s="8" t="str">
        <f>IF([1]source_data!G529="","",[1]tailored_settings!$B$7)</f>
        <v>Barnwood Trust</v>
      </c>
      <c r="J527" s="8" t="str">
        <f>IF([1]source_data!G529="","",[1]tailored_settings!$B$6)</f>
        <v>GB-CHC-1162855</v>
      </c>
      <c r="K527" s="8" t="str">
        <f>IF([1]source_data!G529="","",IF([1]source_data!I529="","",VLOOKUP([1]source_data!I529,[1]codelists!A:C,2,FALSE)))</f>
        <v>GTIR040</v>
      </c>
      <c r="L527" s="8" t="str">
        <f>IF([1]source_data!G529="","",IF([1]source_data!J529="","",VLOOKUP([1]source_data!J529,[1]codelists!A:C,2,FALSE)))</f>
        <v/>
      </c>
      <c r="M527" s="8" t="str">
        <f>IF([1]source_data!G529="","",IF([1]source_data!K529="","",IF([1]source_data!M529&lt;&gt;"",CONCATENATE(VLOOKUP([1]source_data!K529,[1]codelists!A:C,2,FALSE)&amp;";"&amp;VLOOKUP([1]source_data!L529,[1]codelists!A:C,2,FALSE)&amp;";"&amp;VLOOKUP([1]source_data!M529,[1]codelists!A:C,2,FALSE)),IF([1]source_data!L529&lt;&gt;"",CONCATENATE(VLOOKUP([1]source_data!K529,[1]codelists!A:C,2,FALSE)&amp;";"&amp;VLOOKUP([1]source_data!L529,[1]codelists!A:C,2,FALSE)),IF([1]source_data!K529&lt;&gt;"",CONCATENATE(VLOOKUP([1]source_data!K529,[1]codelists!A:C,2,FALSE)))))))</f>
        <v>GTIP040</v>
      </c>
      <c r="N527" s="11" t="str">
        <f>IF([1]source_data!G529="","",IF([1]source_data!D529="","",VLOOKUP([1]source_data!D529,[1]geo_data!A:I,9,FALSE)))</f>
        <v>St Peter's</v>
      </c>
      <c r="O527" s="11" t="str">
        <f>IF([1]source_data!G529="","",IF([1]source_data!D529="","",VLOOKUP([1]source_data!D529,[1]geo_data!A:I,8,FALSE)))</f>
        <v>E05004303</v>
      </c>
      <c r="P527" s="11" t="str">
        <f>IF([1]source_data!G529="","",IF(LEFT(O527,3)="E05","WD",IF(LEFT(O527,3)="S13","WD",IF(LEFT(O527,3)="W05","WD",IF(LEFT(O527,3)="W06","UA",IF(LEFT(O527,3)="S12","CA",IF(LEFT(O527,3)="E06","UA",IF(LEFT(O527,3)="E07","NMD",IF(LEFT(O527,3)="E08","MD",IF(LEFT(O527,3)="E09","LONB"))))))))))</f>
        <v>WD</v>
      </c>
      <c r="Q527" s="11" t="str">
        <f>IF([1]source_data!G529="","",IF([1]source_data!D529="","",VLOOKUP([1]source_data!D529,[1]geo_data!A:I,7,FALSE)))</f>
        <v>Cheltenham</v>
      </c>
      <c r="R527" s="11" t="str">
        <f>IF([1]source_data!G529="","",IF([1]source_data!D529="","",VLOOKUP([1]source_data!D529,[1]geo_data!A:I,6,FALSE)))</f>
        <v>E07000078</v>
      </c>
      <c r="S527" s="11" t="str">
        <f>IF([1]source_data!G529="","",IF(LEFT(R527,3)="E05","WD",IF(LEFT(R527,3)="S13","WD",IF(LEFT(R527,3)="W05","WD",IF(LEFT(R527,3)="W06","UA",IF(LEFT(R527,3)="S12","CA",IF(LEFT(R527,3)="E06","UA",IF(LEFT(R527,3)="E07","NMD",IF(LEFT(R527,3)="E08","MD",IF(LEFT(R527,3)="E09","LONB"))))))))))</f>
        <v>NMD</v>
      </c>
      <c r="T527" s="8" t="str">
        <f>IF([1]source_data!G529="","",IF([1]source_data!N529="","",[1]source_data!N529))</f>
        <v>Grants for You</v>
      </c>
      <c r="U527" s="12">
        <f ca="1">IF([1]source_data!G529="","",[1]tailored_settings!$B$8)</f>
        <v>45009</v>
      </c>
      <c r="V527" s="8" t="str">
        <f>IF([1]source_data!I529="","",[1]tailored_settings!$B$9)</f>
        <v>https://www.barnwoodtrust.org/</v>
      </c>
      <c r="W527" s="8" t="str">
        <f>IF([1]source_data!G529="","",IF([1]source_data!I529="","",[1]codelists!$A$1))</f>
        <v>Grant to Individuals Reason codelist</v>
      </c>
      <c r="X527" s="8" t="str">
        <f>IF([1]source_data!G529="","",IF([1]source_data!I529="","",[1]source_data!I529))</f>
        <v>Mental Health</v>
      </c>
      <c r="Y527" s="8" t="str">
        <f>IF([1]source_data!G529="","",IF([1]source_data!J529="","",[1]codelists!$A$1))</f>
        <v/>
      </c>
      <c r="Z527" s="8" t="str">
        <f>IF([1]source_data!G529="","",IF([1]source_data!J529="","",[1]source_data!J529))</f>
        <v/>
      </c>
      <c r="AA527" s="8" t="str">
        <f>IF([1]source_data!G529="","",IF([1]source_data!K529="","",[1]codelists!$A$16))</f>
        <v>Grant to Individuals Purpose codelist</v>
      </c>
      <c r="AB527" s="8" t="str">
        <f>IF([1]source_data!G529="","",IF([1]source_data!K529="","",[1]source_data!K529))</f>
        <v>Devices and digital access</v>
      </c>
      <c r="AC527" s="8" t="str">
        <f>IF([1]source_data!G529="","",IF([1]source_data!L529="","",[1]codelists!$A$16))</f>
        <v/>
      </c>
      <c r="AD527" s="8" t="str">
        <f>IF([1]source_data!G529="","",IF([1]source_data!L529="","",[1]source_data!L529))</f>
        <v/>
      </c>
      <c r="AE527" s="8" t="str">
        <f>IF([1]source_data!G529="","",IF([1]source_data!M529="","",[1]codelists!$A$16))</f>
        <v/>
      </c>
      <c r="AF527" s="8" t="str">
        <f>IF([1]source_data!G529="","",IF([1]source_data!M529="","",[1]source_data!M529))</f>
        <v/>
      </c>
    </row>
    <row r="528" spans="1:32" ht="15.75" x14ac:dyDescent="0.25">
      <c r="A528" s="8" t="str">
        <f>IF([1]source_data!G530="","",IF(AND([1]source_data!C530&lt;&gt;"",[1]tailored_settings!$B$10="Publish"),CONCATENATE([1]tailored_settings!$B$2&amp;[1]source_data!C530),IF(AND([1]source_data!C530&lt;&gt;"",[1]tailored_settings!$B$10="Do not publish"),CONCATENATE([1]tailored_settings!$B$2&amp;TEXT(ROW(A528)-1,"0000")&amp;"_"&amp;TEXT(F528,"yyyy-mm")),CONCATENATE([1]tailored_settings!$B$2&amp;TEXT(ROW(A528)-1,"0000")&amp;"_"&amp;TEXT(F528,"yyyy-mm")))))</f>
        <v>360G-BarnwoodTrust-0527_2022-09</v>
      </c>
      <c r="B528" s="8" t="str">
        <f>IF([1]source_data!G530="","",IF([1]source_data!E530&lt;&gt;"",[1]source_data!E530,CONCATENATE("Grant to "&amp;G528)))</f>
        <v>Grants for You</v>
      </c>
      <c r="C528" s="8" t="str">
        <f>IF([1]source_data!G530="","",IF([1]source_data!F530="","",[1]source_data!F530))</f>
        <v xml:space="preserve">Funding to help people with Autism, ADHD, Tourette's or a serious mental health condition access more opportunities.   </v>
      </c>
      <c r="D528" s="9">
        <f>IF([1]source_data!G530="","",IF([1]source_data!G530="","",[1]source_data!G530))</f>
        <v>1000</v>
      </c>
      <c r="E528" s="8" t="str">
        <f>IF([1]source_data!G530="","",[1]tailored_settings!$B$3)</f>
        <v>GBP</v>
      </c>
      <c r="F528" s="10">
        <f>IF([1]source_data!G530="","",IF([1]source_data!H530="","",[1]source_data!H530))</f>
        <v>44805.458948067098</v>
      </c>
      <c r="G528" s="8" t="str">
        <f>IF([1]source_data!G530="","",[1]tailored_settings!$B$5)</f>
        <v>Individual Recipient</v>
      </c>
      <c r="H528" s="8" t="str">
        <f>IF([1]source_data!G530="","",IF(AND([1]source_data!A530&lt;&gt;"",[1]tailored_settings!$B$11="Publish"),CONCATENATE([1]tailored_settings!$B$2&amp;[1]source_data!A530),IF(AND([1]source_data!A530&lt;&gt;"",[1]tailored_settings!$B$11="Do not publish"),CONCATENATE([1]tailored_settings!$B$4&amp;TEXT(ROW(A528)-1,"0000")&amp;"_"&amp;TEXT(F528,"yyyy-mm")),CONCATENATE([1]tailored_settings!$B$4&amp;TEXT(ROW(A528)-1,"0000")&amp;"_"&amp;TEXT(F528,"yyyy-mm")))))</f>
        <v>360G-BarnwoodTrust-IND-0527_2022-09</v>
      </c>
      <c r="I528" s="8" t="str">
        <f>IF([1]source_data!G530="","",[1]tailored_settings!$B$7)</f>
        <v>Barnwood Trust</v>
      </c>
      <c r="J528" s="8" t="str">
        <f>IF([1]source_data!G530="","",[1]tailored_settings!$B$6)</f>
        <v>GB-CHC-1162855</v>
      </c>
      <c r="K528" s="8" t="str">
        <f>IF([1]source_data!G530="","",IF([1]source_data!I530="","",VLOOKUP([1]source_data!I530,[1]codelists!A:C,2,FALSE)))</f>
        <v>GTIR040</v>
      </c>
      <c r="L528" s="8" t="str">
        <f>IF([1]source_data!G530="","",IF([1]source_data!J530="","",VLOOKUP([1]source_data!J530,[1]codelists!A:C,2,FALSE)))</f>
        <v/>
      </c>
      <c r="M528" s="8" t="str">
        <f>IF([1]source_data!G530="","",IF([1]source_data!K530="","",IF([1]source_data!M530&lt;&gt;"",CONCATENATE(VLOOKUP([1]source_data!K530,[1]codelists!A:C,2,FALSE)&amp;";"&amp;VLOOKUP([1]source_data!L530,[1]codelists!A:C,2,FALSE)&amp;";"&amp;VLOOKUP([1]source_data!M530,[1]codelists!A:C,2,FALSE)),IF([1]source_data!L530&lt;&gt;"",CONCATENATE(VLOOKUP([1]source_data!K530,[1]codelists!A:C,2,FALSE)&amp;";"&amp;VLOOKUP([1]source_data!L530,[1]codelists!A:C,2,FALSE)),IF([1]source_data!K530&lt;&gt;"",CONCATENATE(VLOOKUP([1]source_data!K530,[1]codelists!A:C,2,FALSE)))))))</f>
        <v>GTIP040</v>
      </c>
      <c r="N528" s="11" t="str">
        <f>IF([1]source_data!G530="","",IF([1]source_data!D530="","",VLOOKUP([1]source_data!D530,[1]geo_data!A:I,9,FALSE)))</f>
        <v>St Peter's</v>
      </c>
      <c r="O528" s="11" t="str">
        <f>IF([1]source_data!G530="","",IF([1]source_data!D530="","",VLOOKUP([1]source_data!D530,[1]geo_data!A:I,8,FALSE)))</f>
        <v>E05004303</v>
      </c>
      <c r="P528" s="11" t="str">
        <f>IF([1]source_data!G530="","",IF(LEFT(O528,3)="E05","WD",IF(LEFT(O528,3)="S13","WD",IF(LEFT(O528,3)="W05","WD",IF(LEFT(O528,3)="W06","UA",IF(LEFT(O528,3)="S12","CA",IF(LEFT(O528,3)="E06","UA",IF(LEFT(O528,3)="E07","NMD",IF(LEFT(O528,3)="E08","MD",IF(LEFT(O528,3)="E09","LONB"))))))))))</f>
        <v>WD</v>
      </c>
      <c r="Q528" s="11" t="str">
        <f>IF([1]source_data!G530="","",IF([1]source_data!D530="","",VLOOKUP([1]source_data!D530,[1]geo_data!A:I,7,FALSE)))</f>
        <v>Cheltenham</v>
      </c>
      <c r="R528" s="11" t="str">
        <f>IF([1]source_data!G530="","",IF([1]source_data!D530="","",VLOOKUP([1]source_data!D530,[1]geo_data!A:I,6,FALSE)))</f>
        <v>E07000078</v>
      </c>
      <c r="S528" s="11" t="str">
        <f>IF([1]source_data!G530="","",IF(LEFT(R528,3)="E05","WD",IF(LEFT(R528,3)="S13","WD",IF(LEFT(R528,3)="W05","WD",IF(LEFT(R528,3)="W06","UA",IF(LEFT(R528,3)="S12","CA",IF(LEFT(R528,3)="E06","UA",IF(LEFT(R528,3)="E07","NMD",IF(LEFT(R528,3)="E08","MD",IF(LEFT(R528,3)="E09","LONB"))))))))))</f>
        <v>NMD</v>
      </c>
      <c r="T528" s="8" t="str">
        <f>IF([1]source_data!G530="","",IF([1]source_data!N530="","",[1]source_data!N530))</f>
        <v>Grants for You</v>
      </c>
      <c r="U528" s="12">
        <f ca="1">IF([1]source_data!G530="","",[1]tailored_settings!$B$8)</f>
        <v>45009</v>
      </c>
      <c r="V528" s="8" t="str">
        <f>IF([1]source_data!I530="","",[1]tailored_settings!$B$9)</f>
        <v>https://www.barnwoodtrust.org/</v>
      </c>
      <c r="W528" s="8" t="str">
        <f>IF([1]source_data!G530="","",IF([1]source_data!I530="","",[1]codelists!$A$1))</f>
        <v>Grant to Individuals Reason codelist</v>
      </c>
      <c r="X528" s="8" t="str">
        <f>IF([1]source_data!G530="","",IF([1]source_data!I530="","",[1]source_data!I530))</f>
        <v>Mental Health</v>
      </c>
      <c r="Y528" s="8" t="str">
        <f>IF([1]source_data!G530="","",IF([1]source_data!J530="","",[1]codelists!$A$1))</f>
        <v/>
      </c>
      <c r="Z528" s="8" t="str">
        <f>IF([1]source_data!G530="","",IF([1]source_data!J530="","",[1]source_data!J530))</f>
        <v/>
      </c>
      <c r="AA528" s="8" t="str">
        <f>IF([1]source_data!G530="","",IF([1]source_data!K530="","",[1]codelists!$A$16))</f>
        <v>Grant to Individuals Purpose codelist</v>
      </c>
      <c r="AB528" s="8" t="str">
        <f>IF([1]source_data!G530="","",IF([1]source_data!K530="","",[1]source_data!K530))</f>
        <v>Devices and digital access</v>
      </c>
      <c r="AC528" s="8" t="str">
        <f>IF([1]source_data!G530="","",IF([1]source_data!L530="","",[1]codelists!$A$16))</f>
        <v/>
      </c>
      <c r="AD528" s="8" t="str">
        <f>IF([1]source_data!G530="","",IF([1]source_data!L530="","",[1]source_data!L530))</f>
        <v/>
      </c>
      <c r="AE528" s="8" t="str">
        <f>IF([1]source_data!G530="","",IF([1]source_data!M530="","",[1]codelists!$A$16))</f>
        <v/>
      </c>
      <c r="AF528" s="8" t="str">
        <f>IF([1]source_data!G530="","",IF([1]source_data!M530="","",[1]source_data!M530))</f>
        <v/>
      </c>
    </row>
    <row r="529" spans="1:32" ht="15.75" x14ac:dyDescent="0.25">
      <c r="A529" s="8" t="str">
        <f>IF([1]source_data!G531="","",IF(AND([1]source_data!C531&lt;&gt;"",[1]tailored_settings!$B$10="Publish"),CONCATENATE([1]tailored_settings!$B$2&amp;[1]source_data!C531),IF(AND([1]source_data!C531&lt;&gt;"",[1]tailored_settings!$B$10="Do not publish"),CONCATENATE([1]tailored_settings!$B$2&amp;TEXT(ROW(A529)-1,"0000")&amp;"_"&amp;TEXT(F529,"yyyy-mm")),CONCATENATE([1]tailored_settings!$B$2&amp;TEXT(ROW(A529)-1,"0000")&amp;"_"&amp;TEXT(F529,"yyyy-mm")))))</f>
        <v>360G-BarnwoodTrust-0528_2022-09</v>
      </c>
      <c r="B529" s="8" t="str">
        <f>IF([1]source_data!G531="","",IF([1]source_data!E531&lt;&gt;"",[1]source_data!E531,CONCATENATE("Grant to "&amp;G529)))</f>
        <v>Grants for Your Home</v>
      </c>
      <c r="C529" s="8" t="str">
        <f>IF([1]source_data!G531="","",IF([1]source_data!F531="","",[1]source_data!F531))</f>
        <v>Funding to help disabled people and people with mental health conditions living on a low-income with their housing needs</v>
      </c>
      <c r="D529" s="9">
        <f>IF([1]source_data!G531="","",IF([1]source_data!G531="","",[1]source_data!G531))</f>
        <v>1240</v>
      </c>
      <c r="E529" s="8" t="str">
        <f>IF([1]source_data!G531="","",[1]tailored_settings!$B$3)</f>
        <v>GBP</v>
      </c>
      <c r="F529" s="10">
        <f>IF([1]source_data!G531="","",IF([1]source_data!H531="","",[1]source_data!H531))</f>
        <v>44805.464462812502</v>
      </c>
      <c r="G529" s="8" t="str">
        <f>IF([1]source_data!G531="","",[1]tailored_settings!$B$5)</f>
        <v>Individual Recipient</v>
      </c>
      <c r="H529" s="8" t="str">
        <f>IF([1]source_data!G531="","",IF(AND([1]source_data!A531&lt;&gt;"",[1]tailored_settings!$B$11="Publish"),CONCATENATE([1]tailored_settings!$B$2&amp;[1]source_data!A531),IF(AND([1]source_data!A531&lt;&gt;"",[1]tailored_settings!$B$11="Do not publish"),CONCATENATE([1]tailored_settings!$B$4&amp;TEXT(ROW(A529)-1,"0000")&amp;"_"&amp;TEXT(F529,"yyyy-mm")),CONCATENATE([1]tailored_settings!$B$4&amp;TEXT(ROW(A529)-1,"0000")&amp;"_"&amp;TEXT(F529,"yyyy-mm")))))</f>
        <v>360G-BarnwoodTrust-IND-0528_2022-09</v>
      </c>
      <c r="I529" s="8" t="str">
        <f>IF([1]source_data!G531="","",[1]tailored_settings!$B$7)</f>
        <v>Barnwood Trust</v>
      </c>
      <c r="J529" s="8" t="str">
        <f>IF([1]source_data!G531="","",[1]tailored_settings!$B$6)</f>
        <v>GB-CHC-1162855</v>
      </c>
      <c r="K529" s="8" t="str">
        <f>IF([1]source_data!G531="","",IF([1]source_data!I531="","",VLOOKUP([1]source_data!I531,[1]codelists!A:C,2,FALSE)))</f>
        <v>GTIR010</v>
      </c>
      <c r="L529" s="8" t="str">
        <f>IF([1]source_data!G531="","",IF([1]source_data!J531="","",VLOOKUP([1]source_data!J531,[1]codelists!A:C,2,FALSE)))</f>
        <v>GTIR020</v>
      </c>
      <c r="M529" s="8" t="str">
        <f>IF([1]source_data!G531="","",IF([1]source_data!K531="","",IF([1]source_data!M531&lt;&gt;"",CONCATENATE(VLOOKUP([1]source_data!K531,[1]codelists!A:C,2,FALSE)&amp;";"&amp;VLOOKUP([1]source_data!L531,[1]codelists!A:C,2,FALSE)&amp;";"&amp;VLOOKUP([1]source_data!M531,[1]codelists!A:C,2,FALSE)),IF([1]source_data!L531&lt;&gt;"",CONCATENATE(VLOOKUP([1]source_data!K531,[1]codelists!A:C,2,FALSE)&amp;";"&amp;VLOOKUP([1]source_data!L531,[1]codelists!A:C,2,FALSE)),IF([1]source_data!K531&lt;&gt;"",CONCATENATE(VLOOKUP([1]source_data!K531,[1]codelists!A:C,2,FALSE)))))))</f>
        <v>GTIP020</v>
      </c>
      <c r="N529" s="11" t="str">
        <f>IF([1]source_data!G531="","",IF([1]source_data!D531="","",VLOOKUP([1]source_data!D531,[1]geo_data!A:I,9,FALSE)))</f>
        <v>Stroud Farmhill and Paganhill</v>
      </c>
      <c r="O529" s="11" t="str">
        <f>IF([1]source_data!G531="","",IF([1]source_data!D531="","",VLOOKUP([1]source_data!D531,[1]geo_data!A:I,8,FALSE)))</f>
        <v>E05010987</v>
      </c>
      <c r="P529" s="11" t="str">
        <f>IF([1]source_data!G531="","",IF(LEFT(O529,3)="E05","WD",IF(LEFT(O529,3)="S13","WD",IF(LEFT(O529,3)="W05","WD",IF(LEFT(O529,3)="W06","UA",IF(LEFT(O529,3)="S12","CA",IF(LEFT(O529,3)="E06","UA",IF(LEFT(O529,3)="E07","NMD",IF(LEFT(O529,3)="E08","MD",IF(LEFT(O529,3)="E09","LONB"))))))))))</f>
        <v>WD</v>
      </c>
      <c r="Q529" s="11" t="str">
        <f>IF([1]source_data!G531="","",IF([1]source_data!D531="","",VLOOKUP([1]source_data!D531,[1]geo_data!A:I,7,FALSE)))</f>
        <v>Stroud</v>
      </c>
      <c r="R529" s="11" t="str">
        <f>IF([1]source_data!G531="","",IF([1]source_data!D531="","",VLOOKUP([1]source_data!D531,[1]geo_data!A:I,6,FALSE)))</f>
        <v>E07000082</v>
      </c>
      <c r="S529" s="11" t="str">
        <f>IF([1]source_data!G531="","",IF(LEFT(R529,3)="E05","WD",IF(LEFT(R529,3)="S13","WD",IF(LEFT(R529,3)="W05","WD",IF(LEFT(R529,3)="W06","UA",IF(LEFT(R529,3)="S12","CA",IF(LEFT(R529,3)="E06","UA",IF(LEFT(R529,3)="E07","NMD",IF(LEFT(R529,3)="E08","MD",IF(LEFT(R529,3)="E09","LONB"))))))))))</f>
        <v>NMD</v>
      </c>
      <c r="T529" s="8" t="str">
        <f>IF([1]source_data!G531="","",IF([1]source_data!N531="","",[1]source_data!N531))</f>
        <v>Grants for Your Home</v>
      </c>
      <c r="U529" s="12">
        <f ca="1">IF([1]source_data!G531="","",[1]tailored_settings!$B$8)</f>
        <v>45009</v>
      </c>
      <c r="V529" s="8" t="str">
        <f>IF([1]source_data!I531="","",[1]tailored_settings!$B$9)</f>
        <v>https://www.barnwoodtrust.org/</v>
      </c>
      <c r="W529" s="8" t="str">
        <f>IF([1]source_data!G531="","",IF([1]source_data!I531="","",[1]codelists!$A$1))</f>
        <v>Grant to Individuals Reason codelist</v>
      </c>
      <c r="X529" s="8" t="str">
        <f>IF([1]source_data!G531="","",IF([1]source_data!I531="","",[1]source_data!I531))</f>
        <v>Financial Hardship</v>
      </c>
      <c r="Y529" s="8" t="str">
        <f>IF([1]source_data!G531="","",IF([1]source_data!J531="","",[1]codelists!$A$1))</f>
        <v>Grant to Individuals Reason codelist</v>
      </c>
      <c r="Z529" s="8" t="str">
        <f>IF([1]source_data!G531="","",IF([1]source_data!J531="","",[1]source_data!J531))</f>
        <v>Disability</v>
      </c>
      <c r="AA529" s="8" t="str">
        <f>IF([1]source_data!G531="","",IF([1]source_data!K531="","",[1]codelists!$A$16))</f>
        <v>Grant to Individuals Purpose codelist</v>
      </c>
      <c r="AB529" s="8" t="str">
        <f>IF([1]source_data!G531="","",IF([1]source_data!K531="","",[1]source_data!K531))</f>
        <v>Furniture and appliances</v>
      </c>
      <c r="AC529" s="8" t="str">
        <f>IF([1]source_data!G531="","",IF([1]source_data!L531="","",[1]codelists!$A$16))</f>
        <v/>
      </c>
      <c r="AD529" s="8" t="str">
        <f>IF([1]source_data!G531="","",IF([1]source_data!L531="","",[1]source_data!L531))</f>
        <v/>
      </c>
      <c r="AE529" s="8" t="str">
        <f>IF([1]source_data!G531="","",IF([1]source_data!M531="","",[1]codelists!$A$16))</f>
        <v/>
      </c>
      <c r="AF529" s="8" t="str">
        <f>IF([1]source_data!G531="","",IF([1]source_data!M531="","",[1]source_data!M531))</f>
        <v/>
      </c>
    </row>
    <row r="530" spans="1:32" ht="15.75" x14ac:dyDescent="0.25">
      <c r="A530" s="8" t="str">
        <f>IF([1]source_data!G532="","",IF(AND([1]source_data!C532&lt;&gt;"",[1]tailored_settings!$B$10="Publish"),CONCATENATE([1]tailored_settings!$B$2&amp;[1]source_data!C532),IF(AND([1]source_data!C532&lt;&gt;"",[1]tailored_settings!$B$10="Do not publish"),CONCATENATE([1]tailored_settings!$B$2&amp;TEXT(ROW(A530)-1,"0000")&amp;"_"&amp;TEXT(F530,"yyyy-mm")),CONCATENATE([1]tailored_settings!$B$2&amp;TEXT(ROW(A530)-1,"0000")&amp;"_"&amp;TEXT(F530,"yyyy-mm")))))</f>
        <v>360G-BarnwoodTrust-0529_2022-09</v>
      </c>
      <c r="B530" s="8" t="str">
        <f>IF([1]source_data!G532="","",IF([1]source_data!E532&lt;&gt;"",[1]source_data!E532,CONCATENATE("Grant to "&amp;G530)))</f>
        <v>Grants for You</v>
      </c>
      <c r="C530" s="8" t="str">
        <f>IF([1]source_data!G532="","",IF([1]source_data!F532="","",[1]source_data!F532))</f>
        <v xml:space="preserve">Funding to help people with Autism, ADHD, Tourette's or a serious mental health condition access more opportunities.   </v>
      </c>
      <c r="D530" s="9">
        <f>IF([1]source_data!G532="","",IF([1]source_data!G532="","",[1]source_data!G532))</f>
        <v>393</v>
      </c>
      <c r="E530" s="8" t="str">
        <f>IF([1]source_data!G532="","",[1]tailored_settings!$B$3)</f>
        <v>GBP</v>
      </c>
      <c r="F530" s="10">
        <f>IF([1]source_data!G532="","",IF([1]source_data!H532="","",[1]source_data!H532))</f>
        <v>44805.479771261598</v>
      </c>
      <c r="G530" s="8" t="str">
        <f>IF([1]source_data!G532="","",[1]tailored_settings!$B$5)</f>
        <v>Individual Recipient</v>
      </c>
      <c r="H530" s="8" t="str">
        <f>IF([1]source_data!G532="","",IF(AND([1]source_data!A532&lt;&gt;"",[1]tailored_settings!$B$11="Publish"),CONCATENATE([1]tailored_settings!$B$2&amp;[1]source_data!A532),IF(AND([1]source_data!A532&lt;&gt;"",[1]tailored_settings!$B$11="Do not publish"),CONCATENATE([1]tailored_settings!$B$4&amp;TEXT(ROW(A530)-1,"0000")&amp;"_"&amp;TEXT(F530,"yyyy-mm")),CONCATENATE([1]tailored_settings!$B$4&amp;TEXT(ROW(A530)-1,"0000")&amp;"_"&amp;TEXT(F530,"yyyy-mm")))))</f>
        <v>360G-BarnwoodTrust-IND-0529_2022-09</v>
      </c>
      <c r="I530" s="8" t="str">
        <f>IF([1]source_data!G532="","",[1]tailored_settings!$B$7)</f>
        <v>Barnwood Trust</v>
      </c>
      <c r="J530" s="8" t="str">
        <f>IF([1]source_data!G532="","",[1]tailored_settings!$B$6)</f>
        <v>GB-CHC-1162855</v>
      </c>
      <c r="K530" s="8" t="str">
        <f>IF([1]source_data!G532="","",IF([1]source_data!I532="","",VLOOKUP([1]source_data!I532,[1]codelists!A:C,2,FALSE)))</f>
        <v>GTIR040</v>
      </c>
      <c r="L530" s="8" t="str">
        <f>IF([1]source_data!G532="","",IF([1]source_data!J532="","",VLOOKUP([1]source_data!J532,[1]codelists!A:C,2,FALSE)))</f>
        <v/>
      </c>
      <c r="M530" s="8" t="str">
        <f>IF([1]source_data!G532="","",IF([1]source_data!K532="","",IF([1]source_data!M532&lt;&gt;"",CONCATENATE(VLOOKUP([1]source_data!K532,[1]codelists!A:C,2,FALSE)&amp;";"&amp;VLOOKUP([1]source_data!L532,[1]codelists!A:C,2,FALSE)&amp;";"&amp;VLOOKUP([1]source_data!M532,[1]codelists!A:C,2,FALSE)),IF([1]source_data!L532&lt;&gt;"",CONCATENATE(VLOOKUP([1]source_data!K532,[1]codelists!A:C,2,FALSE)&amp;";"&amp;VLOOKUP([1]source_data!L532,[1]codelists!A:C,2,FALSE)),IF([1]source_data!K532&lt;&gt;"",CONCATENATE(VLOOKUP([1]source_data!K532,[1]codelists!A:C,2,FALSE)))))))</f>
        <v>GTIP040</v>
      </c>
      <c r="N530" s="11" t="str">
        <f>IF([1]source_data!G532="","",IF([1]source_data!D532="","",VLOOKUP([1]source_data!D532,[1]geo_data!A:I,9,FALSE)))</f>
        <v>Battledown</v>
      </c>
      <c r="O530" s="11" t="str">
        <f>IF([1]source_data!G532="","",IF([1]source_data!D532="","",VLOOKUP([1]source_data!D532,[1]geo_data!A:I,8,FALSE)))</f>
        <v>E05004289</v>
      </c>
      <c r="P530" s="11" t="str">
        <f>IF([1]source_data!G532="","",IF(LEFT(O530,3)="E05","WD",IF(LEFT(O530,3)="S13","WD",IF(LEFT(O530,3)="W05","WD",IF(LEFT(O530,3)="W06","UA",IF(LEFT(O530,3)="S12","CA",IF(LEFT(O530,3)="E06","UA",IF(LEFT(O530,3)="E07","NMD",IF(LEFT(O530,3)="E08","MD",IF(LEFT(O530,3)="E09","LONB"))))))))))</f>
        <v>WD</v>
      </c>
      <c r="Q530" s="11" t="str">
        <f>IF([1]source_data!G532="","",IF([1]source_data!D532="","",VLOOKUP([1]source_data!D532,[1]geo_data!A:I,7,FALSE)))</f>
        <v>Cheltenham</v>
      </c>
      <c r="R530" s="11" t="str">
        <f>IF([1]source_data!G532="","",IF([1]source_data!D532="","",VLOOKUP([1]source_data!D532,[1]geo_data!A:I,6,FALSE)))</f>
        <v>E07000078</v>
      </c>
      <c r="S530" s="11" t="str">
        <f>IF([1]source_data!G532="","",IF(LEFT(R530,3)="E05","WD",IF(LEFT(R530,3)="S13","WD",IF(LEFT(R530,3)="W05","WD",IF(LEFT(R530,3)="W06","UA",IF(LEFT(R530,3)="S12","CA",IF(LEFT(R530,3)="E06","UA",IF(LEFT(R530,3)="E07","NMD",IF(LEFT(R530,3)="E08","MD",IF(LEFT(R530,3)="E09","LONB"))))))))))</f>
        <v>NMD</v>
      </c>
      <c r="T530" s="8" t="str">
        <f>IF([1]source_data!G532="","",IF([1]source_data!N532="","",[1]source_data!N532))</f>
        <v>Grants for You</v>
      </c>
      <c r="U530" s="12">
        <f ca="1">IF([1]source_data!G532="","",[1]tailored_settings!$B$8)</f>
        <v>45009</v>
      </c>
      <c r="V530" s="8" t="str">
        <f>IF([1]source_data!I532="","",[1]tailored_settings!$B$9)</f>
        <v>https://www.barnwoodtrust.org/</v>
      </c>
      <c r="W530" s="8" t="str">
        <f>IF([1]source_data!G532="","",IF([1]source_data!I532="","",[1]codelists!$A$1))</f>
        <v>Grant to Individuals Reason codelist</v>
      </c>
      <c r="X530" s="8" t="str">
        <f>IF([1]source_data!G532="","",IF([1]source_data!I532="","",[1]source_data!I532))</f>
        <v>Mental Health</v>
      </c>
      <c r="Y530" s="8" t="str">
        <f>IF([1]source_data!G532="","",IF([1]source_data!J532="","",[1]codelists!$A$1))</f>
        <v/>
      </c>
      <c r="Z530" s="8" t="str">
        <f>IF([1]source_data!G532="","",IF([1]source_data!J532="","",[1]source_data!J532))</f>
        <v/>
      </c>
      <c r="AA530" s="8" t="str">
        <f>IF([1]source_data!G532="","",IF([1]source_data!K532="","",[1]codelists!$A$16))</f>
        <v>Grant to Individuals Purpose codelist</v>
      </c>
      <c r="AB530" s="8" t="str">
        <f>IF([1]source_data!G532="","",IF([1]source_data!K532="","",[1]source_data!K532))</f>
        <v>Devices and digital access</v>
      </c>
      <c r="AC530" s="8" t="str">
        <f>IF([1]source_data!G532="","",IF([1]source_data!L532="","",[1]codelists!$A$16))</f>
        <v/>
      </c>
      <c r="AD530" s="8" t="str">
        <f>IF([1]source_data!G532="","",IF([1]source_data!L532="","",[1]source_data!L532))</f>
        <v/>
      </c>
      <c r="AE530" s="8" t="str">
        <f>IF([1]source_data!G532="","",IF([1]source_data!M532="","",[1]codelists!$A$16))</f>
        <v/>
      </c>
      <c r="AF530" s="8" t="str">
        <f>IF([1]source_data!G532="","",IF([1]source_data!M532="","",[1]source_data!M532))</f>
        <v/>
      </c>
    </row>
    <row r="531" spans="1:32" ht="15.75" x14ac:dyDescent="0.25">
      <c r="A531" s="8" t="str">
        <f>IF([1]source_data!G533="","",IF(AND([1]source_data!C533&lt;&gt;"",[1]tailored_settings!$B$10="Publish"),CONCATENATE([1]tailored_settings!$B$2&amp;[1]source_data!C533),IF(AND([1]source_data!C533&lt;&gt;"",[1]tailored_settings!$B$10="Do not publish"),CONCATENATE([1]tailored_settings!$B$2&amp;TEXT(ROW(A531)-1,"0000")&amp;"_"&amp;TEXT(F531,"yyyy-mm")),CONCATENATE([1]tailored_settings!$B$2&amp;TEXT(ROW(A531)-1,"0000")&amp;"_"&amp;TEXT(F531,"yyyy-mm")))))</f>
        <v>360G-BarnwoodTrust-0530_2022-09</v>
      </c>
      <c r="B531" s="8" t="str">
        <f>IF([1]source_data!G533="","",IF([1]source_data!E533&lt;&gt;"",[1]source_data!E533,CONCATENATE("Grant to "&amp;G531)))</f>
        <v>Grants for You</v>
      </c>
      <c r="C531" s="8" t="str">
        <f>IF([1]source_data!G533="","",IF([1]source_data!F533="","",[1]source_data!F533))</f>
        <v xml:space="preserve">Funding to help people with Autism, ADHD, Tourette's or a serious mental health condition access more opportunities.   </v>
      </c>
      <c r="D531" s="9">
        <f>IF([1]source_data!G533="","",IF([1]source_data!G533="","",[1]source_data!G533))</f>
        <v>380</v>
      </c>
      <c r="E531" s="8" t="str">
        <f>IF([1]source_data!G533="","",[1]tailored_settings!$B$3)</f>
        <v>GBP</v>
      </c>
      <c r="F531" s="10">
        <f>IF([1]source_data!G533="","",IF([1]source_data!H533="","",[1]source_data!H533))</f>
        <v>44805.490593900497</v>
      </c>
      <c r="G531" s="8" t="str">
        <f>IF([1]source_data!G533="","",[1]tailored_settings!$B$5)</f>
        <v>Individual Recipient</v>
      </c>
      <c r="H531" s="8" t="str">
        <f>IF([1]source_data!G533="","",IF(AND([1]source_data!A533&lt;&gt;"",[1]tailored_settings!$B$11="Publish"),CONCATENATE([1]tailored_settings!$B$2&amp;[1]source_data!A533),IF(AND([1]source_data!A533&lt;&gt;"",[1]tailored_settings!$B$11="Do not publish"),CONCATENATE([1]tailored_settings!$B$4&amp;TEXT(ROW(A531)-1,"0000")&amp;"_"&amp;TEXT(F531,"yyyy-mm")),CONCATENATE([1]tailored_settings!$B$4&amp;TEXT(ROW(A531)-1,"0000")&amp;"_"&amp;TEXT(F531,"yyyy-mm")))))</f>
        <v>360G-BarnwoodTrust-IND-0530_2022-09</v>
      </c>
      <c r="I531" s="8" t="str">
        <f>IF([1]source_data!G533="","",[1]tailored_settings!$B$7)</f>
        <v>Barnwood Trust</v>
      </c>
      <c r="J531" s="8" t="str">
        <f>IF([1]source_data!G533="","",[1]tailored_settings!$B$6)</f>
        <v>GB-CHC-1162855</v>
      </c>
      <c r="K531" s="8" t="str">
        <f>IF([1]source_data!G533="","",IF([1]source_data!I533="","",VLOOKUP([1]source_data!I533,[1]codelists!A:C,2,FALSE)))</f>
        <v>GTIR040</v>
      </c>
      <c r="L531" s="8" t="str">
        <f>IF([1]source_data!G533="","",IF([1]source_data!J533="","",VLOOKUP([1]source_data!J533,[1]codelists!A:C,2,FALSE)))</f>
        <v/>
      </c>
      <c r="M531" s="8" t="str">
        <f>IF([1]source_data!G533="","",IF([1]source_data!K533="","",IF([1]source_data!M533&lt;&gt;"",CONCATENATE(VLOOKUP([1]source_data!K533,[1]codelists!A:C,2,FALSE)&amp;";"&amp;VLOOKUP([1]source_data!L533,[1]codelists!A:C,2,FALSE)&amp;";"&amp;VLOOKUP([1]source_data!M533,[1]codelists!A:C,2,FALSE)),IF([1]source_data!L533&lt;&gt;"",CONCATENATE(VLOOKUP([1]source_data!K533,[1]codelists!A:C,2,FALSE)&amp;";"&amp;VLOOKUP([1]source_data!L533,[1]codelists!A:C,2,FALSE)),IF([1]source_data!K533&lt;&gt;"",CONCATENATE(VLOOKUP([1]source_data!K533,[1]codelists!A:C,2,FALSE)))))))</f>
        <v>GTIP040</v>
      </c>
      <c r="N531" s="11" t="str">
        <f>IF([1]source_data!G533="","",IF([1]source_data!D533="","",VLOOKUP([1]source_data!D533,[1]geo_data!A:I,9,FALSE)))</f>
        <v>St Paul's</v>
      </c>
      <c r="O531" s="11" t="str">
        <f>IF([1]source_data!G533="","",IF([1]source_data!D533="","",VLOOKUP([1]source_data!D533,[1]geo_data!A:I,8,FALSE)))</f>
        <v>E05004302</v>
      </c>
      <c r="P531" s="11" t="str">
        <f>IF([1]source_data!G533="","",IF(LEFT(O531,3)="E05","WD",IF(LEFT(O531,3)="S13","WD",IF(LEFT(O531,3)="W05","WD",IF(LEFT(O531,3)="W06","UA",IF(LEFT(O531,3)="S12","CA",IF(LEFT(O531,3)="E06","UA",IF(LEFT(O531,3)="E07","NMD",IF(LEFT(O531,3)="E08","MD",IF(LEFT(O531,3)="E09","LONB"))))))))))</f>
        <v>WD</v>
      </c>
      <c r="Q531" s="11" t="str">
        <f>IF([1]source_data!G533="","",IF([1]source_data!D533="","",VLOOKUP([1]source_data!D533,[1]geo_data!A:I,7,FALSE)))</f>
        <v>Cheltenham</v>
      </c>
      <c r="R531" s="11" t="str">
        <f>IF([1]source_data!G533="","",IF([1]source_data!D533="","",VLOOKUP([1]source_data!D533,[1]geo_data!A:I,6,FALSE)))</f>
        <v>E07000078</v>
      </c>
      <c r="S531" s="11" t="str">
        <f>IF([1]source_data!G533="","",IF(LEFT(R531,3)="E05","WD",IF(LEFT(R531,3)="S13","WD",IF(LEFT(R531,3)="W05","WD",IF(LEFT(R531,3)="W06","UA",IF(LEFT(R531,3)="S12","CA",IF(LEFT(R531,3)="E06","UA",IF(LEFT(R531,3)="E07","NMD",IF(LEFT(R531,3)="E08","MD",IF(LEFT(R531,3)="E09","LONB"))))))))))</f>
        <v>NMD</v>
      </c>
      <c r="T531" s="8" t="str">
        <f>IF([1]source_data!G533="","",IF([1]source_data!N533="","",[1]source_data!N533))</f>
        <v>Grants for You</v>
      </c>
      <c r="U531" s="12">
        <f ca="1">IF([1]source_data!G533="","",[1]tailored_settings!$B$8)</f>
        <v>45009</v>
      </c>
      <c r="V531" s="8" t="str">
        <f>IF([1]source_data!I533="","",[1]tailored_settings!$B$9)</f>
        <v>https://www.barnwoodtrust.org/</v>
      </c>
      <c r="W531" s="8" t="str">
        <f>IF([1]source_data!G533="","",IF([1]source_data!I533="","",[1]codelists!$A$1))</f>
        <v>Grant to Individuals Reason codelist</v>
      </c>
      <c r="X531" s="8" t="str">
        <f>IF([1]source_data!G533="","",IF([1]source_data!I533="","",[1]source_data!I533))</f>
        <v>Mental Health</v>
      </c>
      <c r="Y531" s="8" t="str">
        <f>IF([1]source_data!G533="","",IF([1]source_data!J533="","",[1]codelists!$A$1))</f>
        <v/>
      </c>
      <c r="Z531" s="8" t="str">
        <f>IF([1]source_data!G533="","",IF([1]source_data!J533="","",[1]source_data!J533))</f>
        <v/>
      </c>
      <c r="AA531" s="8" t="str">
        <f>IF([1]source_data!G533="","",IF([1]source_data!K533="","",[1]codelists!$A$16))</f>
        <v>Grant to Individuals Purpose codelist</v>
      </c>
      <c r="AB531" s="8" t="str">
        <f>IF([1]source_data!G533="","",IF([1]source_data!K533="","",[1]source_data!K533))</f>
        <v>Devices and digital access</v>
      </c>
      <c r="AC531" s="8" t="str">
        <f>IF([1]source_data!G533="","",IF([1]source_data!L533="","",[1]codelists!$A$16))</f>
        <v/>
      </c>
      <c r="AD531" s="8" t="str">
        <f>IF([1]source_data!G533="","",IF([1]source_data!L533="","",[1]source_data!L533))</f>
        <v/>
      </c>
      <c r="AE531" s="8" t="str">
        <f>IF([1]source_data!G533="","",IF([1]source_data!M533="","",[1]codelists!$A$16))</f>
        <v/>
      </c>
      <c r="AF531" s="8" t="str">
        <f>IF([1]source_data!G533="","",IF([1]source_data!M533="","",[1]source_data!M533))</f>
        <v/>
      </c>
    </row>
    <row r="532" spans="1:32" ht="15.75" x14ac:dyDescent="0.25">
      <c r="A532" s="8" t="str">
        <f>IF([1]source_data!G534="","",IF(AND([1]source_data!C534&lt;&gt;"",[1]tailored_settings!$B$10="Publish"),CONCATENATE([1]tailored_settings!$B$2&amp;[1]source_data!C534),IF(AND([1]source_data!C534&lt;&gt;"",[1]tailored_settings!$B$10="Do not publish"),CONCATENATE([1]tailored_settings!$B$2&amp;TEXT(ROW(A532)-1,"0000")&amp;"_"&amp;TEXT(F532,"yyyy-mm")),CONCATENATE([1]tailored_settings!$B$2&amp;TEXT(ROW(A532)-1,"0000")&amp;"_"&amp;TEXT(F532,"yyyy-mm")))))</f>
        <v>360G-BarnwoodTrust-0531_2022-09</v>
      </c>
      <c r="B532" s="8" t="str">
        <f>IF([1]source_data!G534="","",IF([1]source_data!E534&lt;&gt;"",[1]source_data!E534,CONCATENATE("Grant to "&amp;G532)))</f>
        <v>Grants for Your Home</v>
      </c>
      <c r="C532" s="8" t="str">
        <f>IF([1]source_data!G534="","",IF([1]source_data!F534="","",[1]source_data!F534))</f>
        <v>Funding to help disabled people and people with mental health conditions living on a low-income with their housing needs</v>
      </c>
      <c r="D532" s="9">
        <f>IF([1]source_data!G534="","",IF([1]source_data!G534="","",[1]source_data!G534))</f>
        <v>1050</v>
      </c>
      <c r="E532" s="8" t="str">
        <f>IF([1]source_data!G534="","",[1]tailored_settings!$B$3)</f>
        <v>GBP</v>
      </c>
      <c r="F532" s="10">
        <f>IF([1]source_data!G534="","",IF([1]source_data!H534="","",[1]source_data!H534))</f>
        <v>44805.504870486096</v>
      </c>
      <c r="G532" s="8" t="str">
        <f>IF([1]source_data!G534="","",[1]tailored_settings!$B$5)</f>
        <v>Individual Recipient</v>
      </c>
      <c r="H532" s="8" t="str">
        <f>IF([1]source_data!G534="","",IF(AND([1]source_data!A534&lt;&gt;"",[1]tailored_settings!$B$11="Publish"),CONCATENATE([1]tailored_settings!$B$2&amp;[1]source_data!A534),IF(AND([1]source_data!A534&lt;&gt;"",[1]tailored_settings!$B$11="Do not publish"),CONCATENATE([1]tailored_settings!$B$4&amp;TEXT(ROW(A532)-1,"0000")&amp;"_"&amp;TEXT(F532,"yyyy-mm")),CONCATENATE([1]tailored_settings!$B$4&amp;TEXT(ROW(A532)-1,"0000")&amp;"_"&amp;TEXT(F532,"yyyy-mm")))))</f>
        <v>360G-BarnwoodTrust-IND-0531_2022-09</v>
      </c>
      <c r="I532" s="8" t="str">
        <f>IF([1]source_data!G534="","",[1]tailored_settings!$B$7)</f>
        <v>Barnwood Trust</v>
      </c>
      <c r="J532" s="8" t="str">
        <f>IF([1]source_data!G534="","",[1]tailored_settings!$B$6)</f>
        <v>GB-CHC-1162855</v>
      </c>
      <c r="K532" s="8" t="str">
        <f>IF([1]source_data!G534="","",IF([1]source_data!I534="","",VLOOKUP([1]source_data!I534,[1]codelists!A:C,2,FALSE)))</f>
        <v>GTIR010</v>
      </c>
      <c r="L532" s="8" t="str">
        <f>IF([1]source_data!G534="","",IF([1]source_data!J534="","",VLOOKUP([1]source_data!J534,[1]codelists!A:C,2,FALSE)))</f>
        <v>GTIR020</v>
      </c>
      <c r="M532" s="8" t="str">
        <f>IF([1]source_data!G534="","",IF([1]source_data!K534="","",IF([1]source_data!M534&lt;&gt;"",CONCATENATE(VLOOKUP([1]source_data!K534,[1]codelists!A:C,2,FALSE)&amp;";"&amp;VLOOKUP([1]source_data!L534,[1]codelists!A:C,2,FALSE)&amp;";"&amp;VLOOKUP([1]source_data!M534,[1]codelists!A:C,2,FALSE)),IF([1]source_data!L534&lt;&gt;"",CONCATENATE(VLOOKUP([1]source_data!K534,[1]codelists!A:C,2,FALSE)&amp;";"&amp;VLOOKUP([1]source_data!L534,[1]codelists!A:C,2,FALSE)),IF([1]source_data!K534&lt;&gt;"",CONCATENATE(VLOOKUP([1]source_data!K534,[1]codelists!A:C,2,FALSE)))))))</f>
        <v>GTIP020</v>
      </c>
      <c r="N532" s="11" t="str">
        <f>IF([1]source_data!G534="","",IF([1]source_data!D534="","",VLOOKUP([1]source_data!D534,[1]geo_data!A:I,9,FALSE)))</f>
        <v>Hesters Way</v>
      </c>
      <c r="O532" s="11" t="str">
        <f>IF([1]source_data!G534="","",IF([1]source_data!D534="","",VLOOKUP([1]source_data!D534,[1]geo_data!A:I,8,FALSE)))</f>
        <v>E05004294</v>
      </c>
      <c r="P532" s="11" t="str">
        <f>IF([1]source_data!G534="","",IF(LEFT(O532,3)="E05","WD",IF(LEFT(O532,3)="S13","WD",IF(LEFT(O532,3)="W05","WD",IF(LEFT(O532,3)="W06","UA",IF(LEFT(O532,3)="S12","CA",IF(LEFT(O532,3)="E06","UA",IF(LEFT(O532,3)="E07","NMD",IF(LEFT(O532,3)="E08","MD",IF(LEFT(O532,3)="E09","LONB"))))))))))</f>
        <v>WD</v>
      </c>
      <c r="Q532" s="11" t="str">
        <f>IF([1]source_data!G534="","",IF([1]source_data!D534="","",VLOOKUP([1]source_data!D534,[1]geo_data!A:I,7,FALSE)))</f>
        <v>Cheltenham</v>
      </c>
      <c r="R532" s="11" t="str">
        <f>IF([1]source_data!G534="","",IF([1]source_data!D534="","",VLOOKUP([1]source_data!D534,[1]geo_data!A:I,6,FALSE)))</f>
        <v>E07000078</v>
      </c>
      <c r="S532" s="11" t="str">
        <f>IF([1]source_data!G534="","",IF(LEFT(R532,3)="E05","WD",IF(LEFT(R532,3)="S13","WD",IF(LEFT(R532,3)="W05","WD",IF(LEFT(R532,3)="W06","UA",IF(LEFT(R532,3)="S12","CA",IF(LEFT(R532,3)="E06","UA",IF(LEFT(R532,3)="E07","NMD",IF(LEFT(R532,3)="E08","MD",IF(LEFT(R532,3)="E09","LONB"))))))))))</f>
        <v>NMD</v>
      </c>
      <c r="T532" s="8" t="str">
        <f>IF([1]source_data!G534="","",IF([1]source_data!N534="","",[1]source_data!N534))</f>
        <v>Grants for Your Home</v>
      </c>
      <c r="U532" s="12">
        <f ca="1">IF([1]source_data!G534="","",[1]tailored_settings!$B$8)</f>
        <v>45009</v>
      </c>
      <c r="V532" s="8" t="str">
        <f>IF([1]source_data!I534="","",[1]tailored_settings!$B$9)</f>
        <v>https://www.barnwoodtrust.org/</v>
      </c>
      <c r="W532" s="8" t="str">
        <f>IF([1]source_data!G534="","",IF([1]source_data!I534="","",[1]codelists!$A$1))</f>
        <v>Grant to Individuals Reason codelist</v>
      </c>
      <c r="X532" s="8" t="str">
        <f>IF([1]source_data!G534="","",IF([1]source_data!I534="","",[1]source_data!I534))</f>
        <v>Financial Hardship</v>
      </c>
      <c r="Y532" s="8" t="str">
        <f>IF([1]source_data!G534="","",IF([1]source_data!J534="","",[1]codelists!$A$1))</f>
        <v>Grant to Individuals Reason codelist</v>
      </c>
      <c r="Z532" s="8" t="str">
        <f>IF([1]source_data!G534="","",IF([1]source_data!J534="","",[1]source_data!J534))</f>
        <v>Disability</v>
      </c>
      <c r="AA532" s="8" t="str">
        <f>IF([1]source_data!G534="","",IF([1]source_data!K534="","",[1]codelists!$A$16))</f>
        <v>Grant to Individuals Purpose codelist</v>
      </c>
      <c r="AB532" s="8" t="str">
        <f>IF([1]source_data!G534="","",IF([1]source_data!K534="","",[1]source_data!K534))</f>
        <v>Furniture and appliances</v>
      </c>
      <c r="AC532" s="8" t="str">
        <f>IF([1]source_data!G534="","",IF([1]source_data!L534="","",[1]codelists!$A$16))</f>
        <v/>
      </c>
      <c r="AD532" s="8" t="str">
        <f>IF([1]source_data!G534="","",IF([1]source_data!L534="","",[1]source_data!L534))</f>
        <v/>
      </c>
      <c r="AE532" s="8" t="str">
        <f>IF([1]source_data!G534="","",IF([1]source_data!M534="","",[1]codelists!$A$16))</f>
        <v/>
      </c>
      <c r="AF532" s="8" t="str">
        <f>IF([1]source_data!G534="","",IF([1]source_data!M534="","",[1]source_data!M534))</f>
        <v/>
      </c>
    </row>
    <row r="533" spans="1:32" ht="15.75" x14ac:dyDescent="0.25">
      <c r="A533" s="8" t="str">
        <f>IF([1]source_data!G535="","",IF(AND([1]source_data!C535&lt;&gt;"",[1]tailored_settings!$B$10="Publish"),CONCATENATE([1]tailored_settings!$B$2&amp;[1]source_data!C535),IF(AND([1]source_data!C535&lt;&gt;"",[1]tailored_settings!$B$10="Do not publish"),CONCATENATE([1]tailored_settings!$B$2&amp;TEXT(ROW(A533)-1,"0000")&amp;"_"&amp;TEXT(F533,"yyyy-mm")),CONCATENATE([1]tailored_settings!$B$2&amp;TEXT(ROW(A533)-1,"0000")&amp;"_"&amp;TEXT(F533,"yyyy-mm")))))</f>
        <v>360G-BarnwoodTrust-0532_2022-09</v>
      </c>
      <c r="B533" s="8" t="str">
        <f>IF([1]source_data!G535="","",IF([1]source_data!E535&lt;&gt;"",[1]source_data!E535,CONCATENATE("Grant to "&amp;G533)))</f>
        <v>Grants for You</v>
      </c>
      <c r="C533" s="8" t="str">
        <f>IF([1]source_data!G535="","",IF([1]source_data!F535="","",[1]source_data!F535))</f>
        <v xml:space="preserve">Funding to help people with Autism, ADHD, Tourette's or a serious mental health condition access more opportunities.   </v>
      </c>
      <c r="D533" s="9">
        <f>IF([1]source_data!G535="","",IF([1]source_data!G535="","",[1]source_data!G535))</f>
        <v>550</v>
      </c>
      <c r="E533" s="8" t="str">
        <f>IF([1]source_data!G535="","",[1]tailored_settings!$B$3)</f>
        <v>GBP</v>
      </c>
      <c r="F533" s="10">
        <f>IF([1]source_data!G535="","",IF([1]source_data!H535="","",[1]source_data!H535))</f>
        <v>44805.5048886574</v>
      </c>
      <c r="G533" s="8" t="str">
        <f>IF([1]source_data!G535="","",[1]tailored_settings!$B$5)</f>
        <v>Individual Recipient</v>
      </c>
      <c r="H533" s="8" t="str">
        <f>IF([1]source_data!G535="","",IF(AND([1]source_data!A535&lt;&gt;"",[1]tailored_settings!$B$11="Publish"),CONCATENATE([1]tailored_settings!$B$2&amp;[1]source_data!A535),IF(AND([1]source_data!A535&lt;&gt;"",[1]tailored_settings!$B$11="Do not publish"),CONCATENATE([1]tailored_settings!$B$4&amp;TEXT(ROW(A533)-1,"0000")&amp;"_"&amp;TEXT(F533,"yyyy-mm")),CONCATENATE([1]tailored_settings!$B$4&amp;TEXT(ROW(A533)-1,"0000")&amp;"_"&amp;TEXT(F533,"yyyy-mm")))))</f>
        <v>360G-BarnwoodTrust-IND-0532_2022-09</v>
      </c>
      <c r="I533" s="8" t="str">
        <f>IF([1]source_data!G535="","",[1]tailored_settings!$B$7)</f>
        <v>Barnwood Trust</v>
      </c>
      <c r="J533" s="8" t="str">
        <f>IF([1]source_data!G535="","",[1]tailored_settings!$B$6)</f>
        <v>GB-CHC-1162855</v>
      </c>
      <c r="K533" s="8" t="str">
        <f>IF([1]source_data!G535="","",IF([1]source_data!I535="","",VLOOKUP([1]source_data!I535,[1]codelists!A:C,2,FALSE)))</f>
        <v>GTIR040</v>
      </c>
      <c r="L533" s="8" t="str">
        <f>IF([1]source_data!G535="","",IF([1]source_data!J535="","",VLOOKUP([1]source_data!J535,[1]codelists!A:C,2,FALSE)))</f>
        <v/>
      </c>
      <c r="M533" s="8" t="str">
        <f>IF([1]source_data!G535="","",IF([1]source_data!K535="","",IF([1]source_data!M535&lt;&gt;"",CONCATENATE(VLOOKUP([1]source_data!K535,[1]codelists!A:C,2,FALSE)&amp;";"&amp;VLOOKUP([1]source_data!L535,[1]codelists!A:C,2,FALSE)&amp;";"&amp;VLOOKUP([1]source_data!M535,[1]codelists!A:C,2,FALSE)),IF([1]source_data!L535&lt;&gt;"",CONCATENATE(VLOOKUP([1]source_data!K535,[1]codelists!A:C,2,FALSE)&amp;";"&amp;VLOOKUP([1]source_data!L535,[1]codelists!A:C,2,FALSE)),IF([1]source_data!K535&lt;&gt;"",CONCATENATE(VLOOKUP([1]source_data!K535,[1]codelists!A:C,2,FALSE)))))))</f>
        <v>GTIP040</v>
      </c>
      <c r="N533" s="11" t="str">
        <f>IF([1]source_data!G535="","",IF([1]source_data!D535="","",VLOOKUP([1]source_data!D535,[1]geo_data!A:I,9,FALSE)))</f>
        <v>Westgate</v>
      </c>
      <c r="O533" s="11" t="str">
        <f>IF([1]source_data!G535="","",IF([1]source_data!D535="","",VLOOKUP([1]source_data!D535,[1]geo_data!A:I,8,FALSE)))</f>
        <v>E05010967</v>
      </c>
      <c r="P533" s="11" t="str">
        <f>IF([1]source_data!G535="","",IF(LEFT(O533,3)="E05","WD",IF(LEFT(O533,3)="S13","WD",IF(LEFT(O533,3)="W05","WD",IF(LEFT(O533,3)="W06","UA",IF(LEFT(O533,3)="S12","CA",IF(LEFT(O533,3)="E06","UA",IF(LEFT(O533,3)="E07","NMD",IF(LEFT(O533,3)="E08","MD",IF(LEFT(O533,3)="E09","LONB"))))))))))</f>
        <v>WD</v>
      </c>
      <c r="Q533" s="11" t="str">
        <f>IF([1]source_data!G535="","",IF([1]source_data!D535="","",VLOOKUP([1]source_data!D535,[1]geo_data!A:I,7,FALSE)))</f>
        <v>Gloucester</v>
      </c>
      <c r="R533" s="11" t="str">
        <f>IF([1]source_data!G535="","",IF([1]source_data!D535="","",VLOOKUP([1]source_data!D535,[1]geo_data!A:I,6,FALSE)))</f>
        <v>E07000081</v>
      </c>
      <c r="S533" s="11" t="str">
        <f>IF([1]source_data!G535="","",IF(LEFT(R533,3)="E05","WD",IF(LEFT(R533,3)="S13","WD",IF(LEFT(R533,3)="W05","WD",IF(LEFT(R533,3)="W06","UA",IF(LEFT(R533,3)="S12","CA",IF(LEFT(R533,3)="E06","UA",IF(LEFT(R533,3)="E07","NMD",IF(LEFT(R533,3)="E08","MD",IF(LEFT(R533,3)="E09","LONB"))))))))))</f>
        <v>NMD</v>
      </c>
      <c r="T533" s="8" t="str">
        <f>IF([1]source_data!G535="","",IF([1]source_data!N535="","",[1]source_data!N535))</f>
        <v>Grants for You</v>
      </c>
      <c r="U533" s="12">
        <f ca="1">IF([1]source_data!G535="","",[1]tailored_settings!$B$8)</f>
        <v>45009</v>
      </c>
      <c r="V533" s="8" t="str">
        <f>IF([1]source_data!I535="","",[1]tailored_settings!$B$9)</f>
        <v>https://www.barnwoodtrust.org/</v>
      </c>
      <c r="W533" s="8" t="str">
        <f>IF([1]source_data!G535="","",IF([1]source_data!I535="","",[1]codelists!$A$1))</f>
        <v>Grant to Individuals Reason codelist</v>
      </c>
      <c r="X533" s="8" t="str">
        <f>IF([1]source_data!G535="","",IF([1]source_data!I535="","",[1]source_data!I535))</f>
        <v>Mental Health</v>
      </c>
      <c r="Y533" s="8" t="str">
        <f>IF([1]source_data!G535="","",IF([1]source_data!J535="","",[1]codelists!$A$1))</f>
        <v/>
      </c>
      <c r="Z533" s="8" t="str">
        <f>IF([1]source_data!G535="","",IF([1]source_data!J535="","",[1]source_data!J535))</f>
        <v/>
      </c>
      <c r="AA533" s="8" t="str">
        <f>IF([1]source_data!G535="","",IF([1]source_data!K535="","",[1]codelists!$A$16))</f>
        <v>Grant to Individuals Purpose codelist</v>
      </c>
      <c r="AB533" s="8" t="str">
        <f>IF([1]source_data!G535="","",IF([1]source_data!K535="","",[1]source_data!K535))</f>
        <v>Devices and digital access</v>
      </c>
      <c r="AC533" s="8" t="str">
        <f>IF([1]source_data!G535="","",IF([1]source_data!L535="","",[1]codelists!$A$16))</f>
        <v/>
      </c>
      <c r="AD533" s="8" t="str">
        <f>IF([1]source_data!G535="","",IF([1]source_data!L535="","",[1]source_data!L535))</f>
        <v/>
      </c>
      <c r="AE533" s="8" t="str">
        <f>IF([1]source_data!G535="","",IF([1]source_data!M535="","",[1]codelists!$A$16))</f>
        <v/>
      </c>
      <c r="AF533" s="8" t="str">
        <f>IF([1]source_data!G535="","",IF([1]source_data!M535="","",[1]source_data!M535))</f>
        <v/>
      </c>
    </row>
    <row r="534" spans="1:32" ht="15.75" x14ac:dyDescent="0.25">
      <c r="A534" s="8" t="str">
        <f>IF([1]source_data!G536="","",IF(AND([1]source_data!C536&lt;&gt;"",[1]tailored_settings!$B$10="Publish"),CONCATENATE([1]tailored_settings!$B$2&amp;[1]source_data!C536),IF(AND([1]source_data!C536&lt;&gt;"",[1]tailored_settings!$B$10="Do not publish"),CONCATENATE([1]tailored_settings!$B$2&amp;TEXT(ROW(A534)-1,"0000")&amp;"_"&amp;TEXT(F534,"yyyy-mm")),CONCATENATE([1]tailored_settings!$B$2&amp;TEXT(ROW(A534)-1,"0000")&amp;"_"&amp;TEXT(F534,"yyyy-mm")))))</f>
        <v>360G-BarnwoodTrust-0533_2022-09</v>
      </c>
      <c r="B534" s="8" t="str">
        <f>IF([1]source_data!G536="","",IF([1]source_data!E536&lt;&gt;"",[1]source_data!E536,CONCATENATE("Grant to "&amp;G534)))</f>
        <v>Grants for You</v>
      </c>
      <c r="C534" s="8" t="str">
        <f>IF([1]source_data!G536="","",IF([1]source_data!F536="","",[1]source_data!F536))</f>
        <v xml:space="preserve">Funding to help people with Autism, ADHD, Tourette's or a serious mental health condition access more opportunities.   </v>
      </c>
      <c r="D534" s="9">
        <f>IF([1]source_data!G536="","",IF([1]source_data!G536="","",[1]source_data!G536))</f>
        <v>1100</v>
      </c>
      <c r="E534" s="8" t="str">
        <f>IF([1]source_data!G536="","",[1]tailored_settings!$B$3)</f>
        <v>GBP</v>
      </c>
      <c r="F534" s="10">
        <f>IF([1]source_data!G536="","",IF([1]source_data!H536="","",[1]source_data!H536))</f>
        <v>44805.521718055599</v>
      </c>
      <c r="G534" s="8" t="str">
        <f>IF([1]source_data!G536="","",[1]tailored_settings!$B$5)</f>
        <v>Individual Recipient</v>
      </c>
      <c r="H534" s="8" t="str">
        <f>IF([1]source_data!G536="","",IF(AND([1]source_data!A536&lt;&gt;"",[1]tailored_settings!$B$11="Publish"),CONCATENATE([1]tailored_settings!$B$2&amp;[1]source_data!A536),IF(AND([1]source_data!A536&lt;&gt;"",[1]tailored_settings!$B$11="Do not publish"),CONCATENATE([1]tailored_settings!$B$4&amp;TEXT(ROW(A534)-1,"0000")&amp;"_"&amp;TEXT(F534,"yyyy-mm")),CONCATENATE([1]tailored_settings!$B$4&amp;TEXT(ROW(A534)-1,"0000")&amp;"_"&amp;TEXT(F534,"yyyy-mm")))))</f>
        <v>360G-BarnwoodTrust-IND-0533_2022-09</v>
      </c>
      <c r="I534" s="8" t="str">
        <f>IF([1]source_data!G536="","",[1]tailored_settings!$B$7)</f>
        <v>Barnwood Trust</v>
      </c>
      <c r="J534" s="8" t="str">
        <f>IF([1]source_data!G536="","",[1]tailored_settings!$B$6)</f>
        <v>GB-CHC-1162855</v>
      </c>
      <c r="K534" s="8" t="str">
        <f>IF([1]source_data!G536="","",IF([1]source_data!I536="","",VLOOKUP([1]source_data!I536,[1]codelists!A:C,2,FALSE)))</f>
        <v>GTIR040</v>
      </c>
      <c r="L534" s="8" t="str">
        <f>IF([1]source_data!G536="","",IF([1]source_data!J536="","",VLOOKUP([1]source_data!J536,[1]codelists!A:C,2,FALSE)))</f>
        <v/>
      </c>
      <c r="M534" s="8" t="str">
        <f>IF([1]source_data!G536="","",IF([1]source_data!K536="","",IF([1]source_data!M536&lt;&gt;"",CONCATENATE(VLOOKUP([1]source_data!K536,[1]codelists!A:C,2,FALSE)&amp;";"&amp;VLOOKUP([1]source_data!L536,[1]codelists!A:C,2,FALSE)&amp;";"&amp;VLOOKUP([1]source_data!M536,[1]codelists!A:C,2,FALSE)),IF([1]source_data!L536&lt;&gt;"",CONCATENATE(VLOOKUP([1]source_data!K536,[1]codelists!A:C,2,FALSE)&amp;";"&amp;VLOOKUP([1]source_data!L536,[1]codelists!A:C,2,FALSE)),IF([1]source_data!K536&lt;&gt;"",CONCATENATE(VLOOKUP([1]source_data!K536,[1]codelists!A:C,2,FALSE)))))))</f>
        <v>GTIP040</v>
      </c>
      <c r="N534" s="11" t="str">
        <f>IF([1]source_data!G536="","",IF([1]source_data!D536="","",VLOOKUP([1]source_data!D536,[1]geo_data!A:I,9,FALSE)))</f>
        <v>St Mark's</v>
      </c>
      <c r="O534" s="11" t="str">
        <f>IF([1]source_data!G536="","",IF([1]source_data!D536="","",VLOOKUP([1]source_data!D536,[1]geo_data!A:I,8,FALSE)))</f>
        <v>E05004301</v>
      </c>
      <c r="P534" s="11" t="str">
        <f>IF([1]source_data!G536="","",IF(LEFT(O534,3)="E05","WD",IF(LEFT(O534,3)="S13","WD",IF(LEFT(O534,3)="W05","WD",IF(LEFT(O534,3)="W06","UA",IF(LEFT(O534,3)="S12","CA",IF(LEFT(O534,3)="E06","UA",IF(LEFT(O534,3)="E07","NMD",IF(LEFT(O534,3)="E08","MD",IF(LEFT(O534,3)="E09","LONB"))))))))))</f>
        <v>WD</v>
      </c>
      <c r="Q534" s="11" t="str">
        <f>IF([1]source_data!G536="","",IF([1]source_data!D536="","",VLOOKUP([1]source_data!D536,[1]geo_data!A:I,7,FALSE)))</f>
        <v>Cheltenham</v>
      </c>
      <c r="R534" s="11" t="str">
        <f>IF([1]source_data!G536="","",IF([1]source_data!D536="","",VLOOKUP([1]source_data!D536,[1]geo_data!A:I,6,FALSE)))</f>
        <v>E07000078</v>
      </c>
      <c r="S534" s="11" t="str">
        <f>IF([1]source_data!G536="","",IF(LEFT(R534,3)="E05","WD",IF(LEFT(R534,3)="S13","WD",IF(LEFT(R534,3)="W05","WD",IF(LEFT(R534,3)="W06","UA",IF(LEFT(R534,3)="S12","CA",IF(LEFT(R534,3)="E06","UA",IF(LEFT(R534,3)="E07","NMD",IF(LEFT(R534,3)="E08","MD",IF(LEFT(R534,3)="E09","LONB"))))))))))</f>
        <v>NMD</v>
      </c>
      <c r="T534" s="8" t="str">
        <f>IF([1]source_data!G536="","",IF([1]source_data!N536="","",[1]source_data!N536))</f>
        <v>Grants for You</v>
      </c>
      <c r="U534" s="12">
        <f ca="1">IF([1]source_data!G536="","",[1]tailored_settings!$B$8)</f>
        <v>45009</v>
      </c>
      <c r="V534" s="8" t="str">
        <f>IF([1]source_data!I536="","",[1]tailored_settings!$B$9)</f>
        <v>https://www.barnwoodtrust.org/</v>
      </c>
      <c r="W534" s="8" t="str">
        <f>IF([1]source_data!G536="","",IF([1]source_data!I536="","",[1]codelists!$A$1))</f>
        <v>Grant to Individuals Reason codelist</v>
      </c>
      <c r="X534" s="8" t="str">
        <f>IF([1]source_data!G536="","",IF([1]source_data!I536="","",[1]source_data!I536))</f>
        <v>Mental Health</v>
      </c>
      <c r="Y534" s="8" t="str">
        <f>IF([1]source_data!G536="","",IF([1]source_data!J536="","",[1]codelists!$A$1))</f>
        <v/>
      </c>
      <c r="Z534" s="8" t="str">
        <f>IF([1]source_data!G536="","",IF([1]source_data!J536="","",[1]source_data!J536))</f>
        <v/>
      </c>
      <c r="AA534" s="8" t="str">
        <f>IF([1]source_data!G536="","",IF([1]source_data!K536="","",[1]codelists!$A$16))</f>
        <v>Grant to Individuals Purpose codelist</v>
      </c>
      <c r="AB534" s="8" t="str">
        <f>IF([1]source_data!G536="","",IF([1]source_data!K536="","",[1]source_data!K536))</f>
        <v>Devices and digital access</v>
      </c>
      <c r="AC534" s="8" t="str">
        <f>IF([1]source_data!G536="","",IF([1]source_data!L536="","",[1]codelists!$A$16))</f>
        <v/>
      </c>
      <c r="AD534" s="8" t="str">
        <f>IF([1]source_data!G536="","",IF([1]source_data!L536="","",[1]source_data!L536))</f>
        <v/>
      </c>
      <c r="AE534" s="8" t="str">
        <f>IF([1]source_data!G536="","",IF([1]source_data!M536="","",[1]codelists!$A$16))</f>
        <v/>
      </c>
      <c r="AF534" s="8" t="str">
        <f>IF([1]source_data!G536="","",IF([1]source_data!M536="","",[1]source_data!M536))</f>
        <v/>
      </c>
    </row>
    <row r="535" spans="1:32" ht="15.75" x14ac:dyDescent="0.25">
      <c r="A535" s="8" t="str">
        <f>IF([1]source_data!G537="","",IF(AND([1]source_data!C537&lt;&gt;"",[1]tailored_settings!$B$10="Publish"),CONCATENATE([1]tailored_settings!$B$2&amp;[1]source_data!C537),IF(AND([1]source_data!C537&lt;&gt;"",[1]tailored_settings!$B$10="Do not publish"),CONCATENATE([1]tailored_settings!$B$2&amp;TEXT(ROW(A535)-1,"0000")&amp;"_"&amp;TEXT(F535,"yyyy-mm")),CONCATENATE([1]tailored_settings!$B$2&amp;TEXT(ROW(A535)-1,"0000")&amp;"_"&amp;TEXT(F535,"yyyy-mm")))))</f>
        <v>360G-BarnwoodTrust-0534_2022-09</v>
      </c>
      <c r="B535" s="8" t="str">
        <f>IF([1]source_data!G537="","",IF([1]source_data!E537&lt;&gt;"",[1]source_data!E537,CONCATENATE("Grant to "&amp;G535)))</f>
        <v>Grants for You</v>
      </c>
      <c r="C535" s="8" t="str">
        <f>IF([1]source_data!G537="","",IF([1]source_data!F537="","",[1]source_data!F537))</f>
        <v xml:space="preserve">Funding to help people with Autism, ADHD, Tourette's or a serious mental health condition access more opportunities.   </v>
      </c>
      <c r="D535" s="9">
        <f>IF([1]source_data!G537="","",IF([1]source_data!G537="","",[1]source_data!G537))</f>
        <v>100</v>
      </c>
      <c r="E535" s="8" t="str">
        <f>IF([1]source_data!G537="","",[1]tailored_settings!$B$3)</f>
        <v>GBP</v>
      </c>
      <c r="F535" s="10">
        <f>IF([1]source_data!G537="","",IF([1]source_data!H537="","",[1]source_data!H537))</f>
        <v>44805.530826157403</v>
      </c>
      <c r="G535" s="8" t="str">
        <f>IF([1]source_data!G537="","",[1]tailored_settings!$B$5)</f>
        <v>Individual Recipient</v>
      </c>
      <c r="H535" s="8" t="str">
        <f>IF([1]source_data!G537="","",IF(AND([1]source_data!A537&lt;&gt;"",[1]tailored_settings!$B$11="Publish"),CONCATENATE([1]tailored_settings!$B$2&amp;[1]source_data!A537),IF(AND([1]source_data!A537&lt;&gt;"",[1]tailored_settings!$B$11="Do not publish"),CONCATENATE([1]tailored_settings!$B$4&amp;TEXT(ROW(A535)-1,"0000")&amp;"_"&amp;TEXT(F535,"yyyy-mm")),CONCATENATE([1]tailored_settings!$B$4&amp;TEXT(ROW(A535)-1,"0000")&amp;"_"&amp;TEXT(F535,"yyyy-mm")))))</f>
        <v>360G-BarnwoodTrust-IND-0534_2022-09</v>
      </c>
      <c r="I535" s="8" t="str">
        <f>IF([1]source_data!G537="","",[1]tailored_settings!$B$7)</f>
        <v>Barnwood Trust</v>
      </c>
      <c r="J535" s="8" t="str">
        <f>IF([1]source_data!G537="","",[1]tailored_settings!$B$6)</f>
        <v>GB-CHC-1162855</v>
      </c>
      <c r="K535" s="8" t="str">
        <f>IF([1]source_data!G537="","",IF([1]source_data!I537="","",VLOOKUP([1]source_data!I537,[1]codelists!A:C,2,FALSE)))</f>
        <v>GTIR040</v>
      </c>
      <c r="L535" s="8" t="str">
        <f>IF([1]source_data!G537="","",IF([1]source_data!J537="","",VLOOKUP([1]source_data!J537,[1]codelists!A:C,2,FALSE)))</f>
        <v/>
      </c>
      <c r="M535" s="8" t="str">
        <f>IF([1]source_data!G537="","",IF([1]source_data!K537="","",IF([1]source_data!M537&lt;&gt;"",CONCATENATE(VLOOKUP([1]source_data!K537,[1]codelists!A:C,2,FALSE)&amp;";"&amp;VLOOKUP([1]source_data!L537,[1]codelists!A:C,2,FALSE)&amp;";"&amp;VLOOKUP([1]source_data!M537,[1]codelists!A:C,2,FALSE)),IF([1]source_data!L537&lt;&gt;"",CONCATENATE(VLOOKUP([1]source_data!K537,[1]codelists!A:C,2,FALSE)&amp;";"&amp;VLOOKUP([1]source_data!L537,[1]codelists!A:C,2,FALSE)),IF([1]source_data!K537&lt;&gt;"",CONCATENATE(VLOOKUP([1]source_data!K537,[1]codelists!A:C,2,FALSE)))))))</f>
        <v>GTIP100</v>
      </c>
      <c r="N535" s="11" t="str">
        <f>IF([1]source_data!G537="","",IF([1]source_data!D537="","",VLOOKUP([1]source_data!D537,[1]geo_data!A:I,9,FALSE)))</f>
        <v>Westgate</v>
      </c>
      <c r="O535" s="11" t="str">
        <f>IF([1]source_data!G537="","",IF([1]source_data!D537="","",VLOOKUP([1]source_data!D537,[1]geo_data!A:I,8,FALSE)))</f>
        <v>E05010967</v>
      </c>
      <c r="P535" s="11" t="str">
        <f>IF([1]source_data!G537="","",IF(LEFT(O535,3)="E05","WD",IF(LEFT(O535,3)="S13","WD",IF(LEFT(O535,3)="W05","WD",IF(LEFT(O535,3)="W06","UA",IF(LEFT(O535,3)="S12","CA",IF(LEFT(O535,3)="E06","UA",IF(LEFT(O535,3)="E07","NMD",IF(LEFT(O535,3)="E08","MD",IF(LEFT(O535,3)="E09","LONB"))))))))))</f>
        <v>WD</v>
      </c>
      <c r="Q535" s="11" t="str">
        <f>IF([1]source_data!G537="","",IF([1]source_data!D537="","",VLOOKUP([1]source_data!D537,[1]geo_data!A:I,7,FALSE)))</f>
        <v>Gloucester</v>
      </c>
      <c r="R535" s="11" t="str">
        <f>IF([1]source_data!G537="","",IF([1]source_data!D537="","",VLOOKUP([1]source_data!D537,[1]geo_data!A:I,6,FALSE)))</f>
        <v>E07000081</v>
      </c>
      <c r="S535" s="11" t="str">
        <f>IF([1]source_data!G537="","",IF(LEFT(R535,3)="E05","WD",IF(LEFT(R535,3)="S13","WD",IF(LEFT(R535,3)="W05","WD",IF(LEFT(R535,3)="W06","UA",IF(LEFT(R535,3)="S12","CA",IF(LEFT(R535,3)="E06","UA",IF(LEFT(R535,3)="E07","NMD",IF(LEFT(R535,3)="E08","MD",IF(LEFT(R535,3)="E09","LONB"))))))))))</f>
        <v>NMD</v>
      </c>
      <c r="T535" s="8" t="str">
        <f>IF([1]source_data!G537="","",IF([1]source_data!N537="","",[1]source_data!N537))</f>
        <v>Grants for You</v>
      </c>
      <c r="U535" s="12">
        <f ca="1">IF([1]source_data!G537="","",[1]tailored_settings!$B$8)</f>
        <v>45009</v>
      </c>
      <c r="V535" s="8" t="str">
        <f>IF([1]source_data!I537="","",[1]tailored_settings!$B$9)</f>
        <v>https://www.barnwoodtrust.org/</v>
      </c>
      <c r="W535" s="8" t="str">
        <f>IF([1]source_data!G537="","",IF([1]source_data!I537="","",[1]codelists!$A$1))</f>
        <v>Grant to Individuals Reason codelist</v>
      </c>
      <c r="X535" s="8" t="str">
        <f>IF([1]source_data!G537="","",IF([1]source_data!I537="","",[1]source_data!I537))</f>
        <v>Mental Health</v>
      </c>
      <c r="Y535" s="8" t="str">
        <f>IF([1]source_data!G537="","",IF([1]source_data!J537="","",[1]codelists!$A$1))</f>
        <v/>
      </c>
      <c r="Z535" s="8" t="str">
        <f>IF([1]source_data!G537="","",IF([1]source_data!J537="","",[1]source_data!J537))</f>
        <v/>
      </c>
      <c r="AA535" s="8" t="str">
        <f>IF([1]source_data!G537="","",IF([1]source_data!K537="","",[1]codelists!$A$16))</f>
        <v>Grant to Individuals Purpose codelist</v>
      </c>
      <c r="AB535" s="8" t="str">
        <f>IF([1]source_data!G537="","",IF([1]source_data!K537="","",[1]source_data!K537))</f>
        <v>Travel and transport</v>
      </c>
      <c r="AC535" s="8" t="str">
        <f>IF([1]source_data!G537="","",IF([1]source_data!L537="","",[1]codelists!$A$16))</f>
        <v/>
      </c>
      <c r="AD535" s="8" t="str">
        <f>IF([1]source_data!G537="","",IF([1]source_data!L537="","",[1]source_data!L537))</f>
        <v/>
      </c>
      <c r="AE535" s="8" t="str">
        <f>IF([1]source_data!G537="","",IF([1]source_data!M537="","",[1]codelists!$A$16))</f>
        <v/>
      </c>
      <c r="AF535" s="8" t="str">
        <f>IF([1]source_data!G537="","",IF([1]source_data!M537="","",[1]source_data!M537))</f>
        <v/>
      </c>
    </row>
    <row r="536" spans="1:32" ht="15.75" x14ac:dyDescent="0.25">
      <c r="A536" s="8" t="str">
        <f>IF([1]source_data!G538="","",IF(AND([1]source_data!C538&lt;&gt;"",[1]tailored_settings!$B$10="Publish"),CONCATENATE([1]tailored_settings!$B$2&amp;[1]source_data!C538),IF(AND([1]source_data!C538&lt;&gt;"",[1]tailored_settings!$B$10="Do not publish"),CONCATENATE([1]tailored_settings!$B$2&amp;TEXT(ROW(A536)-1,"0000")&amp;"_"&amp;TEXT(F536,"yyyy-mm")),CONCATENATE([1]tailored_settings!$B$2&amp;TEXT(ROW(A536)-1,"0000")&amp;"_"&amp;TEXT(F536,"yyyy-mm")))))</f>
        <v>360G-BarnwoodTrust-0535_2022-09</v>
      </c>
      <c r="B536" s="8" t="str">
        <f>IF([1]source_data!G538="","",IF([1]source_data!E538&lt;&gt;"",[1]source_data!E538,CONCATENATE("Grant to "&amp;G536)))</f>
        <v>Grants for Your Home</v>
      </c>
      <c r="C536" s="8" t="str">
        <f>IF([1]source_data!G538="","",IF([1]source_data!F538="","",[1]source_data!F538))</f>
        <v>Funding to help disabled people and people with mental health conditions living on a low-income with their housing needs</v>
      </c>
      <c r="D536" s="9">
        <f>IF([1]source_data!G538="","",IF([1]source_data!G538="","",[1]source_data!G538))</f>
        <v>2496</v>
      </c>
      <c r="E536" s="8" t="str">
        <f>IF([1]source_data!G538="","",[1]tailored_settings!$B$3)</f>
        <v>GBP</v>
      </c>
      <c r="F536" s="10">
        <f>IF([1]source_data!G538="","",IF([1]source_data!H538="","",[1]source_data!H538))</f>
        <v>44805.536571956</v>
      </c>
      <c r="G536" s="8" t="str">
        <f>IF([1]source_data!G538="","",[1]tailored_settings!$B$5)</f>
        <v>Individual Recipient</v>
      </c>
      <c r="H536" s="8" t="str">
        <f>IF([1]source_data!G538="","",IF(AND([1]source_data!A538&lt;&gt;"",[1]tailored_settings!$B$11="Publish"),CONCATENATE([1]tailored_settings!$B$2&amp;[1]source_data!A538),IF(AND([1]source_data!A538&lt;&gt;"",[1]tailored_settings!$B$11="Do not publish"),CONCATENATE([1]tailored_settings!$B$4&amp;TEXT(ROW(A536)-1,"0000")&amp;"_"&amp;TEXT(F536,"yyyy-mm")),CONCATENATE([1]tailored_settings!$B$4&amp;TEXT(ROW(A536)-1,"0000")&amp;"_"&amp;TEXT(F536,"yyyy-mm")))))</f>
        <v>360G-BarnwoodTrust-IND-0535_2022-09</v>
      </c>
      <c r="I536" s="8" t="str">
        <f>IF([1]source_data!G538="","",[1]tailored_settings!$B$7)</f>
        <v>Barnwood Trust</v>
      </c>
      <c r="J536" s="8" t="str">
        <f>IF([1]source_data!G538="","",[1]tailored_settings!$B$6)</f>
        <v>GB-CHC-1162855</v>
      </c>
      <c r="K536" s="8" t="str">
        <f>IF([1]source_data!G538="","",IF([1]source_data!I538="","",VLOOKUP([1]source_data!I538,[1]codelists!A:C,2,FALSE)))</f>
        <v>GTIR010</v>
      </c>
      <c r="L536" s="8" t="str">
        <f>IF([1]source_data!G538="","",IF([1]source_data!J538="","",VLOOKUP([1]source_data!J538,[1]codelists!A:C,2,FALSE)))</f>
        <v>GTIR020</v>
      </c>
      <c r="M536" s="8" t="str">
        <f>IF([1]source_data!G538="","",IF([1]source_data!K538="","",IF([1]source_data!M538&lt;&gt;"",CONCATENATE(VLOOKUP([1]source_data!K538,[1]codelists!A:C,2,FALSE)&amp;";"&amp;VLOOKUP([1]source_data!L538,[1]codelists!A:C,2,FALSE)&amp;";"&amp;VLOOKUP([1]source_data!M538,[1]codelists!A:C,2,FALSE)),IF([1]source_data!L538&lt;&gt;"",CONCATENATE(VLOOKUP([1]source_data!K538,[1]codelists!A:C,2,FALSE)&amp;";"&amp;VLOOKUP([1]source_data!L538,[1]codelists!A:C,2,FALSE)),IF([1]source_data!K538&lt;&gt;"",CONCATENATE(VLOOKUP([1]source_data!K538,[1]codelists!A:C,2,FALSE)))))))</f>
        <v>GTIP020</v>
      </c>
      <c r="N536" s="11" t="str">
        <f>IF([1]source_data!G538="","",IF([1]source_data!D538="","",VLOOKUP([1]source_data!D538,[1]geo_data!A:I,9,FALSE)))</f>
        <v>Matson, Robinswood and White City</v>
      </c>
      <c r="O536" s="11" t="str">
        <f>IF([1]source_data!G538="","",IF([1]source_data!D538="","",VLOOKUP([1]source_data!D538,[1]geo_data!A:I,8,FALSE)))</f>
        <v>E05010961</v>
      </c>
      <c r="P536" s="11" t="str">
        <f>IF([1]source_data!G538="","",IF(LEFT(O536,3)="E05","WD",IF(LEFT(O536,3)="S13","WD",IF(LEFT(O536,3)="W05","WD",IF(LEFT(O536,3)="W06","UA",IF(LEFT(O536,3)="S12","CA",IF(LEFT(O536,3)="E06","UA",IF(LEFT(O536,3)="E07","NMD",IF(LEFT(O536,3)="E08","MD",IF(LEFT(O536,3)="E09","LONB"))))))))))</f>
        <v>WD</v>
      </c>
      <c r="Q536" s="11" t="str">
        <f>IF([1]source_data!G538="","",IF([1]source_data!D538="","",VLOOKUP([1]source_data!D538,[1]geo_data!A:I,7,FALSE)))</f>
        <v>Gloucester</v>
      </c>
      <c r="R536" s="11" t="str">
        <f>IF([1]source_data!G538="","",IF([1]source_data!D538="","",VLOOKUP([1]source_data!D538,[1]geo_data!A:I,6,FALSE)))</f>
        <v>E07000081</v>
      </c>
      <c r="S536" s="11" t="str">
        <f>IF([1]source_data!G538="","",IF(LEFT(R536,3)="E05","WD",IF(LEFT(R536,3)="S13","WD",IF(LEFT(R536,3)="W05","WD",IF(LEFT(R536,3)="W06","UA",IF(LEFT(R536,3)="S12","CA",IF(LEFT(R536,3)="E06","UA",IF(LEFT(R536,3)="E07","NMD",IF(LEFT(R536,3)="E08","MD",IF(LEFT(R536,3)="E09","LONB"))))))))))</f>
        <v>NMD</v>
      </c>
      <c r="T536" s="8" t="str">
        <f>IF([1]source_data!G538="","",IF([1]source_data!N538="","",[1]source_data!N538))</f>
        <v>Grants for Your Home</v>
      </c>
      <c r="U536" s="12">
        <f ca="1">IF([1]source_data!G538="","",[1]tailored_settings!$B$8)</f>
        <v>45009</v>
      </c>
      <c r="V536" s="8" t="str">
        <f>IF([1]source_data!I538="","",[1]tailored_settings!$B$9)</f>
        <v>https://www.barnwoodtrust.org/</v>
      </c>
      <c r="W536" s="8" t="str">
        <f>IF([1]source_data!G538="","",IF([1]source_data!I538="","",[1]codelists!$A$1))</f>
        <v>Grant to Individuals Reason codelist</v>
      </c>
      <c r="X536" s="8" t="str">
        <f>IF([1]source_data!G538="","",IF([1]source_data!I538="","",[1]source_data!I538))</f>
        <v>Financial Hardship</v>
      </c>
      <c r="Y536" s="8" t="str">
        <f>IF([1]source_data!G538="","",IF([1]source_data!J538="","",[1]codelists!$A$1))</f>
        <v>Grant to Individuals Reason codelist</v>
      </c>
      <c r="Z536" s="8" t="str">
        <f>IF([1]source_data!G538="","",IF([1]source_data!J538="","",[1]source_data!J538))</f>
        <v>Disability</v>
      </c>
      <c r="AA536" s="8" t="str">
        <f>IF([1]source_data!G538="","",IF([1]source_data!K538="","",[1]codelists!$A$16))</f>
        <v>Grant to Individuals Purpose codelist</v>
      </c>
      <c r="AB536" s="8" t="str">
        <f>IF([1]source_data!G538="","",IF([1]source_data!K538="","",[1]source_data!K538))</f>
        <v>Furniture and appliances</v>
      </c>
      <c r="AC536" s="8" t="str">
        <f>IF([1]source_data!G538="","",IF([1]source_data!L538="","",[1]codelists!$A$16))</f>
        <v/>
      </c>
      <c r="AD536" s="8" t="str">
        <f>IF([1]source_data!G538="","",IF([1]source_data!L538="","",[1]source_data!L538))</f>
        <v/>
      </c>
      <c r="AE536" s="8" t="str">
        <f>IF([1]source_data!G538="","",IF([1]source_data!M538="","",[1]codelists!$A$16))</f>
        <v/>
      </c>
      <c r="AF536" s="8" t="str">
        <f>IF([1]source_data!G538="","",IF([1]source_data!M538="","",[1]source_data!M538))</f>
        <v/>
      </c>
    </row>
    <row r="537" spans="1:32" ht="15.75" x14ac:dyDescent="0.25">
      <c r="A537" s="8" t="str">
        <f>IF([1]source_data!G539="","",IF(AND([1]source_data!C539&lt;&gt;"",[1]tailored_settings!$B$10="Publish"),CONCATENATE([1]tailored_settings!$B$2&amp;[1]source_data!C539),IF(AND([1]source_data!C539&lt;&gt;"",[1]tailored_settings!$B$10="Do not publish"),CONCATENATE([1]tailored_settings!$B$2&amp;TEXT(ROW(A537)-1,"0000")&amp;"_"&amp;TEXT(F537,"yyyy-mm")),CONCATENATE([1]tailored_settings!$B$2&amp;TEXT(ROW(A537)-1,"0000")&amp;"_"&amp;TEXT(F537,"yyyy-mm")))))</f>
        <v>360G-BarnwoodTrust-0536_2022-09</v>
      </c>
      <c r="B537" s="8" t="str">
        <f>IF([1]source_data!G539="","",IF([1]source_data!E539&lt;&gt;"",[1]source_data!E539,CONCATENATE("Grant to "&amp;G537)))</f>
        <v>Grants for Your Home</v>
      </c>
      <c r="C537" s="8" t="str">
        <f>IF([1]source_data!G539="","",IF([1]source_data!F539="","",[1]source_data!F539))</f>
        <v>Funding to help disabled people and people with mental health conditions living on a low-income with their housing needs</v>
      </c>
      <c r="D537" s="9">
        <f>IF([1]source_data!G539="","",IF([1]source_data!G539="","",[1]source_data!G539))</f>
        <v>2315.1999999999998</v>
      </c>
      <c r="E537" s="8" t="str">
        <f>IF([1]source_data!G539="","",[1]tailored_settings!$B$3)</f>
        <v>GBP</v>
      </c>
      <c r="F537" s="10">
        <f>IF([1]source_data!G539="","",IF([1]source_data!H539="","",[1]source_data!H539))</f>
        <v>44805.550644016199</v>
      </c>
      <c r="G537" s="8" t="str">
        <f>IF([1]source_data!G539="","",[1]tailored_settings!$B$5)</f>
        <v>Individual Recipient</v>
      </c>
      <c r="H537" s="8" t="str">
        <f>IF([1]source_data!G539="","",IF(AND([1]source_data!A539&lt;&gt;"",[1]tailored_settings!$B$11="Publish"),CONCATENATE([1]tailored_settings!$B$2&amp;[1]source_data!A539),IF(AND([1]source_data!A539&lt;&gt;"",[1]tailored_settings!$B$11="Do not publish"),CONCATENATE([1]tailored_settings!$B$4&amp;TEXT(ROW(A537)-1,"0000")&amp;"_"&amp;TEXT(F537,"yyyy-mm")),CONCATENATE([1]tailored_settings!$B$4&amp;TEXT(ROW(A537)-1,"0000")&amp;"_"&amp;TEXT(F537,"yyyy-mm")))))</f>
        <v>360G-BarnwoodTrust-IND-0536_2022-09</v>
      </c>
      <c r="I537" s="8" t="str">
        <f>IF([1]source_data!G539="","",[1]tailored_settings!$B$7)</f>
        <v>Barnwood Trust</v>
      </c>
      <c r="J537" s="8" t="str">
        <f>IF([1]source_data!G539="","",[1]tailored_settings!$B$6)</f>
        <v>GB-CHC-1162855</v>
      </c>
      <c r="K537" s="8" t="str">
        <f>IF([1]source_data!G539="","",IF([1]source_data!I539="","",VLOOKUP([1]source_data!I539,[1]codelists!A:C,2,FALSE)))</f>
        <v>GTIR010</v>
      </c>
      <c r="L537" s="8" t="str">
        <f>IF([1]source_data!G539="","",IF([1]source_data!J539="","",VLOOKUP([1]source_data!J539,[1]codelists!A:C,2,FALSE)))</f>
        <v>GTIR020</v>
      </c>
      <c r="M537" s="8" t="str">
        <f>IF([1]source_data!G539="","",IF([1]source_data!K539="","",IF([1]source_data!M539&lt;&gt;"",CONCATENATE(VLOOKUP([1]source_data!K539,[1]codelists!A:C,2,FALSE)&amp;";"&amp;VLOOKUP([1]source_data!L539,[1]codelists!A:C,2,FALSE)&amp;";"&amp;VLOOKUP([1]source_data!M539,[1]codelists!A:C,2,FALSE)),IF([1]source_data!L539&lt;&gt;"",CONCATENATE(VLOOKUP([1]source_data!K539,[1]codelists!A:C,2,FALSE)&amp;";"&amp;VLOOKUP([1]source_data!L539,[1]codelists!A:C,2,FALSE)),IF([1]source_data!K539&lt;&gt;"",CONCATENATE(VLOOKUP([1]source_data!K539,[1]codelists!A:C,2,FALSE)))))))</f>
        <v>GTIP020</v>
      </c>
      <c r="N537" s="11" t="str">
        <f>IF([1]source_data!G539="","",IF([1]source_data!D539="","",VLOOKUP([1]source_data!D539,[1]geo_data!A:I,9,FALSE)))</f>
        <v>St Peter's</v>
      </c>
      <c r="O537" s="11" t="str">
        <f>IF([1]source_data!G539="","",IF([1]source_data!D539="","",VLOOKUP([1]source_data!D539,[1]geo_data!A:I,8,FALSE)))</f>
        <v>E05004303</v>
      </c>
      <c r="P537" s="11" t="str">
        <f>IF([1]source_data!G539="","",IF(LEFT(O537,3)="E05","WD",IF(LEFT(O537,3)="S13","WD",IF(LEFT(O537,3)="W05","WD",IF(LEFT(O537,3)="W06","UA",IF(LEFT(O537,3)="S12","CA",IF(LEFT(O537,3)="E06","UA",IF(LEFT(O537,3)="E07","NMD",IF(LEFT(O537,3)="E08","MD",IF(LEFT(O537,3)="E09","LONB"))))))))))</f>
        <v>WD</v>
      </c>
      <c r="Q537" s="11" t="str">
        <f>IF([1]source_data!G539="","",IF([1]source_data!D539="","",VLOOKUP([1]source_data!D539,[1]geo_data!A:I,7,FALSE)))</f>
        <v>Cheltenham</v>
      </c>
      <c r="R537" s="11" t="str">
        <f>IF([1]source_data!G539="","",IF([1]source_data!D539="","",VLOOKUP([1]source_data!D539,[1]geo_data!A:I,6,FALSE)))</f>
        <v>E07000078</v>
      </c>
      <c r="S537" s="11" t="str">
        <f>IF([1]source_data!G539="","",IF(LEFT(R537,3)="E05","WD",IF(LEFT(R537,3)="S13","WD",IF(LEFT(R537,3)="W05","WD",IF(LEFT(R537,3)="W06","UA",IF(LEFT(R537,3)="S12","CA",IF(LEFT(R537,3)="E06","UA",IF(LEFT(R537,3)="E07","NMD",IF(LEFT(R537,3)="E08","MD",IF(LEFT(R537,3)="E09","LONB"))))))))))</f>
        <v>NMD</v>
      </c>
      <c r="T537" s="8" t="str">
        <f>IF([1]source_data!G539="","",IF([1]source_data!N539="","",[1]source_data!N539))</f>
        <v>Grants for Your Home</v>
      </c>
      <c r="U537" s="12">
        <f ca="1">IF([1]source_data!G539="","",[1]tailored_settings!$B$8)</f>
        <v>45009</v>
      </c>
      <c r="V537" s="8" t="str">
        <f>IF([1]source_data!I539="","",[1]tailored_settings!$B$9)</f>
        <v>https://www.barnwoodtrust.org/</v>
      </c>
      <c r="W537" s="8" t="str">
        <f>IF([1]source_data!G539="","",IF([1]source_data!I539="","",[1]codelists!$A$1))</f>
        <v>Grant to Individuals Reason codelist</v>
      </c>
      <c r="X537" s="8" t="str">
        <f>IF([1]source_data!G539="","",IF([1]source_data!I539="","",[1]source_data!I539))</f>
        <v>Financial Hardship</v>
      </c>
      <c r="Y537" s="8" t="str">
        <f>IF([1]source_data!G539="","",IF([1]source_data!J539="","",[1]codelists!$A$1))</f>
        <v>Grant to Individuals Reason codelist</v>
      </c>
      <c r="Z537" s="8" t="str">
        <f>IF([1]source_data!G539="","",IF([1]source_data!J539="","",[1]source_data!J539))</f>
        <v>Disability</v>
      </c>
      <c r="AA537" s="8" t="str">
        <f>IF([1]source_data!G539="","",IF([1]source_data!K539="","",[1]codelists!$A$16))</f>
        <v>Grant to Individuals Purpose codelist</v>
      </c>
      <c r="AB537" s="8" t="str">
        <f>IF([1]source_data!G539="","",IF([1]source_data!K539="","",[1]source_data!K539))</f>
        <v>Furniture and appliances</v>
      </c>
      <c r="AC537" s="8" t="str">
        <f>IF([1]source_data!G539="","",IF([1]source_data!L539="","",[1]codelists!$A$16))</f>
        <v/>
      </c>
      <c r="AD537" s="8" t="str">
        <f>IF([1]source_data!G539="","",IF([1]source_data!L539="","",[1]source_data!L539))</f>
        <v/>
      </c>
      <c r="AE537" s="8" t="str">
        <f>IF([1]source_data!G539="","",IF([1]source_data!M539="","",[1]codelists!$A$16))</f>
        <v/>
      </c>
      <c r="AF537" s="8" t="str">
        <f>IF([1]source_data!G539="","",IF([1]source_data!M539="","",[1]source_data!M539))</f>
        <v/>
      </c>
    </row>
    <row r="538" spans="1:32" ht="15.75" x14ac:dyDescent="0.25">
      <c r="A538" s="8" t="str">
        <f>IF([1]source_data!G540="","",IF(AND([1]source_data!C540&lt;&gt;"",[1]tailored_settings!$B$10="Publish"),CONCATENATE([1]tailored_settings!$B$2&amp;[1]source_data!C540),IF(AND([1]source_data!C540&lt;&gt;"",[1]tailored_settings!$B$10="Do not publish"),CONCATENATE([1]tailored_settings!$B$2&amp;TEXT(ROW(A538)-1,"0000")&amp;"_"&amp;TEXT(F538,"yyyy-mm")),CONCATENATE([1]tailored_settings!$B$2&amp;TEXT(ROW(A538)-1,"0000")&amp;"_"&amp;TEXT(F538,"yyyy-mm")))))</f>
        <v>360G-BarnwoodTrust-0537_2022-09</v>
      </c>
      <c r="B538" s="8" t="str">
        <f>IF([1]source_data!G540="","",IF([1]source_data!E540&lt;&gt;"",[1]source_data!E540,CONCATENATE("Grant to "&amp;G538)))</f>
        <v>Grants for Your Home</v>
      </c>
      <c r="C538" s="8" t="str">
        <f>IF([1]source_data!G540="","",IF([1]source_data!F540="","",[1]source_data!F540))</f>
        <v>Funding to help disabled people and people with mental health conditions living on a low-income with their housing needs</v>
      </c>
      <c r="D538" s="9">
        <f>IF([1]source_data!G540="","",IF([1]source_data!G540="","",[1]source_data!G540))</f>
        <v>345</v>
      </c>
      <c r="E538" s="8" t="str">
        <f>IF([1]source_data!G540="","",[1]tailored_settings!$B$3)</f>
        <v>GBP</v>
      </c>
      <c r="F538" s="10">
        <f>IF([1]source_data!G540="","",IF([1]source_data!H540="","",[1]source_data!H540))</f>
        <v>44805.553262963003</v>
      </c>
      <c r="G538" s="8" t="str">
        <f>IF([1]source_data!G540="","",[1]tailored_settings!$B$5)</f>
        <v>Individual Recipient</v>
      </c>
      <c r="H538" s="8" t="str">
        <f>IF([1]source_data!G540="","",IF(AND([1]source_data!A540&lt;&gt;"",[1]tailored_settings!$B$11="Publish"),CONCATENATE([1]tailored_settings!$B$2&amp;[1]source_data!A540),IF(AND([1]source_data!A540&lt;&gt;"",[1]tailored_settings!$B$11="Do not publish"),CONCATENATE([1]tailored_settings!$B$4&amp;TEXT(ROW(A538)-1,"0000")&amp;"_"&amp;TEXT(F538,"yyyy-mm")),CONCATENATE([1]tailored_settings!$B$4&amp;TEXT(ROW(A538)-1,"0000")&amp;"_"&amp;TEXT(F538,"yyyy-mm")))))</f>
        <v>360G-BarnwoodTrust-IND-0537_2022-09</v>
      </c>
      <c r="I538" s="8" t="str">
        <f>IF([1]source_data!G540="","",[1]tailored_settings!$B$7)</f>
        <v>Barnwood Trust</v>
      </c>
      <c r="J538" s="8" t="str">
        <f>IF([1]source_data!G540="","",[1]tailored_settings!$B$6)</f>
        <v>GB-CHC-1162855</v>
      </c>
      <c r="K538" s="8" t="str">
        <f>IF([1]source_data!G540="","",IF([1]source_data!I540="","",VLOOKUP([1]source_data!I540,[1]codelists!A:C,2,FALSE)))</f>
        <v>GTIR010</v>
      </c>
      <c r="L538" s="8" t="str">
        <f>IF([1]source_data!G540="","",IF([1]source_data!J540="","",VLOOKUP([1]source_data!J540,[1]codelists!A:C,2,FALSE)))</f>
        <v>GTIR020</v>
      </c>
      <c r="M538" s="8" t="str">
        <f>IF([1]source_data!G540="","",IF([1]source_data!K540="","",IF([1]source_data!M540&lt;&gt;"",CONCATENATE(VLOOKUP([1]source_data!K540,[1]codelists!A:C,2,FALSE)&amp;";"&amp;VLOOKUP([1]source_data!L540,[1]codelists!A:C,2,FALSE)&amp;";"&amp;VLOOKUP([1]source_data!M540,[1]codelists!A:C,2,FALSE)),IF([1]source_data!L540&lt;&gt;"",CONCATENATE(VLOOKUP([1]source_data!K540,[1]codelists!A:C,2,FALSE)&amp;";"&amp;VLOOKUP([1]source_data!L540,[1]codelists!A:C,2,FALSE)),IF([1]source_data!K540&lt;&gt;"",CONCATENATE(VLOOKUP([1]source_data!K540,[1]codelists!A:C,2,FALSE)))))))</f>
        <v>GTIP020</v>
      </c>
      <c r="N538" s="11" t="str">
        <f>IF([1]source_data!G540="","",IF([1]source_data!D540="","",VLOOKUP([1]source_data!D540,[1]geo_data!A:I,9,FALSE)))</f>
        <v>Stroud Uplands</v>
      </c>
      <c r="O538" s="11" t="str">
        <f>IF([1]source_data!G540="","",IF([1]source_data!D540="","",VLOOKUP([1]source_data!D540,[1]geo_data!A:I,8,FALSE)))</f>
        <v>E05010990</v>
      </c>
      <c r="P538" s="11" t="str">
        <f>IF([1]source_data!G540="","",IF(LEFT(O538,3)="E05","WD",IF(LEFT(O538,3)="S13","WD",IF(LEFT(O538,3)="W05","WD",IF(LEFT(O538,3)="W06","UA",IF(LEFT(O538,3)="S12","CA",IF(LEFT(O538,3)="E06","UA",IF(LEFT(O538,3)="E07","NMD",IF(LEFT(O538,3)="E08","MD",IF(LEFT(O538,3)="E09","LONB"))))))))))</f>
        <v>WD</v>
      </c>
      <c r="Q538" s="11" t="str">
        <f>IF([1]source_data!G540="","",IF([1]source_data!D540="","",VLOOKUP([1]source_data!D540,[1]geo_data!A:I,7,FALSE)))</f>
        <v>Stroud</v>
      </c>
      <c r="R538" s="11" t="str">
        <f>IF([1]source_data!G540="","",IF([1]source_data!D540="","",VLOOKUP([1]source_data!D540,[1]geo_data!A:I,6,FALSE)))</f>
        <v>E07000082</v>
      </c>
      <c r="S538" s="11" t="str">
        <f>IF([1]source_data!G540="","",IF(LEFT(R538,3)="E05","WD",IF(LEFT(R538,3)="S13","WD",IF(LEFT(R538,3)="W05","WD",IF(LEFT(R538,3)="W06","UA",IF(LEFT(R538,3)="S12","CA",IF(LEFT(R538,3)="E06","UA",IF(LEFT(R538,3)="E07","NMD",IF(LEFT(R538,3)="E08","MD",IF(LEFT(R538,3)="E09","LONB"))))))))))</f>
        <v>NMD</v>
      </c>
      <c r="T538" s="8" t="str">
        <f>IF([1]source_data!G540="","",IF([1]source_data!N540="","",[1]source_data!N540))</f>
        <v>Grants for Your Home</v>
      </c>
      <c r="U538" s="12">
        <f ca="1">IF([1]source_data!G540="","",[1]tailored_settings!$B$8)</f>
        <v>45009</v>
      </c>
      <c r="V538" s="8" t="str">
        <f>IF([1]source_data!I540="","",[1]tailored_settings!$B$9)</f>
        <v>https://www.barnwoodtrust.org/</v>
      </c>
      <c r="W538" s="8" t="str">
        <f>IF([1]source_data!G540="","",IF([1]source_data!I540="","",[1]codelists!$A$1))</f>
        <v>Grant to Individuals Reason codelist</v>
      </c>
      <c r="X538" s="8" t="str">
        <f>IF([1]source_data!G540="","",IF([1]source_data!I540="","",[1]source_data!I540))</f>
        <v>Financial Hardship</v>
      </c>
      <c r="Y538" s="8" t="str">
        <f>IF([1]source_data!G540="","",IF([1]source_data!J540="","",[1]codelists!$A$1))</f>
        <v>Grant to Individuals Reason codelist</v>
      </c>
      <c r="Z538" s="8" t="str">
        <f>IF([1]source_data!G540="","",IF([1]source_data!J540="","",[1]source_data!J540))</f>
        <v>Disability</v>
      </c>
      <c r="AA538" s="8" t="str">
        <f>IF([1]source_data!G540="","",IF([1]source_data!K540="","",[1]codelists!$A$16))</f>
        <v>Grant to Individuals Purpose codelist</v>
      </c>
      <c r="AB538" s="8" t="str">
        <f>IF([1]source_data!G540="","",IF([1]source_data!K540="","",[1]source_data!K540))</f>
        <v>Furniture and appliances</v>
      </c>
      <c r="AC538" s="8" t="str">
        <f>IF([1]source_data!G540="","",IF([1]source_data!L540="","",[1]codelists!$A$16))</f>
        <v/>
      </c>
      <c r="AD538" s="8" t="str">
        <f>IF([1]source_data!G540="","",IF([1]source_data!L540="","",[1]source_data!L540))</f>
        <v/>
      </c>
      <c r="AE538" s="8" t="str">
        <f>IF([1]source_data!G540="","",IF([1]source_data!M540="","",[1]codelists!$A$16))</f>
        <v/>
      </c>
      <c r="AF538" s="8" t="str">
        <f>IF([1]source_data!G540="","",IF([1]source_data!M540="","",[1]source_data!M540))</f>
        <v/>
      </c>
    </row>
    <row r="539" spans="1:32" ht="15.75" x14ac:dyDescent="0.25">
      <c r="A539" s="8" t="str">
        <f>IF([1]source_data!G541="","",IF(AND([1]source_data!C541&lt;&gt;"",[1]tailored_settings!$B$10="Publish"),CONCATENATE([1]tailored_settings!$B$2&amp;[1]source_data!C541),IF(AND([1]source_data!C541&lt;&gt;"",[1]tailored_settings!$B$10="Do not publish"),CONCATENATE([1]tailored_settings!$B$2&amp;TEXT(ROW(A539)-1,"0000")&amp;"_"&amp;TEXT(F539,"yyyy-mm")),CONCATENATE([1]tailored_settings!$B$2&amp;TEXT(ROW(A539)-1,"0000")&amp;"_"&amp;TEXT(F539,"yyyy-mm")))))</f>
        <v>360G-BarnwoodTrust-0538_2022-09</v>
      </c>
      <c r="B539" s="8" t="str">
        <f>IF([1]source_data!G541="","",IF([1]source_data!E541&lt;&gt;"",[1]source_data!E541,CONCATENATE("Grant to "&amp;G539)))</f>
        <v>Grants for You</v>
      </c>
      <c r="C539" s="8" t="str">
        <f>IF([1]source_data!G541="","",IF([1]source_data!F541="","",[1]source_data!F541))</f>
        <v xml:space="preserve">Funding to help people with Autism, ADHD, Tourette's or a serious mental health condition access more opportunities.   </v>
      </c>
      <c r="D539" s="9">
        <f>IF([1]source_data!G541="","",IF([1]source_data!G541="","",[1]source_data!G541))</f>
        <v>4000</v>
      </c>
      <c r="E539" s="8" t="str">
        <f>IF([1]source_data!G541="","",[1]tailored_settings!$B$3)</f>
        <v>GBP</v>
      </c>
      <c r="F539" s="10">
        <f>IF([1]source_data!G541="","",IF([1]source_data!H541="","",[1]source_data!H541))</f>
        <v>44805.558338078699</v>
      </c>
      <c r="G539" s="8" t="str">
        <f>IF([1]source_data!G541="","",[1]tailored_settings!$B$5)</f>
        <v>Individual Recipient</v>
      </c>
      <c r="H539" s="8" t="str">
        <f>IF([1]source_data!G541="","",IF(AND([1]source_data!A541&lt;&gt;"",[1]tailored_settings!$B$11="Publish"),CONCATENATE([1]tailored_settings!$B$2&amp;[1]source_data!A541),IF(AND([1]source_data!A541&lt;&gt;"",[1]tailored_settings!$B$11="Do not publish"),CONCATENATE([1]tailored_settings!$B$4&amp;TEXT(ROW(A539)-1,"0000")&amp;"_"&amp;TEXT(F539,"yyyy-mm")),CONCATENATE([1]tailored_settings!$B$4&amp;TEXT(ROW(A539)-1,"0000")&amp;"_"&amp;TEXT(F539,"yyyy-mm")))))</f>
        <v>360G-BarnwoodTrust-IND-0538_2022-09</v>
      </c>
      <c r="I539" s="8" t="str">
        <f>IF([1]source_data!G541="","",[1]tailored_settings!$B$7)</f>
        <v>Barnwood Trust</v>
      </c>
      <c r="J539" s="8" t="str">
        <f>IF([1]source_data!G541="","",[1]tailored_settings!$B$6)</f>
        <v>GB-CHC-1162855</v>
      </c>
      <c r="K539" s="8" t="str">
        <f>IF([1]source_data!G541="","",IF([1]source_data!I541="","",VLOOKUP([1]source_data!I541,[1]codelists!A:C,2,FALSE)))</f>
        <v>GTIR040</v>
      </c>
      <c r="L539" s="8" t="str">
        <f>IF([1]source_data!G541="","",IF([1]source_data!J541="","",VLOOKUP([1]source_data!J541,[1]codelists!A:C,2,FALSE)))</f>
        <v/>
      </c>
      <c r="M539" s="8" t="str">
        <f>IF([1]source_data!G541="","",IF([1]source_data!K541="","",IF([1]source_data!M541&lt;&gt;"",CONCATENATE(VLOOKUP([1]source_data!K541,[1]codelists!A:C,2,FALSE)&amp;";"&amp;VLOOKUP([1]source_data!L541,[1]codelists!A:C,2,FALSE)&amp;";"&amp;VLOOKUP([1]source_data!M541,[1]codelists!A:C,2,FALSE)),IF([1]source_data!L541&lt;&gt;"",CONCATENATE(VLOOKUP([1]source_data!K541,[1]codelists!A:C,2,FALSE)&amp;";"&amp;VLOOKUP([1]source_data!L541,[1]codelists!A:C,2,FALSE)),IF([1]source_data!K541&lt;&gt;"",CONCATENATE(VLOOKUP([1]source_data!K541,[1]codelists!A:C,2,FALSE)))))))</f>
        <v>GTIP100</v>
      </c>
      <c r="N539" s="11" t="str">
        <f>IF([1]source_data!G541="","",IF([1]source_data!D541="","",VLOOKUP([1]source_data!D541,[1]geo_data!A:I,9,FALSE)))</f>
        <v>Stroud Valley</v>
      </c>
      <c r="O539" s="11" t="str">
        <f>IF([1]source_data!G541="","",IF([1]source_data!D541="","",VLOOKUP([1]source_data!D541,[1]geo_data!A:I,8,FALSE)))</f>
        <v>E05010991</v>
      </c>
      <c r="P539" s="11" t="str">
        <f>IF([1]source_data!G541="","",IF(LEFT(O539,3)="E05","WD",IF(LEFT(O539,3)="S13","WD",IF(LEFT(O539,3)="W05","WD",IF(LEFT(O539,3)="W06","UA",IF(LEFT(O539,3)="S12","CA",IF(LEFT(O539,3)="E06","UA",IF(LEFT(O539,3)="E07","NMD",IF(LEFT(O539,3)="E08","MD",IF(LEFT(O539,3)="E09","LONB"))))))))))</f>
        <v>WD</v>
      </c>
      <c r="Q539" s="11" t="str">
        <f>IF([1]source_data!G541="","",IF([1]source_data!D541="","",VLOOKUP([1]source_data!D541,[1]geo_data!A:I,7,FALSE)))</f>
        <v>Stroud</v>
      </c>
      <c r="R539" s="11" t="str">
        <f>IF([1]source_data!G541="","",IF([1]source_data!D541="","",VLOOKUP([1]source_data!D541,[1]geo_data!A:I,6,FALSE)))</f>
        <v>E07000082</v>
      </c>
      <c r="S539" s="11" t="str">
        <f>IF([1]source_data!G541="","",IF(LEFT(R539,3)="E05","WD",IF(LEFT(R539,3)="S13","WD",IF(LEFT(R539,3)="W05","WD",IF(LEFT(R539,3)="W06","UA",IF(LEFT(R539,3)="S12","CA",IF(LEFT(R539,3)="E06","UA",IF(LEFT(R539,3)="E07","NMD",IF(LEFT(R539,3)="E08","MD",IF(LEFT(R539,3)="E09","LONB"))))))))))</f>
        <v>NMD</v>
      </c>
      <c r="T539" s="8" t="str">
        <f>IF([1]source_data!G541="","",IF([1]source_data!N541="","",[1]source_data!N541))</f>
        <v>Grants for You</v>
      </c>
      <c r="U539" s="12">
        <f ca="1">IF([1]source_data!G541="","",[1]tailored_settings!$B$8)</f>
        <v>45009</v>
      </c>
      <c r="V539" s="8" t="str">
        <f>IF([1]source_data!I541="","",[1]tailored_settings!$B$9)</f>
        <v>https://www.barnwoodtrust.org/</v>
      </c>
      <c r="W539" s="8" t="str">
        <f>IF([1]source_data!G541="","",IF([1]source_data!I541="","",[1]codelists!$A$1))</f>
        <v>Grant to Individuals Reason codelist</v>
      </c>
      <c r="X539" s="8" t="str">
        <f>IF([1]source_data!G541="","",IF([1]source_data!I541="","",[1]source_data!I541))</f>
        <v>Mental Health</v>
      </c>
      <c r="Y539" s="8" t="str">
        <f>IF([1]source_data!G541="","",IF([1]source_data!J541="","",[1]codelists!$A$1))</f>
        <v/>
      </c>
      <c r="Z539" s="8" t="str">
        <f>IF([1]source_data!G541="","",IF([1]source_data!J541="","",[1]source_data!J541))</f>
        <v/>
      </c>
      <c r="AA539" s="8" t="str">
        <f>IF([1]source_data!G541="","",IF([1]source_data!K541="","",[1]codelists!$A$16))</f>
        <v>Grant to Individuals Purpose codelist</v>
      </c>
      <c r="AB539" s="8" t="str">
        <f>IF([1]source_data!G541="","",IF([1]source_data!K541="","",[1]source_data!K541))</f>
        <v>Travel and transport</v>
      </c>
      <c r="AC539" s="8" t="str">
        <f>IF([1]source_data!G541="","",IF([1]source_data!L541="","",[1]codelists!$A$16))</f>
        <v/>
      </c>
      <c r="AD539" s="8" t="str">
        <f>IF([1]source_data!G541="","",IF([1]source_data!L541="","",[1]source_data!L541))</f>
        <v/>
      </c>
      <c r="AE539" s="8" t="str">
        <f>IF([1]source_data!G541="","",IF([1]source_data!M541="","",[1]codelists!$A$16))</f>
        <v/>
      </c>
      <c r="AF539" s="8" t="str">
        <f>IF([1]source_data!G541="","",IF([1]source_data!M541="","",[1]source_data!M541))</f>
        <v/>
      </c>
    </row>
    <row r="540" spans="1:32" ht="15.75" x14ac:dyDescent="0.25">
      <c r="A540" s="8" t="str">
        <f>IF([1]source_data!G542="","",IF(AND([1]source_data!C542&lt;&gt;"",[1]tailored_settings!$B$10="Publish"),CONCATENATE([1]tailored_settings!$B$2&amp;[1]source_data!C542),IF(AND([1]source_data!C542&lt;&gt;"",[1]tailored_settings!$B$10="Do not publish"),CONCATENATE([1]tailored_settings!$B$2&amp;TEXT(ROW(A540)-1,"0000")&amp;"_"&amp;TEXT(F540,"yyyy-mm")),CONCATENATE([1]tailored_settings!$B$2&amp;TEXT(ROW(A540)-1,"0000")&amp;"_"&amp;TEXT(F540,"yyyy-mm")))))</f>
        <v>360G-BarnwoodTrust-0539_2022-09</v>
      </c>
      <c r="B540" s="8" t="str">
        <f>IF([1]source_data!G542="","",IF([1]source_data!E542&lt;&gt;"",[1]source_data!E542,CONCATENATE("Grant to "&amp;G540)))</f>
        <v>Grants for You</v>
      </c>
      <c r="C540" s="8" t="str">
        <f>IF([1]source_data!G542="","",IF([1]source_data!F542="","",[1]source_data!F542))</f>
        <v xml:space="preserve">Funding to help people with Autism, ADHD, Tourette's or a serious mental health condition access more opportunities.   </v>
      </c>
      <c r="D540" s="9">
        <f>IF([1]source_data!G542="","",IF([1]source_data!G542="","",[1]source_data!G542))</f>
        <v>2950</v>
      </c>
      <c r="E540" s="8" t="str">
        <f>IF([1]source_data!G542="","",[1]tailored_settings!$B$3)</f>
        <v>GBP</v>
      </c>
      <c r="F540" s="10">
        <f>IF([1]source_data!G542="","",IF([1]source_data!H542="","",[1]source_data!H542))</f>
        <v>44805.577373807901</v>
      </c>
      <c r="G540" s="8" t="str">
        <f>IF([1]source_data!G542="","",[1]tailored_settings!$B$5)</f>
        <v>Individual Recipient</v>
      </c>
      <c r="H540" s="8" t="str">
        <f>IF([1]source_data!G542="","",IF(AND([1]source_data!A542&lt;&gt;"",[1]tailored_settings!$B$11="Publish"),CONCATENATE([1]tailored_settings!$B$2&amp;[1]source_data!A542),IF(AND([1]source_data!A542&lt;&gt;"",[1]tailored_settings!$B$11="Do not publish"),CONCATENATE([1]tailored_settings!$B$4&amp;TEXT(ROW(A540)-1,"0000")&amp;"_"&amp;TEXT(F540,"yyyy-mm")),CONCATENATE([1]tailored_settings!$B$4&amp;TEXT(ROW(A540)-1,"0000")&amp;"_"&amp;TEXT(F540,"yyyy-mm")))))</f>
        <v>360G-BarnwoodTrust-IND-0539_2022-09</v>
      </c>
      <c r="I540" s="8" t="str">
        <f>IF([1]source_data!G542="","",[1]tailored_settings!$B$7)</f>
        <v>Barnwood Trust</v>
      </c>
      <c r="J540" s="8" t="str">
        <f>IF([1]source_data!G542="","",[1]tailored_settings!$B$6)</f>
        <v>GB-CHC-1162855</v>
      </c>
      <c r="K540" s="8" t="str">
        <f>IF([1]source_data!G542="","",IF([1]source_data!I542="","",VLOOKUP([1]source_data!I542,[1]codelists!A:C,2,FALSE)))</f>
        <v>GTIR040</v>
      </c>
      <c r="L540" s="8" t="str">
        <f>IF([1]source_data!G542="","",IF([1]source_data!J542="","",VLOOKUP([1]source_data!J542,[1]codelists!A:C,2,FALSE)))</f>
        <v/>
      </c>
      <c r="M540" s="8" t="str">
        <f>IF([1]source_data!G542="","",IF([1]source_data!K542="","",IF([1]source_data!M542&lt;&gt;"",CONCATENATE(VLOOKUP([1]source_data!K542,[1]codelists!A:C,2,FALSE)&amp;";"&amp;VLOOKUP([1]source_data!L542,[1]codelists!A:C,2,FALSE)&amp;";"&amp;VLOOKUP([1]source_data!M542,[1]codelists!A:C,2,FALSE)),IF([1]source_data!L542&lt;&gt;"",CONCATENATE(VLOOKUP([1]source_data!K542,[1]codelists!A:C,2,FALSE)&amp;";"&amp;VLOOKUP([1]source_data!L542,[1]codelists!A:C,2,FALSE)),IF([1]source_data!K542&lt;&gt;"",CONCATENATE(VLOOKUP([1]source_data!K542,[1]codelists!A:C,2,FALSE)))))))</f>
        <v>GTIP100</v>
      </c>
      <c r="N540" s="11" t="str">
        <f>IF([1]source_data!G542="","",IF([1]source_data!D542="","",VLOOKUP([1]source_data!D542,[1]geo_data!A:I,9,FALSE)))</f>
        <v>Elmbridge</v>
      </c>
      <c r="O540" s="11" t="str">
        <f>IF([1]source_data!G542="","",IF([1]source_data!D542="","",VLOOKUP([1]source_data!D542,[1]geo_data!A:I,8,FALSE)))</f>
        <v>E05010955</v>
      </c>
      <c r="P540" s="11" t="str">
        <f>IF([1]source_data!G542="","",IF(LEFT(O540,3)="E05","WD",IF(LEFT(O540,3)="S13","WD",IF(LEFT(O540,3)="W05","WD",IF(LEFT(O540,3)="W06","UA",IF(LEFT(O540,3)="S12","CA",IF(LEFT(O540,3)="E06","UA",IF(LEFT(O540,3)="E07","NMD",IF(LEFT(O540,3)="E08","MD",IF(LEFT(O540,3)="E09","LONB"))))))))))</f>
        <v>WD</v>
      </c>
      <c r="Q540" s="11" t="str">
        <f>IF([1]source_data!G542="","",IF([1]source_data!D542="","",VLOOKUP([1]source_data!D542,[1]geo_data!A:I,7,FALSE)))</f>
        <v>Gloucester</v>
      </c>
      <c r="R540" s="11" t="str">
        <f>IF([1]source_data!G542="","",IF([1]source_data!D542="","",VLOOKUP([1]source_data!D542,[1]geo_data!A:I,6,FALSE)))</f>
        <v>E07000081</v>
      </c>
      <c r="S540" s="11" t="str">
        <f>IF([1]source_data!G542="","",IF(LEFT(R540,3)="E05","WD",IF(LEFT(R540,3)="S13","WD",IF(LEFT(R540,3)="W05","WD",IF(LEFT(R540,3)="W06","UA",IF(LEFT(R540,3)="S12","CA",IF(LEFT(R540,3)="E06","UA",IF(LEFT(R540,3)="E07","NMD",IF(LEFT(R540,3)="E08","MD",IF(LEFT(R540,3)="E09","LONB"))))))))))</f>
        <v>NMD</v>
      </c>
      <c r="T540" s="8" t="str">
        <f>IF([1]source_data!G542="","",IF([1]source_data!N542="","",[1]source_data!N542))</f>
        <v>Grants for You</v>
      </c>
      <c r="U540" s="12">
        <f ca="1">IF([1]source_data!G542="","",[1]tailored_settings!$B$8)</f>
        <v>45009</v>
      </c>
      <c r="V540" s="8" t="str">
        <f>IF([1]source_data!I542="","",[1]tailored_settings!$B$9)</f>
        <v>https://www.barnwoodtrust.org/</v>
      </c>
      <c r="W540" s="8" t="str">
        <f>IF([1]source_data!G542="","",IF([1]source_data!I542="","",[1]codelists!$A$1))</f>
        <v>Grant to Individuals Reason codelist</v>
      </c>
      <c r="X540" s="8" t="str">
        <f>IF([1]source_data!G542="","",IF([1]source_data!I542="","",[1]source_data!I542))</f>
        <v>Mental Health</v>
      </c>
      <c r="Y540" s="8" t="str">
        <f>IF([1]source_data!G542="","",IF([1]source_data!J542="","",[1]codelists!$A$1))</f>
        <v/>
      </c>
      <c r="Z540" s="8" t="str">
        <f>IF([1]source_data!G542="","",IF([1]source_data!J542="","",[1]source_data!J542))</f>
        <v/>
      </c>
      <c r="AA540" s="8" t="str">
        <f>IF([1]source_data!G542="","",IF([1]source_data!K542="","",[1]codelists!$A$16))</f>
        <v>Grant to Individuals Purpose codelist</v>
      </c>
      <c r="AB540" s="8" t="str">
        <f>IF([1]source_data!G542="","",IF([1]source_data!K542="","",[1]source_data!K542))</f>
        <v>Travel and transport</v>
      </c>
      <c r="AC540" s="8" t="str">
        <f>IF([1]source_data!G542="","",IF([1]source_data!L542="","",[1]codelists!$A$16))</f>
        <v/>
      </c>
      <c r="AD540" s="8" t="str">
        <f>IF([1]source_data!G542="","",IF([1]source_data!L542="","",[1]source_data!L542))</f>
        <v/>
      </c>
      <c r="AE540" s="8" t="str">
        <f>IF([1]source_data!G542="","",IF([1]source_data!M542="","",[1]codelists!$A$16))</f>
        <v/>
      </c>
      <c r="AF540" s="8" t="str">
        <f>IF([1]source_data!G542="","",IF([1]source_data!M542="","",[1]source_data!M542))</f>
        <v/>
      </c>
    </row>
    <row r="541" spans="1:32" ht="15.75" x14ac:dyDescent="0.25">
      <c r="A541" s="8" t="str">
        <f>IF([1]source_data!G543="","",IF(AND([1]source_data!C543&lt;&gt;"",[1]tailored_settings!$B$10="Publish"),CONCATENATE([1]tailored_settings!$B$2&amp;[1]source_data!C543),IF(AND([1]source_data!C543&lt;&gt;"",[1]tailored_settings!$B$10="Do not publish"),CONCATENATE([1]tailored_settings!$B$2&amp;TEXT(ROW(A541)-1,"0000")&amp;"_"&amp;TEXT(F541,"yyyy-mm")),CONCATENATE([1]tailored_settings!$B$2&amp;TEXT(ROW(A541)-1,"0000")&amp;"_"&amp;TEXT(F541,"yyyy-mm")))))</f>
        <v>360G-BarnwoodTrust-0540_2022-09</v>
      </c>
      <c r="B541" s="8" t="str">
        <f>IF([1]source_data!G543="","",IF([1]source_data!E543&lt;&gt;"",[1]source_data!E543,CONCATENATE("Grant to "&amp;G541)))</f>
        <v>Grants for You</v>
      </c>
      <c r="C541" s="8" t="str">
        <f>IF([1]source_data!G543="","",IF([1]source_data!F543="","",[1]source_data!F543))</f>
        <v xml:space="preserve">Funding to help people with Autism, ADHD, Tourette's or a serious mental health condition access more opportunities.   </v>
      </c>
      <c r="D541" s="9">
        <f>IF([1]source_data!G543="","",IF([1]source_data!G543="","",[1]source_data!G543))</f>
        <v>1347</v>
      </c>
      <c r="E541" s="8" t="str">
        <f>IF([1]source_data!G543="","",[1]tailored_settings!$B$3)</f>
        <v>GBP</v>
      </c>
      <c r="F541" s="10">
        <f>IF([1]source_data!G543="","",IF([1]source_data!H543="","",[1]source_data!H543))</f>
        <v>44805.583748495403</v>
      </c>
      <c r="G541" s="8" t="str">
        <f>IF([1]source_data!G543="","",[1]tailored_settings!$B$5)</f>
        <v>Individual Recipient</v>
      </c>
      <c r="H541" s="8" t="str">
        <f>IF([1]source_data!G543="","",IF(AND([1]source_data!A543&lt;&gt;"",[1]tailored_settings!$B$11="Publish"),CONCATENATE([1]tailored_settings!$B$2&amp;[1]source_data!A543),IF(AND([1]source_data!A543&lt;&gt;"",[1]tailored_settings!$B$11="Do not publish"),CONCATENATE([1]tailored_settings!$B$4&amp;TEXT(ROW(A541)-1,"0000")&amp;"_"&amp;TEXT(F541,"yyyy-mm")),CONCATENATE([1]tailored_settings!$B$4&amp;TEXT(ROW(A541)-1,"0000")&amp;"_"&amp;TEXT(F541,"yyyy-mm")))))</f>
        <v>360G-BarnwoodTrust-IND-0540_2022-09</v>
      </c>
      <c r="I541" s="8" t="str">
        <f>IF([1]source_data!G543="","",[1]tailored_settings!$B$7)</f>
        <v>Barnwood Trust</v>
      </c>
      <c r="J541" s="8" t="str">
        <f>IF([1]source_data!G543="","",[1]tailored_settings!$B$6)</f>
        <v>GB-CHC-1162855</v>
      </c>
      <c r="K541" s="8" t="str">
        <f>IF([1]source_data!G543="","",IF([1]source_data!I543="","",VLOOKUP([1]source_data!I543,[1]codelists!A:C,2,FALSE)))</f>
        <v>GTIR040</v>
      </c>
      <c r="L541" s="8" t="str">
        <f>IF([1]source_data!G543="","",IF([1]source_data!J543="","",VLOOKUP([1]source_data!J543,[1]codelists!A:C,2,FALSE)))</f>
        <v/>
      </c>
      <c r="M541" s="8" t="str">
        <f>IF([1]source_data!G543="","",IF([1]source_data!K543="","",IF([1]source_data!M543&lt;&gt;"",CONCATENATE(VLOOKUP([1]source_data!K543,[1]codelists!A:C,2,FALSE)&amp;";"&amp;VLOOKUP([1]source_data!L543,[1]codelists!A:C,2,FALSE)&amp;";"&amp;VLOOKUP([1]source_data!M543,[1]codelists!A:C,2,FALSE)),IF([1]source_data!L543&lt;&gt;"",CONCATENATE(VLOOKUP([1]source_data!K543,[1]codelists!A:C,2,FALSE)&amp;";"&amp;VLOOKUP([1]source_data!L543,[1]codelists!A:C,2,FALSE)),IF([1]source_data!K543&lt;&gt;"",CONCATENATE(VLOOKUP([1]source_data!K543,[1]codelists!A:C,2,FALSE)))))))</f>
        <v>GTIP040</v>
      </c>
      <c r="N541" s="11" t="str">
        <f>IF([1]source_data!G543="","",IF([1]source_data!D543="","",VLOOKUP([1]source_data!D543,[1]geo_data!A:I,9,FALSE)))</f>
        <v>Moreland</v>
      </c>
      <c r="O541" s="11" t="str">
        <f>IF([1]source_data!G543="","",IF([1]source_data!D543="","",VLOOKUP([1]source_data!D543,[1]geo_data!A:I,8,FALSE)))</f>
        <v>E05010962</v>
      </c>
      <c r="P541" s="11" t="str">
        <f>IF([1]source_data!G543="","",IF(LEFT(O541,3)="E05","WD",IF(LEFT(O541,3)="S13","WD",IF(LEFT(O541,3)="W05","WD",IF(LEFT(O541,3)="W06","UA",IF(LEFT(O541,3)="S12","CA",IF(LEFT(O541,3)="E06","UA",IF(LEFT(O541,3)="E07","NMD",IF(LEFT(O541,3)="E08","MD",IF(LEFT(O541,3)="E09","LONB"))))))))))</f>
        <v>WD</v>
      </c>
      <c r="Q541" s="11" t="str">
        <f>IF([1]source_data!G543="","",IF([1]source_data!D543="","",VLOOKUP([1]source_data!D543,[1]geo_data!A:I,7,FALSE)))</f>
        <v>Gloucester</v>
      </c>
      <c r="R541" s="11" t="str">
        <f>IF([1]source_data!G543="","",IF([1]source_data!D543="","",VLOOKUP([1]source_data!D543,[1]geo_data!A:I,6,FALSE)))</f>
        <v>E07000081</v>
      </c>
      <c r="S541" s="11" t="str">
        <f>IF([1]source_data!G543="","",IF(LEFT(R541,3)="E05","WD",IF(LEFT(R541,3)="S13","WD",IF(LEFT(R541,3)="W05","WD",IF(LEFT(R541,3)="W06","UA",IF(LEFT(R541,3)="S12","CA",IF(LEFT(R541,3)="E06","UA",IF(LEFT(R541,3)="E07","NMD",IF(LEFT(R541,3)="E08","MD",IF(LEFT(R541,3)="E09","LONB"))))))))))</f>
        <v>NMD</v>
      </c>
      <c r="T541" s="8" t="str">
        <f>IF([1]source_data!G543="","",IF([1]source_data!N543="","",[1]source_data!N543))</f>
        <v>Grants for You</v>
      </c>
      <c r="U541" s="12">
        <f ca="1">IF([1]source_data!G543="","",[1]tailored_settings!$B$8)</f>
        <v>45009</v>
      </c>
      <c r="V541" s="8" t="str">
        <f>IF([1]source_data!I543="","",[1]tailored_settings!$B$9)</f>
        <v>https://www.barnwoodtrust.org/</v>
      </c>
      <c r="W541" s="8" t="str">
        <f>IF([1]source_data!G543="","",IF([1]source_data!I543="","",[1]codelists!$A$1))</f>
        <v>Grant to Individuals Reason codelist</v>
      </c>
      <c r="X541" s="8" t="str">
        <f>IF([1]source_data!G543="","",IF([1]source_data!I543="","",[1]source_data!I543))</f>
        <v>Mental Health</v>
      </c>
      <c r="Y541" s="8" t="str">
        <f>IF([1]source_data!G543="","",IF([1]source_data!J543="","",[1]codelists!$A$1))</f>
        <v/>
      </c>
      <c r="Z541" s="8" t="str">
        <f>IF([1]source_data!G543="","",IF([1]source_data!J543="","",[1]source_data!J543))</f>
        <v/>
      </c>
      <c r="AA541" s="8" t="str">
        <f>IF([1]source_data!G543="","",IF([1]source_data!K543="","",[1]codelists!$A$16))</f>
        <v>Grant to Individuals Purpose codelist</v>
      </c>
      <c r="AB541" s="8" t="str">
        <f>IF([1]source_data!G543="","",IF([1]source_data!K543="","",[1]source_data!K543))</f>
        <v>Devices and digital access</v>
      </c>
      <c r="AC541" s="8" t="str">
        <f>IF([1]source_data!G543="","",IF([1]source_data!L543="","",[1]codelists!$A$16))</f>
        <v/>
      </c>
      <c r="AD541" s="8" t="str">
        <f>IF([1]source_data!G543="","",IF([1]source_data!L543="","",[1]source_data!L543))</f>
        <v/>
      </c>
      <c r="AE541" s="8" t="str">
        <f>IF([1]source_data!G543="","",IF([1]source_data!M543="","",[1]codelists!$A$16))</f>
        <v/>
      </c>
      <c r="AF541" s="8" t="str">
        <f>IF([1]source_data!G543="","",IF([1]source_data!M543="","",[1]source_data!M543))</f>
        <v/>
      </c>
    </row>
    <row r="542" spans="1:32" ht="15.75" x14ac:dyDescent="0.25">
      <c r="A542" s="8" t="str">
        <f>IF([1]source_data!G544="","",IF(AND([1]source_data!C544&lt;&gt;"",[1]tailored_settings!$B$10="Publish"),CONCATENATE([1]tailored_settings!$B$2&amp;[1]source_data!C544),IF(AND([1]source_data!C544&lt;&gt;"",[1]tailored_settings!$B$10="Do not publish"),CONCATENATE([1]tailored_settings!$B$2&amp;TEXT(ROW(A542)-1,"0000")&amp;"_"&amp;TEXT(F542,"yyyy-mm")),CONCATENATE([1]tailored_settings!$B$2&amp;TEXT(ROW(A542)-1,"0000")&amp;"_"&amp;TEXT(F542,"yyyy-mm")))))</f>
        <v>360G-BarnwoodTrust-0541_2022-09</v>
      </c>
      <c r="B542" s="8" t="str">
        <f>IF([1]source_data!G544="","",IF([1]source_data!E544&lt;&gt;"",[1]source_data!E544,CONCATENATE("Grant to "&amp;G542)))</f>
        <v>Grants for You</v>
      </c>
      <c r="C542" s="8" t="str">
        <f>IF([1]source_data!G544="","",IF([1]source_data!F544="","",[1]source_data!F544))</f>
        <v xml:space="preserve">Funding to help people with Autism, ADHD, Tourette's or a serious mental health condition access more opportunities.   </v>
      </c>
      <c r="D542" s="9">
        <f>IF([1]source_data!G544="","",IF([1]source_data!G544="","",[1]source_data!G544))</f>
        <v>948</v>
      </c>
      <c r="E542" s="8" t="str">
        <f>IF([1]source_data!G544="","",[1]tailored_settings!$B$3)</f>
        <v>GBP</v>
      </c>
      <c r="F542" s="10">
        <f>IF([1]source_data!G544="","",IF([1]source_data!H544="","",[1]source_data!H544))</f>
        <v>44805.610278703702</v>
      </c>
      <c r="G542" s="8" t="str">
        <f>IF([1]source_data!G544="","",[1]tailored_settings!$B$5)</f>
        <v>Individual Recipient</v>
      </c>
      <c r="H542" s="8" t="str">
        <f>IF([1]source_data!G544="","",IF(AND([1]source_data!A544&lt;&gt;"",[1]tailored_settings!$B$11="Publish"),CONCATENATE([1]tailored_settings!$B$2&amp;[1]source_data!A544),IF(AND([1]source_data!A544&lt;&gt;"",[1]tailored_settings!$B$11="Do not publish"),CONCATENATE([1]tailored_settings!$B$4&amp;TEXT(ROW(A542)-1,"0000")&amp;"_"&amp;TEXT(F542,"yyyy-mm")),CONCATENATE([1]tailored_settings!$B$4&amp;TEXT(ROW(A542)-1,"0000")&amp;"_"&amp;TEXT(F542,"yyyy-mm")))))</f>
        <v>360G-BarnwoodTrust-IND-0541_2022-09</v>
      </c>
      <c r="I542" s="8" t="str">
        <f>IF([1]source_data!G544="","",[1]tailored_settings!$B$7)</f>
        <v>Barnwood Trust</v>
      </c>
      <c r="J542" s="8" t="str">
        <f>IF([1]source_data!G544="","",[1]tailored_settings!$B$6)</f>
        <v>GB-CHC-1162855</v>
      </c>
      <c r="K542" s="8" t="str">
        <f>IF([1]source_data!G544="","",IF([1]source_data!I544="","",VLOOKUP([1]source_data!I544,[1]codelists!A:C,2,FALSE)))</f>
        <v>GTIR040</v>
      </c>
      <c r="L542" s="8" t="str">
        <f>IF([1]source_data!G544="","",IF([1]source_data!J544="","",VLOOKUP([1]source_data!J544,[1]codelists!A:C,2,FALSE)))</f>
        <v/>
      </c>
      <c r="M542" s="8" t="str">
        <f>IF([1]source_data!G544="","",IF([1]source_data!K544="","",IF([1]source_data!M544&lt;&gt;"",CONCATENATE(VLOOKUP([1]source_data!K544,[1]codelists!A:C,2,FALSE)&amp;";"&amp;VLOOKUP([1]source_data!L544,[1]codelists!A:C,2,FALSE)&amp;";"&amp;VLOOKUP([1]source_data!M544,[1]codelists!A:C,2,FALSE)),IF([1]source_data!L544&lt;&gt;"",CONCATENATE(VLOOKUP([1]source_data!K544,[1]codelists!A:C,2,FALSE)&amp;";"&amp;VLOOKUP([1]source_data!L544,[1]codelists!A:C,2,FALSE)),IF([1]source_data!K544&lt;&gt;"",CONCATENATE(VLOOKUP([1]source_data!K544,[1]codelists!A:C,2,FALSE)))))))</f>
        <v>GTIP100</v>
      </c>
      <c r="N542" s="11" t="str">
        <f>IF([1]source_data!G544="","",IF([1]source_data!D544="","",VLOOKUP([1]source_data!D544,[1]geo_data!A:I,9,FALSE)))</f>
        <v>Rodborough</v>
      </c>
      <c r="O542" s="11" t="str">
        <f>IF([1]source_data!G544="","",IF([1]source_data!D544="","",VLOOKUP([1]source_data!D544,[1]geo_data!A:I,8,FALSE)))</f>
        <v>E05013194</v>
      </c>
      <c r="P542" s="11" t="str">
        <f>IF([1]source_data!G544="","",IF(LEFT(O542,3)="E05","WD",IF(LEFT(O542,3)="S13","WD",IF(LEFT(O542,3)="W05","WD",IF(LEFT(O542,3)="W06","UA",IF(LEFT(O542,3)="S12","CA",IF(LEFT(O542,3)="E06","UA",IF(LEFT(O542,3)="E07","NMD",IF(LEFT(O542,3)="E08","MD",IF(LEFT(O542,3)="E09","LONB"))))))))))</f>
        <v>WD</v>
      </c>
      <c r="Q542" s="11" t="str">
        <f>IF([1]source_data!G544="","",IF([1]source_data!D544="","",VLOOKUP([1]source_data!D544,[1]geo_data!A:I,7,FALSE)))</f>
        <v>Stroud</v>
      </c>
      <c r="R542" s="11" t="str">
        <f>IF([1]source_data!G544="","",IF([1]source_data!D544="","",VLOOKUP([1]source_data!D544,[1]geo_data!A:I,6,FALSE)))</f>
        <v>E07000082</v>
      </c>
      <c r="S542" s="11" t="str">
        <f>IF([1]source_data!G544="","",IF(LEFT(R542,3)="E05","WD",IF(LEFT(R542,3)="S13","WD",IF(LEFT(R542,3)="W05","WD",IF(LEFT(R542,3)="W06","UA",IF(LEFT(R542,3)="S12","CA",IF(LEFT(R542,3)="E06","UA",IF(LEFT(R542,3)="E07","NMD",IF(LEFT(R542,3)="E08","MD",IF(LEFT(R542,3)="E09","LONB"))))))))))</f>
        <v>NMD</v>
      </c>
      <c r="T542" s="8" t="str">
        <f>IF([1]source_data!G544="","",IF([1]source_data!N544="","",[1]source_data!N544))</f>
        <v>Grants for You</v>
      </c>
      <c r="U542" s="12">
        <f ca="1">IF([1]source_data!G544="","",[1]tailored_settings!$B$8)</f>
        <v>45009</v>
      </c>
      <c r="V542" s="8" t="str">
        <f>IF([1]source_data!I544="","",[1]tailored_settings!$B$9)</f>
        <v>https://www.barnwoodtrust.org/</v>
      </c>
      <c r="W542" s="8" t="str">
        <f>IF([1]source_data!G544="","",IF([1]source_data!I544="","",[1]codelists!$A$1))</f>
        <v>Grant to Individuals Reason codelist</v>
      </c>
      <c r="X542" s="8" t="str">
        <f>IF([1]source_data!G544="","",IF([1]source_data!I544="","",[1]source_data!I544))</f>
        <v>Mental Health</v>
      </c>
      <c r="Y542" s="8" t="str">
        <f>IF([1]source_data!G544="","",IF([1]source_data!J544="","",[1]codelists!$A$1))</f>
        <v/>
      </c>
      <c r="Z542" s="8" t="str">
        <f>IF([1]source_data!G544="","",IF([1]source_data!J544="","",[1]source_data!J544))</f>
        <v/>
      </c>
      <c r="AA542" s="8" t="str">
        <f>IF([1]source_data!G544="","",IF([1]source_data!K544="","",[1]codelists!$A$16))</f>
        <v>Grant to Individuals Purpose codelist</v>
      </c>
      <c r="AB542" s="8" t="str">
        <f>IF([1]source_data!G544="","",IF([1]source_data!K544="","",[1]source_data!K544))</f>
        <v>travel and transport</v>
      </c>
      <c r="AC542" s="8" t="str">
        <f>IF([1]source_data!G544="","",IF([1]source_data!L544="","",[1]codelists!$A$16))</f>
        <v/>
      </c>
      <c r="AD542" s="8" t="str">
        <f>IF([1]source_data!G544="","",IF([1]source_data!L544="","",[1]source_data!L544))</f>
        <v/>
      </c>
      <c r="AE542" s="8" t="str">
        <f>IF([1]source_data!G544="","",IF([1]source_data!M544="","",[1]codelists!$A$16))</f>
        <v/>
      </c>
      <c r="AF542" s="8" t="str">
        <f>IF([1]source_data!G544="","",IF([1]source_data!M544="","",[1]source_data!M544))</f>
        <v/>
      </c>
    </row>
    <row r="543" spans="1:32" ht="15.75" x14ac:dyDescent="0.25">
      <c r="A543" s="8" t="str">
        <f>IF([1]source_data!G545="","",IF(AND([1]source_data!C545&lt;&gt;"",[1]tailored_settings!$B$10="Publish"),CONCATENATE([1]tailored_settings!$B$2&amp;[1]source_data!C545),IF(AND([1]source_data!C545&lt;&gt;"",[1]tailored_settings!$B$10="Do not publish"),CONCATENATE([1]tailored_settings!$B$2&amp;TEXT(ROW(A543)-1,"0000")&amp;"_"&amp;TEXT(F543,"yyyy-mm")),CONCATENATE([1]tailored_settings!$B$2&amp;TEXT(ROW(A543)-1,"0000")&amp;"_"&amp;TEXT(F543,"yyyy-mm")))))</f>
        <v>360G-BarnwoodTrust-0542_2022-09</v>
      </c>
      <c r="B543" s="8" t="str">
        <f>IF([1]source_data!G545="","",IF([1]source_data!E545&lt;&gt;"",[1]source_data!E545,CONCATENATE("Grant to "&amp;G543)))</f>
        <v>Grants for You</v>
      </c>
      <c r="C543" s="8" t="str">
        <f>IF([1]source_data!G545="","",IF([1]source_data!F545="","",[1]source_data!F545))</f>
        <v xml:space="preserve">Funding to help people with Autism, ADHD, Tourette's or a serious mental health condition access more opportunities.   </v>
      </c>
      <c r="D543" s="9">
        <f>IF([1]source_data!G545="","",IF([1]source_data!G545="","",[1]source_data!G545))</f>
        <v>1000</v>
      </c>
      <c r="E543" s="8" t="str">
        <f>IF([1]source_data!G545="","",[1]tailored_settings!$B$3)</f>
        <v>GBP</v>
      </c>
      <c r="F543" s="10">
        <f>IF([1]source_data!G545="","",IF([1]source_data!H545="","",[1]source_data!H545))</f>
        <v>44806.339270682904</v>
      </c>
      <c r="G543" s="8" t="str">
        <f>IF([1]source_data!G545="","",[1]tailored_settings!$B$5)</f>
        <v>Individual Recipient</v>
      </c>
      <c r="H543" s="8" t="str">
        <f>IF([1]source_data!G545="","",IF(AND([1]source_data!A545&lt;&gt;"",[1]tailored_settings!$B$11="Publish"),CONCATENATE([1]tailored_settings!$B$2&amp;[1]source_data!A545),IF(AND([1]source_data!A545&lt;&gt;"",[1]tailored_settings!$B$11="Do not publish"),CONCATENATE([1]tailored_settings!$B$4&amp;TEXT(ROW(A543)-1,"0000")&amp;"_"&amp;TEXT(F543,"yyyy-mm")),CONCATENATE([1]tailored_settings!$B$4&amp;TEXT(ROW(A543)-1,"0000")&amp;"_"&amp;TEXT(F543,"yyyy-mm")))))</f>
        <v>360G-BarnwoodTrust-IND-0542_2022-09</v>
      </c>
      <c r="I543" s="8" t="str">
        <f>IF([1]source_data!G545="","",[1]tailored_settings!$B$7)</f>
        <v>Barnwood Trust</v>
      </c>
      <c r="J543" s="8" t="str">
        <f>IF([1]source_data!G545="","",[1]tailored_settings!$B$6)</f>
        <v>GB-CHC-1162855</v>
      </c>
      <c r="K543" s="8" t="str">
        <f>IF([1]source_data!G545="","",IF([1]source_data!I545="","",VLOOKUP([1]source_data!I545,[1]codelists!A:C,2,FALSE)))</f>
        <v>GTIR040</v>
      </c>
      <c r="L543" s="8" t="str">
        <f>IF([1]source_data!G545="","",IF([1]source_data!J545="","",VLOOKUP([1]source_data!J545,[1]codelists!A:C,2,FALSE)))</f>
        <v/>
      </c>
      <c r="M543" s="8" t="str">
        <f>IF([1]source_data!G545="","",IF([1]source_data!K545="","",IF([1]source_data!M545&lt;&gt;"",CONCATENATE(VLOOKUP([1]source_data!K545,[1]codelists!A:C,2,FALSE)&amp;";"&amp;VLOOKUP([1]source_data!L545,[1]codelists!A:C,2,FALSE)&amp;";"&amp;VLOOKUP([1]source_data!M545,[1]codelists!A:C,2,FALSE)),IF([1]source_data!L545&lt;&gt;"",CONCATENATE(VLOOKUP([1]source_data!K545,[1]codelists!A:C,2,FALSE)&amp;";"&amp;VLOOKUP([1]source_data!L545,[1]codelists!A:C,2,FALSE)),IF([1]source_data!K545&lt;&gt;"",CONCATENATE(VLOOKUP([1]source_data!K545,[1]codelists!A:C,2,FALSE)))))))</f>
        <v>GTIP110</v>
      </c>
      <c r="N543" s="11" t="str">
        <f>IF([1]source_data!G545="","",IF([1]source_data!D545="","",VLOOKUP([1]source_data!D545,[1]geo_data!A:I,9,FALSE)))</f>
        <v>Stonehouse</v>
      </c>
      <c r="O543" s="11" t="str">
        <f>IF([1]source_data!G545="","",IF([1]source_data!D545="","",VLOOKUP([1]source_data!D545,[1]geo_data!A:I,8,FALSE)))</f>
        <v>E05013196</v>
      </c>
      <c r="P543" s="11" t="str">
        <f>IF([1]source_data!G545="","",IF(LEFT(O543,3)="E05","WD",IF(LEFT(O543,3)="S13","WD",IF(LEFT(O543,3)="W05","WD",IF(LEFT(O543,3)="W06","UA",IF(LEFT(O543,3)="S12","CA",IF(LEFT(O543,3)="E06","UA",IF(LEFT(O543,3)="E07","NMD",IF(LEFT(O543,3)="E08","MD",IF(LEFT(O543,3)="E09","LONB"))))))))))</f>
        <v>WD</v>
      </c>
      <c r="Q543" s="11" t="str">
        <f>IF([1]source_data!G545="","",IF([1]source_data!D545="","",VLOOKUP([1]source_data!D545,[1]geo_data!A:I,7,FALSE)))</f>
        <v>Stroud</v>
      </c>
      <c r="R543" s="11" t="str">
        <f>IF([1]source_data!G545="","",IF([1]source_data!D545="","",VLOOKUP([1]source_data!D545,[1]geo_data!A:I,6,FALSE)))</f>
        <v>E07000082</v>
      </c>
      <c r="S543" s="11" t="str">
        <f>IF([1]source_data!G545="","",IF(LEFT(R543,3)="E05","WD",IF(LEFT(R543,3)="S13","WD",IF(LEFT(R543,3)="W05","WD",IF(LEFT(R543,3)="W06","UA",IF(LEFT(R543,3)="S12","CA",IF(LEFT(R543,3)="E06","UA",IF(LEFT(R543,3)="E07","NMD",IF(LEFT(R543,3)="E08","MD",IF(LEFT(R543,3)="E09","LONB"))))))))))</f>
        <v>NMD</v>
      </c>
      <c r="T543" s="8" t="str">
        <f>IF([1]source_data!G545="","",IF([1]source_data!N545="","",[1]source_data!N545))</f>
        <v>Grants for You</v>
      </c>
      <c r="U543" s="12">
        <f ca="1">IF([1]source_data!G545="","",[1]tailored_settings!$B$8)</f>
        <v>45009</v>
      </c>
      <c r="V543" s="8" t="str">
        <f>IF([1]source_data!I545="","",[1]tailored_settings!$B$9)</f>
        <v>https://www.barnwoodtrust.org/</v>
      </c>
      <c r="W543" s="8" t="str">
        <f>IF([1]source_data!G545="","",IF([1]source_data!I545="","",[1]codelists!$A$1))</f>
        <v>Grant to Individuals Reason codelist</v>
      </c>
      <c r="X543" s="8" t="str">
        <f>IF([1]source_data!G545="","",IF([1]source_data!I545="","",[1]source_data!I545))</f>
        <v>Mental Health</v>
      </c>
      <c r="Y543" s="8" t="str">
        <f>IF([1]source_data!G545="","",IF([1]source_data!J545="","",[1]codelists!$A$1))</f>
        <v/>
      </c>
      <c r="Z543" s="8" t="str">
        <f>IF([1]source_data!G545="","",IF([1]source_data!J545="","",[1]source_data!J545))</f>
        <v/>
      </c>
      <c r="AA543" s="8" t="str">
        <f>IF([1]source_data!G545="","",IF([1]source_data!K545="","",[1]codelists!$A$16))</f>
        <v>Grant to Individuals Purpose codelist</v>
      </c>
      <c r="AB543" s="8" t="str">
        <f>IF([1]source_data!G545="","",IF([1]source_data!K545="","",[1]source_data!K545))</f>
        <v>Holiday and activity costs</v>
      </c>
      <c r="AC543" s="8" t="str">
        <f>IF([1]source_data!G545="","",IF([1]source_data!L545="","",[1]codelists!$A$16))</f>
        <v/>
      </c>
      <c r="AD543" s="8" t="str">
        <f>IF([1]source_data!G545="","",IF([1]source_data!L545="","",[1]source_data!L545))</f>
        <v/>
      </c>
      <c r="AE543" s="8" t="str">
        <f>IF([1]source_data!G545="","",IF([1]source_data!M545="","",[1]codelists!$A$16))</f>
        <v/>
      </c>
      <c r="AF543" s="8" t="str">
        <f>IF([1]source_data!G545="","",IF([1]source_data!M545="","",[1]source_data!M545))</f>
        <v/>
      </c>
    </row>
    <row r="544" spans="1:32" ht="15.75" x14ac:dyDescent="0.25">
      <c r="A544" s="8" t="str">
        <f>IF([1]source_data!G546="","",IF(AND([1]source_data!C546&lt;&gt;"",[1]tailored_settings!$B$10="Publish"),CONCATENATE([1]tailored_settings!$B$2&amp;[1]source_data!C546),IF(AND([1]source_data!C546&lt;&gt;"",[1]tailored_settings!$B$10="Do not publish"),CONCATENATE([1]tailored_settings!$B$2&amp;TEXT(ROW(A544)-1,"0000")&amp;"_"&amp;TEXT(F544,"yyyy-mm")),CONCATENATE([1]tailored_settings!$B$2&amp;TEXT(ROW(A544)-1,"0000")&amp;"_"&amp;TEXT(F544,"yyyy-mm")))))</f>
        <v>360G-BarnwoodTrust-0543_2022-09</v>
      </c>
      <c r="B544" s="8" t="str">
        <f>IF([1]source_data!G546="","",IF([1]source_data!E546&lt;&gt;"",[1]source_data!E546,CONCATENATE("Grant to "&amp;G544)))</f>
        <v>Grants for You</v>
      </c>
      <c r="C544" s="8" t="str">
        <f>IF([1]source_data!G546="","",IF([1]source_data!F546="","",[1]source_data!F546))</f>
        <v xml:space="preserve">Funding to help people with Autism, ADHD, Tourette's or a serious mental health condition access more opportunities.   </v>
      </c>
      <c r="D544" s="9">
        <f>IF([1]source_data!G546="","",IF([1]source_data!G546="","",[1]source_data!G546))</f>
        <v>1200</v>
      </c>
      <c r="E544" s="8" t="str">
        <f>IF([1]source_data!G546="","",[1]tailored_settings!$B$3)</f>
        <v>GBP</v>
      </c>
      <c r="F544" s="10">
        <f>IF([1]source_data!G546="","",IF([1]source_data!H546="","",[1]source_data!H546))</f>
        <v>44806.348679479197</v>
      </c>
      <c r="G544" s="8" t="str">
        <f>IF([1]source_data!G546="","",[1]tailored_settings!$B$5)</f>
        <v>Individual Recipient</v>
      </c>
      <c r="H544" s="8" t="str">
        <f>IF([1]source_data!G546="","",IF(AND([1]source_data!A546&lt;&gt;"",[1]tailored_settings!$B$11="Publish"),CONCATENATE([1]tailored_settings!$B$2&amp;[1]source_data!A546),IF(AND([1]source_data!A546&lt;&gt;"",[1]tailored_settings!$B$11="Do not publish"),CONCATENATE([1]tailored_settings!$B$4&amp;TEXT(ROW(A544)-1,"0000")&amp;"_"&amp;TEXT(F544,"yyyy-mm")),CONCATENATE([1]tailored_settings!$B$4&amp;TEXT(ROW(A544)-1,"0000")&amp;"_"&amp;TEXT(F544,"yyyy-mm")))))</f>
        <v>360G-BarnwoodTrust-IND-0543_2022-09</v>
      </c>
      <c r="I544" s="8" t="str">
        <f>IF([1]source_data!G546="","",[1]tailored_settings!$B$7)</f>
        <v>Barnwood Trust</v>
      </c>
      <c r="J544" s="8" t="str">
        <f>IF([1]source_data!G546="","",[1]tailored_settings!$B$6)</f>
        <v>GB-CHC-1162855</v>
      </c>
      <c r="K544" s="8" t="str">
        <f>IF([1]source_data!G546="","",IF([1]source_data!I546="","",VLOOKUP([1]source_data!I546,[1]codelists!A:C,2,FALSE)))</f>
        <v>GTIR040</v>
      </c>
      <c r="L544" s="8" t="str">
        <f>IF([1]source_data!G546="","",IF([1]source_data!J546="","",VLOOKUP([1]source_data!J546,[1]codelists!A:C,2,FALSE)))</f>
        <v/>
      </c>
      <c r="M544" s="8" t="str">
        <f>IF([1]source_data!G546="","",IF([1]source_data!K546="","",IF([1]source_data!M546&lt;&gt;"",CONCATENATE(VLOOKUP([1]source_data!K546,[1]codelists!A:C,2,FALSE)&amp;";"&amp;VLOOKUP([1]source_data!L546,[1]codelists!A:C,2,FALSE)&amp;";"&amp;VLOOKUP([1]source_data!M546,[1]codelists!A:C,2,FALSE)),IF([1]source_data!L546&lt;&gt;"",CONCATENATE(VLOOKUP([1]source_data!K546,[1]codelists!A:C,2,FALSE)&amp;";"&amp;VLOOKUP([1]source_data!L546,[1]codelists!A:C,2,FALSE)),IF([1]source_data!K546&lt;&gt;"",CONCATENATE(VLOOKUP([1]source_data!K546,[1]codelists!A:C,2,FALSE)))))))</f>
        <v>GTIP040</v>
      </c>
      <c r="N544" s="11" t="str">
        <f>IF([1]source_data!G546="","",IF([1]source_data!D546="","",VLOOKUP([1]source_data!D546,[1]geo_data!A:I,9,FALSE)))</f>
        <v>St Peter's</v>
      </c>
      <c r="O544" s="11" t="str">
        <f>IF([1]source_data!G546="","",IF([1]source_data!D546="","",VLOOKUP([1]source_data!D546,[1]geo_data!A:I,8,FALSE)))</f>
        <v>E05004303</v>
      </c>
      <c r="P544" s="11" t="str">
        <f>IF([1]source_data!G546="","",IF(LEFT(O544,3)="E05","WD",IF(LEFT(O544,3)="S13","WD",IF(LEFT(O544,3)="W05","WD",IF(LEFT(O544,3)="W06","UA",IF(LEFT(O544,3)="S12","CA",IF(LEFT(O544,3)="E06","UA",IF(LEFT(O544,3)="E07","NMD",IF(LEFT(O544,3)="E08","MD",IF(LEFT(O544,3)="E09","LONB"))))))))))</f>
        <v>WD</v>
      </c>
      <c r="Q544" s="11" t="str">
        <f>IF([1]source_data!G546="","",IF([1]source_data!D546="","",VLOOKUP([1]source_data!D546,[1]geo_data!A:I,7,FALSE)))</f>
        <v>Cheltenham</v>
      </c>
      <c r="R544" s="11" t="str">
        <f>IF([1]source_data!G546="","",IF([1]source_data!D546="","",VLOOKUP([1]source_data!D546,[1]geo_data!A:I,6,FALSE)))</f>
        <v>E07000078</v>
      </c>
      <c r="S544" s="11" t="str">
        <f>IF([1]source_data!G546="","",IF(LEFT(R544,3)="E05","WD",IF(LEFT(R544,3)="S13","WD",IF(LEFT(R544,3)="W05","WD",IF(LEFT(R544,3)="W06","UA",IF(LEFT(R544,3)="S12","CA",IF(LEFT(R544,3)="E06","UA",IF(LEFT(R544,3)="E07","NMD",IF(LEFT(R544,3)="E08","MD",IF(LEFT(R544,3)="E09","LONB"))))))))))</f>
        <v>NMD</v>
      </c>
      <c r="T544" s="8" t="str">
        <f>IF([1]source_data!G546="","",IF([1]source_data!N546="","",[1]source_data!N546))</f>
        <v>Grants for You</v>
      </c>
      <c r="U544" s="12">
        <f ca="1">IF([1]source_data!G546="","",[1]tailored_settings!$B$8)</f>
        <v>45009</v>
      </c>
      <c r="V544" s="8" t="str">
        <f>IF([1]source_data!I546="","",[1]tailored_settings!$B$9)</f>
        <v>https://www.barnwoodtrust.org/</v>
      </c>
      <c r="W544" s="8" t="str">
        <f>IF([1]source_data!G546="","",IF([1]source_data!I546="","",[1]codelists!$A$1))</f>
        <v>Grant to Individuals Reason codelist</v>
      </c>
      <c r="X544" s="8" t="str">
        <f>IF([1]source_data!G546="","",IF([1]source_data!I546="","",[1]source_data!I546))</f>
        <v>Mental Health</v>
      </c>
      <c r="Y544" s="8" t="str">
        <f>IF([1]source_data!G546="","",IF([1]source_data!J546="","",[1]codelists!$A$1))</f>
        <v/>
      </c>
      <c r="Z544" s="8" t="str">
        <f>IF([1]source_data!G546="","",IF([1]source_data!J546="","",[1]source_data!J546))</f>
        <v/>
      </c>
      <c r="AA544" s="8" t="str">
        <f>IF([1]source_data!G546="","",IF([1]source_data!K546="","",[1]codelists!$A$16))</f>
        <v>Grant to Individuals Purpose codelist</v>
      </c>
      <c r="AB544" s="8" t="str">
        <f>IF([1]source_data!G546="","",IF([1]source_data!K546="","",[1]source_data!K546))</f>
        <v>Devices and digital access</v>
      </c>
      <c r="AC544" s="8" t="str">
        <f>IF([1]source_data!G546="","",IF([1]source_data!L546="","",[1]codelists!$A$16))</f>
        <v/>
      </c>
      <c r="AD544" s="8" t="str">
        <f>IF([1]source_data!G546="","",IF([1]source_data!L546="","",[1]source_data!L546))</f>
        <v/>
      </c>
      <c r="AE544" s="8" t="str">
        <f>IF([1]source_data!G546="","",IF([1]source_data!M546="","",[1]codelists!$A$16))</f>
        <v/>
      </c>
      <c r="AF544" s="8" t="str">
        <f>IF([1]source_data!G546="","",IF([1]source_data!M546="","",[1]source_data!M546))</f>
        <v/>
      </c>
    </row>
    <row r="545" spans="1:32" ht="15.75" x14ac:dyDescent="0.25">
      <c r="A545" s="8" t="str">
        <f>IF([1]source_data!G547="","",IF(AND([1]source_data!C547&lt;&gt;"",[1]tailored_settings!$B$10="Publish"),CONCATENATE([1]tailored_settings!$B$2&amp;[1]source_data!C547),IF(AND([1]source_data!C547&lt;&gt;"",[1]tailored_settings!$B$10="Do not publish"),CONCATENATE([1]tailored_settings!$B$2&amp;TEXT(ROW(A545)-1,"0000")&amp;"_"&amp;TEXT(F545,"yyyy-mm")),CONCATENATE([1]tailored_settings!$B$2&amp;TEXT(ROW(A545)-1,"0000")&amp;"_"&amp;TEXT(F545,"yyyy-mm")))))</f>
        <v>360G-BarnwoodTrust-0544_2022-09</v>
      </c>
      <c r="B545" s="8" t="str">
        <f>IF([1]source_data!G547="","",IF([1]source_data!E547&lt;&gt;"",[1]source_data!E547,CONCATENATE("Grant to "&amp;G545)))</f>
        <v>Grants for You</v>
      </c>
      <c r="C545" s="8" t="str">
        <f>IF([1]source_data!G547="","",IF([1]source_data!F547="","",[1]source_data!F547))</f>
        <v xml:space="preserve">Funding to help people with Autism, ADHD, Tourette's or a serious mental health condition access more opportunities.   </v>
      </c>
      <c r="D545" s="9">
        <f>IF([1]source_data!G547="","",IF([1]source_data!G547="","",[1]source_data!G547))</f>
        <v>1200</v>
      </c>
      <c r="E545" s="8" t="str">
        <f>IF([1]source_data!G547="","",[1]tailored_settings!$B$3)</f>
        <v>GBP</v>
      </c>
      <c r="F545" s="10">
        <f>IF([1]source_data!G547="","",IF([1]source_data!H547="","",[1]source_data!H547))</f>
        <v>44806.357216284698</v>
      </c>
      <c r="G545" s="8" t="str">
        <f>IF([1]source_data!G547="","",[1]tailored_settings!$B$5)</f>
        <v>Individual Recipient</v>
      </c>
      <c r="H545" s="8" t="str">
        <f>IF([1]source_data!G547="","",IF(AND([1]source_data!A547&lt;&gt;"",[1]tailored_settings!$B$11="Publish"),CONCATENATE([1]tailored_settings!$B$2&amp;[1]source_data!A547),IF(AND([1]source_data!A547&lt;&gt;"",[1]tailored_settings!$B$11="Do not publish"),CONCATENATE([1]tailored_settings!$B$4&amp;TEXT(ROW(A545)-1,"0000")&amp;"_"&amp;TEXT(F545,"yyyy-mm")),CONCATENATE([1]tailored_settings!$B$4&amp;TEXT(ROW(A545)-1,"0000")&amp;"_"&amp;TEXT(F545,"yyyy-mm")))))</f>
        <v>360G-BarnwoodTrust-IND-0544_2022-09</v>
      </c>
      <c r="I545" s="8" t="str">
        <f>IF([1]source_data!G547="","",[1]tailored_settings!$B$7)</f>
        <v>Barnwood Trust</v>
      </c>
      <c r="J545" s="8" t="str">
        <f>IF([1]source_data!G547="","",[1]tailored_settings!$B$6)</f>
        <v>GB-CHC-1162855</v>
      </c>
      <c r="K545" s="8" t="str">
        <f>IF([1]source_data!G547="","",IF([1]source_data!I547="","",VLOOKUP([1]source_data!I547,[1]codelists!A:C,2,FALSE)))</f>
        <v>GTIR040</v>
      </c>
      <c r="L545" s="8" t="str">
        <f>IF([1]source_data!G547="","",IF([1]source_data!J547="","",VLOOKUP([1]source_data!J547,[1]codelists!A:C,2,FALSE)))</f>
        <v/>
      </c>
      <c r="M545" s="8" t="str">
        <f>IF([1]source_data!G547="","",IF([1]source_data!K547="","",IF([1]source_data!M547&lt;&gt;"",CONCATENATE(VLOOKUP([1]source_data!K547,[1]codelists!A:C,2,FALSE)&amp;";"&amp;VLOOKUP([1]source_data!L547,[1]codelists!A:C,2,FALSE)&amp;";"&amp;VLOOKUP([1]source_data!M547,[1]codelists!A:C,2,FALSE)),IF([1]source_data!L547&lt;&gt;"",CONCATENATE(VLOOKUP([1]source_data!K547,[1]codelists!A:C,2,FALSE)&amp;";"&amp;VLOOKUP([1]source_data!L547,[1]codelists!A:C,2,FALSE)),IF([1]source_data!K547&lt;&gt;"",CONCATENATE(VLOOKUP([1]source_data!K547,[1]codelists!A:C,2,FALSE)))))))</f>
        <v>GTIP040</v>
      </c>
      <c r="N545" s="11" t="str">
        <f>IF([1]source_data!G547="","",IF([1]source_data!D547="","",VLOOKUP([1]source_data!D547,[1]geo_data!A:I,9,FALSE)))</f>
        <v>St Paul's</v>
      </c>
      <c r="O545" s="11" t="str">
        <f>IF([1]source_data!G547="","",IF([1]source_data!D547="","",VLOOKUP([1]source_data!D547,[1]geo_data!A:I,8,FALSE)))</f>
        <v>E05004302</v>
      </c>
      <c r="P545" s="11" t="str">
        <f>IF([1]source_data!G547="","",IF(LEFT(O545,3)="E05","WD",IF(LEFT(O545,3)="S13","WD",IF(LEFT(O545,3)="W05","WD",IF(LEFT(O545,3)="W06","UA",IF(LEFT(O545,3)="S12","CA",IF(LEFT(O545,3)="E06","UA",IF(LEFT(O545,3)="E07","NMD",IF(LEFT(O545,3)="E08","MD",IF(LEFT(O545,3)="E09","LONB"))))))))))</f>
        <v>WD</v>
      </c>
      <c r="Q545" s="11" t="str">
        <f>IF([1]source_data!G547="","",IF([1]source_data!D547="","",VLOOKUP([1]source_data!D547,[1]geo_data!A:I,7,FALSE)))</f>
        <v>Cheltenham</v>
      </c>
      <c r="R545" s="11" t="str">
        <f>IF([1]source_data!G547="","",IF([1]source_data!D547="","",VLOOKUP([1]source_data!D547,[1]geo_data!A:I,6,FALSE)))</f>
        <v>E07000078</v>
      </c>
      <c r="S545" s="11" t="str">
        <f>IF([1]source_data!G547="","",IF(LEFT(R545,3)="E05","WD",IF(LEFT(R545,3)="S13","WD",IF(LEFT(R545,3)="W05","WD",IF(LEFT(R545,3)="W06","UA",IF(LEFT(R545,3)="S12","CA",IF(LEFT(R545,3)="E06","UA",IF(LEFT(R545,3)="E07","NMD",IF(LEFT(R545,3)="E08","MD",IF(LEFT(R545,3)="E09","LONB"))))))))))</f>
        <v>NMD</v>
      </c>
      <c r="T545" s="8" t="str">
        <f>IF([1]source_data!G547="","",IF([1]source_data!N547="","",[1]source_data!N547))</f>
        <v>Grants for You</v>
      </c>
      <c r="U545" s="12">
        <f ca="1">IF([1]source_data!G547="","",[1]tailored_settings!$B$8)</f>
        <v>45009</v>
      </c>
      <c r="V545" s="8" t="str">
        <f>IF([1]source_data!I547="","",[1]tailored_settings!$B$9)</f>
        <v>https://www.barnwoodtrust.org/</v>
      </c>
      <c r="W545" s="8" t="str">
        <f>IF([1]source_data!G547="","",IF([1]source_data!I547="","",[1]codelists!$A$1))</f>
        <v>Grant to Individuals Reason codelist</v>
      </c>
      <c r="X545" s="8" t="str">
        <f>IF([1]source_data!G547="","",IF([1]source_data!I547="","",[1]source_data!I547))</f>
        <v>Mental Health</v>
      </c>
      <c r="Y545" s="8" t="str">
        <f>IF([1]source_data!G547="","",IF([1]source_data!J547="","",[1]codelists!$A$1))</f>
        <v/>
      </c>
      <c r="Z545" s="8" t="str">
        <f>IF([1]source_data!G547="","",IF([1]source_data!J547="","",[1]source_data!J547))</f>
        <v/>
      </c>
      <c r="AA545" s="8" t="str">
        <f>IF([1]source_data!G547="","",IF([1]source_data!K547="","",[1]codelists!$A$16))</f>
        <v>Grant to Individuals Purpose codelist</v>
      </c>
      <c r="AB545" s="8" t="str">
        <f>IF([1]source_data!G547="","",IF([1]source_data!K547="","",[1]source_data!K547))</f>
        <v>Devices and digital access</v>
      </c>
      <c r="AC545" s="8" t="str">
        <f>IF([1]source_data!G547="","",IF([1]source_data!L547="","",[1]codelists!$A$16))</f>
        <v/>
      </c>
      <c r="AD545" s="8" t="str">
        <f>IF([1]source_data!G547="","",IF([1]source_data!L547="","",[1]source_data!L547))</f>
        <v/>
      </c>
      <c r="AE545" s="8" t="str">
        <f>IF([1]source_data!G547="","",IF([1]source_data!M547="","",[1]codelists!$A$16))</f>
        <v/>
      </c>
      <c r="AF545" s="8" t="str">
        <f>IF([1]source_data!G547="","",IF([1]source_data!M547="","",[1]source_data!M547))</f>
        <v/>
      </c>
    </row>
    <row r="546" spans="1:32" ht="15.75" x14ac:dyDescent="0.25">
      <c r="A546" s="8" t="str">
        <f>IF([1]source_data!G548="","",IF(AND([1]source_data!C548&lt;&gt;"",[1]tailored_settings!$B$10="Publish"),CONCATENATE([1]tailored_settings!$B$2&amp;[1]source_data!C548),IF(AND([1]source_data!C548&lt;&gt;"",[1]tailored_settings!$B$10="Do not publish"),CONCATENATE([1]tailored_settings!$B$2&amp;TEXT(ROW(A546)-1,"0000")&amp;"_"&amp;TEXT(F546,"yyyy-mm")),CONCATENATE([1]tailored_settings!$B$2&amp;TEXT(ROW(A546)-1,"0000")&amp;"_"&amp;TEXT(F546,"yyyy-mm")))))</f>
        <v>360G-BarnwoodTrust-0545_2022-09</v>
      </c>
      <c r="B546" s="8" t="str">
        <f>IF([1]source_data!G548="","",IF([1]source_data!E548&lt;&gt;"",[1]source_data!E548,CONCATENATE("Grant to "&amp;G546)))</f>
        <v>Grants for You</v>
      </c>
      <c r="C546" s="8" t="str">
        <f>IF([1]source_data!G548="","",IF([1]source_data!F548="","",[1]source_data!F548))</f>
        <v xml:space="preserve">Funding to help people with Autism, ADHD, Tourette's or a serious mental health condition access more opportunities.   </v>
      </c>
      <c r="D546" s="9">
        <f>IF([1]source_data!G548="","",IF([1]source_data!G548="","",[1]source_data!G548))</f>
        <v>1000</v>
      </c>
      <c r="E546" s="8" t="str">
        <f>IF([1]source_data!G548="","",[1]tailored_settings!$B$3)</f>
        <v>GBP</v>
      </c>
      <c r="F546" s="10">
        <f>IF([1]source_data!G548="","",IF([1]source_data!H548="","",[1]source_data!H548))</f>
        <v>44806.367382442098</v>
      </c>
      <c r="G546" s="8" t="str">
        <f>IF([1]source_data!G548="","",[1]tailored_settings!$B$5)</f>
        <v>Individual Recipient</v>
      </c>
      <c r="H546" s="8" t="str">
        <f>IF([1]source_data!G548="","",IF(AND([1]source_data!A548&lt;&gt;"",[1]tailored_settings!$B$11="Publish"),CONCATENATE([1]tailored_settings!$B$2&amp;[1]source_data!A548),IF(AND([1]source_data!A548&lt;&gt;"",[1]tailored_settings!$B$11="Do not publish"),CONCATENATE([1]tailored_settings!$B$4&amp;TEXT(ROW(A546)-1,"0000")&amp;"_"&amp;TEXT(F546,"yyyy-mm")),CONCATENATE([1]tailored_settings!$B$4&amp;TEXT(ROW(A546)-1,"0000")&amp;"_"&amp;TEXT(F546,"yyyy-mm")))))</f>
        <v>360G-BarnwoodTrust-IND-0545_2022-09</v>
      </c>
      <c r="I546" s="8" t="str">
        <f>IF([1]source_data!G548="","",[1]tailored_settings!$B$7)</f>
        <v>Barnwood Trust</v>
      </c>
      <c r="J546" s="8" t="str">
        <f>IF([1]source_data!G548="","",[1]tailored_settings!$B$6)</f>
        <v>GB-CHC-1162855</v>
      </c>
      <c r="K546" s="8" t="str">
        <f>IF([1]source_data!G548="","",IF([1]source_data!I548="","",VLOOKUP([1]source_data!I548,[1]codelists!A:C,2,FALSE)))</f>
        <v>GTIR040</v>
      </c>
      <c r="L546" s="8" t="str">
        <f>IF([1]source_data!G548="","",IF([1]source_data!J548="","",VLOOKUP([1]source_data!J548,[1]codelists!A:C,2,FALSE)))</f>
        <v/>
      </c>
      <c r="M546" s="8" t="str">
        <f>IF([1]source_data!G548="","",IF([1]source_data!K548="","",IF([1]source_data!M548&lt;&gt;"",CONCATENATE(VLOOKUP([1]source_data!K548,[1]codelists!A:C,2,FALSE)&amp;";"&amp;VLOOKUP([1]source_data!L548,[1]codelists!A:C,2,FALSE)&amp;";"&amp;VLOOKUP([1]source_data!M548,[1]codelists!A:C,2,FALSE)),IF([1]source_data!L548&lt;&gt;"",CONCATENATE(VLOOKUP([1]source_data!K548,[1]codelists!A:C,2,FALSE)&amp;";"&amp;VLOOKUP([1]source_data!L548,[1]codelists!A:C,2,FALSE)),IF([1]source_data!K548&lt;&gt;"",CONCATENATE(VLOOKUP([1]source_data!K548,[1]codelists!A:C,2,FALSE)))))))</f>
        <v>GTIP110</v>
      </c>
      <c r="N546" s="11" t="str">
        <f>IF([1]source_data!G548="","",IF([1]source_data!D548="","",VLOOKUP([1]source_data!D548,[1]geo_data!A:I,9,FALSE)))</f>
        <v>Westgate</v>
      </c>
      <c r="O546" s="11" t="str">
        <f>IF([1]source_data!G548="","",IF([1]source_data!D548="","",VLOOKUP([1]source_data!D548,[1]geo_data!A:I,8,FALSE)))</f>
        <v>E05010967</v>
      </c>
      <c r="P546" s="11" t="str">
        <f>IF([1]source_data!G548="","",IF(LEFT(O546,3)="E05","WD",IF(LEFT(O546,3)="S13","WD",IF(LEFT(O546,3)="W05","WD",IF(LEFT(O546,3)="W06","UA",IF(LEFT(O546,3)="S12","CA",IF(LEFT(O546,3)="E06","UA",IF(LEFT(O546,3)="E07","NMD",IF(LEFT(O546,3)="E08","MD",IF(LEFT(O546,3)="E09","LONB"))))))))))</f>
        <v>WD</v>
      </c>
      <c r="Q546" s="11" t="str">
        <f>IF([1]source_data!G548="","",IF([1]source_data!D548="","",VLOOKUP([1]source_data!D548,[1]geo_data!A:I,7,FALSE)))</f>
        <v>Gloucester</v>
      </c>
      <c r="R546" s="11" t="str">
        <f>IF([1]source_data!G548="","",IF([1]source_data!D548="","",VLOOKUP([1]source_data!D548,[1]geo_data!A:I,6,FALSE)))</f>
        <v>E07000081</v>
      </c>
      <c r="S546" s="11" t="str">
        <f>IF([1]source_data!G548="","",IF(LEFT(R546,3)="E05","WD",IF(LEFT(R546,3)="S13","WD",IF(LEFT(R546,3)="W05","WD",IF(LEFT(R546,3)="W06","UA",IF(LEFT(R546,3)="S12","CA",IF(LEFT(R546,3)="E06","UA",IF(LEFT(R546,3)="E07","NMD",IF(LEFT(R546,3)="E08","MD",IF(LEFT(R546,3)="E09","LONB"))))))))))</f>
        <v>NMD</v>
      </c>
      <c r="T546" s="8" t="str">
        <f>IF([1]source_data!G548="","",IF([1]source_data!N548="","",[1]source_data!N548))</f>
        <v>Grants for You</v>
      </c>
      <c r="U546" s="12">
        <f ca="1">IF([1]source_data!G548="","",[1]tailored_settings!$B$8)</f>
        <v>45009</v>
      </c>
      <c r="V546" s="8" t="str">
        <f>IF([1]source_data!I548="","",[1]tailored_settings!$B$9)</f>
        <v>https://www.barnwoodtrust.org/</v>
      </c>
      <c r="W546" s="8" t="str">
        <f>IF([1]source_data!G548="","",IF([1]source_data!I548="","",[1]codelists!$A$1))</f>
        <v>Grant to Individuals Reason codelist</v>
      </c>
      <c r="X546" s="8" t="str">
        <f>IF([1]source_data!G548="","",IF([1]source_data!I548="","",[1]source_data!I548))</f>
        <v>Mental Health</v>
      </c>
      <c r="Y546" s="8" t="str">
        <f>IF([1]source_data!G548="","",IF([1]source_data!J548="","",[1]codelists!$A$1))</f>
        <v/>
      </c>
      <c r="Z546" s="8" t="str">
        <f>IF([1]source_data!G548="","",IF([1]source_data!J548="","",[1]source_data!J548))</f>
        <v/>
      </c>
      <c r="AA546" s="8" t="str">
        <f>IF([1]source_data!G548="","",IF([1]source_data!K548="","",[1]codelists!$A$16))</f>
        <v>Grant to Individuals Purpose codelist</v>
      </c>
      <c r="AB546" s="8" t="str">
        <f>IF([1]source_data!G548="","",IF([1]source_data!K548="","",[1]source_data!K548))</f>
        <v>Holiday and activity costs</v>
      </c>
      <c r="AC546" s="8" t="str">
        <f>IF([1]source_data!G548="","",IF([1]source_data!L548="","",[1]codelists!$A$16))</f>
        <v/>
      </c>
      <c r="AD546" s="8" t="str">
        <f>IF([1]source_data!G548="","",IF([1]source_data!L548="","",[1]source_data!L548))</f>
        <v/>
      </c>
      <c r="AE546" s="8" t="str">
        <f>IF([1]source_data!G548="","",IF([1]source_data!M548="","",[1]codelists!$A$16))</f>
        <v/>
      </c>
      <c r="AF546" s="8" t="str">
        <f>IF([1]source_data!G548="","",IF([1]source_data!M548="","",[1]source_data!M548))</f>
        <v/>
      </c>
    </row>
    <row r="547" spans="1:32" ht="15.75" x14ac:dyDescent="0.25">
      <c r="A547" s="8" t="str">
        <f>IF([1]source_data!G549="","",IF(AND([1]source_data!C549&lt;&gt;"",[1]tailored_settings!$B$10="Publish"),CONCATENATE([1]tailored_settings!$B$2&amp;[1]source_data!C549),IF(AND([1]source_data!C549&lt;&gt;"",[1]tailored_settings!$B$10="Do not publish"),CONCATENATE([1]tailored_settings!$B$2&amp;TEXT(ROW(A547)-1,"0000")&amp;"_"&amp;TEXT(F547,"yyyy-mm")),CONCATENATE([1]tailored_settings!$B$2&amp;TEXT(ROW(A547)-1,"0000")&amp;"_"&amp;TEXT(F547,"yyyy-mm")))))</f>
        <v>360G-BarnwoodTrust-0546_2022-09</v>
      </c>
      <c r="B547" s="8" t="str">
        <f>IF([1]source_data!G549="","",IF([1]source_data!E549&lt;&gt;"",[1]source_data!E549,CONCATENATE("Grant to "&amp;G547)))</f>
        <v>Grants for You</v>
      </c>
      <c r="C547" s="8" t="str">
        <f>IF([1]source_data!G549="","",IF([1]source_data!F549="","",[1]source_data!F549))</f>
        <v xml:space="preserve">Funding to help people with Autism, ADHD, Tourette's or a serious mental health condition access more opportunities.   </v>
      </c>
      <c r="D547" s="9">
        <f>IF([1]source_data!G549="","",IF([1]source_data!G549="","",[1]source_data!G549))</f>
        <v>420</v>
      </c>
      <c r="E547" s="8" t="str">
        <f>IF([1]source_data!G549="","",[1]tailored_settings!$B$3)</f>
        <v>GBP</v>
      </c>
      <c r="F547" s="10">
        <f>IF([1]source_data!G549="","",IF([1]source_data!H549="","",[1]source_data!H549))</f>
        <v>44806.388842361099</v>
      </c>
      <c r="G547" s="8" t="str">
        <f>IF([1]source_data!G549="","",[1]tailored_settings!$B$5)</f>
        <v>Individual Recipient</v>
      </c>
      <c r="H547" s="8" t="str">
        <f>IF([1]source_data!G549="","",IF(AND([1]source_data!A549&lt;&gt;"",[1]tailored_settings!$B$11="Publish"),CONCATENATE([1]tailored_settings!$B$2&amp;[1]source_data!A549),IF(AND([1]source_data!A549&lt;&gt;"",[1]tailored_settings!$B$11="Do not publish"),CONCATENATE([1]tailored_settings!$B$4&amp;TEXT(ROW(A547)-1,"0000")&amp;"_"&amp;TEXT(F547,"yyyy-mm")),CONCATENATE([1]tailored_settings!$B$4&amp;TEXT(ROW(A547)-1,"0000")&amp;"_"&amp;TEXT(F547,"yyyy-mm")))))</f>
        <v>360G-BarnwoodTrust-IND-0546_2022-09</v>
      </c>
      <c r="I547" s="8" t="str">
        <f>IF([1]source_data!G549="","",[1]tailored_settings!$B$7)</f>
        <v>Barnwood Trust</v>
      </c>
      <c r="J547" s="8" t="str">
        <f>IF([1]source_data!G549="","",[1]tailored_settings!$B$6)</f>
        <v>GB-CHC-1162855</v>
      </c>
      <c r="K547" s="8" t="str">
        <f>IF([1]source_data!G549="","",IF([1]source_data!I549="","",VLOOKUP([1]source_data!I549,[1]codelists!A:C,2,FALSE)))</f>
        <v>GTIR040</v>
      </c>
      <c r="L547" s="8" t="str">
        <f>IF([1]source_data!G549="","",IF([1]source_data!J549="","",VLOOKUP([1]source_data!J549,[1]codelists!A:C,2,FALSE)))</f>
        <v/>
      </c>
      <c r="M547" s="8" t="str">
        <f>IF([1]source_data!G549="","",IF([1]source_data!K549="","",IF([1]source_data!M549&lt;&gt;"",CONCATENATE(VLOOKUP([1]source_data!K549,[1]codelists!A:C,2,FALSE)&amp;";"&amp;VLOOKUP([1]source_data!L549,[1]codelists!A:C,2,FALSE)&amp;";"&amp;VLOOKUP([1]source_data!M549,[1]codelists!A:C,2,FALSE)),IF([1]source_data!L549&lt;&gt;"",CONCATENATE(VLOOKUP([1]source_data!K549,[1]codelists!A:C,2,FALSE)&amp;";"&amp;VLOOKUP([1]source_data!L549,[1]codelists!A:C,2,FALSE)),IF([1]source_data!K549&lt;&gt;"",CONCATENATE(VLOOKUP([1]source_data!K549,[1]codelists!A:C,2,FALSE)))))))</f>
        <v>GTIP040</v>
      </c>
      <c r="N547" s="11" t="str">
        <f>IF([1]source_data!G549="","",IF([1]source_data!D549="","",VLOOKUP([1]source_data!D549,[1]geo_data!A:I,9,FALSE)))</f>
        <v>Stonehouse</v>
      </c>
      <c r="O547" s="11" t="str">
        <f>IF([1]source_data!G549="","",IF([1]source_data!D549="","",VLOOKUP([1]source_data!D549,[1]geo_data!A:I,8,FALSE)))</f>
        <v>E05013196</v>
      </c>
      <c r="P547" s="11" t="str">
        <f>IF([1]source_data!G549="","",IF(LEFT(O547,3)="E05","WD",IF(LEFT(O547,3)="S13","WD",IF(LEFT(O547,3)="W05","WD",IF(LEFT(O547,3)="W06","UA",IF(LEFT(O547,3)="S12","CA",IF(LEFT(O547,3)="E06","UA",IF(LEFT(O547,3)="E07","NMD",IF(LEFT(O547,3)="E08","MD",IF(LEFT(O547,3)="E09","LONB"))))))))))</f>
        <v>WD</v>
      </c>
      <c r="Q547" s="11" t="str">
        <f>IF([1]source_data!G549="","",IF([1]source_data!D549="","",VLOOKUP([1]source_data!D549,[1]geo_data!A:I,7,FALSE)))</f>
        <v>Stroud</v>
      </c>
      <c r="R547" s="11" t="str">
        <f>IF([1]source_data!G549="","",IF([1]source_data!D549="","",VLOOKUP([1]source_data!D549,[1]geo_data!A:I,6,FALSE)))</f>
        <v>E07000082</v>
      </c>
      <c r="S547" s="11" t="str">
        <f>IF([1]source_data!G549="","",IF(LEFT(R547,3)="E05","WD",IF(LEFT(R547,3)="S13","WD",IF(LEFT(R547,3)="W05","WD",IF(LEFT(R547,3)="W06","UA",IF(LEFT(R547,3)="S12","CA",IF(LEFT(R547,3)="E06","UA",IF(LEFT(R547,3)="E07","NMD",IF(LEFT(R547,3)="E08","MD",IF(LEFT(R547,3)="E09","LONB"))))))))))</f>
        <v>NMD</v>
      </c>
      <c r="T547" s="8" t="str">
        <f>IF([1]source_data!G549="","",IF([1]source_data!N549="","",[1]source_data!N549))</f>
        <v>Grants for You</v>
      </c>
      <c r="U547" s="12">
        <f ca="1">IF([1]source_data!G549="","",[1]tailored_settings!$B$8)</f>
        <v>45009</v>
      </c>
      <c r="V547" s="8" t="str">
        <f>IF([1]source_data!I549="","",[1]tailored_settings!$B$9)</f>
        <v>https://www.barnwoodtrust.org/</v>
      </c>
      <c r="W547" s="8" t="str">
        <f>IF([1]source_data!G549="","",IF([1]source_data!I549="","",[1]codelists!$A$1))</f>
        <v>Grant to Individuals Reason codelist</v>
      </c>
      <c r="X547" s="8" t="str">
        <f>IF([1]source_data!G549="","",IF([1]source_data!I549="","",[1]source_data!I549))</f>
        <v>Mental Health</v>
      </c>
      <c r="Y547" s="8" t="str">
        <f>IF([1]source_data!G549="","",IF([1]source_data!J549="","",[1]codelists!$A$1))</f>
        <v/>
      </c>
      <c r="Z547" s="8" t="str">
        <f>IF([1]source_data!G549="","",IF([1]source_data!J549="","",[1]source_data!J549))</f>
        <v/>
      </c>
      <c r="AA547" s="8" t="str">
        <f>IF([1]source_data!G549="","",IF([1]source_data!K549="","",[1]codelists!$A$16))</f>
        <v>Grant to Individuals Purpose codelist</v>
      </c>
      <c r="AB547" s="8" t="str">
        <f>IF([1]source_data!G549="","",IF([1]source_data!K549="","",[1]source_data!K549))</f>
        <v>Devices and digital access</v>
      </c>
      <c r="AC547" s="8" t="str">
        <f>IF([1]source_data!G549="","",IF([1]source_data!L549="","",[1]codelists!$A$16))</f>
        <v/>
      </c>
      <c r="AD547" s="8" t="str">
        <f>IF([1]source_data!G549="","",IF([1]source_data!L549="","",[1]source_data!L549))</f>
        <v/>
      </c>
      <c r="AE547" s="8" t="str">
        <f>IF([1]source_data!G549="","",IF([1]source_data!M549="","",[1]codelists!$A$16))</f>
        <v/>
      </c>
      <c r="AF547" s="8" t="str">
        <f>IF([1]source_data!G549="","",IF([1]source_data!M549="","",[1]source_data!M549))</f>
        <v/>
      </c>
    </row>
    <row r="548" spans="1:32" ht="15.75" x14ac:dyDescent="0.25">
      <c r="A548" s="8" t="str">
        <f>IF([1]source_data!G550="","",IF(AND([1]source_data!C550&lt;&gt;"",[1]tailored_settings!$B$10="Publish"),CONCATENATE([1]tailored_settings!$B$2&amp;[1]source_data!C550),IF(AND([1]source_data!C550&lt;&gt;"",[1]tailored_settings!$B$10="Do not publish"),CONCATENATE([1]tailored_settings!$B$2&amp;TEXT(ROW(A548)-1,"0000")&amp;"_"&amp;TEXT(F548,"yyyy-mm")),CONCATENATE([1]tailored_settings!$B$2&amp;TEXT(ROW(A548)-1,"0000")&amp;"_"&amp;TEXT(F548,"yyyy-mm")))))</f>
        <v>360G-BarnwoodTrust-0547_2022-09</v>
      </c>
      <c r="B548" s="8" t="str">
        <f>IF([1]source_data!G550="","",IF([1]source_data!E550&lt;&gt;"",[1]source_data!E550,CONCATENATE("Grant to "&amp;G548)))</f>
        <v>Grants for You</v>
      </c>
      <c r="C548" s="8" t="str">
        <f>IF([1]source_data!G550="","",IF([1]source_data!F550="","",[1]source_data!F550))</f>
        <v xml:space="preserve">Funding to help people with Autism, ADHD, Tourette's or a serious mental health condition access more opportunities.   </v>
      </c>
      <c r="D548" s="9">
        <f>IF([1]source_data!G550="","",IF([1]source_data!G550="","",[1]source_data!G550))</f>
        <v>2636</v>
      </c>
      <c r="E548" s="8" t="str">
        <f>IF([1]source_data!G550="","",[1]tailored_settings!$B$3)</f>
        <v>GBP</v>
      </c>
      <c r="F548" s="10">
        <f>IF([1]source_data!G550="","",IF([1]source_data!H550="","",[1]source_data!H550))</f>
        <v>44806.390394212998</v>
      </c>
      <c r="G548" s="8" t="str">
        <f>IF([1]source_data!G550="","",[1]tailored_settings!$B$5)</f>
        <v>Individual Recipient</v>
      </c>
      <c r="H548" s="8" t="str">
        <f>IF([1]source_data!G550="","",IF(AND([1]source_data!A550&lt;&gt;"",[1]tailored_settings!$B$11="Publish"),CONCATENATE([1]tailored_settings!$B$2&amp;[1]source_data!A550),IF(AND([1]source_data!A550&lt;&gt;"",[1]tailored_settings!$B$11="Do not publish"),CONCATENATE([1]tailored_settings!$B$4&amp;TEXT(ROW(A548)-1,"0000")&amp;"_"&amp;TEXT(F548,"yyyy-mm")),CONCATENATE([1]tailored_settings!$B$4&amp;TEXT(ROW(A548)-1,"0000")&amp;"_"&amp;TEXT(F548,"yyyy-mm")))))</f>
        <v>360G-BarnwoodTrust-IND-0547_2022-09</v>
      </c>
      <c r="I548" s="8" t="str">
        <f>IF([1]source_data!G550="","",[1]tailored_settings!$B$7)</f>
        <v>Barnwood Trust</v>
      </c>
      <c r="J548" s="8" t="str">
        <f>IF([1]source_data!G550="","",[1]tailored_settings!$B$6)</f>
        <v>GB-CHC-1162855</v>
      </c>
      <c r="K548" s="8" t="str">
        <f>IF([1]source_data!G550="","",IF([1]source_data!I550="","",VLOOKUP([1]source_data!I550,[1]codelists!A:C,2,FALSE)))</f>
        <v>GTIR040</v>
      </c>
      <c r="L548" s="8" t="str">
        <f>IF([1]source_data!G550="","",IF([1]source_data!J550="","",VLOOKUP([1]source_data!J550,[1]codelists!A:C,2,FALSE)))</f>
        <v/>
      </c>
      <c r="M548" s="8" t="str">
        <f>IF([1]source_data!G550="","",IF([1]source_data!K550="","",IF([1]source_data!M550&lt;&gt;"",CONCATENATE(VLOOKUP([1]source_data!K550,[1]codelists!A:C,2,FALSE)&amp;";"&amp;VLOOKUP([1]source_data!L550,[1]codelists!A:C,2,FALSE)&amp;";"&amp;VLOOKUP([1]source_data!M550,[1]codelists!A:C,2,FALSE)),IF([1]source_data!L550&lt;&gt;"",CONCATENATE(VLOOKUP([1]source_data!K550,[1]codelists!A:C,2,FALSE)&amp;";"&amp;VLOOKUP([1]source_data!L550,[1]codelists!A:C,2,FALSE)),IF([1]source_data!K550&lt;&gt;"",CONCATENATE(VLOOKUP([1]source_data!K550,[1]codelists!A:C,2,FALSE)))))))</f>
        <v>GTIP040</v>
      </c>
      <c r="N548" s="11" t="str">
        <f>IF([1]source_data!G550="","",IF([1]source_data!D550="","",VLOOKUP([1]source_data!D550,[1]geo_data!A:I,9,FALSE)))</f>
        <v>Moreland</v>
      </c>
      <c r="O548" s="11" t="str">
        <f>IF([1]source_data!G550="","",IF([1]source_data!D550="","",VLOOKUP([1]source_data!D550,[1]geo_data!A:I,8,FALSE)))</f>
        <v>E05010962</v>
      </c>
      <c r="P548" s="11" t="str">
        <f>IF([1]source_data!G550="","",IF(LEFT(O548,3)="E05","WD",IF(LEFT(O548,3)="S13","WD",IF(LEFT(O548,3)="W05","WD",IF(LEFT(O548,3)="W06","UA",IF(LEFT(O548,3)="S12","CA",IF(LEFT(O548,3)="E06","UA",IF(LEFT(O548,3)="E07","NMD",IF(LEFT(O548,3)="E08","MD",IF(LEFT(O548,3)="E09","LONB"))))))))))</f>
        <v>WD</v>
      </c>
      <c r="Q548" s="11" t="str">
        <f>IF([1]source_data!G550="","",IF([1]source_data!D550="","",VLOOKUP([1]source_data!D550,[1]geo_data!A:I,7,FALSE)))</f>
        <v>Gloucester</v>
      </c>
      <c r="R548" s="11" t="str">
        <f>IF([1]source_data!G550="","",IF([1]source_data!D550="","",VLOOKUP([1]source_data!D550,[1]geo_data!A:I,6,FALSE)))</f>
        <v>E07000081</v>
      </c>
      <c r="S548" s="11" t="str">
        <f>IF([1]source_data!G550="","",IF(LEFT(R548,3)="E05","WD",IF(LEFT(R548,3)="S13","WD",IF(LEFT(R548,3)="W05","WD",IF(LEFT(R548,3)="W06","UA",IF(LEFT(R548,3)="S12","CA",IF(LEFT(R548,3)="E06","UA",IF(LEFT(R548,3)="E07","NMD",IF(LEFT(R548,3)="E08","MD",IF(LEFT(R548,3)="E09","LONB"))))))))))</f>
        <v>NMD</v>
      </c>
      <c r="T548" s="8" t="str">
        <f>IF([1]source_data!G550="","",IF([1]source_data!N550="","",[1]source_data!N550))</f>
        <v>Grants for You</v>
      </c>
      <c r="U548" s="12">
        <f ca="1">IF([1]source_data!G550="","",[1]tailored_settings!$B$8)</f>
        <v>45009</v>
      </c>
      <c r="V548" s="8" t="str">
        <f>IF([1]source_data!I550="","",[1]tailored_settings!$B$9)</f>
        <v>https://www.barnwoodtrust.org/</v>
      </c>
      <c r="W548" s="8" t="str">
        <f>IF([1]source_data!G550="","",IF([1]source_data!I550="","",[1]codelists!$A$1))</f>
        <v>Grant to Individuals Reason codelist</v>
      </c>
      <c r="X548" s="8" t="str">
        <f>IF([1]source_data!G550="","",IF([1]source_data!I550="","",[1]source_data!I550))</f>
        <v>Mental Health</v>
      </c>
      <c r="Y548" s="8" t="str">
        <f>IF([1]source_data!G550="","",IF([1]source_data!J550="","",[1]codelists!$A$1))</f>
        <v/>
      </c>
      <c r="Z548" s="8" t="str">
        <f>IF([1]source_data!G550="","",IF([1]source_data!J550="","",[1]source_data!J550))</f>
        <v/>
      </c>
      <c r="AA548" s="8" t="str">
        <f>IF([1]source_data!G550="","",IF([1]source_data!K550="","",[1]codelists!$A$16))</f>
        <v>Grant to Individuals Purpose codelist</v>
      </c>
      <c r="AB548" s="8" t="str">
        <f>IF([1]source_data!G550="","",IF([1]source_data!K550="","",[1]source_data!K550))</f>
        <v>Devices and digital access</v>
      </c>
      <c r="AC548" s="8" t="str">
        <f>IF([1]source_data!G550="","",IF([1]source_data!L550="","",[1]codelists!$A$16))</f>
        <v/>
      </c>
      <c r="AD548" s="8" t="str">
        <f>IF([1]source_data!G550="","",IF([1]source_data!L550="","",[1]source_data!L550))</f>
        <v/>
      </c>
      <c r="AE548" s="8" t="str">
        <f>IF([1]source_data!G550="","",IF([1]source_data!M550="","",[1]codelists!$A$16))</f>
        <v/>
      </c>
      <c r="AF548" s="8" t="str">
        <f>IF([1]source_data!G550="","",IF([1]source_data!M550="","",[1]source_data!M550))</f>
        <v/>
      </c>
    </row>
    <row r="549" spans="1:32" ht="15.75" x14ac:dyDescent="0.25">
      <c r="A549" s="8" t="str">
        <f>IF([1]source_data!G551="","",IF(AND([1]source_data!C551&lt;&gt;"",[1]tailored_settings!$B$10="Publish"),CONCATENATE([1]tailored_settings!$B$2&amp;[1]source_data!C551),IF(AND([1]source_data!C551&lt;&gt;"",[1]tailored_settings!$B$10="Do not publish"),CONCATENATE([1]tailored_settings!$B$2&amp;TEXT(ROW(A549)-1,"0000")&amp;"_"&amp;TEXT(F549,"yyyy-mm")),CONCATENATE([1]tailored_settings!$B$2&amp;TEXT(ROW(A549)-1,"0000")&amp;"_"&amp;TEXT(F549,"yyyy-mm")))))</f>
        <v>360G-BarnwoodTrust-0548_2022-09</v>
      </c>
      <c r="B549" s="8" t="str">
        <f>IF([1]source_data!G551="","",IF([1]source_data!E551&lt;&gt;"",[1]source_data!E551,CONCATENATE("Grant to "&amp;G549)))</f>
        <v>Grants for You</v>
      </c>
      <c r="C549" s="8" t="str">
        <f>IF([1]source_data!G551="","",IF([1]source_data!F551="","",[1]source_data!F551))</f>
        <v xml:space="preserve">Funding to help people with Autism, ADHD, Tourette's or a serious mental health condition access more opportunities.   </v>
      </c>
      <c r="D549" s="9">
        <f>IF([1]source_data!G551="","",IF([1]source_data!G551="","",[1]source_data!G551))</f>
        <v>1000</v>
      </c>
      <c r="E549" s="8" t="str">
        <f>IF([1]source_data!G551="","",[1]tailored_settings!$B$3)</f>
        <v>GBP</v>
      </c>
      <c r="F549" s="10">
        <f>IF([1]source_data!G551="","",IF([1]source_data!H551="","",[1]source_data!H551))</f>
        <v>44806.395267789398</v>
      </c>
      <c r="G549" s="8" t="str">
        <f>IF([1]source_data!G551="","",[1]tailored_settings!$B$5)</f>
        <v>Individual Recipient</v>
      </c>
      <c r="H549" s="8" t="str">
        <f>IF([1]source_data!G551="","",IF(AND([1]source_data!A551&lt;&gt;"",[1]tailored_settings!$B$11="Publish"),CONCATENATE([1]tailored_settings!$B$2&amp;[1]source_data!A551),IF(AND([1]source_data!A551&lt;&gt;"",[1]tailored_settings!$B$11="Do not publish"),CONCATENATE([1]tailored_settings!$B$4&amp;TEXT(ROW(A549)-1,"0000")&amp;"_"&amp;TEXT(F549,"yyyy-mm")),CONCATENATE([1]tailored_settings!$B$4&amp;TEXT(ROW(A549)-1,"0000")&amp;"_"&amp;TEXT(F549,"yyyy-mm")))))</f>
        <v>360G-BarnwoodTrust-IND-0548_2022-09</v>
      </c>
      <c r="I549" s="8" t="str">
        <f>IF([1]source_data!G551="","",[1]tailored_settings!$B$7)</f>
        <v>Barnwood Trust</v>
      </c>
      <c r="J549" s="8" t="str">
        <f>IF([1]source_data!G551="","",[1]tailored_settings!$B$6)</f>
        <v>GB-CHC-1162855</v>
      </c>
      <c r="K549" s="8" t="str">
        <f>IF([1]source_data!G551="","",IF([1]source_data!I551="","",VLOOKUP([1]source_data!I551,[1]codelists!A:C,2,FALSE)))</f>
        <v>GTIR040</v>
      </c>
      <c r="L549" s="8" t="str">
        <f>IF([1]source_data!G551="","",IF([1]source_data!J551="","",VLOOKUP([1]source_data!J551,[1]codelists!A:C,2,FALSE)))</f>
        <v/>
      </c>
      <c r="M549" s="8" t="str">
        <f>IF([1]source_data!G551="","",IF([1]source_data!K551="","",IF([1]source_data!M551&lt;&gt;"",CONCATENATE(VLOOKUP([1]source_data!K551,[1]codelists!A:C,2,FALSE)&amp;";"&amp;VLOOKUP([1]source_data!L551,[1]codelists!A:C,2,FALSE)&amp;";"&amp;VLOOKUP([1]source_data!M551,[1]codelists!A:C,2,FALSE)),IF([1]source_data!L551&lt;&gt;"",CONCATENATE(VLOOKUP([1]source_data!K551,[1]codelists!A:C,2,FALSE)&amp;";"&amp;VLOOKUP([1]source_data!L551,[1]codelists!A:C,2,FALSE)),IF([1]source_data!K551&lt;&gt;"",CONCATENATE(VLOOKUP([1]source_data!K551,[1]codelists!A:C,2,FALSE)))))))</f>
        <v>GTIP040</v>
      </c>
      <c r="N549" s="11" t="str">
        <f>IF([1]source_data!G551="","",IF([1]source_data!D551="","",VLOOKUP([1]source_data!D551,[1]geo_data!A:I,9,FALSE)))</f>
        <v>St Paul's</v>
      </c>
      <c r="O549" s="11" t="str">
        <f>IF([1]source_data!G551="","",IF([1]source_data!D551="","",VLOOKUP([1]source_data!D551,[1]geo_data!A:I,8,FALSE)))</f>
        <v>E05004302</v>
      </c>
      <c r="P549" s="11" t="str">
        <f>IF([1]source_data!G551="","",IF(LEFT(O549,3)="E05","WD",IF(LEFT(O549,3)="S13","WD",IF(LEFT(O549,3)="W05","WD",IF(LEFT(O549,3)="W06","UA",IF(LEFT(O549,3)="S12","CA",IF(LEFT(O549,3)="E06","UA",IF(LEFT(O549,3)="E07","NMD",IF(LEFT(O549,3)="E08","MD",IF(LEFT(O549,3)="E09","LONB"))))))))))</f>
        <v>WD</v>
      </c>
      <c r="Q549" s="11" t="str">
        <f>IF([1]source_data!G551="","",IF([1]source_data!D551="","",VLOOKUP([1]source_data!D551,[1]geo_data!A:I,7,FALSE)))</f>
        <v>Cheltenham</v>
      </c>
      <c r="R549" s="11" t="str">
        <f>IF([1]source_data!G551="","",IF([1]source_data!D551="","",VLOOKUP([1]source_data!D551,[1]geo_data!A:I,6,FALSE)))</f>
        <v>E07000078</v>
      </c>
      <c r="S549" s="11" t="str">
        <f>IF([1]source_data!G551="","",IF(LEFT(R549,3)="E05","WD",IF(LEFT(R549,3)="S13","WD",IF(LEFT(R549,3)="W05","WD",IF(LEFT(R549,3)="W06","UA",IF(LEFT(R549,3)="S12","CA",IF(LEFT(R549,3)="E06","UA",IF(LEFT(R549,3)="E07","NMD",IF(LEFT(R549,3)="E08","MD",IF(LEFT(R549,3)="E09","LONB"))))))))))</f>
        <v>NMD</v>
      </c>
      <c r="T549" s="8" t="str">
        <f>IF([1]source_data!G551="","",IF([1]source_data!N551="","",[1]source_data!N551))</f>
        <v>Grants for You</v>
      </c>
      <c r="U549" s="12">
        <f ca="1">IF([1]source_data!G551="","",[1]tailored_settings!$B$8)</f>
        <v>45009</v>
      </c>
      <c r="V549" s="8" t="str">
        <f>IF([1]source_data!I551="","",[1]tailored_settings!$B$9)</f>
        <v>https://www.barnwoodtrust.org/</v>
      </c>
      <c r="W549" s="8" t="str">
        <f>IF([1]source_data!G551="","",IF([1]source_data!I551="","",[1]codelists!$A$1))</f>
        <v>Grant to Individuals Reason codelist</v>
      </c>
      <c r="X549" s="8" t="str">
        <f>IF([1]source_data!G551="","",IF([1]source_data!I551="","",[1]source_data!I551))</f>
        <v>Mental Health</v>
      </c>
      <c r="Y549" s="8" t="str">
        <f>IF([1]source_data!G551="","",IF([1]source_data!J551="","",[1]codelists!$A$1))</f>
        <v/>
      </c>
      <c r="Z549" s="8" t="str">
        <f>IF([1]source_data!G551="","",IF([1]source_data!J551="","",[1]source_data!J551))</f>
        <v/>
      </c>
      <c r="AA549" s="8" t="str">
        <f>IF([1]source_data!G551="","",IF([1]source_data!K551="","",[1]codelists!$A$16))</f>
        <v>Grant to Individuals Purpose codelist</v>
      </c>
      <c r="AB549" s="8" t="str">
        <f>IF([1]source_data!G551="","",IF([1]source_data!K551="","",[1]source_data!K551))</f>
        <v>Devices and digital access</v>
      </c>
      <c r="AC549" s="8" t="str">
        <f>IF([1]source_data!G551="","",IF([1]source_data!L551="","",[1]codelists!$A$16))</f>
        <v/>
      </c>
      <c r="AD549" s="8" t="str">
        <f>IF([1]source_data!G551="","",IF([1]source_data!L551="","",[1]source_data!L551))</f>
        <v/>
      </c>
      <c r="AE549" s="8" t="str">
        <f>IF([1]source_data!G551="","",IF([1]source_data!M551="","",[1]codelists!$A$16))</f>
        <v/>
      </c>
      <c r="AF549" s="8" t="str">
        <f>IF([1]source_data!G551="","",IF([1]source_data!M551="","",[1]source_data!M551))</f>
        <v/>
      </c>
    </row>
    <row r="550" spans="1:32" ht="15.75" x14ac:dyDescent="0.25">
      <c r="A550" s="8" t="str">
        <f>IF([1]source_data!G552="","",IF(AND([1]source_data!C552&lt;&gt;"",[1]tailored_settings!$B$10="Publish"),CONCATENATE([1]tailored_settings!$B$2&amp;[1]source_data!C552),IF(AND([1]source_data!C552&lt;&gt;"",[1]tailored_settings!$B$10="Do not publish"),CONCATENATE([1]tailored_settings!$B$2&amp;TEXT(ROW(A550)-1,"0000")&amp;"_"&amp;TEXT(F550,"yyyy-mm")),CONCATENATE([1]tailored_settings!$B$2&amp;TEXT(ROW(A550)-1,"0000")&amp;"_"&amp;TEXT(F550,"yyyy-mm")))))</f>
        <v>360G-BarnwoodTrust-0549_2022-09</v>
      </c>
      <c r="B550" s="8" t="str">
        <f>IF([1]source_data!G552="","",IF([1]source_data!E552&lt;&gt;"",[1]source_data!E552,CONCATENATE("Grant to "&amp;G550)))</f>
        <v>Grants for You</v>
      </c>
      <c r="C550" s="8" t="str">
        <f>IF([1]source_data!G552="","",IF([1]source_data!F552="","",[1]source_data!F552))</f>
        <v xml:space="preserve">Funding to help people with Autism, ADHD, Tourette's or a serious mental health condition access more opportunities.   </v>
      </c>
      <c r="D550" s="9">
        <f>IF([1]source_data!G552="","",IF([1]source_data!G552="","",[1]source_data!G552))</f>
        <v>300</v>
      </c>
      <c r="E550" s="8" t="str">
        <f>IF([1]source_data!G552="","",[1]tailored_settings!$B$3)</f>
        <v>GBP</v>
      </c>
      <c r="F550" s="10">
        <f>IF([1]source_data!G552="","",IF([1]source_data!H552="","",[1]source_data!H552))</f>
        <v>44806.413728391199</v>
      </c>
      <c r="G550" s="8" t="str">
        <f>IF([1]source_data!G552="","",[1]tailored_settings!$B$5)</f>
        <v>Individual Recipient</v>
      </c>
      <c r="H550" s="8" t="str">
        <f>IF([1]source_data!G552="","",IF(AND([1]source_data!A552&lt;&gt;"",[1]tailored_settings!$B$11="Publish"),CONCATENATE([1]tailored_settings!$B$2&amp;[1]source_data!A552),IF(AND([1]source_data!A552&lt;&gt;"",[1]tailored_settings!$B$11="Do not publish"),CONCATENATE([1]tailored_settings!$B$4&amp;TEXT(ROW(A550)-1,"0000")&amp;"_"&amp;TEXT(F550,"yyyy-mm")),CONCATENATE([1]tailored_settings!$B$4&amp;TEXT(ROW(A550)-1,"0000")&amp;"_"&amp;TEXT(F550,"yyyy-mm")))))</f>
        <v>360G-BarnwoodTrust-IND-0549_2022-09</v>
      </c>
      <c r="I550" s="8" t="str">
        <f>IF([1]source_data!G552="","",[1]tailored_settings!$B$7)</f>
        <v>Barnwood Trust</v>
      </c>
      <c r="J550" s="8" t="str">
        <f>IF([1]source_data!G552="","",[1]tailored_settings!$B$6)</f>
        <v>GB-CHC-1162855</v>
      </c>
      <c r="K550" s="8" t="str">
        <f>IF([1]source_data!G552="","",IF([1]source_data!I552="","",VLOOKUP([1]source_data!I552,[1]codelists!A:C,2,FALSE)))</f>
        <v>GTIR040</v>
      </c>
      <c r="L550" s="8" t="str">
        <f>IF([1]source_data!G552="","",IF([1]source_data!J552="","",VLOOKUP([1]source_data!J552,[1]codelists!A:C,2,FALSE)))</f>
        <v/>
      </c>
      <c r="M550" s="8" t="str">
        <f>IF([1]source_data!G552="","",IF([1]source_data!K552="","",IF([1]source_data!M552&lt;&gt;"",CONCATENATE(VLOOKUP([1]source_data!K552,[1]codelists!A:C,2,FALSE)&amp;";"&amp;VLOOKUP([1]source_data!L552,[1]codelists!A:C,2,FALSE)&amp;";"&amp;VLOOKUP([1]source_data!M552,[1]codelists!A:C,2,FALSE)),IF([1]source_data!L552&lt;&gt;"",CONCATENATE(VLOOKUP([1]source_data!K552,[1]codelists!A:C,2,FALSE)&amp;";"&amp;VLOOKUP([1]source_data!L552,[1]codelists!A:C,2,FALSE)),IF([1]source_data!K552&lt;&gt;"",CONCATENATE(VLOOKUP([1]source_data!K552,[1]codelists!A:C,2,FALSE)))))))</f>
        <v>GTIP040</v>
      </c>
      <c r="N550" s="11" t="str">
        <f>IF([1]source_data!G552="","",IF([1]source_data!D552="","",VLOOKUP([1]source_data!D552,[1]geo_data!A:I,9,FALSE)))</f>
        <v>Dursley</v>
      </c>
      <c r="O550" s="11" t="str">
        <f>IF([1]source_data!G552="","",IF([1]source_data!D552="","",VLOOKUP([1]source_data!D552,[1]geo_data!A:I,8,FALSE)))</f>
        <v>E05010976</v>
      </c>
      <c r="P550" s="11" t="str">
        <f>IF([1]source_data!G552="","",IF(LEFT(O550,3)="E05","WD",IF(LEFT(O550,3)="S13","WD",IF(LEFT(O550,3)="W05","WD",IF(LEFT(O550,3)="W06","UA",IF(LEFT(O550,3)="S12","CA",IF(LEFT(O550,3)="E06","UA",IF(LEFT(O550,3)="E07","NMD",IF(LEFT(O550,3)="E08","MD",IF(LEFT(O550,3)="E09","LONB"))))))))))</f>
        <v>WD</v>
      </c>
      <c r="Q550" s="11" t="str">
        <f>IF([1]source_data!G552="","",IF([1]source_data!D552="","",VLOOKUP([1]source_data!D552,[1]geo_data!A:I,7,FALSE)))</f>
        <v>Stroud</v>
      </c>
      <c r="R550" s="11" t="str">
        <f>IF([1]source_data!G552="","",IF([1]source_data!D552="","",VLOOKUP([1]source_data!D552,[1]geo_data!A:I,6,FALSE)))</f>
        <v>E07000082</v>
      </c>
      <c r="S550" s="11" t="str">
        <f>IF([1]source_data!G552="","",IF(LEFT(R550,3)="E05","WD",IF(LEFT(R550,3)="S13","WD",IF(LEFT(R550,3)="W05","WD",IF(LEFT(R550,3)="W06","UA",IF(LEFT(R550,3)="S12","CA",IF(LEFT(R550,3)="E06","UA",IF(LEFT(R550,3)="E07","NMD",IF(LEFT(R550,3)="E08","MD",IF(LEFT(R550,3)="E09","LONB"))))))))))</f>
        <v>NMD</v>
      </c>
      <c r="T550" s="8" t="str">
        <f>IF([1]source_data!G552="","",IF([1]source_data!N552="","",[1]source_data!N552))</f>
        <v>Grants for You</v>
      </c>
      <c r="U550" s="12">
        <f ca="1">IF([1]source_data!G552="","",[1]tailored_settings!$B$8)</f>
        <v>45009</v>
      </c>
      <c r="V550" s="8" t="str">
        <f>IF([1]source_data!I552="","",[1]tailored_settings!$B$9)</f>
        <v>https://www.barnwoodtrust.org/</v>
      </c>
      <c r="W550" s="8" t="str">
        <f>IF([1]source_data!G552="","",IF([1]source_data!I552="","",[1]codelists!$A$1))</f>
        <v>Grant to Individuals Reason codelist</v>
      </c>
      <c r="X550" s="8" t="str">
        <f>IF([1]source_data!G552="","",IF([1]source_data!I552="","",[1]source_data!I552))</f>
        <v>Mental Health</v>
      </c>
      <c r="Y550" s="8" t="str">
        <f>IF([1]source_data!G552="","",IF([1]source_data!J552="","",[1]codelists!$A$1))</f>
        <v/>
      </c>
      <c r="Z550" s="8" t="str">
        <f>IF([1]source_data!G552="","",IF([1]source_data!J552="","",[1]source_data!J552))</f>
        <v/>
      </c>
      <c r="AA550" s="8" t="str">
        <f>IF([1]source_data!G552="","",IF([1]source_data!K552="","",[1]codelists!$A$16))</f>
        <v>Grant to Individuals Purpose codelist</v>
      </c>
      <c r="AB550" s="8" t="str">
        <f>IF([1]source_data!G552="","",IF([1]source_data!K552="","",[1]source_data!K552))</f>
        <v>Devices and digital access</v>
      </c>
      <c r="AC550" s="8" t="str">
        <f>IF([1]source_data!G552="","",IF([1]source_data!L552="","",[1]codelists!$A$16))</f>
        <v/>
      </c>
      <c r="AD550" s="8" t="str">
        <f>IF([1]source_data!G552="","",IF([1]source_data!L552="","",[1]source_data!L552))</f>
        <v/>
      </c>
      <c r="AE550" s="8" t="str">
        <f>IF([1]source_data!G552="","",IF([1]source_data!M552="","",[1]codelists!$A$16))</f>
        <v/>
      </c>
      <c r="AF550" s="8" t="str">
        <f>IF([1]source_data!G552="","",IF([1]source_data!M552="","",[1]source_data!M552))</f>
        <v/>
      </c>
    </row>
    <row r="551" spans="1:32" ht="15.75" x14ac:dyDescent="0.25">
      <c r="A551" s="8" t="str">
        <f>IF([1]source_data!G553="","",IF(AND([1]source_data!C553&lt;&gt;"",[1]tailored_settings!$B$10="Publish"),CONCATENATE([1]tailored_settings!$B$2&amp;[1]source_data!C553),IF(AND([1]source_data!C553&lt;&gt;"",[1]tailored_settings!$B$10="Do not publish"),CONCATENATE([1]tailored_settings!$B$2&amp;TEXT(ROW(A551)-1,"0000")&amp;"_"&amp;TEXT(F551,"yyyy-mm")),CONCATENATE([1]tailored_settings!$B$2&amp;TEXT(ROW(A551)-1,"0000")&amp;"_"&amp;TEXT(F551,"yyyy-mm")))))</f>
        <v>360G-BarnwoodTrust-0550_2022-09</v>
      </c>
      <c r="B551" s="8" t="str">
        <f>IF([1]source_data!G553="","",IF([1]source_data!E553&lt;&gt;"",[1]source_data!E553,CONCATENATE("Grant to "&amp;G551)))</f>
        <v>Grants for You</v>
      </c>
      <c r="C551" s="8" t="str">
        <f>IF([1]source_data!G553="","",IF([1]source_data!F553="","",[1]source_data!F553))</f>
        <v xml:space="preserve">Funding to help people with Autism, ADHD, Tourette's or a serious mental health condition access more opportunities.   </v>
      </c>
      <c r="D551" s="9">
        <f>IF([1]source_data!G553="","",IF([1]source_data!G553="","",[1]source_data!G553))</f>
        <v>1500</v>
      </c>
      <c r="E551" s="8" t="str">
        <f>IF([1]source_data!G553="","",[1]tailored_settings!$B$3)</f>
        <v>GBP</v>
      </c>
      <c r="F551" s="10">
        <f>IF([1]source_data!G553="","",IF([1]source_data!H553="","",[1]source_data!H553))</f>
        <v>44806.418520289299</v>
      </c>
      <c r="G551" s="8" t="str">
        <f>IF([1]source_data!G553="","",[1]tailored_settings!$B$5)</f>
        <v>Individual Recipient</v>
      </c>
      <c r="H551" s="8" t="str">
        <f>IF([1]source_data!G553="","",IF(AND([1]source_data!A553&lt;&gt;"",[1]tailored_settings!$B$11="Publish"),CONCATENATE([1]tailored_settings!$B$2&amp;[1]source_data!A553),IF(AND([1]source_data!A553&lt;&gt;"",[1]tailored_settings!$B$11="Do not publish"),CONCATENATE([1]tailored_settings!$B$4&amp;TEXT(ROW(A551)-1,"0000")&amp;"_"&amp;TEXT(F551,"yyyy-mm")),CONCATENATE([1]tailored_settings!$B$4&amp;TEXT(ROW(A551)-1,"0000")&amp;"_"&amp;TEXT(F551,"yyyy-mm")))))</f>
        <v>360G-BarnwoodTrust-IND-0550_2022-09</v>
      </c>
      <c r="I551" s="8" t="str">
        <f>IF([1]source_data!G553="","",[1]tailored_settings!$B$7)</f>
        <v>Barnwood Trust</v>
      </c>
      <c r="J551" s="8" t="str">
        <f>IF([1]source_data!G553="","",[1]tailored_settings!$B$6)</f>
        <v>GB-CHC-1162855</v>
      </c>
      <c r="K551" s="8" t="str">
        <f>IF([1]source_data!G553="","",IF([1]source_data!I553="","",VLOOKUP([1]source_data!I553,[1]codelists!A:C,2,FALSE)))</f>
        <v>GTIR040</v>
      </c>
      <c r="L551" s="8" t="str">
        <f>IF([1]source_data!G553="","",IF([1]source_data!J553="","",VLOOKUP([1]source_data!J553,[1]codelists!A:C,2,FALSE)))</f>
        <v/>
      </c>
      <c r="M551" s="8" t="str">
        <f>IF([1]source_data!G553="","",IF([1]source_data!K553="","",IF([1]source_data!M553&lt;&gt;"",CONCATENATE(VLOOKUP([1]source_data!K553,[1]codelists!A:C,2,FALSE)&amp;";"&amp;VLOOKUP([1]source_data!L553,[1]codelists!A:C,2,FALSE)&amp;";"&amp;VLOOKUP([1]source_data!M553,[1]codelists!A:C,2,FALSE)),IF([1]source_data!L553&lt;&gt;"",CONCATENATE(VLOOKUP([1]source_data!K553,[1]codelists!A:C,2,FALSE)&amp;";"&amp;VLOOKUP([1]source_data!L553,[1]codelists!A:C,2,FALSE)),IF([1]source_data!K553&lt;&gt;"",CONCATENATE(VLOOKUP([1]source_data!K553,[1]codelists!A:C,2,FALSE)))))))</f>
        <v>GTIP040</v>
      </c>
      <c r="N551" s="11" t="str">
        <f>IF([1]source_data!G553="","",IF([1]source_data!D553="","",VLOOKUP([1]source_data!D553,[1]geo_data!A:I,9,FALSE)))</f>
        <v>Moreland</v>
      </c>
      <c r="O551" s="11" t="str">
        <f>IF([1]source_data!G553="","",IF([1]source_data!D553="","",VLOOKUP([1]source_data!D553,[1]geo_data!A:I,8,FALSE)))</f>
        <v>E05010962</v>
      </c>
      <c r="P551" s="11" t="str">
        <f>IF([1]source_data!G553="","",IF(LEFT(O551,3)="E05","WD",IF(LEFT(O551,3)="S13","WD",IF(LEFT(O551,3)="W05","WD",IF(LEFT(O551,3)="W06","UA",IF(LEFT(O551,3)="S12","CA",IF(LEFT(O551,3)="E06","UA",IF(LEFT(O551,3)="E07","NMD",IF(LEFT(O551,3)="E08","MD",IF(LEFT(O551,3)="E09","LONB"))))))))))</f>
        <v>WD</v>
      </c>
      <c r="Q551" s="11" t="str">
        <f>IF([1]source_data!G553="","",IF([1]source_data!D553="","",VLOOKUP([1]source_data!D553,[1]geo_data!A:I,7,FALSE)))</f>
        <v>Gloucester</v>
      </c>
      <c r="R551" s="11" t="str">
        <f>IF([1]source_data!G553="","",IF([1]source_data!D553="","",VLOOKUP([1]source_data!D553,[1]geo_data!A:I,6,FALSE)))</f>
        <v>E07000081</v>
      </c>
      <c r="S551" s="11" t="str">
        <f>IF([1]source_data!G553="","",IF(LEFT(R551,3)="E05","WD",IF(LEFT(R551,3)="S13","WD",IF(LEFT(R551,3)="W05","WD",IF(LEFT(R551,3)="W06","UA",IF(LEFT(R551,3)="S12","CA",IF(LEFT(R551,3)="E06","UA",IF(LEFT(R551,3)="E07","NMD",IF(LEFT(R551,3)="E08","MD",IF(LEFT(R551,3)="E09","LONB"))))))))))</f>
        <v>NMD</v>
      </c>
      <c r="T551" s="8" t="str">
        <f>IF([1]source_data!G553="","",IF([1]source_data!N553="","",[1]source_data!N553))</f>
        <v>Grants for You</v>
      </c>
      <c r="U551" s="12">
        <f ca="1">IF([1]source_data!G553="","",[1]tailored_settings!$B$8)</f>
        <v>45009</v>
      </c>
      <c r="V551" s="8" t="str">
        <f>IF([1]source_data!I553="","",[1]tailored_settings!$B$9)</f>
        <v>https://www.barnwoodtrust.org/</v>
      </c>
      <c r="W551" s="8" t="str">
        <f>IF([1]source_data!G553="","",IF([1]source_data!I553="","",[1]codelists!$A$1))</f>
        <v>Grant to Individuals Reason codelist</v>
      </c>
      <c r="X551" s="8" t="str">
        <f>IF([1]source_data!G553="","",IF([1]source_data!I553="","",[1]source_data!I553))</f>
        <v>Mental Health</v>
      </c>
      <c r="Y551" s="8" t="str">
        <f>IF([1]source_data!G553="","",IF([1]source_data!J553="","",[1]codelists!$A$1))</f>
        <v/>
      </c>
      <c r="Z551" s="8" t="str">
        <f>IF([1]source_data!G553="","",IF([1]source_data!J553="","",[1]source_data!J553))</f>
        <v/>
      </c>
      <c r="AA551" s="8" t="str">
        <f>IF([1]source_data!G553="","",IF([1]source_data!K553="","",[1]codelists!$A$16))</f>
        <v>Grant to Individuals Purpose codelist</v>
      </c>
      <c r="AB551" s="8" t="str">
        <f>IF([1]source_data!G553="","",IF([1]source_data!K553="","",[1]source_data!K553))</f>
        <v>Devices and digital access</v>
      </c>
      <c r="AC551" s="8" t="str">
        <f>IF([1]source_data!G553="","",IF([1]source_data!L553="","",[1]codelists!$A$16))</f>
        <v/>
      </c>
      <c r="AD551" s="8" t="str">
        <f>IF([1]source_data!G553="","",IF([1]source_data!L553="","",[1]source_data!L553))</f>
        <v/>
      </c>
      <c r="AE551" s="8" t="str">
        <f>IF([1]source_data!G553="","",IF([1]source_data!M553="","",[1]codelists!$A$16))</f>
        <v/>
      </c>
      <c r="AF551" s="8" t="str">
        <f>IF([1]source_data!G553="","",IF([1]source_data!M553="","",[1]source_data!M553))</f>
        <v/>
      </c>
    </row>
    <row r="552" spans="1:32" ht="15.75" x14ac:dyDescent="0.25">
      <c r="A552" s="8" t="str">
        <f>IF([1]source_data!G554="","",IF(AND([1]source_data!C554&lt;&gt;"",[1]tailored_settings!$B$10="Publish"),CONCATENATE([1]tailored_settings!$B$2&amp;[1]source_data!C554),IF(AND([1]source_data!C554&lt;&gt;"",[1]tailored_settings!$B$10="Do not publish"),CONCATENATE([1]tailored_settings!$B$2&amp;TEXT(ROW(A552)-1,"0000")&amp;"_"&amp;TEXT(F552,"yyyy-mm")),CONCATENATE([1]tailored_settings!$B$2&amp;TEXT(ROW(A552)-1,"0000")&amp;"_"&amp;TEXT(F552,"yyyy-mm")))))</f>
        <v>360G-BarnwoodTrust-0551_2022-09</v>
      </c>
      <c r="B552" s="8" t="str">
        <f>IF([1]source_data!G554="","",IF([1]source_data!E554&lt;&gt;"",[1]source_data!E554,CONCATENATE("Grant to "&amp;G552)))</f>
        <v>Grants for You</v>
      </c>
      <c r="C552" s="8" t="str">
        <f>IF([1]source_data!G554="","",IF([1]source_data!F554="","",[1]source_data!F554))</f>
        <v xml:space="preserve">Funding to help people with Autism, ADHD, Tourette's or a serious mental health condition access more opportunities.   </v>
      </c>
      <c r="D552" s="9">
        <f>IF([1]source_data!G554="","",IF([1]source_data!G554="","",[1]source_data!G554))</f>
        <v>1000</v>
      </c>
      <c r="E552" s="8" t="str">
        <f>IF([1]source_data!G554="","",[1]tailored_settings!$B$3)</f>
        <v>GBP</v>
      </c>
      <c r="F552" s="10">
        <f>IF([1]source_data!G554="","",IF([1]source_data!H554="","",[1]source_data!H554))</f>
        <v>44806.423764618099</v>
      </c>
      <c r="G552" s="8" t="str">
        <f>IF([1]source_data!G554="","",[1]tailored_settings!$B$5)</f>
        <v>Individual Recipient</v>
      </c>
      <c r="H552" s="8" t="str">
        <f>IF([1]source_data!G554="","",IF(AND([1]source_data!A554&lt;&gt;"",[1]tailored_settings!$B$11="Publish"),CONCATENATE([1]tailored_settings!$B$2&amp;[1]source_data!A554),IF(AND([1]source_data!A554&lt;&gt;"",[1]tailored_settings!$B$11="Do not publish"),CONCATENATE([1]tailored_settings!$B$4&amp;TEXT(ROW(A552)-1,"0000")&amp;"_"&amp;TEXT(F552,"yyyy-mm")),CONCATENATE([1]tailored_settings!$B$4&amp;TEXT(ROW(A552)-1,"0000")&amp;"_"&amp;TEXT(F552,"yyyy-mm")))))</f>
        <v>360G-BarnwoodTrust-IND-0551_2022-09</v>
      </c>
      <c r="I552" s="8" t="str">
        <f>IF([1]source_data!G554="","",[1]tailored_settings!$B$7)</f>
        <v>Barnwood Trust</v>
      </c>
      <c r="J552" s="8" t="str">
        <f>IF([1]source_data!G554="","",[1]tailored_settings!$B$6)</f>
        <v>GB-CHC-1162855</v>
      </c>
      <c r="K552" s="8" t="str">
        <f>IF([1]source_data!G554="","",IF([1]source_data!I554="","",VLOOKUP([1]source_data!I554,[1]codelists!A:C,2,FALSE)))</f>
        <v>GTIR040</v>
      </c>
      <c r="L552" s="8" t="str">
        <f>IF([1]source_data!G554="","",IF([1]source_data!J554="","",VLOOKUP([1]source_data!J554,[1]codelists!A:C,2,FALSE)))</f>
        <v/>
      </c>
      <c r="M552" s="8" t="str">
        <f>IF([1]source_data!G554="","",IF([1]source_data!K554="","",IF([1]source_data!M554&lt;&gt;"",CONCATENATE(VLOOKUP([1]source_data!K554,[1]codelists!A:C,2,FALSE)&amp;";"&amp;VLOOKUP([1]source_data!L554,[1]codelists!A:C,2,FALSE)&amp;";"&amp;VLOOKUP([1]source_data!M554,[1]codelists!A:C,2,FALSE)),IF([1]source_data!L554&lt;&gt;"",CONCATENATE(VLOOKUP([1]source_data!K554,[1]codelists!A:C,2,FALSE)&amp;";"&amp;VLOOKUP([1]source_data!L554,[1]codelists!A:C,2,FALSE)),IF([1]source_data!K554&lt;&gt;"",CONCATENATE(VLOOKUP([1]source_data!K554,[1]codelists!A:C,2,FALSE)))))))</f>
        <v>GTIP040</v>
      </c>
      <c r="N552" s="11" t="str">
        <f>IF([1]source_data!G554="","",IF([1]source_data!D554="","",VLOOKUP([1]source_data!D554,[1]geo_data!A:I,9,FALSE)))</f>
        <v>Newent &amp; Taynton</v>
      </c>
      <c r="O552" s="11" t="str">
        <f>IF([1]source_data!G554="","",IF([1]source_data!D554="","",VLOOKUP([1]source_data!D554,[1]geo_data!A:I,8,FALSE)))</f>
        <v>E05012169</v>
      </c>
      <c r="P552" s="11" t="str">
        <f>IF([1]source_data!G554="","",IF(LEFT(O552,3)="E05","WD",IF(LEFT(O552,3)="S13","WD",IF(LEFT(O552,3)="W05","WD",IF(LEFT(O552,3)="W06","UA",IF(LEFT(O552,3)="S12","CA",IF(LEFT(O552,3)="E06","UA",IF(LEFT(O552,3)="E07","NMD",IF(LEFT(O552,3)="E08","MD",IF(LEFT(O552,3)="E09","LONB"))))))))))</f>
        <v>WD</v>
      </c>
      <c r="Q552" s="11" t="str">
        <f>IF([1]source_data!G554="","",IF([1]source_data!D554="","",VLOOKUP([1]source_data!D554,[1]geo_data!A:I,7,FALSE)))</f>
        <v>Forest of Dean</v>
      </c>
      <c r="R552" s="11" t="str">
        <f>IF([1]source_data!G554="","",IF([1]source_data!D554="","",VLOOKUP([1]source_data!D554,[1]geo_data!A:I,6,FALSE)))</f>
        <v>E07000080</v>
      </c>
      <c r="S552" s="11" t="str">
        <f>IF([1]source_data!G554="","",IF(LEFT(R552,3)="E05","WD",IF(LEFT(R552,3)="S13","WD",IF(LEFT(R552,3)="W05","WD",IF(LEFT(R552,3)="W06","UA",IF(LEFT(R552,3)="S12","CA",IF(LEFT(R552,3)="E06","UA",IF(LEFT(R552,3)="E07","NMD",IF(LEFT(R552,3)="E08","MD",IF(LEFT(R552,3)="E09","LONB"))))))))))</f>
        <v>NMD</v>
      </c>
      <c r="T552" s="8" t="str">
        <f>IF([1]source_data!G554="","",IF([1]source_data!N554="","",[1]source_data!N554))</f>
        <v>Grants for You</v>
      </c>
      <c r="U552" s="12">
        <f ca="1">IF([1]source_data!G554="","",[1]tailored_settings!$B$8)</f>
        <v>45009</v>
      </c>
      <c r="V552" s="8" t="str">
        <f>IF([1]source_data!I554="","",[1]tailored_settings!$B$9)</f>
        <v>https://www.barnwoodtrust.org/</v>
      </c>
      <c r="W552" s="8" t="str">
        <f>IF([1]source_data!G554="","",IF([1]source_data!I554="","",[1]codelists!$A$1))</f>
        <v>Grant to Individuals Reason codelist</v>
      </c>
      <c r="X552" s="8" t="str">
        <f>IF([1]source_data!G554="","",IF([1]source_data!I554="","",[1]source_data!I554))</f>
        <v>Mental Health</v>
      </c>
      <c r="Y552" s="8" t="str">
        <f>IF([1]source_data!G554="","",IF([1]source_data!J554="","",[1]codelists!$A$1))</f>
        <v/>
      </c>
      <c r="Z552" s="8" t="str">
        <f>IF([1]source_data!G554="","",IF([1]source_data!J554="","",[1]source_data!J554))</f>
        <v/>
      </c>
      <c r="AA552" s="8" t="str">
        <f>IF([1]source_data!G554="","",IF([1]source_data!K554="","",[1]codelists!$A$16))</f>
        <v>Grant to Individuals Purpose codelist</v>
      </c>
      <c r="AB552" s="8" t="str">
        <f>IF([1]source_data!G554="","",IF([1]source_data!K554="","",[1]source_data!K554))</f>
        <v>Devices and digital access</v>
      </c>
      <c r="AC552" s="8" t="str">
        <f>IF([1]source_data!G554="","",IF([1]source_data!L554="","",[1]codelists!$A$16))</f>
        <v/>
      </c>
      <c r="AD552" s="8" t="str">
        <f>IF([1]source_data!G554="","",IF([1]source_data!L554="","",[1]source_data!L554))</f>
        <v/>
      </c>
      <c r="AE552" s="8" t="str">
        <f>IF([1]source_data!G554="","",IF([1]source_data!M554="","",[1]codelists!$A$16))</f>
        <v/>
      </c>
      <c r="AF552" s="8" t="str">
        <f>IF([1]source_data!G554="","",IF([1]source_data!M554="","",[1]source_data!M554))</f>
        <v/>
      </c>
    </row>
    <row r="553" spans="1:32" ht="15.75" x14ac:dyDescent="0.25">
      <c r="A553" s="8" t="str">
        <f>IF([1]source_data!G555="","",IF(AND([1]source_data!C555&lt;&gt;"",[1]tailored_settings!$B$10="Publish"),CONCATENATE([1]tailored_settings!$B$2&amp;[1]source_data!C555),IF(AND([1]source_data!C555&lt;&gt;"",[1]tailored_settings!$B$10="Do not publish"),CONCATENATE([1]tailored_settings!$B$2&amp;TEXT(ROW(A553)-1,"0000")&amp;"_"&amp;TEXT(F553,"yyyy-mm")),CONCATENATE([1]tailored_settings!$B$2&amp;TEXT(ROW(A553)-1,"0000")&amp;"_"&amp;TEXT(F553,"yyyy-mm")))))</f>
        <v>360G-BarnwoodTrust-0552_2022-09</v>
      </c>
      <c r="B553" s="8" t="str">
        <f>IF([1]source_data!G555="","",IF([1]source_data!E555&lt;&gt;"",[1]source_data!E555,CONCATENATE("Grant to "&amp;G553)))</f>
        <v>Grants for You</v>
      </c>
      <c r="C553" s="8" t="str">
        <f>IF([1]source_data!G555="","",IF([1]source_data!F555="","",[1]source_data!F555))</f>
        <v xml:space="preserve">Funding to help people with Autism, ADHD, Tourette's or a serious mental health condition access more opportunities.   </v>
      </c>
      <c r="D553" s="9">
        <f>IF([1]source_data!G555="","",IF([1]source_data!G555="","",[1]source_data!G555))</f>
        <v>1500</v>
      </c>
      <c r="E553" s="8" t="str">
        <f>IF([1]source_data!G555="","",[1]tailored_settings!$B$3)</f>
        <v>GBP</v>
      </c>
      <c r="F553" s="10">
        <f>IF([1]source_data!G555="","",IF([1]source_data!H555="","",[1]source_data!H555))</f>
        <v>44806.429650891201</v>
      </c>
      <c r="G553" s="8" t="str">
        <f>IF([1]source_data!G555="","",[1]tailored_settings!$B$5)</f>
        <v>Individual Recipient</v>
      </c>
      <c r="H553" s="8" t="str">
        <f>IF([1]source_data!G555="","",IF(AND([1]source_data!A555&lt;&gt;"",[1]tailored_settings!$B$11="Publish"),CONCATENATE([1]tailored_settings!$B$2&amp;[1]source_data!A555),IF(AND([1]source_data!A555&lt;&gt;"",[1]tailored_settings!$B$11="Do not publish"),CONCATENATE([1]tailored_settings!$B$4&amp;TEXT(ROW(A553)-1,"0000")&amp;"_"&amp;TEXT(F553,"yyyy-mm")),CONCATENATE([1]tailored_settings!$B$4&amp;TEXT(ROW(A553)-1,"0000")&amp;"_"&amp;TEXT(F553,"yyyy-mm")))))</f>
        <v>360G-BarnwoodTrust-IND-0552_2022-09</v>
      </c>
      <c r="I553" s="8" t="str">
        <f>IF([1]source_data!G555="","",[1]tailored_settings!$B$7)</f>
        <v>Barnwood Trust</v>
      </c>
      <c r="J553" s="8" t="str">
        <f>IF([1]source_data!G555="","",[1]tailored_settings!$B$6)</f>
        <v>GB-CHC-1162855</v>
      </c>
      <c r="K553" s="8" t="str">
        <f>IF([1]source_data!G555="","",IF([1]source_data!I555="","",VLOOKUP([1]source_data!I555,[1]codelists!A:C,2,FALSE)))</f>
        <v>GTIR040</v>
      </c>
      <c r="L553" s="8" t="str">
        <f>IF([1]source_data!G555="","",IF([1]source_data!J555="","",VLOOKUP([1]source_data!J555,[1]codelists!A:C,2,FALSE)))</f>
        <v/>
      </c>
      <c r="M553" s="8" t="str">
        <f>IF([1]source_data!G555="","",IF([1]source_data!K555="","",IF([1]source_data!M555&lt;&gt;"",CONCATENATE(VLOOKUP([1]source_data!K555,[1]codelists!A:C,2,FALSE)&amp;";"&amp;VLOOKUP([1]source_data!L555,[1]codelists!A:C,2,FALSE)&amp;";"&amp;VLOOKUP([1]source_data!M555,[1]codelists!A:C,2,FALSE)),IF([1]source_data!L555&lt;&gt;"",CONCATENATE(VLOOKUP([1]source_data!K555,[1]codelists!A:C,2,FALSE)&amp;";"&amp;VLOOKUP([1]source_data!L555,[1]codelists!A:C,2,FALSE)),IF([1]source_data!K555&lt;&gt;"",CONCATENATE(VLOOKUP([1]source_data!K555,[1]codelists!A:C,2,FALSE)))))))</f>
        <v>GTIP040</v>
      </c>
      <c r="N553" s="11" t="str">
        <f>IF([1]source_data!G555="","",IF([1]source_data!D555="","",VLOOKUP([1]source_data!D555,[1]geo_data!A:I,9,FALSE)))</f>
        <v>Moreland</v>
      </c>
      <c r="O553" s="11" t="str">
        <f>IF([1]source_data!G555="","",IF([1]source_data!D555="","",VLOOKUP([1]source_data!D555,[1]geo_data!A:I,8,FALSE)))</f>
        <v>E05010962</v>
      </c>
      <c r="P553" s="11" t="str">
        <f>IF([1]source_data!G555="","",IF(LEFT(O553,3)="E05","WD",IF(LEFT(O553,3)="S13","WD",IF(LEFT(O553,3)="W05","WD",IF(LEFT(O553,3)="W06","UA",IF(LEFT(O553,3)="S12","CA",IF(LEFT(O553,3)="E06","UA",IF(LEFT(O553,3)="E07","NMD",IF(LEFT(O553,3)="E08","MD",IF(LEFT(O553,3)="E09","LONB"))))))))))</f>
        <v>WD</v>
      </c>
      <c r="Q553" s="11" t="str">
        <f>IF([1]source_data!G555="","",IF([1]source_data!D555="","",VLOOKUP([1]source_data!D555,[1]geo_data!A:I,7,FALSE)))</f>
        <v>Gloucester</v>
      </c>
      <c r="R553" s="11" t="str">
        <f>IF([1]source_data!G555="","",IF([1]source_data!D555="","",VLOOKUP([1]source_data!D555,[1]geo_data!A:I,6,FALSE)))</f>
        <v>E07000081</v>
      </c>
      <c r="S553" s="11" t="str">
        <f>IF([1]source_data!G555="","",IF(LEFT(R553,3)="E05","WD",IF(LEFT(R553,3)="S13","WD",IF(LEFT(R553,3)="W05","WD",IF(LEFT(R553,3)="W06","UA",IF(LEFT(R553,3)="S12","CA",IF(LEFT(R553,3)="E06","UA",IF(LEFT(R553,3)="E07","NMD",IF(LEFT(R553,3)="E08","MD",IF(LEFT(R553,3)="E09","LONB"))))))))))</f>
        <v>NMD</v>
      </c>
      <c r="T553" s="8" t="str">
        <f>IF([1]source_data!G555="","",IF([1]source_data!N555="","",[1]source_data!N555))</f>
        <v>Grants for You</v>
      </c>
      <c r="U553" s="12">
        <f ca="1">IF([1]source_data!G555="","",[1]tailored_settings!$B$8)</f>
        <v>45009</v>
      </c>
      <c r="V553" s="8" t="str">
        <f>IF([1]source_data!I555="","",[1]tailored_settings!$B$9)</f>
        <v>https://www.barnwoodtrust.org/</v>
      </c>
      <c r="W553" s="8" t="str">
        <f>IF([1]source_data!G555="","",IF([1]source_data!I555="","",[1]codelists!$A$1))</f>
        <v>Grant to Individuals Reason codelist</v>
      </c>
      <c r="X553" s="8" t="str">
        <f>IF([1]source_data!G555="","",IF([1]source_data!I555="","",[1]source_data!I555))</f>
        <v>Mental Health</v>
      </c>
      <c r="Y553" s="8" t="str">
        <f>IF([1]source_data!G555="","",IF([1]source_data!J555="","",[1]codelists!$A$1))</f>
        <v/>
      </c>
      <c r="Z553" s="8" t="str">
        <f>IF([1]source_data!G555="","",IF([1]source_data!J555="","",[1]source_data!J555))</f>
        <v/>
      </c>
      <c r="AA553" s="8" t="str">
        <f>IF([1]source_data!G555="","",IF([1]source_data!K555="","",[1]codelists!$A$16))</f>
        <v>Grant to Individuals Purpose codelist</v>
      </c>
      <c r="AB553" s="8" t="str">
        <f>IF([1]source_data!G555="","",IF([1]source_data!K555="","",[1]source_data!K555))</f>
        <v>Devices and digital access</v>
      </c>
      <c r="AC553" s="8" t="str">
        <f>IF([1]source_data!G555="","",IF([1]source_data!L555="","",[1]codelists!$A$16))</f>
        <v/>
      </c>
      <c r="AD553" s="8" t="str">
        <f>IF([1]source_data!G555="","",IF([1]source_data!L555="","",[1]source_data!L555))</f>
        <v/>
      </c>
      <c r="AE553" s="8" t="str">
        <f>IF([1]source_data!G555="","",IF([1]source_data!M555="","",[1]codelists!$A$16))</f>
        <v/>
      </c>
      <c r="AF553" s="8" t="str">
        <f>IF([1]source_data!G555="","",IF([1]source_data!M555="","",[1]source_data!M555))</f>
        <v/>
      </c>
    </row>
    <row r="554" spans="1:32" ht="15.75" x14ac:dyDescent="0.25">
      <c r="A554" s="8" t="str">
        <f>IF([1]source_data!G556="","",IF(AND([1]source_data!C556&lt;&gt;"",[1]tailored_settings!$B$10="Publish"),CONCATENATE([1]tailored_settings!$B$2&amp;[1]source_data!C556),IF(AND([1]source_data!C556&lt;&gt;"",[1]tailored_settings!$B$10="Do not publish"),CONCATENATE([1]tailored_settings!$B$2&amp;TEXT(ROW(A554)-1,"0000")&amp;"_"&amp;TEXT(F554,"yyyy-mm")),CONCATENATE([1]tailored_settings!$B$2&amp;TEXT(ROW(A554)-1,"0000")&amp;"_"&amp;TEXT(F554,"yyyy-mm")))))</f>
        <v>360G-BarnwoodTrust-0553_2022-09</v>
      </c>
      <c r="B554" s="8" t="str">
        <f>IF([1]source_data!G556="","",IF([1]source_data!E556&lt;&gt;"",[1]source_data!E556,CONCATENATE("Grant to "&amp;G554)))</f>
        <v>Grants for You</v>
      </c>
      <c r="C554" s="8" t="str">
        <f>IF([1]source_data!G556="","",IF([1]source_data!F556="","",[1]source_data!F556))</f>
        <v xml:space="preserve">Funding to help people with Autism, ADHD, Tourette's or a serious mental health condition access more opportunities.   </v>
      </c>
      <c r="D554" s="9">
        <f>IF([1]source_data!G556="","",IF([1]source_data!G556="","",[1]source_data!G556))</f>
        <v>600</v>
      </c>
      <c r="E554" s="8" t="str">
        <f>IF([1]source_data!G556="","",[1]tailored_settings!$B$3)</f>
        <v>GBP</v>
      </c>
      <c r="F554" s="10">
        <f>IF([1]source_data!G556="","",IF([1]source_data!H556="","",[1]source_data!H556))</f>
        <v>44806.435177928201</v>
      </c>
      <c r="G554" s="8" t="str">
        <f>IF([1]source_data!G556="","",[1]tailored_settings!$B$5)</f>
        <v>Individual Recipient</v>
      </c>
      <c r="H554" s="8" t="str">
        <f>IF([1]source_data!G556="","",IF(AND([1]source_data!A556&lt;&gt;"",[1]tailored_settings!$B$11="Publish"),CONCATENATE([1]tailored_settings!$B$2&amp;[1]source_data!A556),IF(AND([1]source_data!A556&lt;&gt;"",[1]tailored_settings!$B$11="Do not publish"),CONCATENATE([1]tailored_settings!$B$4&amp;TEXT(ROW(A554)-1,"0000")&amp;"_"&amp;TEXT(F554,"yyyy-mm")),CONCATENATE([1]tailored_settings!$B$4&amp;TEXT(ROW(A554)-1,"0000")&amp;"_"&amp;TEXT(F554,"yyyy-mm")))))</f>
        <v>360G-BarnwoodTrust-IND-0553_2022-09</v>
      </c>
      <c r="I554" s="8" t="str">
        <f>IF([1]source_data!G556="","",[1]tailored_settings!$B$7)</f>
        <v>Barnwood Trust</v>
      </c>
      <c r="J554" s="8" t="str">
        <f>IF([1]source_data!G556="","",[1]tailored_settings!$B$6)</f>
        <v>GB-CHC-1162855</v>
      </c>
      <c r="K554" s="8" t="str">
        <f>IF([1]source_data!G556="","",IF([1]source_data!I556="","",VLOOKUP([1]source_data!I556,[1]codelists!A:C,2,FALSE)))</f>
        <v>GTIR040</v>
      </c>
      <c r="L554" s="8" t="str">
        <f>IF([1]source_data!G556="","",IF([1]source_data!J556="","",VLOOKUP([1]source_data!J556,[1]codelists!A:C,2,FALSE)))</f>
        <v/>
      </c>
      <c r="M554" s="8" t="str">
        <f>IF([1]source_data!G556="","",IF([1]source_data!K556="","",IF([1]source_data!M556&lt;&gt;"",CONCATENATE(VLOOKUP([1]source_data!K556,[1]codelists!A:C,2,FALSE)&amp;";"&amp;VLOOKUP([1]source_data!L556,[1]codelists!A:C,2,FALSE)&amp;";"&amp;VLOOKUP([1]source_data!M556,[1]codelists!A:C,2,FALSE)),IF([1]source_data!L556&lt;&gt;"",CONCATENATE(VLOOKUP([1]source_data!K556,[1]codelists!A:C,2,FALSE)&amp;";"&amp;VLOOKUP([1]source_data!L556,[1]codelists!A:C,2,FALSE)),IF([1]source_data!K556&lt;&gt;"",CONCATENATE(VLOOKUP([1]source_data!K556,[1]codelists!A:C,2,FALSE)))))))</f>
        <v>GTIP130</v>
      </c>
      <c r="N554" s="11" t="str">
        <f>IF([1]source_data!G556="","",IF([1]source_data!D556="","",VLOOKUP([1]source_data!D556,[1]geo_data!A:I,9,FALSE)))</f>
        <v>Barnwood</v>
      </c>
      <c r="O554" s="11" t="str">
        <f>IF([1]source_data!G556="","",IF([1]source_data!D556="","",VLOOKUP([1]source_data!D556,[1]geo_data!A:I,8,FALSE)))</f>
        <v>E05010952</v>
      </c>
      <c r="P554" s="11" t="str">
        <f>IF([1]source_data!G556="","",IF(LEFT(O554,3)="E05","WD",IF(LEFT(O554,3)="S13","WD",IF(LEFT(O554,3)="W05","WD",IF(LEFT(O554,3)="W06","UA",IF(LEFT(O554,3)="S12","CA",IF(LEFT(O554,3)="E06","UA",IF(LEFT(O554,3)="E07","NMD",IF(LEFT(O554,3)="E08","MD",IF(LEFT(O554,3)="E09","LONB"))))))))))</f>
        <v>WD</v>
      </c>
      <c r="Q554" s="11" t="str">
        <f>IF([1]source_data!G556="","",IF([1]source_data!D556="","",VLOOKUP([1]source_data!D556,[1]geo_data!A:I,7,FALSE)))</f>
        <v>Gloucester</v>
      </c>
      <c r="R554" s="11" t="str">
        <f>IF([1]source_data!G556="","",IF([1]source_data!D556="","",VLOOKUP([1]source_data!D556,[1]geo_data!A:I,6,FALSE)))</f>
        <v>E07000081</v>
      </c>
      <c r="S554" s="11" t="str">
        <f>IF([1]source_data!G556="","",IF(LEFT(R554,3)="E05","WD",IF(LEFT(R554,3)="S13","WD",IF(LEFT(R554,3)="W05","WD",IF(LEFT(R554,3)="W06","UA",IF(LEFT(R554,3)="S12","CA",IF(LEFT(R554,3)="E06","UA",IF(LEFT(R554,3)="E07","NMD",IF(LEFT(R554,3)="E08","MD",IF(LEFT(R554,3)="E09","LONB"))))))))))</f>
        <v>NMD</v>
      </c>
      <c r="T554" s="8" t="str">
        <f>IF([1]source_data!G556="","",IF([1]source_data!N556="","",[1]source_data!N556))</f>
        <v>Grants for You</v>
      </c>
      <c r="U554" s="12">
        <f ca="1">IF([1]source_data!G556="","",[1]tailored_settings!$B$8)</f>
        <v>45009</v>
      </c>
      <c r="V554" s="8" t="str">
        <f>IF([1]source_data!I556="","",[1]tailored_settings!$B$9)</f>
        <v>https://www.barnwoodtrust.org/</v>
      </c>
      <c r="W554" s="8" t="str">
        <f>IF([1]source_data!G556="","",IF([1]source_data!I556="","",[1]codelists!$A$1))</f>
        <v>Grant to Individuals Reason codelist</v>
      </c>
      <c r="X554" s="8" t="str">
        <f>IF([1]source_data!G556="","",IF([1]source_data!I556="","",[1]source_data!I556))</f>
        <v>Mental Health</v>
      </c>
      <c r="Y554" s="8" t="str">
        <f>IF([1]source_data!G556="","",IF([1]source_data!J556="","",[1]codelists!$A$1))</f>
        <v/>
      </c>
      <c r="Z554" s="8" t="str">
        <f>IF([1]source_data!G556="","",IF([1]source_data!J556="","",[1]source_data!J556))</f>
        <v/>
      </c>
      <c r="AA554" s="8" t="str">
        <f>IF([1]source_data!G556="","",IF([1]source_data!K556="","",[1]codelists!$A$16))</f>
        <v>Grant to Individuals Purpose codelist</v>
      </c>
      <c r="AB554" s="8" t="str">
        <f>IF([1]source_data!G556="","",IF([1]source_data!K556="","",[1]source_data!K556))</f>
        <v>Education and training</v>
      </c>
      <c r="AC554" s="8" t="str">
        <f>IF([1]source_data!G556="","",IF([1]source_data!L556="","",[1]codelists!$A$16))</f>
        <v/>
      </c>
      <c r="AD554" s="8" t="str">
        <f>IF([1]source_data!G556="","",IF([1]source_data!L556="","",[1]source_data!L556))</f>
        <v/>
      </c>
      <c r="AE554" s="8" t="str">
        <f>IF([1]source_data!G556="","",IF([1]source_data!M556="","",[1]codelists!$A$16))</f>
        <v/>
      </c>
      <c r="AF554" s="8" t="str">
        <f>IF([1]source_data!G556="","",IF([1]source_data!M556="","",[1]source_data!M556))</f>
        <v/>
      </c>
    </row>
    <row r="555" spans="1:32" ht="15.75" x14ac:dyDescent="0.25">
      <c r="A555" s="8" t="str">
        <f>IF([1]source_data!G557="","",IF(AND([1]source_data!C557&lt;&gt;"",[1]tailored_settings!$B$10="Publish"),CONCATENATE([1]tailored_settings!$B$2&amp;[1]source_data!C557),IF(AND([1]source_data!C557&lt;&gt;"",[1]tailored_settings!$B$10="Do not publish"),CONCATENATE([1]tailored_settings!$B$2&amp;TEXT(ROW(A555)-1,"0000")&amp;"_"&amp;TEXT(F555,"yyyy-mm")),CONCATENATE([1]tailored_settings!$B$2&amp;TEXT(ROW(A555)-1,"0000")&amp;"_"&amp;TEXT(F555,"yyyy-mm")))))</f>
        <v>360G-BarnwoodTrust-0554_2022-09</v>
      </c>
      <c r="B555" s="8" t="str">
        <f>IF([1]source_data!G557="","",IF([1]source_data!E557&lt;&gt;"",[1]source_data!E557,CONCATENATE("Grant to "&amp;G555)))</f>
        <v>Grants for You</v>
      </c>
      <c r="C555" s="8" t="str">
        <f>IF([1]source_data!G557="","",IF([1]source_data!F557="","",[1]source_data!F557))</f>
        <v xml:space="preserve">Funding to help people with Autism, ADHD, Tourette's or a serious mental health condition access more opportunities.   </v>
      </c>
      <c r="D555" s="9">
        <f>IF([1]source_data!G557="","",IF([1]source_data!G557="","",[1]source_data!G557))</f>
        <v>1500</v>
      </c>
      <c r="E555" s="8" t="str">
        <f>IF([1]source_data!G557="","",[1]tailored_settings!$B$3)</f>
        <v>GBP</v>
      </c>
      <c r="F555" s="10">
        <f>IF([1]source_data!G557="","",IF([1]source_data!H557="","",[1]source_data!H557))</f>
        <v>44806.453212152803</v>
      </c>
      <c r="G555" s="8" t="str">
        <f>IF([1]source_data!G557="","",[1]tailored_settings!$B$5)</f>
        <v>Individual Recipient</v>
      </c>
      <c r="H555" s="8" t="str">
        <f>IF([1]source_data!G557="","",IF(AND([1]source_data!A557&lt;&gt;"",[1]tailored_settings!$B$11="Publish"),CONCATENATE([1]tailored_settings!$B$2&amp;[1]source_data!A557),IF(AND([1]source_data!A557&lt;&gt;"",[1]tailored_settings!$B$11="Do not publish"),CONCATENATE([1]tailored_settings!$B$4&amp;TEXT(ROW(A555)-1,"0000")&amp;"_"&amp;TEXT(F555,"yyyy-mm")),CONCATENATE([1]tailored_settings!$B$4&amp;TEXT(ROW(A555)-1,"0000")&amp;"_"&amp;TEXT(F555,"yyyy-mm")))))</f>
        <v>360G-BarnwoodTrust-IND-0554_2022-09</v>
      </c>
      <c r="I555" s="8" t="str">
        <f>IF([1]source_data!G557="","",[1]tailored_settings!$B$7)</f>
        <v>Barnwood Trust</v>
      </c>
      <c r="J555" s="8" t="str">
        <f>IF([1]source_data!G557="","",[1]tailored_settings!$B$6)</f>
        <v>GB-CHC-1162855</v>
      </c>
      <c r="K555" s="8" t="str">
        <f>IF([1]source_data!G557="","",IF([1]source_data!I557="","",VLOOKUP([1]source_data!I557,[1]codelists!A:C,2,FALSE)))</f>
        <v>GTIR040</v>
      </c>
      <c r="L555" s="8" t="str">
        <f>IF([1]source_data!G557="","",IF([1]source_data!J557="","",VLOOKUP([1]source_data!J557,[1]codelists!A:C,2,FALSE)))</f>
        <v/>
      </c>
      <c r="M555" s="8" t="str">
        <f>IF([1]source_data!G557="","",IF([1]source_data!K557="","",IF([1]source_data!M557&lt;&gt;"",CONCATENATE(VLOOKUP([1]source_data!K557,[1]codelists!A:C,2,FALSE)&amp;";"&amp;VLOOKUP([1]source_data!L557,[1]codelists!A:C,2,FALSE)&amp;";"&amp;VLOOKUP([1]source_data!M557,[1]codelists!A:C,2,FALSE)),IF([1]source_data!L557&lt;&gt;"",CONCATENATE(VLOOKUP([1]source_data!K557,[1]codelists!A:C,2,FALSE)&amp;";"&amp;VLOOKUP([1]source_data!L557,[1]codelists!A:C,2,FALSE)),IF([1]source_data!K557&lt;&gt;"",CONCATENATE(VLOOKUP([1]source_data!K557,[1]codelists!A:C,2,FALSE)))))))</f>
        <v>GTIP030</v>
      </c>
      <c r="N555" s="11" t="str">
        <f>IF([1]source_data!G557="","",IF([1]source_data!D557="","",VLOOKUP([1]source_data!D557,[1]geo_data!A:I,9,FALSE)))</f>
        <v>St Paul's</v>
      </c>
      <c r="O555" s="11" t="str">
        <f>IF([1]source_data!G557="","",IF([1]source_data!D557="","",VLOOKUP([1]source_data!D557,[1]geo_data!A:I,8,FALSE)))</f>
        <v>E05004302</v>
      </c>
      <c r="P555" s="11" t="str">
        <f>IF([1]source_data!G557="","",IF(LEFT(O555,3)="E05","WD",IF(LEFT(O555,3)="S13","WD",IF(LEFT(O555,3)="W05","WD",IF(LEFT(O555,3)="W06","UA",IF(LEFT(O555,3)="S12","CA",IF(LEFT(O555,3)="E06","UA",IF(LEFT(O555,3)="E07","NMD",IF(LEFT(O555,3)="E08","MD",IF(LEFT(O555,3)="E09","LONB"))))))))))</f>
        <v>WD</v>
      </c>
      <c r="Q555" s="11" t="str">
        <f>IF([1]source_data!G557="","",IF([1]source_data!D557="","",VLOOKUP([1]source_data!D557,[1]geo_data!A:I,7,FALSE)))</f>
        <v>Cheltenham</v>
      </c>
      <c r="R555" s="11" t="str">
        <f>IF([1]source_data!G557="","",IF([1]source_data!D557="","",VLOOKUP([1]source_data!D557,[1]geo_data!A:I,6,FALSE)))</f>
        <v>E07000078</v>
      </c>
      <c r="S555" s="11" t="str">
        <f>IF([1]source_data!G557="","",IF(LEFT(R555,3)="E05","WD",IF(LEFT(R555,3)="S13","WD",IF(LEFT(R555,3)="W05","WD",IF(LEFT(R555,3)="W06","UA",IF(LEFT(R555,3)="S12","CA",IF(LEFT(R555,3)="E06","UA",IF(LEFT(R555,3)="E07","NMD",IF(LEFT(R555,3)="E08","MD",IF(LEFT(R555,3)="E09","LONB"))))))))))</f>
        <v>NMD</v>
      </c>
      <c r="T555" s="8" t="str">
        <f>IF([1]source_data!G557="","",IF([1]source_data!N557="","",[1]source_data!N557))</f>
        <v>Grants for You</v>
      </c>
      <c r="U555" s="12">
        <f ca="1">IF([1]source_data!G557="","",[1]tailored_settings!$B$8)</f>
        <v>45009</v>
      </c>
      <c r="V555" s="8" t="str">
        <f>IF([1]source_data!I557="","",[1]tailored_settings!$B$9)</f>
        <v>https://www.barnwoodtrust.org/</v>
      </c>
      <c r="W555" s="8" t="str">
        <f>IF([1]source_data!G557="","",IF([1]source_data!I557="","",[1]codelists!$A$1))</f>
        <v>Grant to Individuals Reason codelist</v>
      </c>
      <c r="X555" s="8" t="str">
        <f>IF([1]source_data!G557="","",IF([1]source_data!I557="","",[1]source_data!I557))</f>
        <v>Mental Health</v>
      </c>
      <c r="Y555" s="8" t="str">
        <f>IF([1]source_data!G557="","",IF([1]source_data!J557="","",[1]codelists!$A$1))</f>
        <v/>
      </c>
      <c r="Z555" s="8" t="str">
        <f>IF([1]source_data!G557="","",IF([1]source_data!J557="","",[1]source_data!J557))</f>
        <v/>
      </c>
      <c r="AA555" s="8" t="str">
        <f>IF([1]source_data!G557="","",IF([1]source_data!K557="","",[1]codelists!$A$16))</f>
        <v>Grant to Individuals Purpose codelist</v>
      </c>
      <c r="AB555" s="8" t="str">
        <f>IF([1]source_data!G557="","",IF([1]source_data!K557="","",[1]source_data!K557))</f>
        <v>Equipment and home adaptations</v>
      </c>
      <c r="AC555" s="8" t="str">
        <f>IF([1]source_data!G557="","",IF([1]source_data!L557="","",[1]codelists!$A$16))</f>
        <v/>
      </c>
      <c r="AD555" s="8" t="str">
        <f>IF([1]source_data!G557="","",IF([1]source_data!L557="","",[1]source_data!L557))</f>
        <v/>
      </c>
      <c r="AE555" s="8" t="str">
        <f>IF([1]source_data!G557="","",IF([1]source_data!M557="","",[1]codelists!$A$16))</f>
        <v/>
      </c>
      <c r="AF555" s="8" t="str">
        <f>IF([1]source_data!G557="","",IF([1]source_data!M557="","",[1]source_data!M557))</f>
        <v/>
      </c>
    </row>
    <row r="556" spans="1:32" ht="15.75" x14ac:dyDescent="0.25">
      <c r="A556" s="8" t="str">
        <f>IF([1]source_data!G558="","",IF(AND([1]source_data!C558&lt;&gt;"",[1]tailored_settings!$B$10="Publish"),CONCATENATE([1]tailored_settings!$B$2&amp;[1]source_data!C558),IF(AND([1]source_data!C558&lt;&gt;"",[1]tailored_settings!$B$10="Do not publish"),CONCATENATE([1]tailored_settings!$B$2&amp;TEXT(ROW(A556)-1,"0000")&amp;"_"&amp;TEXT(F556,"yyyy-mm")),CONCATENATE([1]tailored_settings!$B$2&amp;TEXT(ROW(A556)-1,"0000")&amp;"_"&amp;TEXT(F556,"yyyy-mm")))))</f>
        <v>360G-BarnwoodTrust-0555_2022-09</v>
      </c>
      <c r="B556" s="8" t="str">
        <f>IF([1]source_data!G558="","",IF([1]source_data!E558&lt;&gt;"",[1]source_data!E558,CONCATENATE("Grant to "&amp;G556)))</f>
        <v>Grants for You</v>
      </c>
      <c r="C556" s="8" t="str">
        <f>IF([1]source_data!G558="","",IF([1]source_data!F558="","",[1]source_data!F558))</f>
        <v xml:space="preserve">Funding to help people with Autism, ADHD, Tourette's or a serious mental health condition access more opportunities.   </v>
      </c>
      <c r="D556" s="9">
        <f>IF([1]source_data!G558="","",IF([1]source_data!G558="","",[1]source_data!G558))</f>
        <v>550</v>
      </c>
      <c r="E556" s="8" t="str">
        <f>IF([1]source_data!G558="","",[1]tailored_settings!$B$3)</f>
        <v>GBP</v>
      </c>
      <c r="F556" s="10">
        <f>IF([1]source_data!G558="","",IF([1]source_data!H558="","",[1]source_data!H558))</f>
        <v>44806.463170636598</v>
      </c>
      <c r="G556" s="8" t="str">
        <f>IF([1]source_data!G558="","",[1]tailored_settings!$B$5)</f>
        <v>Individual Recipient</v>
      </c>
      <c r="H556" s="8" t="str">
        <f>IF([1]source_data!G558="","",IF(AND([1]source_data!A558&lt;&gt;"",[1]tailored_settings!$B$11="Publish"),CONCATENATE([1]tailored_settings!$B$2&amp;[1]source_data!A558),IF(AND([1]source_data!A558&lt;&gt;"",[1]tailored_settings!$B$11="Do not publish"),CONCATENATE([1]tailored_settings!$B$4&amp;TEXT(ROW(A556)-1,"0000")&amp;"_"&amp;TEXT(F556,"yyyy-mm")),CONCATENATE([1]tailored_settings!$B$4&amp;TEXT(ROW(A556)-1,"0000")&amp;"_"&amp;TEXT(F556,"yyyy-mm")))))</f>
        <v>360G-BarnwoodTrust-IND-0555_2022-09</v>
      </c>
      <c r="I556" s="8" t="str">
        <f>IF([1]source_data!G558="","",[1]tailored_settings!$B$7)</f>
        <v>Barnwood Trust</v>
      </c>
      <c r="J556" s="8" t="str">
        <f>IF([1]source_data!G558="","",[1]tailored_settings!$B$6)</f>
        <v>GB-CHC-1162855</v>
      </c>
      <c r="K556" s="8" t="str">
        <f>IF([1]source_data!G558="","",IF([1]source_data!I558="","",VLOOKUP([1]source_data!I558,[1]codelists!A:C,2,FALSE)))</f>
        <v>GTIR040</v>
      </c>
      <c r="L556" s="8" t="str">
        <f>IF([1]source_data!G558="","",IF([1]source_data!J558="","",VLOOKUP([1]source_data!J558,[1]codelists!A:C,2,FALSE)))</f>
        <v/>
      </c>
      <c r="M556" s="8" t="str">
        <f>IF([1]source_data!G558="","",IF([1]source_data!K558="","",IF([1]source_data!M558&lt;&gt;"",CONCATENATE(VLOOKUP([1]source_data!K558,[1]codelists!A:C,2,FALSE)&amp;";"&amp;VLOOKUP([1]source_data!L558,[1]codelists!A:C,2,FALSE)&amp;";"&amp;VLOOKUP([1]source_data!M558,[1]codelists!A:C,2,FALSE)),IF([1]source_data!L558&lt;&gt;"",CONCATENATE(VLOOKUP([1]source_data!K558,[1]codelists!A:C,2,FALSE)&amp;";"&amp;VLOOKUP([1]source_data!L558,[1]codelists!A:C,2,FALSE)),IF([1]source_data!K558&lt;&gt;"",CONCATENATE(VLOOKUP([1]source_data!K558,[1]codelists!A:C,2,FALSE)))))))</f>
        <v>GTIP100</v>
      </c>
      <c r="N556" s="11" t="str">
        <f>IF([1]source_data!G558="","",IF([1]source_data!D558="","",VLOOKUP([1]source_data!D558,[1]geo_data!A:I,9,FALSE)))</f>
        <v>Isbourne</v>
      </c>
      <c r="O556" s="11" t="str">
        <f>IF([1]source_data!G558="","",IF([1]source_data!D558="","",VLOOKUP([1]source_data!D558,[1]geo_data!A:I,8,FALSE)))</f>
        <v>E05012075</v>
      </c>
      <c r="P556" s="11" t="str">
        <f>IF([1]source_data!G558="","",IF(LEFT(O556,3)="E05","WD",IF(LEFT(O556,3)="S13","WD",IF(LEFT(O556,3)="W05","WD",IF(LEFT(O556,3)="W06","UA",IF(LEFT(O556,3)="S12","CA",IF(LEFT(O556,3)="E06","UA",IF(LEFT(O556,3)="E07","NMD",IF(LEFT(O556,3)="E08","MD",IF(LEFT(O556,3)="E09","LONB"))))))))))</f>
        <v>WD</v>
      </c>
      <c r="Q556" s="11" t="str">
        <f>IF([1]source_data!G558="","",IF([1]source_data!D558="","",VLOOKUP([1]source_data!D558,[1]geo_data!A:I,7,FALSE)))</f>
        <v>Tewkesbury</v>
      </c>
      <c r="R556" s="11" t="str">
        <f>IF([1]source_data!G558="","",IF([1]source_data!D558="","",VLOOKUP([1]source_data!D558,[1]geo_data!A:I,6,FALSE)))</f>
        <v>E07000083</v>
      </c>
      <c r="S556" s="11" t="str">
        <f>IF([1]source_data!G558="","",IF(LEFT(R556,3)="E05","WD",IF(LEFT(R556,3)="S13","WD",IF(LEFT(R556,3)="W05","WD",IF(LEFT(R556,3)="W06","UA",IF(LEFT(R556,3)="S12","CA",IF(LEFT(R556,3)="E06","UA",IF(LEFT(R556,3)="E07","NMD",IF(LEFT(R556,3)="E08","MD",IF(LEFT(R556,3)="E09","LONB"))))))))))</f>
        <v>NMD</v>
      </c>
      <c r="T556" s="8" t="str">
        <f>IF([1]source_data!G558="","",IF([1]source_data!N558="","",[1]source_data!N558))</f>
        <v>Grants for You</v>
      </c>
      <c r="U556" s="12">
        <f ca="1">IF([1]source_data!G558="","",[1]tailored_settings!$B$8)</f>
        <v>45009</v>
      </c>
      <c r="V556" s="8" t="str">
        <f>IF([1]source_data!I558="","",[1]tailored_settings!$B$9)</f>
        <v>https://www.barnwoodtrust.org/</v>
      </c>
      <c r="W556" s="8" t="str">
        <f>IF([1]source_data!G558="","",IF([1]source_data!I558="","",[1]codelists!$A$1))</f>
        <v>Grant to Individuals Reason codelist</v>
      </c>
      <c r="X556" s="8" t="str">
        <f>IF([1]source_data!G558="","",IF([1]source_data!I558="","",[1]source_data!I558))</f>
        <v>Mental Health</v>
      </c>
      <c r="Y556" s="8" t="str">
        <f>IF([1]source_data!G558="","",IF([1]source_data!J558="","",[1]codelists!$A$1))</f>
        <v/>
      </c>
      <c r="Z556" s="8" t="str">
        <f>IF([1]source_data!G558="","",IF([1]source_data!J558="","",[1]source_data!J558))</f>
        <v/>
      </c>
      <c r="AA556" s="8" t="str">
        <f>IF([1]source_data!G558="","",IF([1]source_data!K558="","",[1]codelists!$A$16))</f>
        <v>Grant to Individuals Purpose codelist</v>
      </c>
      <c r="AB556" s="8" t="str">
        <f>IF([1]source_data!G558="","",IF([1]source_data!K558="","",[1]source_data!K558))</f>
        <v>Travel and transport</v>
      </c>
      <c r="AC556" s="8" t="str">
        <f>IF([1]source_data!G558="","",IF([1]source_data!L558="","",[1]codelists!$A$16))</f>
        <v/>
      </c>
      <c r="AD556" s="8" t="str">
        <f>IF([1]source_data!G558="","",IF([1]source_data!L558="","",[1]source_data!L558))</f>
        <v/>
      </c>
      <c r="AE556" s="8" t="str">
        <f>IF([1]source_data!G558="","",IF([1]source_data!M558="","",[1]codelists!$A$16))</f>
        <v/>
      </c>
      <c r="AF556" s="8" t="str">
        <f>IF([1]source_data!G558="","",IF([1]source_data!M558="","",[1]source_data!M558))</f>
        <v/>
      </c>
    </row>
    <row r="557" spans="1:32" ht="15.75" x14ac:dyDescent="0.25">
      <c r="A557" s="8" t="str">
        <f>IF([1]source_data!G559="","",IF(AND([1]source_data!C559&lt;&gt;"",[1]tailored_settings!$B$10="Publish"),CONCATENATE([1]tailored_settings!$B$2&amp;[1]source_data!C559),IF(AND([1]source_data!C559&lt;&gt;"",[1]tailored_settings!$B$10="Do not publish"),CONCATENATE([1]tailored_settings!$B$2&amp;TEXT(ROW(A557)-1,"0000")&amp;"_"&amp;TEXT(F557,"yyyy-mm")),CONCATENATE([1]tailored_settings!$B$2&amp;TEXT(ROW(A557)-1,"0000")&amp;"_"&amp;TEXT(F557,"yyyy-mm")))))</f>
        <v>360G-BarnwoodTrust-0556_2022-09</v>
      </c>
      <c r="B557" s="8" t="str">
        <f>IF([1]source_data!G559="","",IF([1]source_data!E559&lt;&gt;"",[1]source_data!E559,CONCATENATE("Grant to "&amp;G557)))</f>
        <v>Grants for You</v>
      </c>
      <c r="C557" s="8" t="str">
        <f>IF([1]source_data!G559="","",IF([1]source_data!F559="","",[1]source_data!F559))</f>
        <v xml:space="preserve">Funding to help people with Autism, ADHD, Tourette's or a serious mental health condition access more opportunities.   </v>
      </c>
      <c r="D557" s="9">
        <f>IF([1]source_data!G559="","",IF([1]source_data!G559="","",[1]source_data!G559))</f>
        <v>2659</v>
      </c>
      <c r="E557" s="8" t="str">
        <f>IF([1]source_data!G559="","",[1]tailored_settings!$B$3)</f>
        <v>GBP</v>
      </c>
      <c r="F557" s="10">
        <f>IF([1]source_data!G559="","",IF([1]source_data!H559="","",[1]source_data!H559))</f>
        <v>44806.4686434838</v>
      </c>
      <c r="G557" s="8" t="str">
        <f>IF([1]source_data!G559="","",[1]tailored_settings!$B$5)</f>
        <v>Individual Recipient</v>
      </c>
      <c r="H557" s="8" t="str">
        <f>IF([1]source_data!G559="","",IF(AND([1]source_data!A559&lt;&gt;"",[1]tailored_settings!$B$11="Publish"),CONCATENATE([1]tailored_settings!$B$2&amp;[1]source_data!A559),IF(AND([1]source_data!A559&lt;&gt;"",[1]tailored_settings!$B$11="Do not publish"),CONCATENATE([1]tailored_settings!$B$4&amp;TEXT(ROW(A557)-1,"0000")&amp;"_"&amp;TEXT(F557,"yyyy-mm")),CONCATENATE([1]tailored_settings!$B$4&amp;TEXT(ROW(A557)-1,"0000")&amp;"_"&amp;TEXT(F557,"yyyy-mm")))))</f>
        <v>360G-BarnwoodTrust-IND-0556_2022-09</v>
      </c>
      <c r="I557" s="8" t="str">
        <f>IF([1]source_data!G559="","",[1]tailored_settings!$B$7)</f>
        <v>Barnwood Trust</v>
      </c>
      <c r="J557" s="8" t="str">
        <f>IF([1]source_data!G559="","",[1]tailored_settings!$B$6)</f>
        <v>GB-CHC-1162855</v>
      </c>
      <c r="K557" s="8" t="str">
        <f>IF([1]source_data!G559="","",IF([1]source_data!I559="","",VLOOKUP([1]source_data!I559,[1]codelists!A:C,2,FALSE)))</f>
        <v>GTIR040</v>
      </c>
      <c r="L557" s="8" t="str">
        <f>IF([1]source_data!G559="","",IF([1]source_data!J559="","",VLOOKUP([1]source_data!J559,[1]codelists!A:C,2,FALSE)))</f>
        <v/>
      </c>
      <c r="M557" s="8" t="str">
        <f>IF([1]source_data!G559="","",IF([1]source_data!K559="","",IF([1]source_data!M559&lt;&gt;"",CONCATENATE(VLOOKUP([1]source_data!K559,[1]codelists!A:C,2,FALSE)&amp;";"&amp;VLOOKUP([1]source_data!L559,[1]codelists!A:C,2,FALSE)&amp;";"&amp;VLOOKUP([1]source_data!M559,[1]codelists!A:C,2,FALSE)),IF([1]source_data!L559&lt;&gt;"",CONCATENATE(VLOOKUP([1]source_data!K559,[1]codelists!A:C,2,FALSE)&amp;";"&amp;VLOOKUP([1]source_data!L559,[1]codelists!A:C,2,FALSE)),IF([1]source_data!K559&lt;&gt;"",CONCATENATE(VLOOKUP([1]source_data!K559,[1]codelists!A:C,2,FALSE)))))))</f>
        <v>GTIP040</v>
      </c>
      <c r="N557" s="11" t="str">
        <f>IF([1]source_data!G559="","",IF([1]source_data!D559="","",VLOOKUP([1]source_data!D559,[1]geo_data!A:I,9,FALSE)))</f>
        <v>Barton and Tredworth</v>
      </c>
      <c r="O557" s="11" t="str">
        <f>IF([1]source_data!G559="","",IF([1]source_data!D559="","",VLOOKUP([1]source_data!D559,[1]geo_data!A:I,8,FALSE)))</f>
        <v>E05010953</v>
      </c>
      <c r="P557" s="11" t="str">
        <f>IF([1]source_data!G559="","",IF(LEFT(O557,3)="E05","WD",IF(LEFT(O557,3)="S13","WD",IF(LEFT(O557,3)="W05","WD",IF(LEFT(O557,3)="W06","UA",IF(LEFT(O557,3)="S12","CA",IF(LEFT(O557,3)="E06","UA",IF(LEFT(O557,3)="E07","NMD",IF(LEFT(O557,3)="E08","MD",IF(LEFT(O557,3)="E09","LONB"))))))))))</f>
        <v>WD</v>
      </c>
      <c r="Q557" s="11" t="str">
        <f>IF([1]source_data!G559="","",IF([1]source_data!D559="","",VLOOKUP([1]source_data!D559,[1]geo_data!A:I,7,FALSE)))</f>
        <v>Gloucester</v>
      </c>
      <c r="R557" s="11" t="str">
        <f>IF([1]source_data!G559="","",IF([1]source_data!D559="","",VLOOKUP([1]source_data!D559,[1]geo_data!A:I,6,FALSE)))</f>
        <v>E07000081</v>
      </c>
      <c r="S557" s="11" t="str">
        <f>IF([1]source_data!G559="","",IF(LEFT(R557,3)="E05","WD",IF(LEFT(R557,3)="S13","WD",IF(LEFT(R557,3)="W05","WD",IF(LEFT(R557,3)="W06","UA",IF(LEFT(R557,3)="S12","CA",IF(LEFT(R557,3)="E06","UA",IF(LEFT(R557,3)="E07","NMD",IF(LEFT(R557,3)="E08","MD",IF(LEFT(R557,3)="E09","LONB"))))))))))</f>
        <v>NMD</v>
      </c>
      <c r="T557" s="8" t="str">
        <f>IF([1]source_data!G559="","",IF([1]source_data!N559="","",[1]source_data!N559))</f>
        <v>Grants for You</v>
      </c>
      <c r="U557" s="12">
        <f ca="1">IF([1]source_data!G559="","",[1]tailored_settings!$B$8)</f>
        <v>45009</v>
      </c>
      <c r="V557" s="8" t="str">
        <f>IF([1]source_data!I559="","",[1]tailored_settings!$B$9)</f>
        <v>https://www.barnwoodtrust.org/</v>
      </c>
      <c r="W557" s="8" t="str">
        <f>IF([1]source_data!G559="","",IF([1]source_data!I559="","",[1]codelists!$A$1))</f>
        <v>Grant to Individuals Reason codelist</v>
      </c>
      <c r="X557" s="8" t="str">
        <f>IF([1]source_data!G559="","",IF([1]source_data!I559="","",[1]source_data!I559))</f>
        <v>Mental Health</v>
      </c>
      <c r="Y557" s="8" t="str">
        <f>IF([1]source_data!G559="","",IF([1]source_data!J559="","",[1]codelists!$A$1))</f>
        <v/>
      </c>
      <c r="Z557" s="8" t="str">
        <f>IF([1]source_data!G559="","",IF([1]source_data!J559="","",[1]source_data!J559))</f>
        <v/>
      </c>
      <c r="AA557" s="8" t="str">
        <f>IF([1]source_data!G559="","",IF([1]source_data!K559="","",[1]codelists!$A$16))</f>
        <v>Grant to Individuals Purpose codelist</v>
      </c>
      <c r="AB557" s="8" t="str">
        <f>IF([1]source_data!G559="","",IF([1]source_data!K559="","",[1]source_data!K559))</f>
        <v>Devices and digital access</v>
      </c>
      <c r="AC557" s="8" t="str">
        <f>IF([1]source_data!G559="","",IF([1]source_data!L559="","",[1]codelists!$A$16))</f>
        <v/>
      </c>
      <c r="AD557" s="8" t="str">
        <f>IF([1]source_data!G559="","",IF([1]source_data!L559="","",[1]source_data!L559))</f>
        <v/>
      </c>
      <c r="AE557" s="8" t="str">
        <f>IF([1]source_data!G559="","",IF([1]source_data!M559="","",[1]codelists!$A$16))</f>
        <v/>
      </c>
      <c r="AF557" s="8" t="str">
        <f>IF([1]source_data!G559="","",IF([1]source_data!M559="","",[1]source_data!M559))</f>
        <v/>
      </c>
    </row>
    <row r="558" spans="1:32" ht="15.75" x14ac:dyDescent="0.25">
      <c r="A558" s="8" t="str">
        <f>IF([1]source_data!G560="","",IF(AND([1]source_data!C560&lt;&gt;"",[1]tailored_settings!$B$10="Publish"),CONCATENATE([1]tailored_settings!$B$2&amp;[1]source_data!C560),IF(AND([1]source_data!C560&lt;&gt;"",[1]tailored_settings!$B$10="Do not publish"),CONCATENATE([1]tailored_settings!$B$2&amp;TEXT(ROW(A558)-1,"0000")&amp;"_"&amp;TEXT(F558,"yyyy-mm")),CONCATENATE([1]tailored_settings!$B$2&amp;TEXT(ROW(A558)-1,"0000")&amp;"_"&amp;TEXT(F558,"yyyy-mm")))))</f>
        <v>360G-BarnwoodTrust-0557_2022-09</v>
      </c>
      <c r="B558" s="8" t="str">
        <f>IF([1]source_data!G560="","",IF([1]source_data!E560&lt;&gt;"",[1]source_data!E560,CONCATENATE("Grant to "&amp;G558)))</f>
        <v>Grants for You</v>
      </c>
      <c r="C558" s="8" t="str">
        <f>IF([1]source_data!G560="","",IF([1]source_data!F560="","",[1]source_data!F560))</f>
        <v xml:space="preserve">Funding to help people with Autism, ADHD, Tourette's or a serious mental health condition access more opportunities.   </v>
      </c>
      <c r="D558" s="9">
        <f>IF([1]source_data!G560="","",IF([1]source_data!G560="","",[1]source_data!G560))</f>
        <v>1000</v>
      </c>
      <c r="E558" s="8" t="str">
        <f>IF([1]source_data!G560="","",[1]tailored_settings!$B$3)</f>
        <v>GBP</v>
      </c>
      <c r="F558" s="10">
        <f>IF([1]source_data!G560="","",IF([1]source_data!H560="","",[1]source_data!H560))</f>
        <v>44806.540339201398</v>
      </c>
      <c r="G558" s="8" t="str">
        <f>IF([1]source_data!G560="","",[1]tailored_settings!$B$5)</f>
        <v>Individual Recipient</v>
      </c>
      <c r="H558" s="8" t="str">
        <f>IF([1]source_data!G560="","",IF(AND([1]source_data!A560&lt;&gt;"",[1]tailored_settings!$B$11="Publish"),CONCATENATE([1]tailored_settings!$B$2&amp;[1]source_data!A560),IF(AND([1]source_data!A560&lt;&gt;"",[1]tailored_settings!$B$11="Do not publish"),CONCATENATE([1]tailored_settings!$B$4&amp;TEXT(ROW(A558)-1,"0000")&amp;"_"&amp;TEXT(F558,"yyyy-mm")),CONCATENATE([1]tailored_settings!$B$4&amp;TEXT(ROW(A558)-1,"0000")&amp;"_"&amp;TEXT(F558,"yyyy-mm")))))</f>
        <v>360G-BarnwoodTrust-IND-0557_2022-09</v>
      </c>
      <c r="I558" s="8" t="str">
        <f>IF([1]source_data!G560="","",[1]tailored_settings!$B$7)</f>
        <v>Barnwood Trust</v>
      </c>
      <c r="J558" s="8" t="str">
        <f>IF([1]source_data!G560="","",[1]tailored_settings!$B$6)</f>
        <v>GB-CHC-1162855</v>
      </c>
      <c r="K558" s="8" t="str">
        <f>IF([1]source_data!G560="","",IF([1]source_data!I560="","",VLOOKUP([1]source_data!I560,[1]codelists!A:C,2,FALSE)))</f>
        <v>GTIR040</v>
      </c>
      <c r="L558" s="8" t="str">
        <f>IF([1]source_data!G560="","",IF([1]source_data!J560="","",VLOOKUP([1]source_data!J560,[1]codelists!A:C,2,FALSE)))</f>
        <v/>
      </c>
      <c r="M558" s="8" t="str">
        <f>IF([1]source_data!G560="","",IF([1]source_data!K560="","",IF([1]source_data!M560&lt;&gt;"",CONCATENATE(VLOOKUP([1]source_data!K560,[1]codelists!A:C,2,FALSE)&amp;";"&amp;VLOOKUP([1]source_data!L560,[1]codelists!A:C,2,FALSE)&amp;";"&amp;VLOOKUP([1]source_data!M560,[1]codelists!A:C,2,FALSE)),IF([1]source_data!L560&lt;&gt;"",CONCATENATE(VLOOKUP([1]source_data!K560,[1]codelists!A:C,2,FALSE)&amp;";"&amp;VLOOKUP([1]source_data!L560,[1]codelists!A:C,2,FALSE)),IF([1]source_data!K560&lt;&gt;"",CONCATENATE(VLOOKUP([1]source_data!K560,[1]codelists!A:C,2,FALSE)))))))</f>
        <v>GTIP110</v>
      </c>
      <c r="N558" s="11" t="str">
        <f>IF([1]source_data!G560="","",IF([1]source_data!D560="","",VLOOKUP([1]source_data!D560,[1]geo_data!A:I,9,FALSE)))</f>
        <v>Berkeley Vale</v>
      </c>
      <c r="O558" s="11" t="str">
        <f>IF([1]source_data!G560="","",IF([1]source_data!D560="","",VLOOKUP([1]source_data!D560,[1]geo_data!A:I,8,FALSE)))</f>
        <v>E05010969</v>
      </c>
      <c r="P558" s="11" t="str">
        <f>IF([1]source_data!G560="","",IF(LEFT(O558,3)="E05","WD",IF(LEFT(O558,3)="S13","WD",IF(LEFT(O558,3)="W05","WD",IF(LEFT(O558,3)="W06","UA",IF(LEFT(O558,3)="S12","CA",IF(LEFT(O558,3)="E06","UA",IF(LEFT(O558,3)="E07","NMD",IF(LEFT(O558,3)="E08","MD",IF(LEFT(O558,3)="E09","LONB"))))))))))</f>
        <v>WD</v>
      </c>
      <c r="Q558" s="11" t="str">
        <f>IF([1]source_data!G560="","",IF([1]source_data!D560="","",VLOOKUP([1]source_data!D560,[1]geo_data!A:I,7,FALSE)))</f>
        <v>Stroud</v>
      </c>
      <c r="R558" s="11" t="str">
        <f>IF([1]source_data!G560="","",IF([1]source_data!D560="","",VLOOKUP([1]source_data!D560,[1]geo_data!A:I,6,FALSE)))</f>
        <v>E07000082</v>
      </c>
      <c r="S558" s="11" t="str">
        <f>IF([1]source_data!G560="","",IF(LEFT(R558,3)="E05","WD",IF(LEFT(R558,3)="S13","WD",IF(LEFT(R558,3)="W05","WD",IF(LEFT(R558,3)="W06","UA",IF(LEFT(R558,3)="S12","CA",IF(LEFT(R558,3)="E06","UA",IF(LEFT(R558,3)="E07","NMD",IF(LEFT(R558,3)="E08","MD",IF(LEFT(R558,3)="E09","LONB"))))))))))</f>
        <v>NMD</v>
      </c>
      <c r="T558" s="8" t="str">
        <f>IF([1]source_data!G560="","",IF([1]source_data!N560="","",[1]source_data!N560))</f>
        <v>Grants for You</v>
      </c>
      <c r="U558" s="12">
        <f ca="1">IF([1]source_data!G560="","",[1]tailored_settings!$B$8)</f>
        <v>45009</v>
      </c>
      <c r="V558" s="8" t="str">
        <f>IF([1]source_data!I560="","",[1]tailored_settings!$B$9)</f>
        <v>https://www.barnwoodtrust.org/</v>
      </c>
      <c r="W558" s="8" t="str">
        <f>IF([1]source_data!G560="","",IF([1]source_data!I560="","",[1]codelists!$A$1))</f>
        <v>Grant to Individuals Reason codelist</v>
      </c>
      <c r="X558" s="8" t="str">
        <f>IF([1]source_data!G560="","",IF([1]source_data!I560="","",[1]source_data!I560))</f>
        <v>Mental Health</v>
      </c>
      <c r="Y558" s="8" t="str">
        <f>IF([1]source_data!G560="","",IF([1]source_data!J560="","",[1]codelists!$A$1))</f>
        <v/>
      </c>
      <c r="Z558" s="8" t="str">
        <f>IF([1]source_data!G560="","",IF([1]source_data!J560="","",[1]source_data!J560))</f>
        <v/>
      </c>
      <c r="AA558" s="8" t="str">
        <f>IF([1]source_data!G560="","",IF([1]source_data!K560="","",[1]codelists!$A$16))</f>
        <v>Grant to Individuals Purpose codelist</v>
      </c>
      <c r="AB558" s="8" t="str">
        <f>IF([1]source_data!G560="","",IF([1]source_data!K560="","",[1]source_data!K560))</f>
        <v>Holiday and activity costs</v>
      </c>
      <c r="AC558" s="8" t="str">
        <f>IF([1]source_data!G560="","",IF([1]source_data!L560="","",[1]codelists!$A$16))</f>
        <v/>
      </c>
      <c r="AD558" s="8" t="str">
        <f>IF([1]source_data!G560="","",IF([1]source_data!L560="","",[1]source_data!L560))</f>
        <v/>
      </c>
      <c r="AE558" s="8" t="str">
        <f>IF([1]source_data!G560="","",IF([1]source_data!M560="","",[1]codelists!$A$16))</f>
        <v/>
      </c>
      <c r="AF558" s="8" t="str">
        <f>IF([1]source_data!G560="","",IF([1]source_data!M560="","",[1]source_data!M560))</f>
        <v/>
      </c>
    </row>
    <row r="559" spans="1:32" ht="15.75" x14ac:dyDescent="0.25">
      <c r="A559" s="8" t="str">
        <f>IF([1]source_data!G561="","",IF(AND([1]source_data!C561&lt;&gt;"",[1]tailored_settings!$B$10="Publish"),CONCATENATE([1]tailored_settings!$B$2&amp;[1]source_data!C561),IF(AND([1]source_data!C561&lt;&gt;"",[1]tailored_settings!$B$10="Do not publish"),CONCATENATE([1]tailored_settings!$B$2&amp;TEXT(ROW(A559)-1,"0000")&amp;"_"&amp;TEXT(F559,"yyyy-mm")),CONCATENATE([1]tailored_settings!$B$2&amp;TEXT(ROW(A559)-1,"0000")&amp;"_"&amp;TEXT(F559,"yyyy-mm")))))</f>
        <v>360G-BarnwoodTrust-0558_2022-09</v>
      </c>
      <c r="B559" s="8" t="str">
        <f>IF([1]source_data!G561="","",IF([1]source_data!E561&lt;&gt;"",[1]source_data!E561,CONCATENATE("Grant to "&amp;G559)))</f>
        <v>Grants for You</v>
      </c>
      <c r="C559" s="8" t="str">
        <f>IF([1]source_data!G561="","",IF([1]source_data!F561="","",[1]source_data!F561))</f>
        <v xml:space="preserve">Funding to help people with Autism, ADHD, Tourette's or a serious mental health condition access more opportunities.   </v>
      </c>
      <c r="D559" s="9">
        <f>IF([1]source_data!G561="","",IF([1]source_data!G561="","",[1]source_data!G561))</f>
        <v>1500</v>
      </c>
      <c r="E559" s="8" t="str">
        <f>IF([1]source_data!G561="","",[1]tailored_settings!$B$3)</f>
        <v>GBP</v>
      </c>
      <c r="F559" s="10">
        <f>IF([1]source_data!G561="","",IF([1]source_data!H561="","",[1]source_data!H561))</f>
        <v>44806.554005636601</v>
      </c>
      <c r="G559" s="8" t="str">
        <f>IF([1]source_data!G561="","",[1]tailored_settings!$B$5)</f>
        <v>Individual Recipient</v>
      </c>
      <c r="H559" s="8" t="str">
        <f>IF([1]source_data!G561="","",IF(AND([1]source_data!A561&lt;&gt;"",[1]tailored_settings!$B$11="Publish"),CONCATENATE([1]tailored_settings!$B$2&amp;[1]source_data!A561),IF(AND([1]source_data!A561&lt;&gt;"",[1]tailored_settings!$B$11="Do not publish"),CONCATENATE([1]tailored_settings!$B$4&amp;TEXT(ROW(A559)-1,"0000")&amp;"_"&amp;TEXT(F559,"yyyy-mm")),CONCATENATE([1]tailored_settings!$B$4&amp;TEXT(ROW(A559)-1,"0000")&amp;"_"&amp;TEXT(F559,"yyyy-mm")))))</f>
        <v>360G-BarnwoodTrust-IND-0558_2022-09</v>
      </c>
      <c r="I559" s="8" t="str">
        <f>IF([1]source_data!G561="","",[1]tailored_settings!$B$7)</f>
        <v>Barnwood Trust</v>
      </c>
      <c r="J559" s="8" t="str">
        <f>IF([1]source_data!G561="","",[1]tailored_settings!$B$6)</f>
        <v>GB-CHC-1162855</v>
      </c>
      <c r="K559" s="8" t="str">
        <f>IF([1]source_data!G561="","",IF([1]source_data!I561="","",VLOOKUP([1]source_data!I561,[1]codelists!A:C,2,FALSE)))</f>
        <v>GTIR040</v>
      </c>
      <c r="L559" s="8" t="str">
        <f>IF([1]source_data!G561="","",IF([1]source_data!J561="","",VLOOKUP([1]source_data!J561,[1]codelists!A:C,2,FALSE)))</f>
        <v/>
      </c>
      <c r="M559" s="8" t="str">
        <f>IF([1]source_data!G561="","",IF([1]source_data!K561="","",IF([1]source_data!M561&lt;&gt;"",CONCATENATE(VLOOKUP([1]source_data!K561,[1]codelists!A:C,2,FALSE)&amp;";"&amp;VLOOKUP([1]source_data!L561,[1]codelists!A:C,2,FALSE)&amp;";"&amp;VLOOKUP([1]source_data!M561,[1]codelists!A:C,2,FALSE)),IF([1]source_data!L561&lt;&gt;"",CONCATENATE(VLOOKUP([1]source_data!K561,[1]codelists!A:C,2,FALSE)&amp;";"&amp;VLOOKUP([1]source_data!L561,[1]codelists!A:C,2,FALSE)),IF([1]source_data!K561&lt;&gt;"",CONCATENATE(VLOOKUP([1]source_data!K561,[1]codelists!A:C,2,FALSE)))))))</f>
        <v>GTIP040</v>
      </c>
      <c r="N559" s="11" t="str">
        <f>IF([1]source_data!G561="","",IF([1]source_data!D561="","",VLOOKUP([1]source_data!D561,[1]geo_data!A:I,9,FALSE)))</f>
        <v>Barton and Tredworth</v>
      </c>
      <c r="O559" s="11" t="str">
        <f>IF([1]source_data!G561="","",IF([1]source_data!D561="","",VLOOKUP([1]source_data!D561,[1]geo_data!A:I,8,FALSE)))</f>
        <v>E05010953</v>
      </c>
      <c r="P559" s="11" t="str">
        <f>IF([1]source_data!G561="","",IF(LEFT(O559,3)="E05","WD",IF(LEFT(O559,3)="S13","WD",IF(LEFT(O559,3)="W05","WD",IF(LEFT(O559,3)="W06","UA",IF(LEFT(O559,3)="S12","CA",IF(LEFT(O559,3)="E06","UA",IF(LEFT(O559,3)="E07","NMD",IF(LEFT(O559,3)="E08","MD",IF(LEFT(O559,3)="E09","LONB"))))))))))</f>
        <v>WD</v>
      </c>
      <c r="Q559" s="11" t="str">
        <f>IF([1]source_data!G561="","",IF([1]source_data!D561="","",VLOOKUP([1]source_data!D561,[1]geo_data!A:I,7,FALSE)))</f>
        <v>Gloucester</v>
      </c>
      <c r="R559" s="11" t="str">
        <f>IF([1]source_data!G561="","",IF([1]source_data!D561="","",VLOOKUP([1]source_data!D561,[1]geo_data!A:I,6,FALSE)))</f>
        <v>E07000081</v>
      </c>
      <c r="S559" s="11" t="str">
        <f>IF([1]source_data!G561="","",IF(LEFT(R559,3)="E05","WD",IF(LEFT(R559,3)="S13","WD",IF(LEFT(R559,3)="W05","WD",IF(LEFT(R559,3)="W06","UA",IF(LEFT(R559,3)="S12","CA",IF(LEFT(R559,3)="E06","UA",IF(LEFT(R559,3)="E07","NMD",IF(LEFT(R559,3)="E08","MD",IF(LEFT(R559,3)="E09","LONB"))))))))))</f>
        <v>NMD</v>
      </c>
      <c r="T559" s="8" t="str">
        <f>IF([1]source_data!G561="","",IF([1]source_data!N561="","",[1]source_data!N561))</f>
        <v>Grants for You</v>
      </c>
      <c r="U559" s="12">
        <f ca="1">IF([1]source_data!G561="","",[1]tailored_settings!$B$8)</f>
        <v>45009</v>
      </c>
      <c r="V559" s="8" t="str">
        <f>IF([1]source_data!I561="","",[1]tailored_settings!$B$9)</f>
        <v>https://www.barnwoodtrust.org/</v>
      </c>
      <c r="W559" s="8" t="str">
        <f>IF([1]source_data!G561="","",IF([1]source_data!I561="","",[1]codelists!$A$1))</f>
        <v>Grant to Individuals Reason codelist</v>
      </c>
      <c r="X559" s="8" t="str">
        <f>IF([1]source_data!G561="","",IF([1]source_data!I561="","",[1]source_data!I561))</f>
        <v>Mental Health</v>
      </c>
      <c r="Y559" s="8" t="str">
        <f>IF([1]source_data!G561="","",IF([1]source_data!J561="","",[1]codelists!$A$1))</f>
        <v/>
      </c>
      <c r="Z559" s="8" t="str">
        <f>IF([1]source_data!G561="","",IF([1]source_data!J561="","",[1]source_data!J561))</f>
        <v/>
      </c>
      <c r="AA559" s="8" t="str">
        <f>IF([1]source_data!G561="","",IF([1]source_data!K561="","",[1]codelists!$A$16))</f>
        <v>Grant to Individuals Purpose codelist</v>
      </c>
      <c r="AB559" s="8" t="str">
        <f>IF([1]source_data!G561="","",IF([1]source_data!K561="","",[1]source_data!K561))</f>
        <v>Devices and digital access</v>
      </c>
      <c r="AC559" s="8" t="str">
        <f>IF([1]source_data!G561="","",IF([1]source_data!L561="","",[1]codelists!$A$16))</f>
        <v/>
      </c>
      <c r="AD559" s="8" t="str">
        <f>IF([1]source_data!G561="","",IF([1]source_data!L561="","",[1]source_data!L561))</f>
        <v/>
      </c>
      <c r="AE559" s="8" t="str">
        <f>IF([1]source_data!G561="","",IF([1]source_data!M561="","",[1]codelists!$A$16))</f>
        <v/>
      </c>
      <c r="AF559" s="8" t="str">
        <f>IF([1]source_data!G561="","",IF([1]source_data!M561="","",[1]source_data!M561))</f>
        <v/>
      </c>
    </row>
    <row r="560" spans="1:32" ht="15.75" x14ac:dyDescent="0.25">
      <c r="A560" s="8" t="str">
        <f>IF([1]source_data!G562="","",IF(AND([1]source_data!C562&lt;&gt;"",[1]tailored_settings!$B$10="Publish"),CONCATENATE([1]tailored_settings!$B$2&amp;[1]source_data!C562),IF(AND([1]source_data!C562&lt;&gt;"",[1]tailored_settings!$B$10="Do not publish"),CONCATENATE([1]tailored_settings!$B$2&amp;TEXT(ROW(A560)-1,"0000")&amp;"_"&amp;TEXT(F560,"yyyy-mm")),CONCATENATE([1]tailored_settings!$B$2&amp;TEXT(ROW(A560)-1,"0000")&amp;"_"&amp;TEXT(F560,"yyyy-mm")))))</f>
        <v>360G-BarnwoodTrust-0559_2022-09</v>
      </c>
      <c r="B560" s="8" t="str">
        <f>IF([1]source_data!G562="","",IF([1]source_data!E562&lt;&gt;"",[1]source_data!E562,CONCATENATE("Grant to "&amp;G560)))</f>
        <v>Grants for You</v>
      </c>
      <c r="C560" s="8" t="str">
        <f>IF([1]source_data!G562="","",IF([1]source_data!F562="","",[1]source_data!F562))</f>
        <v xml:space="preserve">Funding to help people with Autism, ADHD, Tourette's or a serious mental health condition access more opportunities.   </v>
      </c>
      <c r="D560" s="9">
        <f>IF([1]source_data!G562="","",IF([1]source_data!G562="","",[1]source_data!G562))</f>
        <v>1300</v>
      </c>
      <c r="E560" s="8" t="str">
        <f>IF([1]source_data!G562="","",[1]tailored_settings!$B$3)</f>
        <v>GBP</v>
      </c>
      <c r="F560" s="10">
        <f>IF([1]source_data!G562="","",IF([1]source_data!H562="","",[1]source_data!H562))</f>
        <v>44806.575005520797</v>
      </c>
      <c r="G560" s="8" t="str">
        <f>IF([1]source_data!G562="","",[1]tailored_settings!$B$5)</f>
        <v>Individual Recipient</v>
      </c>
      <c r="H560" s="8" t="str">
        <f>IF([1]source_data!G562="","",IF(AND([1]source_data!A562&lt;&gt;"",[1]tailored_settings!$B$11="Publish"),CONCATENATE([1]tailored_settings!$B$2&amp;[1]source_data!A562),IF(AND([1]source_data!A562&lt;&gt;"",[1]tailored_settings!$B$11="Do not publish"),CONCATENATE([1]tailored_settings!$B$4&amp;TEXT(ROW(A560)-1,"0000")&amp;"_"&amp;TEXT(F560,"yyyy-mm")),CONCATENATE([1]tailored_settings!$B$4&amp;TEXT(ROW(A560)-1,"0000")&amp;"_"&amp;TEXT(F560,"yyyy-mm")))))</f>
        <v>360G-BarnwoodTrust-IND-0559_2022-09</v>
      </c>
      <c r="I560" s="8" t="str">
        <f>IF([1]source_data!G562="","",[1]tailored_settings!$B$7)</f>
        <v>Barnwood Trust</v>
      </c>
      <c r="J560" s="8" t="str">
        <f>IF([1]source_data!G562="","",[1]tailored_settings!$B$6)</f>
        <v>GB-CHC-1162855</v>
      </c>
      <c r="K560" s="8" t="str">
        <f>IF([1]source_data!G562="","",IF([1]source_data!I562="","",VLOOKUP([1]source_data!I562,[1]codelists!A:C,2,FALSE)))</f>
        <v>GTIR040</v>
      </c>
      <c r="L560" s="8" t="str">
        <f>IF([1]source_data!G562="","",IF([1]source_data!J562="","",VLOOKUP([1]source_data!J562,[1]codelists!A:C,2,FALSE)))</f>
        <v/>
      </c>
      <c r="M560" s="8" t="str">
        <f>IF([1]source_data!G562="","",IF([1]source_data!K562="","",IF([1]source_data!M562&lt;&gt;"",CONCATENATE(VLOOKUP([1]source_data!K562,[1]codelists!A:C,2,FALSE)&amp;";"&amp;VLOOKUP([1]source_data!L562,[1]codelists!A:C,2,FALSE)&amp;";"&amp;VLOOKUP([1]source_data!M562,[1]codelists!A:C,2,FALSE)),IF([1]source_data!L562&lt;&gt;"",CONCATENATE(VLOOKUP([1]source_data!K562,[1]codelists!A:C,2,FALSE)&amp;";"&amp;VLOOKUP([1]source_data!L562,[1]codelists!A:C,2,FALSE)),IF([1]source_data!K562&lt;&gt;"",CONCATENATE(VLOOKUP([1]source_data!K562,[1]codelists!A:C,2,FALSE)))))))</f>
        <v>GTIP040</v>
      </c>
      <c r="N560" s="11" t="str">
        <f>IF([1]source_data!G562="","",IF([1]source_data!D562="","",VLOOKUP([1]source_data!D562,[1]geo_data!A:I,9,FALSE)))</f>
        <v>Barton and Tredworth</v>
      </c>
      <c r="O560" s="11" t="str">
        <f>IF([1]source_data!G562="","",IF([1]source_data!D562="","",VLOOKUP([1]source_data!D562,[1]geo_data!A:I,8,FALSE)))</f>
        <v>E05010953</v>
      </c>
      <c r="P560" s="11" t="str">
        <f>IF([1]source_data!G562="","",IF(LEFT(O560,3)="E05","WD",IF(LEFT(O560,3)="S13","WD",IF(LEFT(O560,3)="W05","WD",IF(LEFT(O560,3)="W06","UA",IF(LEFT(O560,3)="S12","CA",IF(LEFT(O560,3)="E06","UA",IF(LEFT(O560,3)="E07","NMD",IF(LEFT(O560,3)="E08","MD",IF(LEFT(O560,3)="E09","LONB"))))))))))</f>
        <v>WD</v>
      </c>
      <c r="Q560" s="11" t="str">
        <f>IF([1]source_data!G562="","",IF([1]source_data!D562="","",VLOOKUP([1]source_data!D562,[1]geo_data!A:I,7,FALSE)))</f>
        <v>Gloucester</v>
      </c>
      <c r="R560" s="11" t="str">
        <f>IF([1]source_data!G562="","",IF([1]source_data!D562="","",VLOOKUP([1]source_data!D562,[1]geo_data!A:I,6,FALSE)))</f>
        <v>E07000081</v>
      </c>
      <c r="S560" s="11" t="str">
        <f>IF([1]source_data!G562="","",IF(LEFT(R560,3)="E05","WD",IF(LEFT(R560,3)="S13","WD",IF(LEFT(R560,3)="W05","WD",IF(LEFT(R560,3)="W06","UA",IF(LEFT(R560,3)="S12","CA",IF(LEFT(R560,3)="E06","UA",IF(LEFT(R560,3)="E07","NMD",IF(LEFT(R560,3)="E08","MD",IF(LEFT(R560,3)="E09","LONB"))))))))))</f>
        <v>NMD</v>
      </c>
      <c r="T560" s="8" t="str">
        <f>IF([1]source_data!G562="","",IF([1]source_data!N562="","",[1]source_data!N562))</f>
        <v>Grants for You</v>
      </c>
      <c r="U560" s="12">
        <f ca="1">IF([1]source_data!G562="","",[1]tailored_settings!$B$8)</f>
        <v>45009</v>
      </c>
      <c r="V560" s="8" t="str">
        <f>IF([1]source_data!I562="","",[1]tailored_settings!$B$9)</f>
        <v>https://www.barnwoodtrust.org/</v>
      </c>
      <c r="W560" s="8" t="str">
        <f>IF([1]source_data!G562="","",IF([1]source_data!I562="","",[1]codelists!$A$1))</f>
        <v>Grant to Individuals Reason codelist</v>
      </c>
      <c r="X560" s="8" t="str">
        <f>IF([1]source_data!G562="","",IF([1]source_data!I562="","",[1]source_data!I562))</f>
        <v>Mental Health</v>
      </c>
      <c r="Y560" s="8" t="str">
        <f>IF([1]source_data!G562="","",IF([1]source_data!J562="","",[1]codelists!$A$1))</f>
        <v/>
      </c>
      <c r="Z560" s="8" t="str">
        <f>IF([1]source_data!G562="","",IF([1]source_data!J562="","",[1]source_data!J562))</f>
        <v/>
      </c>
      <c r="AA560" s="8" t="str">
        <f>IF([1]source_data!G562="","",IF([1]source_data!K562="","",[1]codelists!$A$16))</f>
        <v>Grant to Individuals Purpose codelist</v>
      </c>
      <c r="AB560" s="8" t="str">
        <f>IF([1]source_data!G562="","",IF([1]source_data!K562="","",[1]source_data!K562))</f>
        <v>Devices and digital access</v>
      </c>
      <c r="AC560" s="8" t="str">
        <f>IF([1]source_data!G562="","",IF([1]source_data!L562="","",[1]codelists!$A$16))</f>
        <v/>
      </c>
      <c r="AD560" s="8" t="str">
        <f>IF([1]source_data!G562="","",IF([1]source_data!L562="","",[1]source_data!L562))</f>
        <v/>
      </c>
      <c r="AE560" s="8" t="str">
        <f>IF([1]source_data!G562="","",IF([1]source_data!M562="","",[1]codelists!$A$16))</f>
        <v/>
      </c>
      <c r="AF560" s="8" t="str">
        <f>IF([1]source_data!G562="","",IF([1]source_data!M562="","",[1]source_data!M562))</f>
        <v/>
      </c>
    </row>
    <row r="561" spans="1:32" ht="15.75" x14ac:dyDescent="0.25">
      <c r="A561" s="8" t="str">
        <f>IF([1]source_data!G563="","",IF(AND([1]source_data!C563&lt;&gt;"",[1]tailored_settings!$B$10="Publish"),CONCATENATE([1]tailored_settings!$B$2&amp;[1]source_data!C563),IF(AND([1]source_data!C563&lt;&gt;"",[1]tailored_settings!$B$10="Do not publish"),CONCATENATE([1]tailored_settings!$B$2&amp;TEXT(ROW(A561)-1,"0000")&amp;"_"&amp;TEXT(F561,"yyyy-mm")),CONCATENATE([1]tailored_settings!$B$2&amp;TEXT(ROW(A561)-1,"0000")&amp;"_"&amp;TEXT(F561,"yyyy-mm")))))</f>
        <v>360G-BarnwoodTrust-0560_2022-09</v>
      </c>
      <c r="B561" s="8" t="str">
        <f>IF([1]source_data!G563="","",IF([1]source_data!E563&lt;&gt;"",[1]source_data!E563,CONCATENATE("Grant to "&amp;G561)))</f>
        <v>Grants for You</v>
      </c>
      <c r="C561" s="8" t="str">
        <f>IF([1]source_data!G563="","",IF([1]source_data!F563="","",[1]source_data!F563))</f>
        <v xml:space="preserve">Funding to help people with Autism, ADHD, Tourette's or a serious mental health condition access more opportunities.   </v>
      </c>
      <c r="D561" s="9">
        <f>IF([1]source_data!G563="","",IF([1]source_data!G563="","",[1]source_data!G563))</f>
        <v>475</v>
      </c>
      <c r="E561" s="8" t="str">
        <f>IF([1]source_data!G563="","",[1]tailored_settings!$B$3)</f>
        <v>GBP</v>
      </c>
      <c r="F561" s="10">
        <f>IF([1]source_data!G563="","",IF([1]source_data!H563="","",[1]source_data!H563))</f>
        <v>44806.594372951397</v>
      </c>
      <c r="G561" s="8" t="str">
        <f>IF([1]source_data!G563="","",[1]tailored_settings!$B$5)</f>
        <v>Individual Recipient</v>
      </c>
      <c r="H561" s="8" t="str">
        <f>IF([1]source_data!G563="","",IF(AND([1]source_data!A563&lt;&gt;"",[1]tailored_settings!$B$11="Publish"),CONCATENATE([1]tailored_settings!$B$2&amp;[1]source_data!A563),IF(AND([1]source_data!A563&lt;&gt;"",[1]tailored_settings!$B$11="Do not publish"),CONCATENATE([1]tailored_settings!$B$4&amp;TEXT(ROW(A561)-1,"0000")&amp;"_"&amp;TEXT(F561,"yyyy-mm")),CONCATENATE([1]tailored_settings!$B$4&amp;TEXT(ROW(A561)-1,"0000")&amp;"_"&amp;TEXT(F561,"yyyy-mm")))))</f>
        <v>360G-BarnwoodTrust-IND-0560_2022-09</v>
      </c>
      <c r="I561" s="8" t="str">
        <f>IF([1]source_data!G563="","",[1]tailored_settings!$B$7)</f>
        <v>Barnwood Trust</v>
      </c>
      <c r="J561" s="8" t="str">
        <f>IF([1]source_data!G563="","",[1]tailored_settings!$B$6)</f>
        <v>GB-CHC-1162855</v>
      </c>
      <c r="K561" s="8" t="str">
        <f>IF([1]source_data!G563="","",IF([1]source_data!I563="","",VLOOKUP([1]source_data!I563,[1]codelists!A:C,2,FALSE)))</f>
        <v>GTIR040</v>
      </c>
      <c r="L561" s="8" t="str">
        <f>IF([1]source_data!G563="","",IF([1]source_data!J563="","",VLOOKUP([1]source_data!J563,[1]codelists!A:C,2,FALSE)))</f>
        <v/>
      </c>
      <c r="M561" s="8" t="str">
        <f>IF([1]source_data!G563="","",IF([1]source_data!K563="","",IF([1]source_data!M563&lt;&gt;"",CONCATENATE(VLOOKUP([1]source_data!K563,[1]codelists!A:C,2,FALSE)&amp;";"&amp;VLOOKUP([1]source_data!L563,[1]codelists!A:C,2,FALSE)&amp;";"&amp;VLOOKUP([1]source_data!M563,[1]codelists!A:C,2,FALSE)),IF([1]source_data!L563&lt;&gt;"",CONCATENATE(VLOOKUP([1]source_data!K563,[1]codelists!A:C,2,FALSE)&amp;";"&amp;VLOOKUP([1]source_data!L563,[1]codelists!A:C,2,FALSE)),IF([1]source_data!K563&lt;&gt;"",CONCATENATE(VLOOKUP([1]source_data!K563,[1]codelists!A:C,2,FALSE)))))))</f>
        <v>GTIP040</v>
      </c>
      <c r="N561" s="11" t="str">
        <f>IF([1]source_data!G563="","",IF([1]source_data!D563="","",VLOOKUP([1]source_data!D563,[1]geo_data!A:I,9,FALSE)))</f>
        <v>Westgate</v>
      </c>
      <c r="O561" s="11" t="str">
        <f>IF([1]source_data!G563="","",IF([1]source_data!D563="","",VLOOKUP([1]source_data!D563,[1]geo_data!A:I,8,FALSE)))</f>
        <v>E05010967</v>
      </c>
      <c r="P561" s="11" t="str">
        <f>IF([1]source_data!G563="","",IF(LEFT(O561,3)="E05","WD",IF(LEFT(O561,3)="S13","WD",IF(LEFT(O561,3)="W05","WD",IF(LEFT(O561,3)="W06","UA",IF(LEFT(O561,3)="S12","CA",IF(LEFT(O561,3)="E06","UA",IF(LEFT(O561,3)="E07","NMD",IF(LEFT(O561,3)="E08","MD",IF(LEFT(O561,3)="E09","LONB"))))))))))</f>
        <v>WD</v>
      </c>
      <c r="Q561" s="11" t="str">
        <f>IF([1]source_data!G563="","",IF([1]source_data!D563="","",VLOOKUP([1]source_data!D563,[1]geo_data!A:I,7,FALSE)))</f>
        <v>Gloucester</v>
      </c>
      <c r="R561" s="11" t="str">
        <f>IF([1]source_data!G563="","",IF([1]source_data!D563="","",VLOOKUP([1]source_data!D563,[1]geo_data!A:I,6,FALSE)))</f>
        <v>E07000081</v>
      </c>
      <c r="S561" s="11" t="str">
        <f>IF([1]source_data!G563="","",IF(LEFT(R561,3)="E05","WD",IF(LEFT(R561,3)="S13","WD",IF(LEFT(R561,3)="W05","WD",IF(LEFT(R561,3)="W06","UA",IF(LEFT(R561,3)="S12","CA",IF(LEFT(R561,3)="E06","UA",IF(LEFT(R561,3)="E07","NMD",IF(LEFT(R561,3)="E08","MD",IF(LEFT(R561,3)="E09","LONB"))))))))))</f>
        <v>NMD</v>
      </c>
      <c r="T561" s="8" t="str">
        <f>IF([1]source_data!G563="","",IF([1]source_data!N563="","",[1]source_data!N563))</f>
        <v>Grants for You</v>
      </c>
      <c r="U561" s="12">
        <f ca="1">IF([1]source_data!G563="","",[1]tailored_settings!$B$8)</f>
        <v>45009</v>
      </c>
      <c r="V561" s="8" t="str">
        <f>IF([1]source_data!I563="","",[1]tailored_settings!$B$9)</f>
        <v>https://www.barnwoodtrust.org/</v>
      </c>
      <c r="W561" s="8" t="str">
        <f>IF([1]source_data!G563="","",IF([1]source_data!I563="","",[1]codelists!$A$1))</f>
        <v>Grant to Individuals Reason codelist</v>
      </c>
      <c r="X561" s="8" t="str">
        <f>IF([1]source_data!G563="","",IF([1]source_data!I563="","",[1]source_data!I563))</f>
        <v>Mental Health</v>
      </c>
      <c r="Y561" s="8" t="str">
        <f>IF([1]source_data!G563="","",IF([1]source_data!J563="","",[1]codelists!$A$1))</f>
        <v/>
      </c>
      <c r="Z561" s="8" t="str">
        <f>IF([1]source_data!G563="","",IF([1]source_data!J563="","",[1]source_data!J563))</f>
        <v/>
      </c>
      <c r="AA561" s="8" t="str">
        <f>IF([1]source_data!G563="","",IF([1]source_data!K563="","",[1]codelists!$A$16))</f>
        <v>Grant to Individuals Purpose codelist</v>
      </c>
      <c r="AB561" s="8" t="str">
        <f>IF([1]source_data!G563="","",IF([1]source_data!K563="","",[1]source_data!K563))</f>
        <v>Devices and digital access</v>
      </c>
      <c r="AC561" s="8" t="str">
        <f>IF([1]source_data!G563="","",IF([1]source_data!L563="","",[1]codelists!$A$16))</f>
        <v/>
      </c>
      <c r="AD561" s="8" t="str">
        <f>IF([1]source_data!G563="","",IF([1]source_data!L563="","",[1]source_data!L563))</f>
        <v/>
      </c>
      <c r="AE561" s="8" t="str">
        <f>IF([1]source_data!G563="","",IF([1]source_data!M563="","",[1]codelists!$A$16))</f>
        <v/>
      </c>
      <c r="AF561" s="8" t="str">
        <f>IF([1]source_data!G563="","",IF([1]source_data!M563="","",[1]source_data!M563))</f>
        <v/>
      </c>
    </row>
    <row r="562" spans="1:32" ht="15.75" x14ac:dyDescent="0.25">
      <c r="A562" s="8" t="str">
        <f>IF([1]source_data!G564="","",IF(AND([1]source_data!C564&lt;&gt;"",[1]tailored_settings!$B$10="Publish"),CONCATENATE([1]tailored_settings!$B$2&amp;[1]source_data!C564),IF(AND([1]source_data!C564&lt;&gt;"",[1]tailored_settings!$B$10="Do not publish"),CONCATENATE([1]tailored_settings!$B$2&amp;TEXT(ROW(A562)-1,"0000")&amp;"_"&amp;TEXT(F562,"yyyy-mm")),CONCATENATE([1]tailored_settings!$B$2&amp;TEXT(ROW(A562)-1,"0000")&amp;"_"&amp;TEXT(F562,"yyyy-mm")))))</f>
        <v>360G-BarnwoodTrust-0561_2022-09</v>
      </c>
      <c r="B562" s="8" t="str">
        <f>IF([1]source_data!G564="","",IF([1]source_data!E564&lt;&gt;"",[1]source_data!E564,CONCATENATE("Grant to "&amp;G562)))</f>
        <v>Grants for You</v>
      </c>
      <c r="C562" s="8" t="str">
        <f>IF([1]source_data!G564="","",IF([1]source_data!F564="","",[1]source_data!F564))</f>
        <v xml:space="preserve">Funding to help people with Autism, ADHD, Tourette's or a serious mental health condition access more opportunities.   </v>
      </c>
      <c r="D562" s="9">
        <f>IF([1]source_data!G564="","",IF([1]source_data!G564="","",[1]source_data!G564))</f>
        <v>500</v>
      </c>
      <c r="E562" s="8" t="str">
        <f>IF([1]source_data!G564="","",[1]tailored_settings!$B$3)</f>
        <v>GBP</v>
      </c>
      <c r="F562" s="10">
        <f>IF([1]source_data!G564="","",IF([1]source_data!H564="","",[1]source_data!H564))</f>
        <v>44806.614505243102</v>
      </c>
      <c r="G562" s="8" t="str">
        <f>IF([1]source_data!G564="","",[1]tailored_settings!$B$5)</f>
        <v>Individual Recipient</v>
      </c>
      <c r="H562" s="8" t="str">
        <f>IF([1]source_data!G564="","",IF(AND([1]source_data!A564&lt;&gt;"",[1]tailored_settings!$B$11="Publish"),CONCATENATE([1]tailored_settings!$B$2&amp;[1]source_data!A564),IF(AND([1]source_data!A564&lt;&gt;"",[1]tailored_settings!$B$11="Do not publish"),CONCATENATE([1]tailored_settings!$B$4&amp;TEXT(ROW(A562)-1,"0000")&amp;"_"&amp;TEXT(F562,"yyyy-mm")),CONCATENATE([1]tailored_settings!$B$4&amp;TEXT(ROW(A562)-1,"0000")&amp;"_"&amp;TEXT(F562,"yyyy-mm")))))</f>
        <v>360G-BarnwoodTrust-IND-0561_2022-09</v>
      </c>
      <c r="I562" s="8" t="str">
        <f>IF([1]source_data!G564="","",[1]tailored_settings!$B$7)</f>
        <v>Barnwood Trust</v>
      </c>
      <c r="J562" s="8" t="str">
        <f>IF([1]source_data!G564="","",[1]tailored_settings!$B$6)</f>
        <v>GB-CHC-1162855</v>
      </c>
      <c r="K562" s="8" t="str">
        <f>IF([1]source_data!G564="","",IF([1]source_data!I564="","",VLOOKUP([1]source_data!I564,[1]codelists!A:C,2,FALSE)))</f>
        <v>GTIR040</v>
      </c>
      <c r="L562" s="8" t="str">
        <f>IF([1]source_data!G564="","",IF([1]source_data!J564="","",VLOOKUP([1]source_data!J564,[1]codelists!A:C,2,FALSE)))</f>
        <v/>
      </c>
      <c r="M562" s="8" t="str">
        <f>IF([1]source_data!G564="","",IF([1]source_data!K564="","",IF([1]source_data!M564&lt;&gt;"",CONCATENATE(VLOOKUP([1]source_data!K564,[1]codelists!A:C,2,FALSE)&amp;";"&amp;VLOOKUP([1]source_data!L564,[1]codelists!A:C,2,FALSE)&amp;";"&amp;VLOOKUP([1]source_data!M564,[1]codelists!A:C,2,FALSE)),IF([1]source_data!L564&lt;&gt;"",CONCATENATE(VLOOKUP([1]source_data!K564,[1]codelists!A:C,2,FALSE)&amp;";"&amp;VLOOKUP([1]source_data!L564,[1]codelists!A:C,2,FALSE)),IF([1]source_data!K564&lt;&gt;"",CONCATENATE(VLOOKUP([1]source_data!K564,[1]codelists!A:C,2,FALSE)))))))</f>
        <v>GTIP040</v>
      </c>
      <c r="N562" s="11" t="str">
        <f>IF([1]source_data!G564="","",IF([1]source_data!D564="","",VLOOKUP([1]source_data!D564,[1]geo_data!A:I,9,FALSE)))</f>
        <v>Stonehouse</v>
      </c>
      <c r="O562" s="11" t="str">
        <f>IF([1]source_data!G564="","",IF([1]source_data!D564="","",VLOOKUP([1]source_data!D564,[1]geo_data!A:I,8,FALSE)))</f>
        <v>E05013196</v>
      </c>
      <c r="P562" s="11" t="str">
        <f>IF([1]source_data!G564="","",IF(LEFT(O562,3)="E05","WD",IF(LEFT(O562,3)="S13","WD",IF(LEFT(O562,3)="W05","WD",IF(LEFT(O562,3)="W06","UA",IF(LEFT(O562,3)="S12","CA",IF(LEFT(O562,3)="E06","UA",IF(LEFT(O562,3)="E07","NMD",IF(LEFT(O562,3)="E08","MD",IF(LEFT(O562,3)="E09","LONB"))))))))))</f>
        <v>WD</v>
      </c>
      <c r="Q562" s="11" t="str">
        <f>IF([1]source_data!G564="","",IF([1]source_data!D564="","",VLOOKUP([1]source_data!D564,[1]geo_data!A:I,7,FALSE)))</f>
        <v>Stroud</v>
      </c>
      <c r="R562" s="11" t="str">
        <f>IF([1]source_data!G564="","",IF([1]source_data!D564="","",VLOOKUP([1]source_data!D564,[1]geo_data!A:I,6,FALSE)))</f>
        <v>E07000082</v>
      </c>
      <c r="S562" s="11" t="str">
        <f>IF([1]source_data!G564="","",IF(LEFT(R562,3)="E05","WD",IF(LEFT(R562,3)="S13","WD",IF(LEFT(R562,3)="W05","WD",IF(LEFT(R562,3)="W06","UA",IF(LEFT(R562,3)="S12","CA",IF(LEFT(R562,3)="E06","UA",IF(LEFT(R562,3)="E07","NMD",IF(LEFT(R562,3)="E08","MD",IF(LEFT(R562,3)="E09","LONB"))))))))))</f>
        <v>NMD</v>
      </c>
      <c r="T562" s="8" t="str">
        <f>IF([1]source_data!G564="","",IF([1]source_data!N564="","",[1]source_data!N564))</f>
        <v>Grants for You</v>
      </c>
      <c r="U562" s="12">
        <f ca="1">IF([1]source_data!G564="","",[1]tailored_settings!$B$8)</f>
        <v>45009</v>
      </c>
      <c r="V562" s="8" t="str">
        <f>IF([1]source_data!I564="","",[1]tailored_settings!$B$9)</f>
        <v>https://www.barnwoodtrust.org/</v>
      </c>
      <c r="W562" s="8" t="str">
        <f>IF([1]source_data!G564="","",IF([1]source_data!I564="","",[1]codelists!$A$1))</f>
        <v>Grant to Individuals Reason codelist</v>
      </c>
      <c r="X562" s="8" t="str">
        <f>IF([1]source_data!G564="","",IF([1]source_data!I564="","",[1]source_data!I564))</f>
        <v>Mental Health</v>
      </c>
      <c r="Y562" s="8" t="str">
        <f>IF([1]source_data!G564="","",IF([1]source_data!J564="","",[1]codelists!$A$1))</f>
        <v/>
      </c>
      <c r="Z562" s="8" t="str">
        <f>IF([1]source_data!G564="","",IF([1]source_data!J564="","",[1]source_data!J564))</f>
        <v/>
      </c>
      <c r="AA562" s="8" t="str">
        <f>IF([1]source_data!G564="","",IF([1]source_data!K564="","",[1]codelists!$A$16))</f>
        <v>Grant to Individuals Purpose codelist</v>
      </c>
      <c r="AB562" s="8" t="str">
        <f>IF([1]source_data!G564="","",IF([1]source_data!K564="","",[1]source_data!K564))</f>
        <v>Devices and digital access</v>
      </c>
      <c r="AC562" s="8" t="str">
        <f>IF([1]source_data!G564="","",IF([1]source_data!L564="","",[1]codelists!$A$16))</f>
        <v/>
      </c>
      <c r="AD562" s="8" t="str">
        <f>IF([1]source_data!G564="","",IF([1]source_data!L564="","",[1]source_data!L564))</f>
        <v/>
      </c>
      <c r="AE562" s="8" t="str">
        <f>IF([1]source_data!G564="","",IF([1]source_data!M564="","",[1]codelists!$A$16))</f>
        <v/>
      </c>
      <c r="AF562" s="8" t="str">
        <f>IF([1]source_data!G564="","",IF([1]source_data!M564="","",[1]source_data!M564))</f>
        <v/>
      </c>
    </row>
    <row r="563" spans="1:32" ht="15.75" x14ac:dyDescent="0.25">
      <c r="A563" s="8" t="str">
        <f>IF([1]source_data!G565="","",IF(AND([1]source_data!C565&lt;&gt;"",[1]tailored_settings!$B$10="Publish"),CONCATENATE([1]tailored_settings!$B$2&amp;[1]source_data!C565),IF(AND([1]source_data!C565&lt;&gt;"",[1]tailored_settings!$B$10="Do not publish"),CONCATENATE([1]tailored_settings!$B$2&amp;TEXT(ROW(A563)-1,"0000")&amp;"_"&amp;TEXT(F563,"yyyy-mm")),CONCATENATE([1]tailored_settings!$B$2&amp;TEXT(ROW(A563)-1,"0000")&amp;"_"&amp;TEXT(F563,"yyyy-mm")))))</f>
        <v>360G-BarnwoodTrust-0562_2022-09</v>
      </c>
      <c r="B563" s="8" t="str">
        <f>IF([1]source_data!G565="","",IF([1]source_data!E565&lt;&gt;"",[1]source_data!E565,CONCATENATE("Grant to "&amp;G563)))</f>
        <v>Grants for You</v>
      </c>
      <c r="C563" s="8" t="str">
        <f>IF([1]source_data!G565="","",IF([1]source_data!F565="","",[1]source_data!F565))</f>
        <v xml:space="preserve">Funding to help people with Autism, ADHD, Tourette's or a serious mental health condition access more opportunities.   </v>
      </c>
      <c r="D563" s="9">
        <f>IF([1]source_data!G565="","",IF([1]source_data!G565="","",[1]source_data!G565))</f>
        <v>500</v>
      </c>
      <c r="E563" s="8" t="str">
        <f>IF([1]source_data!G565="","",[1]tailored_settings!$B$3)</f>
        <v>GBP</v>
      </c>
      <c r="F563" s="10">
        <f>IF([1]source_data!G565="","",IF([1]source_data!H565="","",[1]source_data!H565))</f>
        <v>44806.619823958303</v>
      </c>
      <c r="G563" s="8" t="str">
        <f>IF([1]source_data!G565="","",[1]tailored_settings!$B$5)</f>
        <v>Individual Recipient</v>
      </c>
      <c r="H563" s="8" t="str">
        <f>IF([1]source_data!G565="","",IF(AND([1]source_data!A565&lt;&gt;"",[1]tailored_settings!$B$11="Publish"),CONCATENATE([1]tailored_settings!$B$2&amp;[1]source_data!A565),IF(AND([1]source_data!A565&lt;&gt;"",[1]tailored_settings!$B$11="Do not publish"),CONCATENATE([1]tailored_settings!$B$4&amp;TEXT(ROW(A563)-1,"0000")&amp;"_"&amp;TEXT(F563,"yyyy-mm")),CONCATENATE([1]tailored_settings!$B$4&amp;TEXT(ROW(A563)-1,"0000")&amp;"_"&amp;TEXT(F563,"yyyy-mm")))))</f>
        <v>360G-BarnwoodTrust-IND-0562_2022-09</v>
      </c>
      <c r="I563" s="8" t="str">
        <f>IF([1]source_data!G565="","",[1]tailored_settings!$B$7)</f>
        <v>Barnwood Trust</v>
      </c>
      <c r="J563" s="8" t="str">
        <f>IF([1]source_data!G565="","",[1]tailored_settings!$B$6)</f>
        <v>GB-CHC-1162855</v>
      </c>
      <c r="K563" s="8" t="str">
        <f>IF([1]source_data!G565="","",IF([1]source_data!I565="","",VLOOKUP([1]source_data!I565,[1]codelists!A:C,2,FALSE)))</f>
        <v>GTIR040</v>
      </c>
      <c r="L563" s="8" t="str">
        <f>IF([1]source_data!G565="","",IF([1]source_data!J565="","",VLOOKUP([1]source_data!J565,[1]codelists!A:C,2,FALSE)))</f>
        <v/>
      </c>
      <c r="M563" s="8" t="str">
        <f>IF([1]source_data!G565="","",IF([1]source_data!K565="","",IF([1]source_data!M565&lt;&gt;"",CONCATENATE(VLOOKUP([1]source_data!K565,[1]codelists!A:C,2,FALSE)&amp;";"&amp;VLOOKUP([1]source_data!L565,[1]codelists!A:C,2,FALSE)&amp;";"&amp;VLOOKUP([1]source_data!M565,[1]codelists!A:C,2,FALSE)),IF([1]source_data!L565&lt;&gt;"",CONCATENATE(VLOOKUP([1]source_data!K565,[1]codelists!A:C,2,FALSE)&amp;";"&amp;VLOOKUP([1]source_data!L565,[1]codelists!A:C,2,FALSE)),IF([1]source_data!K565&lt;&gt;"",CONCATENATE(VLOOKUP([1]source_data!K565,[1]codelists!A:C,2,FALSE)))))))</f>
        <v>GTIP040</v>
      </c>
      <c r="N563" s="11" t="str">
        <f>IF([1]source_data!G565="","",IF([1]source_data!D565="","",VLOOKUP([1]source_data!D565,[1]geo_data!A:I,9,FALSE)))</f>
        <v>Stonehouse</v>
      </c>
      <c r="O563" s="11" t="str">
        <f>IF([1]source_data!G565="","",IF([1]source_data!D565="","",VLOOKUP([1]source_data!D565,[1]geo_data!A:I,8,FALSE)))</f>
        <v>E05013196</v>
      </c>
      <c r="P563" s="11" t="str">
        <f>IF([1]source_data!G565="","",IF(LEFT(O563,3)="E05","WD",IF(LEFT(O563,3)="S13","WD",IF(LEFT(O563,3)="W05","WD",IF(LEFT(O563,3)="W06","UA",IF(LEFT(O563,3)="S12","CA",IF(LEFT(O563,3)="E06","UA",IF(LEFT(O563,3)="E07","NMD",IF(LEFT(O563,3)="E08","MD",IF(LEFT(O563,3)="E09","LONB"))))))))))</f>
        <v>WD</v>
      </c>
      <c r="Q563" s="11" t="str">
        <f>IF([1]source_data!G565="","",IF([1]source_data!D565="","",VLOOKUP([1]source_data!D565,[1]geo_data!A:I,7,FALSE)))</f>
        <v>Stroud</v>
      </c>
      <c r="R563" s="11" t="str">
        <f>IF([1]source_data!G565="","",IF([1]source_data!D565="","",VLOOKUP([1]source_data!D565,[1]geo_data!A:I,6,FALSE)))</f>
        <v>E07000082</v>
      </c>
      <c r="S563" s="11" t="str">
        <f>IF([1]source_data!G565="","",IF(LEFT(R563,3)="E05","WD",IF(LEFT(R563,3)="S13","WD",IF(LEFT(R563,3)="W05","WD",IF(LEFT(R563,3)="W06","UA",IF(LEFT(R563,3)="S12","CA",IF(LEFT(R563,3)="E06","UA",IF(LEFT(R563,3)="E07","NMD",IF(LEFT(R563,3)="E08","MD",IF(LEFT(R563,3)="E09","LONB"))))))))))</f>
        <v>NMD</v>
      </c>
      <c r="T563" s="8" t="str">
        <f>IF([1]source_data!G565="","",IF([1]source_data!N565="","",[1]source_data!N565))</f>
        <v>Grants for You</v>
      </c>
      <c r="U563" s="12">
        <f ca="1">IF([1]source_data!G565="","",[1]tailored_settings!$B$8)</f>
        <v>45009</v>
      </c>
      <c r="V563" s="8" t="str">
        <f>IF([1]source_data!I565="","",[1]tailored_settings!$B$9)</f>
        <v>https://www.barnwoodtrust.org/</v>
      </c>
      <c r="W563" s="8" t="str">
        <f>IF([1]source_data!G565="","",IF([1]source_data!I565="","",[1]codelists!$A$1))</f>
        <v>Grant to Individuals Reason codelist</v>
      </c>
      <c r="X563" s="8" t="str">
        <f>IF([1]source_data!G565="","",IF([1]source_data!I565="","",[1]source_data!I565))</f>
        <v>Mental Health</v>
      </c>
      <c r="Y563" s="8" t="str">
        <f>IF([1]source_data!G565="","",IF([1]source_data!J565="","",[1]codelists!$A$1))</f>
        <v/>
      </c>
      <c r="Z563" s="8" t="str">
        <f>IF([1]source_data!G565="","",IF([1]source_data!J565="","",[1]source_data!J565))</f>
        <v/>
      </c>
      <c r="AA563" s="8" t="str">
        <f>IF([1]source_data!G565="","",IF([1]source_data!K565="","",[1]codelists!$A$16))</f>
        <v>Grant to Individuals Purpose codelist</v>
      </c>
      <c r="AB563" s="8" t="str">
        <f>IF([1]source_data!G565="","",IF([1]source_data!K565="","",[1]source_data!K565))</f>
        <v>Devices and digital access</v>
      </c>
      <c r="AC563" s="8" t="str">
        <f>IF([1]source_data!G565="","",IF([1]source_data!L565="","",[1]codelists!$A$16))</f>
        <v/>
      </c>
      <c r="AD563" s="8" t="str">
        <f>IF([1]source_data!G565="","",IF([1]source_data!L565="","",[1]source_data!L565))</f>
        <v/>
      </c>
      <c r="AE563" s="8" t="str">
        <f>IF([1]source_data!G565="","",IF([1]source_data!M565="","",[1]codelists!$A$16))</f>
        <v/>
      </c>
      <c r="AF563" s="8" t="str">
        <f>IF([1]source_data!G565="","",IF([1]source_data!M565="","",[1]source_data!M565))</f>
        <v/>
      </c>
    </row>
    <row r="564" spans="1:32" ht="15.75" x14ac:dyDescent="0.25">
      <c r="A564" s="8" t="str">
        <f>IF([1]source_data!G566="","",IF(AND([1]source_data!C566&lt;&gt;"",[1]tailored_settings!$B$10="Publish"),CONCATENATE([1]tailored_settings!$B$2&amp;[1]source_data!C566),IF(AND([1]source_data!C566&lt;&gt;"",[1]tailored_settings!$B$10="Do not publish"),CONCATENATE([1]tailored_settings!$B$2&amp;TEXT(ROW(A564)-1,"0000")&amp;"_"&amp;TEXT(F564,"yyyy-mm")),CONCATENATE([1]tailored_settings!$B$2&amp;TEXT(ROW(A564)-1,"0000")&amp;"_"&amp;TEXT(F564,"yyyy-mm")))))</f>
        <v>360G-BarnwoodTrust-0563_2022-09</v>
      </c>
      <c r="B564" s="8" t="str">
        <f>IF([1]source_data!G566="","",IF([1]source_data!E566&lt;&gt;"",[1]source_data!E566,CONCATENATE("Grant to "&amp;G564)))</f>
        <v>Grants for You</v>
      </c>
      <c r="C564" s="8" t="str">
        <f>IF([1]source_data!G566="","",IF([1]source_data!F566="","",[1]source_data!F566))</f>
        <v xml:space="preserve">Funding to help people with Autism, ADHD, Tourette's or a serious mental health condition access more opportunities.   </v>
      </c>
      <c r="D564" s="9">
        <f>IF([1]source_data!G566="","",IF([1]source_data!G566="","",[1]source_data!G566))</f>
        <v>1000</v>
      </c>
      <c r="E564" s="8" t="str">
        <f>IF([1]source_data!G566="","",[1]tailored_settings!$B$3)</f>
        <v>GBP</v>
      </c>
      <c r="F564" s="10">
        <f>IF([1]source_data!G566="","",IF([1]source_data!H566="","",[1]source_data!H566))</f>
        <v>44806.653744062503</v>
      </c>
      <c r="G564" s="8" t="str">
        <f>IF([1]source_data!G566="","",[1]tailored_settings!$B$5)</f>
        <v>Individual Recipient</v>
      </c>
      <c r="H564" s="8" t="str">
        <f>IF([1]source_data!G566="","",IF(AND([1]source_data!A566&lt;&gt;"",[1]tailored_settings!$B$11="Publish"),CONCATENATE([1]tailored_settings!$B$2&amp;[1]source_data!A566),IF(AND([1]source_data!A566&lt;&gt;"",[1]tailored_settings!$B$11="Do not publish"),CONCATENATE([1]tailored_settings!$B$4&amp;TEXT(ROW(A564)-1,"0000")&amp;"_"&amp;TEXT(F564,"yyyy-mm")),CONCATENATE([1]tailored_settings!$B$4&amp;TEXT(ROW(A564)-1,"0000")&amp;"_"&amp;TEXT(F564,"yyyy-mm")))))</f>
        <v>360G-BarnwoodTrust-IND-0563_2022-09</v>
      </c>
      <c r="I564" s="8" t="str">
        <f>IF([1]source_data!G566="","",[1]tailored_settings!$B$7)</f>
        <v>Barnwood Trust</v>
      </c>
      <c r="J564" s="8" t="str">
        <f>IF([1]source_data!G566="","",[1]tailored_settings!$B$6)</f>
        <v>GB-CHC-1162855</v>
      </c>
      <c r="K564" s="8" t="str">
        <f>IF([1]source_data!G566="","",IF([1]source_data!I566="","",VLOOKUP([1]source_data!I566,[1]codelists!A:C,2,FALSE)))</f>
        <v>GTIR040</v>
      </c>
      <c r="L564" s="8" t="str">
        <f>IF([1]source_data!G566="","",IF([1]source_data!J566="","",VLOOKUP([1]source_data!J566,[1]codelists!A:C,2,FALSE)))</f>
        <v/>
      </c>
      <c r="M564" s="8" t="str">
        <f>IF([1]source_data!G566="","",IF([1]source_data!K566="","",IF([1]source_data!M566&lt;&gt;"",CONCATENATE(VLOOKUP([1]source_data!K566,[1]codelists!A:C,2,FALSE)&amp;";"&amp;VLOOKUP([1]source_data!L566,[1]codelists!A:C,2,FALSE)&amp;";"&amp;VLOOKUP([1]source_data!M566,[1]codelists!A:C,2,FALSE)),IF([1]source_data!L566&lt;&gt;"",CONCATENATE(VLOOKUP([1]source_data!K566,[1]codelists!A:C,2,FALSE)&amp;";"&amp;VLOOKUP([1]source_data!L566,[1]codelists!A:C,2,FALSE)),IF([1]source_data!K566&lt;&gt;"",CONCATENATE(VLOOKUP([1]source_data!K566,[1]codelists!A:C,2,FALSE)))))))</f>
        <v>GTIP110</v>
      </c>
      <c r="N564" s="11" t="str">
        <f>IF([1]source_data!G566="","",IF([1]source_data!D566="","",VLOOKUP([1]source_data!D566,[1]geo_data!A:I,9,FALSE)))</f>
        <v>Kingsholm and Wotton</v>
      </c>
      <c r="O564" s="11" t="str">
        <f>IF([1]source_data!G566="","",IF([1]source_data!D566="","",VLOOKUP([1]source_data!D566,[1]geo_data!A:I,8,FALSE)))</f>
        <v>E05010958</v>
      </c>
      <c r="P564" s="11" t="str">
        <f>IF([1]source_data!G566="","",IF(LEFT(O564,3)="E05","WD",IF(LEFT(O564,3)="S13","WD",IF(LEFT(O564,3)="W05","WD",IF(LEFT(O564,3)="W06","UA",IF(LEFT(O564,3)="S12","CA",IF(LEFT(O564,3)="E06","UA",IF(LEFT(O564,3)="E07","NMD",IF(LEFT(O564,3)="E08","MD",IF(LEFT(O564,3)="E09","LONB"))))))))))</f>
        <v>WD</v>
      </c>
      <c r="Q564" s="11" t="str">
        <f>IF([1]source_data!G566="","",IF([1]source_data!D566="","",VLOOKUP([1]source_data!D566,[1]geo_data!A:I,7,FALSE)))</f>
        <v>Gloucester</v>
      </c>
      <c r="R564" s="11" t="str">
        <f>IF([1]source_data!G566="","",IF([1]source_data!D566="","",VLOOKUP([1]source_data!D566,[1]geo_data!A:I,6,FALSE)))</f>
        <v>E07000081</v>
      </c>
      <c r="S564" s="11" t="str">
        <f>IF([1]source_data!G566="","",IF(LEFT(R564,3)="E05","WD",IF(LEFT(R564,3)="S13","WD",IF(LEFT(R564,3)="W05","WD",IF(LEFT(R564,3)="W06","UA",IF(LEFT(R564,3)="S12","CA",IF(LEFT(R564,3)="E06","UA",IF(LEFT(R564,3)="E07","NMD",IF(LEFT(R564,3)="E08","MD",IF(LEFT(R564,3)="E09","LONB"))))))))))</f>
        <v>NMD</v>
      </c>
      <c r="T564" s="8" t="str">
        <f>IF([1]source_data!G566="","",IF([1]source_data!N566="","",[1]source_data!N566))</f>
        <v>Grants for You</v>
      </c>
      <c r="U564" s="12">
        <f ca="1">IF([1]source_data!G566="","",[1]tailored_settings!$B$8)</f>
        <v>45009</v>
      </c>
      <c r="V564" s="8" t="str">
        <f>IF([1]source_data!I566="","",[1]tailored_settings!$B$9)</f>
        <v>https://www.barnwoodtrust.org/</v>
      </c>
      <c r="W564" s="8" t="str">
        <f>IF([1]source_data!G566="","",IF([1]source_data!I566="","",[1]codelists!$A$1))</f>
        <v>Grant to Individuals Reason codelist</v>
      </c>
      <c r="X564" s="8" t="str">
        <f>IF([1]source_data!G566="","",IF([1]source_data!I566="","",[1]source_data!I566))</f>
        <v>Mental Health</v>
      </c>
      <c r="Y564" s="8" t="str">
        <f>IF([1]source_data!G566="","",IF([1]source_data!J566="","",[1]codelists!$A$1))</f>
        <v/>
      </c>
      <c r="Z564" s="8" t="str">
        <f>IF([1]source_data!G566="","",IF([1]source_data!J566="","",[1]source_data!J566))</f>
        <v/>
      </c>
      <c r="AA564" s="8" t="str">
        <f>IF([1]source_data!G566="","",IF([1]source_data!K566="","",[1]codelists!$A$16))</f>
        <v>Grant to Individuals Purpose codelist</v>
      </c>
      <c r="AB564" s="8" t="str">
        <f>IF([1]source_data!G566="","",IF([1]source_data!K566="","",[1]source_data!K566))</f>
        <v>Holiday and activity costs</v>
      </c>
      <c r="AC564" s="8" t="str">
        <f>IF([1]source_data!G566="","",IF([1]source_data!L566="","",[1]codelists!$A$16))</f>
        <v/>
      </c>
      <c r="AD564" s="8" t="str">
        <f>IF([1]source_data!G566="","",IF([1]source_data!L566="","",[1]source_data!L566))</f>
        <v/>
      </c>
      <c r="AE564" s="8" t="str">
        <f>IF([1]source_data!G566="","",IF([1]source_data!M566="","",[1]codelists!$A$16))</f>
        <v/>
      </c>
      <c r="AF564" s="8" t="str">
        <f>IF([1]source_data!G566="","",IF([1]source_data!M566="","",[1]source_data!M566))</f>
        <v/>
      </c>
    </row>
    <row r="565" spans="1:32" ht="15.75" x14ac:dyDescent="0.25">
      <c r="A565" s="8" t="str">
        <f>IF([1]source_data!G567="","",IF(AND([1]source_data!C567&lt;&gt;"",[1]tailored_settings!$B$10="Publish"),CONCATENATE([1]tailored_settings!$B$2&amp;[1]source_data!C567),IF(AND([1]source_data!C567&lt;&gt;"",[1]tailored_settings!$B$10="Do not publish"),CONCATENATE([1]tailored_settings!$B$2&amp;TEXT(ROW(A565)-1,"0000")&amp;"_"&amp;TEXT(F565,"yyyy-mm")),CONCATENATE([1]tailored_settings!$B$2&amp;TEXT(ROW(A565)-1,"0000")&amp;"_"&amp;TEXT(F565,"yyyy-mm")))))</f>
        <v>360G-BarnwoodTrust-0564_2022-09</v>
      </c>
      <c r="B565" s="8" t="str">
        <f>IF([1]source_data!G567="","",IF([1]source_data!E567&lt;&gt;"",[1]source_data!E567,CONCATENATE("Grant to "&amp;G565)))</f>
        <v>Grants for You</v>
      </c>
      <c r="C565" s="8" t="str">
        <f>IF([1]source_data!G567="","",IF([1]source_data!F567="","",[1]source_data!F567))</f>
        <v xml:space="preserve">Funding to help people with Autism, ADHD, Tourette's or a serious mental health condition access more opportunities.   </v>
      </c>
      <c r="D565" s="9">
        <f>IF([1]source_data!G567="","",IF([1]source_data!G567="","",[1]source_data!G567))</f>
        <v>1568</v>
      </c>
      <c r="E565" s="8" t="str">
        <f>IF([1]source_data!G567="","",[1]tailored_settings!$B$3)</f>
        <v>GBP</v>
      </c>
      <c r="F565" s="10">
        <f>IF([1]source_data!G567="","",IF([1]source_data!H567="","",[1]source_data!H567))</f>
        <v>44809.376114583298</v>
      </c>
      <c r="G565" s="8" t="str">
        <f>IF([1]source_data!G567="","",[1]tailored_settings!$B$5)</f>
        <v>Individual Recipient</v>
      </c>
      <c r="H565" s="8" t="str">
        <f>IF([1]source_data!G567="","",IF(AND([1]source_data!A567&lt;&gt;"",[1]tailored_settings!$B$11="Publish"),CONCATENATE([1]tailored_settings!$B$2&amp;[1]source_data!A567),IF(AND([1]source_data!A567&lt;&gt;"",[1]tailored_settings!$B$11="Do not publish"),CONCATENATE([1]tailored_settings!$B$4&amp;TEXT(ROW(A565)-1,"0000")&amp;"_"&amp;TEXT(F565,"yyyy-mm")),CONCATENATE([1]tailored_settings!$B$4&amp;TEXT(ROW(A565)-1,"0000")&amp;"_"&amp;TEXT(F565,"yyyy-mm")))))</f>
        <v>360G-BarnwoodTrust-IND-0564_2022-09</v>
      </c>
      <c r="I565" s="8" t="str">
        <f>IF([1]source_data!G567="","",[1]tailored_settings!$B$7)</f>
        <v>Barnwood Trust</v>
      </c>
      <c r="J565" s="8" t="str">
        <f>IF([1]source_data!G567="","",[1]tailored_settings!$B$6)</f>
        <v>GB-CHC-1162855</v>
      </c>
      <c r="K565" s="8" t="str">
        <f>IF([1]source_data!G567="","",IF([1]source_data!I567="","",VLOOKUP([1]source_data!I567,[1]codelists!A:C,2,FALSE)))</f>
        <v>GTIR040</v>
      </c>
      <c r="L565" s="8" t="str">
        <f>IF([1]source_data!G567="","",IF([1]source_data!J567="","",VLOOKUP([1]source_data!J567,[1]codelists!A:C,2,FALSE)))</f>
        <v/>
      </c>
      <c r="M565" s="8" t="str">
        <f>IF([1]source_data!G567="","",IF([1]source_data!K567="","",IF([1]source_data!M567&lt;&gt;"",CONCATENATE(VLOOKUP([1]source_data!K567,[1]codelists!A:C,2,FALSE)&amp;";"&amp;VLOOKUP([1]source_data!L567,[1]codelists!A:C,2,FALSE)&amp;";"&amp;VLOOKUP([1]source_data!M567,[1]codelists!A:C,2,FALSE)),IF([1]source_data!L567&lt;&gt;"",CONCATENATE(VLOOKUP([1]source_data!K567,[1]codelists!A:C,2,FALSE)&amp;";"&amp;VLOOKUP([1]source_data!L567,[1]codelists!A:C,2,FALSE)),IF([1]source_data!K567&lt;&gt;"",CONCATENATE(VLOOKUP([1]source_data!K567,[1]codelists!A:C,2,FALSE)))))))</f>
        <v>GTIP040</v>
      </c>
      <c r="N565" s="11" t="str">
        <f>IF([1]source_data!G567="","",IF([1]source_data!D567="","",VLOOKUP([1]source_data!D567,[1]geo_data!A:I,9,FALSE)))</f>
        <v>Barton and Tredworth</v>
      </c>
      <c r="O565" s="11" t="str">
        <f>IF([1]source_data!G567="","",IF([1]source_data!D567="","",VLOOKUP([1]source_data!D567,[1]geo_data!A:I,8,FALSE)))</f>
        <v>E05010953</v>
      </c>
      <c r="P565" s="11" t="str">
        <f>IF([1]source_data!G567="","",IF(LEFT(O565,3)="E05","WD",IF(LEFT(O565,3)="S13","WD",IF(LEFT(O565,3)="W05","WD",IF(LEFT(O565,3)="W06","UA",IF(LEFT(O565,3)="S12","CA",IF(LEFT(O565,3)="E06","UA",IF(LEFT(O565,3)="E07","NMD",IF(LEFT(O565,3)="E08","MD",IF(LEFT(O565,3)="E09","LONB"))))))))))</f>
        <v>WD</v>
      </c>
      <c r="Q565" s="11" t="str">
        <f>IF([1]source_data!G567="","",IF([1]source_data!D567="","",VLOOKUP([1]source_data!D567,[1]geo_data!A:I,7,FALSE)))</f>
        <v>Gloucester</v>
      </c>
      <c r="R565" s="11" t="str">
        <f>IF([1]source_data!G567="","",IF([1]source_data!D567="","",VLOOKUP([1]source_data!D567,[1]geo_data!A:I,6,FALSE)))</f>
        <v>E07000081</v>
      </c>
      <c r="S565" s="11" t="str">
        <f>IF([1]source_data!G567="","",IF(LEFT(R565,3)="E05","WD",IF(LEFT(R565,3)="S13","WD",IF(LEFT(R565,3)="W05","WD",IF(LEFT(R565,3)="W06","UA",IF(LEFT(R565,3)="S12","CA",IF(LEFT(R565,3)="E06","UA",IF(LEFT(R565,3)="E07","NMD",IF(LEFT(R565,3)="E08","MD",IF(LEFT(R565,3)="E09","LONB"))))))))))</f>
        <v>NMD</v>
      </c>
      <c r="T565" s="8" t="str">
        <f>IF([1]source_data!G567="","",IF([1]source_data!N567="","",[1]source_data!N567))</f>
        <v>Grants for You</v>
      </c>
      <c r="U565" s="12">
        <f ca="1">IF([1]source_data!G567="","",[1]tailored_settings!$B$8)</f>
        <v>45009</v>
      </c>
      <c r="V565" s="8" t="str">
        <f>IF([1]source_data!I567="","",[1]tailored_settings!$B$9)</f>
        <v>https://www.barnwoodtrust.org/</v>
      </c>
      <c r="W565" s="8" t="str">
        <f>IF([1]source_data!G567="","",IF([1]source_data!I567="","",[1]codelists!$A$1))</f>
        <v>Grant to Individuals Reason codelist</v>
      </c>
      <c r="X565" s="8" t="str">
        <f>IF([1]source_data!G567="","",IF([1]source_data!I567="","",[1]source_data!I567))</f>
        <v>Mental Health</v>
      </c>
      <c r="Y565" s="8" t="str">
        <f>IF([1]source_data!G567="","",IF([1]source_data!J567="","",[1]codelists!$A$1))</f>
        <v/>
      </c>
      <c r="Z565" s="8" t="str">
        <f>IF([1]source_data!G567="","",IF([1]source_data!J567="","",[1]source_data!J567))</f>
        <v/>
      </c>
      <c r="AA565" s="8" t="str">
        <f>IF([1]source_data!G567="","",IF([1]source_data!K567="","",[1]codelists!$A$16))</f>
        <v>Grant to Individuals Purpose codelist</v>
      </c>
      <c r="AB565" s="8" t="str">
        <f>IF([1]source_data!G567="","",IF([1]source_data!K567="","",[1]source_data!K567))</f>
        <v>Devices and digital access</v>
      </c>
      <c r="AC565" s="8" t="str">
        <f>IF([1]source_data!G567="","",IF([1]source_data!L567="","",[1]codelists!$A$16))</f>
        <v/>
      </c>
      <c r="AD565" s="8" t="str">
        <f>IF([1]source_data!G567="","",IF([1]source_data!L567="","",[1]source_data!L567))</f>
        <v/>
      </c>
      <c r="AE565" s="8" t="str">
        <f>IF([1]source_data!G567="","",IF([1]source_data!M567="","",[1]codelists!$A$16))</f>
        <v/>
      </c>
      <c r="AF565" s="8" t="str">
        <f>IF([1]source_data!G567="","",IF([1]source_data!M567="","",[1]source_data!M567))</f>
        <v/>
      </c>
    </row>
    <row r="566" spans="1:32" ht="15.75" x14ac:dyDescent="0.25">
      <c r="A566" s="8" t="str">
        <f>IF([1]source_data!G568="","",IF(AND([1]source_data!C568&lt;&gt;"",[1]tailored_settings!$B$10="Publish"),CONCATENATE([1]tailored_settings!$B$2&amp;[1]source_data!C568),IF(AND([1]source_data!C568&lt;&gt;"",[1]tailored_settings!$B$10="Do not publish"),CONCATENATE([1]tailored_settings!$B$2&amp;TEXT(ROW(A566)-1,"0000")&amp;"_"&amp;TEXT(F566,"yyyy-mm")),CONCATENATE([1]tailored_settings!$B$2&amp;TEXT(ROW(A566)-1,"0000")&amp;"_"&amp;TEXT(F566,"yyyy-mm")))))</f>
        <v>360G-BarnwoodTrust-0565_2022-09</v>
      </c>
      <c r="B566" s="8" t="str">
        <f>IF([1]source_data!G568="","",IF([1]source_data!E568&lt;&gt;"",[1]source_data!E568,CONCATENATE("Grant to "&amp;G566)))</f>
        <v>Grants for You</v>
      </c>
      <c r="C566" s="8" t="str">
        <f>IF([1]source_data!G568="","",IF([1]source_data!F568="","",[1]source_data!F568))</f>
        <v xml:space="preserve">Funding to help people with Autism, ADHD, Tourette's or a serious mental health condition access more opportunities.   </v>
      </c>
      <c r="D566" s="9">
        <f>IF([1]source_data!G568="","",IF([1]source_data!G568="","",[1]source_data!G568))</f>
        <v>2385.4699999999998</v>
      </c>
      <c r="E566" s="8" t="str">
        <f>IF([1]source_data!G568="","",[1]tailored_settings!$B$3)</f>
        <v>GBP</v>
      </c>
      <c r="F566" s="10">
        <f>IF([1]source_data!G568="","",IF([1]source_data!H568="","",[1]source_data!H568))</f>
        <v>44809.423948032403</v>
      </c>
      <c r="G566" s="8" t="str">
        <f>IF([1]source_data!G568="","",[1]tailored_settings!$B$5)</f>
        <v>Individual Recipient</v>
      </c>
      <c r="H566" s="8" t="str">
        <f>IF([1]source_data!G568="","",IF(AND([1]source_data!A568&lt;&gt;"",[1]tailored_settings!$B$11="Publish"),CONCATENATE([1]tailored_settings!$B$2&amp;[1]source_data!A568),IF(AND([1]source_data!A568&lt;&gt;"",[1]tailored_settings!$B$11="Do not publish"),CONCATENATE([1]tailored_settings!$B$4&amp;TEXT(ROW(A566)-1,"0000")&amp;"_"&amp;TEXT(F566,"yyyy-mm")),CONCATENATE([1]tailored_settings!$B$4&amp;TEXT(ROW(A566)-1,"0000")&amp;"_"&amp;TEXT(F566,"yyyy-mm")))))</f>
        <v>360G-BarnwoodTrust-IND-0565_2022-09</v>
      </c>
      <c r="I566" s="8" t="str">
        <f>IF([1]source_data!G568="","",[1]tailored_settings!$B$7)</f>
        <v>Barnwood Trust</v>
      </c>
      <c r="J566" s="8" t="str">
        <f>IF([1]source_data!G568="","",[1]tailored_settings!$B$6)</f>
        <v>GB-CHC-1162855</v>
      </c>
      <c r="K566" s="8" t="str">
        <f>IF([1]source_data!G568="","",IF([1]source_data!I568="","",VLOOKUP([1]source_data!I568,[1]codelists!A:C,2,FALSE)))</f>
        <v>GTIR040</v>
      </c>
      <c r="L566" s="8" t="str">
        <f>IF([1]source_data!G568="","",IF([1]source_data!J568="","",VLOOKUP([1]source_data!J568,[1]codelists!A:C,2,FALSE)))</f>
        <v/>
      </c>
      <c r="M566" s="8" t="str">
        <f>IF([1]source_data!G568="","",IF([1]source_data!K568="","",IF([1]source_data!M568&lt;&gt;"",CONCATENATE(VLOOKUP([1]source_data!K568,[1]codelists!A:C,2,FALSE)&amp;";"&amp;VLOOKUP([1]source_data!L568,[1]codelists!A:C,2,FALSE)&amp;";"&amp;VLOOKUP([1]source_data!M568,[1]codelists!A:C,2,FALSE)),IF([1]source_data!L568&lt;&gt;"",CONCATENATE(VLOOKUP([1]source_data!K568,[1]codelists!A:C,2,FALSE)&amp;";"&amp;VLOOKUP([1]source_data!L568,[1]codelists!A:C,2,FALSE)),IF([1]source_data!K568&lt;&gt;"",CONCATENATE(VLOOKUP([1]source_data!K568,[1]codelists!A:C,2,FALSE)))))))</f>
        <v>GTIP100</v>
      </c>
      <c r="N566" s="11" t="str">
        <f>IF([1]source_data!G568="","",IF([1]source_data!D568="","",VLOOKUP([1]source_data!D568,[1]geo_data!A:I,9,FALSE)))</f>
        <v>Barton and Tredworth</v>
      </c>
      <c r="O566" s="11" t="str">
        <f>IF([1]source_data!G568="","",IF([1]source_data!D568="","",VLOOKUP([1]source_data!D568,[1]geo_data!A:I,8,FALSE)))</f>
        <v>E05010953</v>
      </c>
      <c r="P566" s="11" t="str">
        <f>IF([1]source_data!G568="","",IF(LEFT(O566,3)="E05","WD",IF(LEFT(O566,3)="S13","WD",IF(LEFT(O566,3)="W05","WD",IF(LEFT(O566,3)="W06","UA",IF(LEFT(O566,3)="S12","CA",IF(LEFT(O566,3)="E06","UA",IF(LEFT(O566,3)="E07","NMD",IF(LEFT(O566,3)="E08","MD",IF(LEFT(O566,3)="E09","LONB"))))))))))</f>
        <v>WD</v>
      </c>
      <c r="Q566" s="11" t="str">
        <f>IF([1]source_data!G568="","",IF([1]source_data!D568="","",VLOOKUP([1]source_data!D568,[1]geo_data!A:I,7,FALSE)))</f>
        <v>Gloucester</v>
      </c>
      <c r="R566" s="11" t="str">
        <f>IF([1]source_data!G568="","",IF([1]source_data!D568="","",VLOOKUP([1]source_data!D568,[1]geo_data!A:I,6,FALSE)))</f>
        <v>E07000081</v>
      </c>
      <c r="S566" s="11" t="str">
        <f>IF([1]source_data!G568="","",IF(LEFT(R566,3)="E05","WD",IF(LEFT(R566,3)="S13","WD",IF(LEFT(R566,3)="W05","WD",IF(LEFT(R566,3)="W06","UA",IF(LEFT(R566,3)="S12","CA",IF(LEFT(R566,3)="E06","UA",IF(LEFT(R566,3)="E07","NMD",IF(LEFT(R566,3)="E08","MD",IF(LEFT(R566,3)="E09","LONB"))))))))))</f>
        <v>NMD</v>
      </c>
      <c r="T566" s="8" t="str">
        <f>IF([1]source_data!G568="","",IF([1]source_data!N568="","",[1]source_data!N568))</f>
        <v>Grants for You</v>
      </c>
      <c r="U566" s="12">
        <f ca="1">IF([1]source_data!G568="","",[1]tailored_settings!$B$8)</f>
        <v>45009</v>
      </c>
      <c r="V566" s="8" t="str">
        <f>IF([1]source_data!I568="","",[1]tailored_settings!$B$9)</f>
        <v>https://www.barnwoodtrust.org/</v>
      </c>
      <c r="W566" s="8" t="str">
        <f>IF([1]source_data!G568="","",IF([1]source_data!I568="","",[1]codelists!$A$1))</f>
        <v>Grant to Individuals Reason codelist</v>
      </c>
      <c r="X566" s="8" t="str">
        <f>IF([1]source_data!G568="","",IF([1]source_data!I568="","",[1]source_data!I568))</f>
        <v>Mental Health</v>
      </c>
      <c r="Y566" s="8" t="str">
        <f>IF([1]source_data!G568="","",IF([1]source_data!J568="","",[1]codelists!$A$1))</f>
        <v/>
      </c>
      <c r="Z566" s="8" t="str">
        <f>IF([1]source_data!G568="","",IF([1]source_data!J568="","",[1]source_data!J568))</f>
        <v/>
      </c>
      <c r="AA566" s="8" t="str">
        <f>IF([1]source_data!G568="","",IF([1]source_data!K568="","",[1]codelists!$A$16))</f>
        <v>Grant to Individuals Purpose codelist</v>
      </c>
      <c r="AB566" s="8" t="str">
        <f>IF([1]source_data!G568="","",IF([1]source_data!K568="","",[1]source_data!K568))</f>
        <v>Travel and transport</v>
      </c>
      <c r="AC566" s="8" t="str">
        <f>IF([1]source_data!G568="","",IF([1]source_data!L568="","",[1]codelists!$A$16))</f>
        <v/>
      </c>
      <c r="AD566" s="8" t="str">
        <f>IF([1]source_data!G568="","",IF([1]source_data!L568="","",[1]source_data!L568))</f>
        <v/>
      </c>
      <c r="AE566" s="8" t="str">
        <f>IF([1]source_data!G568="","",IF([1]source_data!M568="","",[1]codelists!$A$16))</f>
        <v/>
      </c>
      <c r="AF566" s="8" t="str">
        <f>IF([1]source_data!G568="","",IF([1]source_data!M568="","",[1]source_data!M568))</f>
        <v/>
      </c>
    </row>
    <row r="567" spans="1:32" ht="15.75" x14ac:dyDescent="0.25">
      <c r="A567" s="8" t="str">
        <f>IF([1]source_data!G569="","",IF(AND([1]source_data!C569&lt;&gt;"",[1]tailored_settings!$B$10="Publish"),CONCATENATE([1]tailored_settings!$B$2&amp;[1]source_data!C569),IF(AND([1]source_data!C569&lt;&gt;"",[1]tailored_settings!$B$10="Do not publish"),CONCATENATE([1]tailored_settings!$B$2&amp;TEXT(ROW(A567)-1,"0000")&amp;"_"&amp;TEXT(F567,"yyyy-mm")),CONCATENATE([1]tailored_settings!$B$2&amp;TEXT(ROW(A567)-1,"0000")&amp;"_"&amp;TEXT(F567,"yyyy-mm")))))</f>
        <v>360G-BarnwoodTrust-0566_2022-09</v>
      </c>
      <c r="B567" s="8" t="str">
        <f>IF([1]source_data!G569="","",IF([1]source_data!E569&lt;&gt;"",[1]source_data!E569,CONCATENATE("Grant to "&amp;G567)))</f>
        <v>Grants for You</v>
      </c>
      <c r="C567" s="8" t="str">
        <f>IF([1]source_data!G569="","",IF([1]source_data!F569="","",[1]source_data!F569))</f>
        <v xml:space="preserve">Funding to help people with Autism, ADHD, Tourette's or a serious mental health condition access more opportunities.   </v>
      </c>
      <c r="D567" s="9">
        <f>IF([1]source_data!G569="","",IF([1]source_data!G569="","",[1]source_data!G569))</f>
        <v>1500</v>
      </c>
      <c r="E567" s="8" t="str">
        <f>IF([1]source_data!G569="","",[1]tailored_settings!$B$3)</f>
        <v>GBP</v>
      </c>
      <c r="F567" s="10">
        <f>IF([1]source_data!G569="","",IF([1]source_data!H569="","",[1]source_data!H569))</f>
        <v>44809.585810381897</v>
      </c>
      <c r="G567" s="8" t="str">
        <f>IF([1]source_data!G569="","",[1]tailored_settings!$B$5)</f>
        <v>Individual Recipient</v>
      </c>
      <c r="H567" s="8" t="str">
        <f>IF([1]source_data!G569="","",IF(AND([1]source_data!A569&lt;&gt;"",[1]tailored_settings!$B$11="Publish"),CONCATENATE([1]tailored_settings!$B$2&amp;[1]source_data!A569),IF(AND([1]source_data!A569&lt;&gt;"",[1]tailored_settings!$B$11="Do not publish"),CONCATENATE([1]tailored_settings!$B$4&amp;TEXT(ROW(A567)-1,"0000")&amp;"_"&amp;TEXT(F567,"yyyy-mm")),CONCATENATE([1]tailored_settings!$B$4&amp;TEXT(ROW(A567)-1,"0000")&amp;"_"&amp;TEXT(F567,"yyyy-mm")))))</f>
        <v>360G-BarnwoodTrust-IND-0566_2022-09</v>
      </c>
      <c r="I567" s="8" t="str">
        <f>IF([1]source_data!G569="","",[1]tailored_settings!$B$7)</f>
        <v>Barnwood Trust</v>
      </c>
      <c r="J567" s="8" t="str">
        <f>IF([1]source_data!G569="","",[1]tailored_settings!$B$6)</f>
        <v>GB-CHC-1162855</v>
      </c>
      <c r="K567" s="8" t="str">
        <f>IF([1]source_data!G569="","",IF([1]source_data!I569="","",VLOOKUP([1]source_data!I569,[1]codelists!A:C,2,FALSE)))</f>
        <v>GTIR040</v>
      </c>
      <c r="L567" s="8" t="str">
        <f>IF([1]source_data!G569="","",IF([1]source_data!J569="","",VLOOKUP([1]source_data!J569,[1]codelists!A:C,2,FALSE)))</f>
        <v/>
      </c>
      <c r="M567" s="8" t="str">
        <f>IF([1]source_data!G569="","",IF([1]source_data!K569="","",IF([1]source_data!M569&lt;&gt;"",CONCATENATE(VLOOKUP([1]source_data!K569,[1]codelists!A:C,2,FALSE)&amp;";"&amp;VLOOKUP([1]source_data!L569,[1]codelists!A:C,2,FALSE)&amp;";"&amp;VLOOKUP([1]source_data!M569,[1]codelists!A:C,2,FALSE)),IF([1]source_data!L569&lt;&gt;"",CONCATENATE(VLOOKUP([1]source_data!K569,[1]codelists!A:C,2,FALSE)&amp;";"&amp;VLOOKUP([1]source_data!L569,[1]codelists!A:C,2,FALSE)),IF([1]source_data!K569&lt;&gt;"",CONCATENATE(VLOOKUP([1]source_data!K569,[1]codelists!A:C,2,FALSE)))))))</f>
        <v>GTIP040</v>
      </c>
      <c r="N567" s="11" t="str">
        <f>IF([1]source_data!G569="","",IF([1]source_data!D569="","",VLOOKUP([1]source_data!D569,[1]geo_data!A:I,9,FALSE)))</f>
        <v>Moreland</v>
      </c>
      <c r="O567" s="11" t="str">
        <f>IF([1]source_data!G569="","",IF([1]source_data!D569="","",VLOOKUP([1]source_data!D569,[1]geo_data!A:I,8,FALSE)))</f>
        <v>E05010962</v>
      </c>
      <c r="P567" s="11" t="str">
        <f>IF([1]source_data!G569="","",IF(LEFT(O567,3)="E05","WD",IF(LEFT(O567,3)="S13","WD",IF(LEFT(O567,3)="W05","WD",IF(LEFT(O567,3)="W06","UA",IF(LEFT(O567,3)="S12","CA",IF(LEFT(O567,3)="E06","UA",IF(LEFT(O567,3)="E07","NMD",IF(LEFT(O567,3)="E08","MD",IF(LEFT(O567,3)="E09","LONB"))))))))))</f>
        <v>WD</v>
      </c>
      <c r="Q567" s="11" t="str">
        <f>IF([1]source_data!G569="","",IF([1]source_data!D569="","",VLOOKUP([1]source_data!D569,[1]geo_data!A:I,7,FALSE)))</f>
        <v>Gloucester</v>
      </c>
      <c r="R567" s="11" t="str">
        <f>IF([1]source_data!G569="","",IF([1]source_data!D569="","",VLOOKUP([1]source_data!D569,[1]geo_data!A:I,6,FALSE)))</f>
        <v>E07000081</v>
      </c>
      <c r="S567" s="11" t="str">
        <f>IF([1]source_data!G569="","",IF(LEFT(R567,3)="E05","WD",IF(LEFT(R567,3)="S13","WD",IF(LEFT(R567,3)="W05","WD",IF(LEFT(R567,3)="W06","UA",IF(LEFT(R567,3)="S12","CA",IF(LEFT(R567,3)="E06","UA",IF(LEFT(R567,3)="E07","NMD",IF(LEFT(R567,3)="E08","MD",IF(LEFT(R567,3)="E09","LONB"))))))))))</f>
        <v>NMD</v>
      </c>
      <c r="T567" s="8" t="str">
        <f>IF([1]source_data!G569="","",IF([1]source_data!N569="","",[1]source_data!N569))</f>
        <v>Grants for You</v>
      </c>
      <c r="U567" s="12">
        <f ca="1">IF([1]source_data!G569="","",[1]tailored_settings!$B$8)</f>
        <v>45009</v>
      </c>
      <c r="V567" s="8" t="str">
        <f>IF([1]source_data!I569="","",[1]tailored_settings!$B$9)</f>
        <v>https://www.barnwoodtrust.org/</v>
      </c>
      <c r="W567" s="8" t="str">
        <f>IF([1]source_data!G569="","",IF([1]source_data!I569="","",[1]codelists!$A$1))</f>
        <v>Grant to Individuals Reason codelist</v>
      </c>
      <c r="X567" s="8" t="str">
        <f>IF([1]source_data!G569="","",IF([1]source_data!I569="","",[1]source_data!I569))</f>
        <v>Mental Health</v>
      </c>
      <c r="Y567" s="8" t="str">
        <f>IF([1]source_data!G569="","",IF([1]source_data!J569="","",[1]codelists!$A$1))</f>
        <v/>
      </c>
      <c r="Z567" s="8" t="str">
        <f>IF([1]source_data!G569="","",IF([1]source_data!J569="","",[1]source_data!J569))</f>
        <v/>
      </c>
      <c r="AA567" s="8" t="str">
        <f>IF([1]source_data!G569="","",IF([1]source_data!K569="","",[1]codelists!$A$16))</f>
        <v>Grant to Individuals Purpose codelist</v>
      </c>
      <c r="AB567" s="8" t="str">
        <f>IF([1]source_data!G569="","",IF([1]source_data!K569="","",[1]source_data!K569))</f>
        <v>Devices and digital access</v>
      </c>
      <c r="AC567" s="8" t="str">
        <f>IF([1]source_data!G569="","",IF([1]source_data!L569="","",[1]codelists!$A$16))</f>
        <v/>
      </c>
      <c r="AD567" s="8" t="str">
        <f>IF([1]source_data!G569="","",IF([1]source_data!L569="","",[1]source_data!L569))</f>
        <v/>
      </c>
      <c r="AE567" s="8" t="str">
        <f>IF([1]source_data!G569="","",IF([1]source_data!M569="","",[1]codelists!$A$16))</f>
        <v/>
      </c>
      <c r="AF567" s="8" t="str">
        <f>IF([1]source_data!G569="","",IF([1]source_data!M569="","",[1]source_data!M569))</f>
        <v/>
      </c>
    </row>
    <row r="568" spans="1:32" ht="15.75" x14ac:dyDescent="0.25">
      <c r="A568" s="8" t="str">
        <f>IF([1]source_data!G570="","",IF(AND([1]source_data!C570&lt;&gt;"",[1]tailored_settings!$B$10="Publish"),CONCATENATE([1]tailored_settings!$B$2&amp;[1]source_data!C570),IF(AND([1]source_data!C570&lt;&gt;"",[1]tailored_settings!$B$10="Do not publish"),CONCATENATE([1]tailored_settings!$B$2&amp;TEXT(ROW(A568)-1,"0000")&amp;"_"&amp;TEXT(F568,"yyyy-mm")),CONCATENATE([1]tailored_settings!$B$2&amp;TEXT(ROW(A568)-1,"0000")&amp;"_"&amp;TEXT(F568,"yyyy-mm")))))</f>
        <v>360G-BarnwoodTrust-0567_2022-09</v>
      </c>
      <c r="B568" s="8" t="str">
        <f>IF([1]source_data!G570="","",IF([1]source_data!E570&lt;&gt;"",[1]source_data!E570,CONCATENATE("Grant to "&amp;G568)))</f>
        <v>Grants for You</v>
      </c>
      <c r="C568" s="8" t="str">
        <f>IF([1]source_data!G570="","",IF([1]source_data!F570="","",[1]source_data!F570))</f>
        <v xml:space="preserve">Funding to help people with Autism, ADHD, Tourette's or a serious mental health condition access more opportunities.   </v>
      </c>
      <c r="D568" s="9">
        <f>IF([1]source_data!G570="","",IF([1]source_data!G570="","",[1]source_data!G570))</f>
        <v>500</v>
      </c>
      <c r="E568" s="8" t="str">
        <f>IF([1]source_data!G570="","",[1]tailored_settings!$B$3)</f>
        <v>GBP</v>
      </c>
      <c r="F568" s="10">
        <f>IF([1]source_data!G570="","",IF([1]source_data!H570="","",[1]source_data!H570))</f>
        <v>44809.590990127297</v>
      </c>
      <c r="G568" s="8" t="str">
        <f>IF([1]source_data!G570="","",[1]tailored_settings!$B$5)</f>
        <v>Individual Recipient</v>
      </c>
      <c r="H568" s="8" t="str">
        <f>IF([1]source_data!G570="","",IF(AND([1]source_data!A570&lt;&gt;"",[1]tailored_settings!$B$11="Publish"),CONCATENATE([1]tailored_settings!$B$2&amp;[1]source_data!A570),IF(AND([1]source_data!A570&lt;&gt;"",[1]tailored_settings!$B$11="Do not publish"),CONCATENATE([1]tailored_settings!$B$4&amp;TEXT(ROW(A568)-1,"0000")&amp;"_"&amp;TEXT(F568,"yyyy-mm")),CONCATENATE([1]tailored_settings!$B$4&amp;TEXT(ROW(A568)-1,"0000")&amp;"_"&amp;TEXT(F568,"yyyy-mm")))))</f>
        <v>360G-BarnwoodTrust-IND-0567_2022-09</v>
      </c>
      <c r="I568" s="8" t="str">
        <f>IF([1]source_data!G570="","",[1]tailored_settings!$B$7)</f>
        <v>Barnwood Trust</v>
      </c>
      <c r="J568" s="8" t="str">
        <f>IF([1]source_data!G570="","",[1]tailored_settings!$B$6)</f>
        <v>GB-CHC-1162855</v>
      </c>
      <c r="K568" s="8" t="str">
        <f>IF([1]source_data!G570="","",IF([1]source_data!I570="","",VLOOKUP([1]source_data!I570,[1]codelists!A:C,2,FALSE)))</f>
        <v>GTIR040</v>
      </c>
      <c r="L568" s="8" t="str">
        <f>IF([1]source_data!G570="","",IF([1]source_data!J570="","",VLOOKUP([1]source_data!J570,[1]codelists!A:C,2,FALSE)))</f>
        <v/>
      </c>
      <c r="M568" s="8" t="str">
        <f>IF([1]source_data!G570="","",IF([1]source_data!K570="","",IF([1]source_data!M570&lt;&gt;"",CONCATENATE(VLOOKUP([1]source_data!K570,[1]codelists!A:C,2,FALSE)&amp;";"&amp;VLOOKUP([1]source_data!L570,[1]codelists!A:C,2,FALSE)&amp;";"&amp;VLOOKUP([1]source_data!M570,[1]codelists!A:C,2,FALSE)),IF([1]source_data!L570&lt;&gt;"",CONCATENATE(VLOOKUP([1]source_data!K570,[1]codelists!A:C,2,FALSE)&amp;";"&amp;VLOOKUP([1]source_data!L570,[1]codelists!A:C,2,FALSE)),IF([1]source_data!K570&lt;&gt;"",CONCATENATE(VLOOKUP([1]source_data!K570,[1]codelists!A:C,2,FALSE)))))))</f>
        <v>GTIP040</v>
      </c>
      <c r="N568" s="11" t="str">
        <f>IF([1]source_data!G570="","",IF([1]source_data!D570="","",VLOOKUP([1]source_data!D570,[1]geo_data!A:I,9,FALSE)))</f>
        <v>Stonehouse</v>
      </c>
      <c r="O568" s="11" t="str">
        <f>IF([1]source_data!G570="","",IF([1]source_data!D570="","",VLOOKUP([1]source_data!D570,[1]geo_data!A:I,8,FALSE)))</f>
        <v>E05013196</v>
      </c>
      <c r="P568" s="11" t="str">
        <f>IF([1]source_data!G570="","",IF(LEFT(O568,3)="E05","WD",IF(LEFT(O568,3)="S13","WD",IF(LEFT(O568,3)="W05","WD",IF(LEFT(O568,3)="W06","UA",IF(LEFT(O568,3)="S12","CA",IF(LEFT(O568,3)="E06","UA",IF(LEFT(O568,3)="E07","NMD",IF(LEFT(O568,3)="E08","MD",IF(LEFT(O568,3)="E09","LONB"))))))))))</f>
        <v>WD</v>
      </c>
      <c r="Q568" s="11" t="str">
        <f>IF([1]source_data!G570="","",IF([1]source_data!D570="","",VLOOKUP([1]source_data!D570,[1]geo_data!A:I,7,FALSE)))</f>
        <v>Stroud</v>
      </c>
      <c r="R568" s="11" t="str">
        <f>IF([1]source_data!G570="","",IF([1]source_data!D570="","",VLOOKUP([1]source_data!D570,[1]geo_data!A:I,6,FALSE)))</f>
        <v>E07000082</v>
      </c>
      <c r="S568" s="11" t="str">
        <f>IF([1]source_data!G570="","",IF(LEFT(R568,3)="E05","WD",IF(LEFT(R568,3)="S13","WD",IF(LEFT(R568,3)="W05","WD",IF(LEFT(R568,3)="W06","UA",IF(LEFT(R568,3)="S12","CA",IF(LEFT(R568,3)="E06","UA",IF(LEFT(R568,3)="E07","NMD",IF(LEFT(R568,3)="E08","MD",IF(LEFT(R568,3)="E09","LONB"))))))))))</f>
        <v>NMD</v>
      </c>
      <c r="T568" s="8" t="str">
        <f>IF([1]source_data!G570="","",IF([1]source_data!N570="","",[1]source_data!N570))</f>
        <v>Grants for You</v>
      </c>
      <c r="U568" s="12">
        <f ca="1">IF([1]source_data!G570="","",[1]tailored_settings!$B$8)</f>
        <v>45009</v>
      </c>
      <c r="V568" s="8" t="str">
        <f>IF([1]source_data!I570="","",[1]tailored_settings!$B$9)</f>
        <v>https://www.barnwoodtrust.org/</v>
      </c>
      <c r="W568" s="8" t="str">
        <f>IF([1]source_data!G570="","",IF([1]source_data!I570="","",[1]codelists!$A$1))</f>
        <v>Grant to Individuals Reason codelist</v>
      </c>
      <c r="X568" s="8" t="str">
        <f>IF([1]source_data!G570="","",IF([1]source_data!I570="","",[1]source_data!I570))</f>
        <v>Mental Health</v>
      </c>
      <c r="Y568" s="8" t="str">
        <f>IF([1]source_data!G570="","",IF([1]source_data!J570="","",[1]codelists!$A$1))</f>
        <v/>
      </c>
      <c r="Z568" s="8" t="str">
        <f>IF([1]source_data!G570="","",IF([1]source_data!J570="","",[1]source_data!J570))</f>
        <v/>
      </c>
      <c r="AA568" s="8" t="str">
        <f>IF([1]source_data!G570="","",IF([1]source_data!K570="","",[1]codelists!$A$16))</f>
        <v>Grant to Individuals Purpose codelist</v>
      </c>
      <c r="AB568" s="8" t="str">
        <f>IF([1]source_data!G570="","",IF([1]source_data!K570="","",[1]source_data!K570))</f>
        <v>Devices and digital access</v>
      </c>
      <c r="AC568" s="8" t="str">
        <f>IF([1]source_data!G570="","",IF([1]source_data!L570="","",[1]codelists!$A$16))</f>
        <v/>
      </c>
      <c r="AD568" s="8" t="str">
        <f>IF([1]source_data!G570="","",IF([1]source_data!L570="","",[1]source_data!L570))</f>
        <v/>
      </c>
      <c r="AE568" s="8" t="str">
        <f>IF([1]source_data!G570="","",IF([1]source_data!M570="","",[1]codelists!$A$16))</f>
        <v/>
      </c>
      <c r="AF568" s="8" t="str">
        <f>IF([1]source_data!G570="","",IF([1]source_data!M570="","",[1]source_data!M570))</f>
        <v/>
      </c>
    </row>
    <row r="569" spans="1:32" ht="15.75" x14ac:dyDescent="0.25">
      <c r="A569" s="8" t="str">
        <f>IF([1]source_data!G571="","",IF(AND([1]source_data!C571&lt;&gt;"",[1]tailored_settings!$B$10="Publish"),CONCATENATE([1]tailored_settings!$B$2&amp;[1]source_data!C571),IF(AND([1]source_data!C571&lt;&gt;"",[1]tailored_settings!$B$10="Do not publish"),CONCATENATE([1]tailored_settings!$B$2&amp;TEXT(ROW(A569)-1,"0000")&amp;"_"&amp;TEXT(F569,"yyyy-mm")),CONCATENATE([1]tailored_settings!$B$2&amp;TEXT(ROW(A569)-1,"0000")&amp;"_"&amp;TEXT(F569,"yyyy-mm")))))</f>
        <v>360G-BarnwoodTrust-0568_2022-09</v>
      </c>
      <c r="B569" s="8" t="str">
        <f>IF([1]source_data!G571="","",IF([1]source_data!E571&lt;&gt;"",[1]source_data!E571,CONCATENATE("Grant to "&amp;G569)))</f>
        <v>Grants for You</v>
      </c>
      <c r="C569" s="8" t="str">
        <f>IF([1]source_data!G571="","",IF([1]source_data!F571="","",[1]source_data!F571))</f>
        <v xml:space="preserve">Funding to help people with Autism, ADHD, Tourette's or a serious mental health condition access more opportunities.   </v>
      </c>
      <c r="D569" s="9">
        <f>IF([1]source_data!G571="","",IF([1]source_data!G571="","",[1]source_data!G571))</f>
        <v>3449</v>
      </c>
      <c r="E569" s="8" t="str">
        <f>IF([1]source_data!G571="","",[1]tailored_settings!$B$3)</f>
        <v>GBP</v>
      </c>
      <c r="F569" s="10">
        <f>IF([1]source_data!G571="","",IF([1]source_data!H571="","",[1]source_data!H571))</f>
        <v>44810.371104085702</v>
      </c>
      <c r="G569" s="8" t="str">
        <f>IF([1]source_data!G571="","",[1]tailored_settings!$B$5)</f>
        <v>Individual Recipient</v>
      </c>
      <c r="H569" s="8" t="str">
        <f>IF([1]source_data!G571="","",IF(AND([1]source_data!A571&lt;&gt;"",[1]tailored_settings!$B$11="Publish"),CONCATENATE([1]tailored_settings!$B$2&amp;[1]source_data!A571),IF(AND([1]source_data!A571&lt;&gt;"",[1]tailored_settings!$B$11="Do not publish"),CONCATENATE([1]tailored_settings!$B$4&amp;TEXT(ROW(A569)-1,"0000")&amp;"_"&amp;TEXT(F569,"yyyy-mm")),CONCATENATE([1]tailored_settings!$B$4&amp;TEXT(ROW(A569)-1,"0000")&amp;"_"&amp;TEXT(F569,"yyyy-mm")))))</f>
        <v>360G-BarnwoodTrust-IND-0568_2022-09</v>
      </c>
      <c r="I569" s="8" t="str">
        <f>IF([1]source_data!G571="","",[1]tailored_settings!$B$7)</f>
        <v>Barnwood Trust</v>
      </c>
      <c r="J569" s="8" t="str">
        <f>IF([1]source_data!G571="","",[1]tailored_settings!$B$6)</f>
        <v>GB-CHC-1162855</v>
      </c>
      <c r="K569" s="8" t="str">
        <f>IF([1]source_data!G571="","",IF([1]source_data!I571="","",VLOOKUP([1]source_data!I571,[1]codelists!A:C,2,FALSE)))</f>
        <v>GTIR040</v>
      </c>
      <c r="L569" s="8" t="str">
        <f>IF([1]source_data!G571="","",IF([1]source_data!J571="","",VLOOKUP([1]source_data!J571,[1]codelists!A:C,2,FALSE)))</f>
        <v/>
      </c>
      <c r="M569" s="8" t="str">
        <f>IF([1]source_data!G571="","",IF([1]source_data!K571="","",IF([1]source_data!M571&lt;&gt;"",CONCATENATE(VLOOKUP([1]source_data!K571,[1]codelists!A:C,2,FALSE)&amp;";"&amp;VLOOKUP([1]source_data!L571,[1]codelists!A:C,2,FALSE)&amp;";"&amp;VLOOKUP([1]source_data!M571,[1]codelists!A:C,2,FALSE)),IF([1]source_data!L571&lt;&gt;"",CONCATENATE(VLOOKUP([1]source_data!K571,[1]codelists!A:C,2,FALSE)&amp;";"&amp;VLOOKUP([1]source_data!L571,[1]codelists!A:C,2,FALSE)),IF([1]source_data!K571&lt;&gt;"",CONCATENATE(VLOOKUP([1]source_data!K571,[1]codelists!A:C,2,FALSE)))))))</f>
        <v>GTIP100</v>
      </c>
      <c r="N569" s="11" t="str">
        <f>IF([1]source_data!G571="","",IF([1]source_data!D571="","",VLOOKUP([1]source_data!D571,[1]geo_data!A:I,9,FALSE)))</f>
        <v>Cainscross</v>
      </c>
      <c r="O569" s="11" t="str">
        <f>IF([1]source_data!G571="","",IF([1]source_data!D571="","",VLOOKUP([1]source_data!D571,[1]geo_data!A:I,8,FALSE)))</f>
        <v>E05013212</v>
      </c>
      <c r="P569" s="11" t="str">
        <f>IF([1]source_data!G571="","",IF(LEFT(O569,3)="E05","WD",IF(LEFT(O569,3)="S13","WD",IF(LEFT(O569,3)="W05","WD",IF(LEFT(O569,3)="W06","UA",IF(LEFT(O569,3)="S12","CA",IF(LEFT(O569,3)="E06","UA",IF(LEFT(O569,3)="E07","NMD",IF(LEFT(O569,3)="E08","MD",IF(LEFT(O569,3)="E09","LONB"))))))))))</f>
        <v>WD</v>
      </c>
      <c r="Q569" s="11" t="str">
        <f>IF([1]source_data!G571="","",IF([1]source_data!D571="","",VLOOKUP([1]source_data!D571,[1]geo_data!A:I,7,FALSE)))</f>
        <v>Stroud</v>
      </c>
      <c r="R569" s="11" t="str">
        <f>IF([1]source_data!G571="","",IF([1]source_data!D571="","",VLOOKUP([1]source_data!D571,[1]geo_data!A:I,6,FALSE)))</f>
        <v>E07000082</v>
      </c>
      <c r="S569" s="11" t="str">
        <f>IF([1]source_data!G571="","",IF(LEFT(R569,3)="E05","WD",IF(LEFT(R569,3)="S13","WD",IF(LEFT(R569,3)="W05","WD",IF(LEFT(R569,3)="W06","UA",IF(LEFT(R569,3)="S12","CA",IF(LEFT(R569,3)="E06","UA",IF(LEFT(R569,3)="E07","NMD",IF(LEFT(R569,3)="E08","MD",IF(LEFT(R569,3)="E09","LONB"))))))))))</f>
        <v>NMD</v>
      </c>
      <c r="T569" s="8" t="str">
        <f>IF([1]source_data!G571="","",IF([1]source_data!N571="","",[1]source_data!N571))</f>
        <v>Grants for You</v>
      </c>
      <c r="U569" s="12">
        <f ca="1">IF([1]source_data!G571="","",[1]tailored_settings!$B$8)</f>
        <v>45009</v>
      </c>
      <c r="V569" s="8" t="str">
        <f>IF([1]source_data!I571="","",[1]tailored_settings!$B$9)</f>
        <v>https://www.barnwoodtrust.org/</v>
      </c>
      <c r="W569" s="8" t="str">
        <f>IF([1]source_data!G571="","",IF([1]source_data!I571="","",[1]codelists!$A$1))</f>
        <v>Grant to Individuals Reason codelist</v>
      </c>
      <c r="X569" s="8" t="str">
        <f>IF([1]source_data!G571="","",IF([1]source_data!I571="","",[1]source_data!I571))</f>
        <v>Mental Health</v>
      </c>
      <c r="Y569" s="8" t="str">
        <f>IF([1]source_data!G571="","",IF([1]source_data!J571="","",[1]codelists!$A$1))</f>
        <v/>
      </c>
      <c r="Z569" s="8" t="str">
        <f>IF([1]source_data!G571="","",IF([1]source_data!J571="","",[1]source_data!J571))</f>
        <v/>
      </c>
      <c r="AA569" s="8" t="str">
        <f>IF([1]source_data!G571="","",IF([1]source_data!K571="","",[1]codelists!$A$16))</f>
        <v>Grant to Individuals Purpose codelist</v>
      </c>
      <c r="AB569" s="8" t="str">
        <f>IF([1]source_data!G571="","",IF([1]source_data!K571="","",[1]source_data!K571))</f>
        <v>Travel and transport</v>
      </c>
      <c r="AC569" s="8" t="str">
        <f>IF([1]source_data!G571="","",IF([1]source_data!L571="","",[1]codelists!$A$16))</f>
        <v/>
      </c>
      <c r="AD569" s="8" t="str">
        <f>IF([1]source_data!G571="","",IF([1]source_data!L571="","",[1]source_data!L571))</f>
        <v/>
      </c>
      <c r="AE569" s="8" t="str">
        <f>IF([1]source_data!G571="","",IF([1]source_data!M571="","",[1]codelists!$A$16))</f>
        <v/>
      </c>
      <c r="AF569" s="8" t="str">
        <f>IF([1]source_data!G571="","",IF([1]source_data!M571="","",[1]source_data!M571))</f>
        <v/>
      </c>
    </row>
    <row r="570" spans="1:32" ht="15.75" x14ac:dyDescent="0.25">
      <c r="A570" s="8" t="str">
        <f>IF([1]source_data!G572="","",IF(AND([1]source_data!C572&lt;&gt;"",[1]tailored_settings!$B$10="Publish"),CONCATENATE([1]tailored_settings!$B$2&amp;[1]source_data!C572),IF(AND([1]source_data!C572&lt;&gt;"",[1]tailored_settings!$B$10="Do not publish"),CONCATENATE([1]tailored_settings!$B$2&amp;TEXT(ROW(A570)-1,"0000")&amp;"_"&amp;TEXT(F570,"yyyy-mm")),CONCATENATE([1]tailored_settings!$B$2&amp;TEXT(ROW(A570)-1,"0000")&amp;"_"&amp;TEXT(F570,"yyyy-mm")))))</f>
        <v>360G-BarnwoodTrust-0569_2022-09</v>
      </c>
      <c r="B570" s="8" t="str">
        <f>IF([1]source_data!G572="","",IF([1]source_data!E572&lt;&gt;"",[1]source_data!E572,CONCATENATE("Grant to "&amp;G570)))</f>
        <v>Grants for You</v>
      </c>
      <c r="C570" s="8" t="str">
        <f>IF([1]source_data!G572="","",IF([1]source_data!F572="","",[1]source_data!F572))</f>
        <v xml:space="preserve">Funding to help people with Autism, ADHD, Tourette's or a serious mental health condition access more opportunities.   </v>
      </c>
      <c r="D570" s="9">
        <f>IF([1]source_data!G572="","",IF([1]source_data!G572="","",[1]source_data!G572))</f>
        <v>1976.98</v>
      </c>
      <c r="E570" s="8" t="str">
        <f>IF([1]source_data!G572="","",[1]tailored_settings!$B$3)</f>
        <v>GBP</v>
      </c>
      <c r="F570" s="10">
        <f>IF([1]source_data!G572="","",IF([1]source_data!H572="","",[1]source_data!H572))</f>
        <v>44810.404600613401</v>
      </c>
      <c r="G570" s="8" t="str">
        <f>IF([1]source_data!G572="","",[1]tailored_settings!$B$5)</f>
        <v>Individual Recipient</v>
      </c>
      <c r="H570" s="8" t="str">
        <f>IF([1]source_data!G572="","",IF(AND([1]source_data!A572&lt;&gt;"",[1]tailored_settings!$B$11="Publish"),CONCATENATE([1]tailored_settings!$B$2&amp;[1]source_data!A572),IF(AND([1]source_data!A572&lt;&gt;"",[1]tailored_settings!$B$11="Do not publish"),CONCATENATE([1]tailored_settings!$B$4&amp;TEXT(ROW(A570)-1,"0000")&amp;"_"&amp;TEXT(F570,"yyyy-mm")),CONCATENATE([1]tailored_settings!$B$4&amp;TEXT(ROW(A570)-1,"0000")&amp;"_"&amp;TEXT(F570,"yyyy-mm")))))</f>
        <v>360G-BarnwoodTrust-IND-0569_2022-09</v>
      </c>
      <c r="I570" s="8" t="str">
        <f>IF([1]source_data!G572="","",[1]tailored_settings!$B$7)</f>
        <v>Barnwood Trust</v>
      </c>
      <c r="J570" s="8" t="str">
        <f>IF([1]source_data!G572="","",[1]tailored_settings!$B$6)</f>
        <v>GB-CHC-1162855</v>
      </c>
      <c r="K570" s="8" t="str">
        <f>IF([1]source_data!G572="","",IF([1]source_data!I572="","",VLOOKUP([1]source_data!I572,[1]codelists!A:C,2,FALSE)))</f>
        <v>GTIR040</v>
      </c>
      <c r="L570" s="8" t="str">
        <f>IF([1]source_data!G572="","",IF([1]source_data!J572="","",VLOOKUP([1]source_data!J572,[1]codelists!A:C,2,FALSE)))</f>
        <v/>
      </c>
      <c r="M570" s="8" t="str">
        <f>IF([1]source_data!G572="","",IF([1]source_data!K572="","",IF([1]source_data!M572&lt;&gt;"",CONCATENATE(VLOOKUP([1]source_data!K572,[1]codelists!A:C,2,FALSE)&amp;";"&amp;VLOOKUP([1]source_data!L572,[1]codelists!A:C,2,FALSE)&amp;";"&amp;VLOOKUP([1]source_data!M572,[1]codelists!A:C,2,FALSE)),IF([1]source_data!L572&lt;&gt;"",CONCATENATE(VLOOKUP([1]source_data!K572,[1]codelists!A:C,2,FALSE)&amp;";"&amp;VLOOKUP([1]source_data!L572,[1]codelists!A:C,2,FALSE)),IF([1]source_data!K572&lt;&gt;"",CONCATENATE(VLOOKUP([1]source_data!K572,[1]codelists!A:C,2,FALSE)))))))</f>
        <v>GTIP100</v>
      </c>
      <c r="N570" s="11" t="str">
        <f>IF([1]source_data!G572="","",IF([1]source_data!D572="","",VLOOKUP([1]source_data!D572,[1]geo_data!A:I,9,FALSE)))</f>
        <v>Westgate</v>
      </c>
      <c r="O570" s="11" t="str">
        <f>IF([1]source_data!G572="","",IF([1]source_data!D572="","",VLOOKUP([1]source_data!D572,[1]geo_data!A:I,8,FALSE)))</f>
        <v>E05010967</v>
      </c>
      <c r="P570" s="11" t="str">
        <f>IF([1]source_data!G572="","",IF(LEFT(O570,3)="E05","WD",IF(LEFT(O570,3)="S13","WD",IF(LEFT(O570,3)="W05","WD",IF(LEFT(O570,3)="W06","UA",IF(LEFT(O570,3)="S12","CA",IF(LEFT(O570,3)="E06","UA",IF(LEFT(O570,3)="E07","NMD",IF(LEFT(O570,3)="E08","MD",IF(LEFT(O570,3)="E09","LONB"))))))))))</f>
        <v>WD</v>
      </c>
      <c r="Q570" s="11" t="str">
        <f>IF([1]source_data!G572="","",IF([1]source_data!D572="","",VLOOKUP([1]source_data!D572,[1]geo_data!A:I,7,FALSE)))</f>
        <v>Gloucester</v>
      </c>
      <c r="R570" s="11" t="str">
        <f>IF([1]source_data!G572="","",IF([1]source_data!D572="","",VLOOKUP([1]source_data!D572,[1]geo_data!A:I,6,FALSE)))</f>
        <v>E07000081</v>
      </c>
      <c r="S570" s="11" t="str">
        <f>IF([1]source_data!G572="","",IF(LEFT(R570,3)="E05","WD",IF(LEFT(R570,3)="S13","WD",IF(LEFT(R570,3)="W05","WD",IF(LEFT(R570,3)="W06","UA",IF(LEFT(R570,3)="S12","CA",IF(LEFT(R570,3)="E06","UA",IF(LEFT(R570,3)="E07","NMD",IF(LEFT(R570,3)="E08","MD",IF(LEFT(R570,3)="E09","LONB"))))))))))</f>
        <v>NMD</v>
      </c>
      <c r="T570" s="8" t="str">
        <f>IF([1]source_data!G572="","",IF([1]source_data!N572="","",[1]source_data!N572))</f>
        <v>Grants for You</v>
      </c>
      <c r="U570" s="12">
        <f ca="1">IF([1]source_data!G572="","",[1]tailored_settings!$B$8)</f>
        <v>45009</v>
      </c>
      <c r="V570" s="8" t="str">
        <f>IF([1]source_data!I572="","",[1]tailored_settings!$B$9)</f>
        <v>https://www.barnwoodtrust.org/</v>
      </c>
      <c r="W570" s="8" t="str">
        <f>IF([1]source_data!G572="","",IF([1]source_data!I572="","",[1]codelists!$A$1))</f>
        <v>Grant to Individuals Reason codelist</v>
      </c>
      <c r="X570" s="8" t="str">
        <f>IF([1]source_data!G572="","",IF([1]source_data!I572="","",[1]source_data!I572))</f>
        <v>Mental Health</v>
      </c>
      <c r="Y570" s="8" t="str">
        <f>IF([1]source_data!G572="","",IF([1]source_data!J572="","",[1]codelists!$A$1))</f>
        <v/>
      </c>
      <c r="Z570" s="8" t="str">
        <f>IF([1]source_data!G572="","",IF([1]source_data!J572="","",[1]source_data!J572))</f>
        <v/>
      </c>
      <c r="AA570" s="8" t="str">
        <f>IF([1]source_data!G572="","",IF([1]source_data!K572="","",[1]codelists!$A$16))</f>
        <v>Grant to Individuals Purpose codelist</v>
      </c>
      <c r="AB570" s="8" t="str">
        <f>IF([1]source_data!G572="","",IF([1]source_data!K572="","",[1]source_data!K572))</f>
        <v>Travel and transport</v>
      </c>
      <c r="AC570" s="8" t="str">
        <f>IF([1]source_data!G572="","",IF([1]source_data!L572="","",[1]codelists!$A$16))</f>
        <v/>
      </c>
      <c r="AD570" s="8" t="str">
        <f>IF([1]source_data!G572="","",IF([1]source_data!L572="","",[1]source_data!L572))</f>
        <v/>
      </c>
      <c r="AE570" s="8" t="str">
        <f>IF([1]source_data!G572="","",IF([1]source_data!M572="","",[1]codelists!$A$16))</f>
        <v/>
      </c>
      <c r="AF570" s="8" t="str">
        <f>IF([1]source_data!G572="","",IF([1]source_data!M572="","",[1]source_data!M572))</f>
        <v/>
      </c>
    </row>
    <row r="571" spans="1:32" ht="15.75" x14ac:dyDescent="0.25">
      <c r="A571" s="8" t="str">
        <f>IF([1]source_data!G573="","",IF(AND([1]source_data!C573&lt;&gt;"",[1]tailored_settings!$B$10="Publish"),CONCATENATE([1]tailored_settings!$B$2&amp;[1]source_data!C573),IF(AND([1]source_data!C573&lt;&gt;"",[1]tailored_settings!$B$10="Do not publish"),CONCATENATE([1]tailored_settings!$B$2&amp;TEXT(ROW(A571)-1,"0000")&amp;"_"&amp;TEXT(F571,"yyyy-mm")),CONCATENATE([1]tailored_settings!$B$2&amp;TEXT(ROW(A571)-1,"0000")&amp;"_"&amp;TEXT(F571,"yyyy-mm")))))</f>
        <v>360G-BarnwoodTrust-0570_2022-09</v>
      </c>
      <c r="B571" s="8" t="str">
        <f>IF([1]source_data!G573="","",IF([1]source_data!E573&lt;&gt;"",[1]source_data!E573,CONCATENATE("Grant to "&amp;G571)))</f>
        <v>Grants for You</v>
      </c>
      <c r="C571" s="8" t="str">
        <f>IF([1]source_data!G573="","",IF([1]source_data!F573="","",[1]source_data!F573))</f>
        <v xml:space="preserve">Funding to help people with Autism, ADHD, Tourette's or a serious mental health condition access more opportunities.   </v>
      </c>
      <c r="D571" s="9">
        <f>IF([1]source_data!G573="","",IF([1]source_data!G573="","",[1]source_data!G573))</f>
        <v>1000</v>
      </c>
      <c r="E571" s="8" t="str">
        <f>IF([1]source_data!G573="","",[1]tailored_settings!$B$3)</f>
        <v>GBP</v>
      </c>
      <c r="F571" s="10">
        <f>IF([1]source_data!G573="","",IF([1]source_data!H573="","",[1]source_data!H573))</f>
        <v>44810.481472488398</v>
      </c>
      <c r="G571" s="8" t="str">
        <f>IF([1]source_data!G573="","",[1]tailored_settings!$B$5)</f>
        <v>Individual Recipient</v>
      </c>
      <c r="H571" s="8" t="str">
        <f>IF([1]source_data!G573="","",IF(AND([1]source_data!A573&lt;&gt;"",[1]tailored_settings!$B$11="Publish"),CONCATENATE([1]tailored_settings!$B$2&amp;[1]source_data!A573),IF(AND([1]source_data!A573&lt;&gt;"",[1]tailored_settings!$B$11="Do not publish"),CONCATENATE([1]tailored_settings!$B$4&amp;TEXT(ROW(A571)-1,"0000")&amp;"_"&amp;TEXT(F571,"yyyy-mm")),CONCATENATE([1]tailored_settings!$B$4&amp;TEXT(ROW(A571)-1,"0000")&amp;"_"&amp;TEXT(F571,"yyyy-mm")))))</f>
        <v>360G-BarnwoodTrust-IND-0570_2022-09</v>
      </c>
      <c r="I571" s="8" t="str">
        <f>IF([1]source_data!G573="","",[1]tailored_settings!$B$7)</f>
        <v>Barnwood Trust</v>
      </c>
      <c r="J571" s="8" t="str">
        <f>IF([1]source_data!G573="","",[1]tailored_settings!$B$6)</f>
        <v>GB-CHC-1162855</v>
      </c>
      <c r="K571" s="8" t="str">
        <f>IF([1]source_data!G573="","",IF([1]source_data!I573="","",VLOOKUP([1]source_data!I573,[1]codelists!A:C,2,FALSE)))</f>
        <v>GTIR040</v>
      </c>
      <c r="L571" s="8" t="str">
        <f>IF([1]source_data!G573="","",IF([1]source_data!J573="","",VLOOKUP([1]source_data!J573,[1]codelists!A:C,2,FALSE)))</f>
        <v/>
      </c>
      <c r="M571" s="8" t="str">
        <f>IF([1]source_data!G573="","",IF([1]source_data!K573="","",IF([1]source_data!M573&lt;&gt;"",CONCATENATE(VLOOKUP([1]source_data!K573,[1]codelists!A:C,2,FALSE)&amp;";"&amp;VLOOKUP([1]source_data!L573,[1]codelists!A:C,2,FALSE)&amp;";"&amp;VLOOKUP([1]source_data!M573,[1]codelists!A:C,2,FALSE)),IF([1]source_data!L573&lt;&gt;"",CONCATENATE(VLOOKUP([1]source_data!K573,[1]codelists!A:C,2,FALSE)&amp;";"&amp;VLOOKUP([1]source_data!L573,[1]codelists!A:C,2,FALSE)),IF([1]source_data!K573&lt;&gt;"",CONCATENATE(VLOOKUP([1]source_data!K573,[1]codelists!A:C,2,FALSE)))))))</f>
        <v>GTIP110</v>
      </c>
      <c r="N571" s="11" t="str">
        <f>IF([1]source_data!G573="","",IF([1]source_data!D573="","",VLOOKUP([1]source_data!D573,[1]geo_data!A:I,9,FALSE)))</f>
        <v>Springbank</v>
      </c>
      <c r="O571" s="11" t="str">
        <f>IF([1]source_data!G573="","",IF([1]source_data!D573="","",VLOOKUP([1]source_data!D573,[1]geo_data!A:I,8,FALSE)))</f>
        <v>E05004304</v>
      </c>
      <c r="P571" s="11" t="str">
        <f>IF([1]source_data!G573="","",IF(LEFT(O571,3)="E05","WD",IF(LEFT(O571,3)="S13","WD",IF(LEFT(O571,3)="W05","WD",IF(LEFT(O571,3)="W06","UA",IF(LEFT(O571,3)="S12","CA",IF(LEFT(O571,3)="E06","UA",IF(LEFT(O571,3)="E07","NMD",IF(LEFT(O571,3)="E08","MD",IF(LEFT(O571,3)="E09","LONB"))))))))))</f>
        <v>WD</v>
      </c>
      <c r="Q571" s="11" t="str">
        <f>IF([1]source_data!G573="","",IF([1]source_data!D573="","",VLOOKUP([1]source_data!D573,[1]geo_data!A:I,7,FALSE)))</f>
        <v>Cheltenham</v>
      </c>
      <c r="R571" s="11" t="str">
        <f>IF([1]source_data!G573="","",IF([1]source_data!D573="","",VLOOKUP([1]source_data!D573,[1]geo_data!A:I,6,FALSE)))</f>
        <v>E07000078</v>
      </c>
      <c r="S571" s="11" t="str">
        <f>IF([1]source_data!G573="","",IF(LEFT(R571,3)="E05","WD",IF(LEFT(R571,3)="S13","WD",IF(LEFT(R571,3)="W05","WD",IF(LEFT(R571,3)="W06","UA",IF(LEFT(R571,3)="S12","CA",IF(LEFT(R571,3)="E06","UA",IF(LEFT(R571,3)="E07","NMD",IF(LEFT(R571,3)="E08","MD",IF(LEFT(R571,3)="E09","LONB"))))))))))</f>
        <v>NMD</v>
      </c>
      <c r="T571" s="8" t="str">
        <f>IF([1]source_data!G573="","",IF([1]source_data!N573="","",[1]source_data!N573))</f>
        <v>Grants for You</v>
      </c>
      <c r="U571" s="12">
        <f ca="1">IF([1]source_data!G573="","",[1]tailored_settings!$B$8)</f>
        <v>45009</v>
      </c>
      <c r="V571" s="8" t="str">
        <f>IF([1]source_data!I573="","",[1]tailored_settings!$B$9)</f>
        <v>https://www.barnwoodtrust.org/</v>
      </c>
      <c r="W571" s="8" t="str">
        <f>IF([1]source_data!G573="","",IF([1]source_data!I573="","",[1]codelists!$A$1))</f>
        <v>Grant to Individuals Reason codelist</v>
      </c>
      <c r="X571" s="8" t="str">
        <f>IF([1]source_data!G573="","",IF([1]source_data!I573="","",[1]source_data!I573))</f>
        <v>Mental Health</v>
      </c>
      <c r="Y571" s="8" t="str">
        <f>IF([1]source_data!G573="","",IF([1]source_data!J573="","",[1]codelists!$A$1))</f>
        <v/>
      </c>
      <c r="Z571" s="8" t="str">
        <f>IF([1]source_data!G573="","",IF([1]source_data!J573="","",[1]source_data!J573))</f>
        <v/>
      </c>
      <c r="AA571" s="8" t="str">
        <f>IF([1]source_data!G573="","",IF([1]source_data!K573="","",[1]codelists!$A$16))</f>
        <v>Grant to Individuals Purpose codelist</v>
      </c>
      <c r="AB571" s="8" t="str">
        <f>IF([1]source_data!G573="","",IF([1]source_data!K573="","",[1]source_data!K573))</f>
        <v>Holiday and activity costs</v>
      </c>
      <c r="AC571" s="8" t="str">
        <f>IF([1]source_data!G573="","",IF([1]source_data!L573="","",[1]codelists!$A$16))</f>
        <v/>
      </c>
      <c r="AD571" s="8" t="str">
        <f>IF([1]source_data!G573="","",IF([1]source_data!L573="","",[1]source_data!L573))</f>
        <v/>
      </c>
      <c r="AE571" s="8" t="str">
        <f>IF([1]source_data!G573="","",IF([1]source_data!M573="","",[1]codelists!$A$16))</f>
        <v/>
      </c>
      <c r="AF571" s="8" t="str">
        <f>IF([1]source_data!G573="","",IF([1]source_data!M573="","",[1]source_data!M573))</f>
        <v/>
      </c>
    </row>
    <row r="572" spans="1:32" ht="15.75" x14ac:dyDescent="0.25">
      <c r="A572" s="8" t="str">
        <f>IF([1]source_data!G574="","",IF(AND([1]source_data!C574&lt;&gt;"",[1]tailored_settings!$B$10="Publish"),CONCATENATE([1]tailored_settings!$B$2&amp;[1]source_data!C574),IF(AND([1]source_data!C574&lt;&gt;"",[1]tailored_settings!$B$10="Do not publish"),CONCATENATE([1]tailored_settings!$B$2&amp;TEXT(ROW(A572)-1,"0000")&amp;"_"&amp;TEXT(F572,"yyyy-mm")),CONCATENATE([1]tailored_settings!$B$2&amp;TEXT(ROW(A572)-1,"0000")&amp;"_"&amp;TEXT(F572,"yyyy-mm")))))</f>
        <v>360G-BarnwoodTrust-0571_2022-09</v>
      </c>
      <c r="B572" s="8" t="str">
        <f>IF([1]source_data!G574="","",IF([1]source_data!E574&lt;&gt;"",[1]source_data!E574,CONCATENATE("Grant to "&amp;G572)))</f>
        <v>Grants for You</v>
      </c>
      <c r="C572" s="8" t="str">
        <f>IF([1]source_data!G574="","",IF([1]source_data!F574="","",[1]source_data!F574))</f>
        <v xml:space="preserve">Funding to help people with Autism, ADHD, Tourette's or a serious mental health condition access more opportunities.   </v>
      </c>
      <c r="D572" s="9">
        <f>IF([1]source_data!G574="","",IF([1]source_data!G574="","",[1]source_data!G574))</f>
        <v>300</v>
      </c>
      <c r="E572" s="8" t="str">
        <f>IF([1]source_data!G574="","",[1]tailored_settings!$B$3)</f>
        <v>GBP</v>
      </c>
      <c r="F572" s="10">
        <f>IF([1]source_data!G574="","",IF([1]source_data!H574="","",[1]source_data!H574))</f>
        <v>44810.581724039403</v>
      </c>
      <c r="G572" s="8" t="str">
        <f>IF([1]source_data!G574="","",[1]tailored_settings!$B$5)</f>
        <v>Individual Recipient</v>
      </c>
      <c r="H572" s="8" t="str">
        <f>IF([1]source_data!G574="","",IF(AND([1]source_data!A574&lt;&gt;"",[1]tailored_settings!$B$11="Publish"),CONCATENATE([1]tailored_settings!$B$2&amp;[1]source_data!A574),IF(AND([1]source_data!A574&lt;&gt;"",[1]tailored_settings!$B$11="Do not publish"),CONCATENATE([1]tailored_settings!$B$4&amp;TEXT(ROW(A572)-1,"0000")&amp;"_"&amp;TEXT(F572,"yyyy-mm")),CONCATENATE([1]tailored_settings!$B$4&amp;TEXT(ROW(A572)-1,"0000")&amp;"_"&amp;TEXT(F572,"yyyy-mm")))))</f>
        <v>360G-BarnwoodTrust-IND-0571_2022-09</v>
      </c>
      <c r="I572" s="8" t="str">
        <f>IF([1]source_data!G574="","",[1]tailored_settings!$B$7)</f>
        <v>Barnwood Trust</v>
      </c>
      <c r="J572" s="8" t="str">
        <f>IF([1]source_data!G574="","",[1]tailored_settings!$B$6)</f>
        <v>GB-CHC-1162855</v>
      </c>
      <c r="K572" s="8" t="str">
        <f>IF([1]source_data!G574="","",IF([1]source_data!I574="","",VLOOKUP([1]source_data!I574,[1]codelists!A:C,2,FALSE)))</f>
        <v>GTIR040</v>
      </c>
      <c r="L572" s="8" t="str">
        <f>IF([1]source_data!G574="","",IF([1]source_data!J574="","",VLOOKUP([1]source_data!J574,[1]codelists!A:C,2,FALSE)))</f>
        <v/>
      </c>
      <c r="M572" s="8" t="str">
        <f>IF([1]source_data!G574="","",IF([1]source_data!K574="","",IF([1]source_data!M574&lt;&gt;"",CONCATENATE(VLOOKUP([1]source_data!K574,[1]codelists!A:C,2,FALSE)&amp;";"&amp;VLOOKUP([1]source_data!L574,[1]codelists!A:C,2,FALSE)&amp;";"&amp;VLOOKUP([1]source_data!M574,[1]codelists!A:C,2,FALSE)),IF([1]source_data!L574&lt;&gt;"",CONCATENATE(VLOOKUP([1]source_data!K574,[1]codelists!A:C,2,FALSE)&amp;";"&amp;VLOOKUP([1]source_data!L574,[1]codelists!A:C,2,FALSE)),IF([1]source_data!K574&lt;&gt;"",CONCATENATE(VLOOKUP([1]source_data!K574,[1]codelists!A:C,2,FALSE)))))))</f>
        <v>GTIP040</v>
      </c>
      <c r="N572" s="11" t="str">
        <f>IF([1]source_data!G574="","",IF([1]source_data!D574="","",VLOOKUP([1]source_data!D574,[1]geo_data!A:I,9,FALSE)))</f>
        <v>Cam East</v>
      </c>
      <c r="O572" s="11" t="str">
        <f>IF([1]source_data!G574="","",IF([1]source_data!D574="","",VLOOKUP([1]source_data!D574,[1]geo_data!A:I,8,FALSE)))</f>
        <v>E05010972</v>
      </c>
      <c r="P572" s="11" t="str">
        <f>IF([1]source_data!G574="","",IF(LEFT(O572,3)="E05","WD",IF(LEFT(O572,3)="S13","WD",IF(LEFT(O572,3)="W05","WD",IF(LEFT(O572,3)="W06","UA",IF(LEFT(O572,3)="S12","CA",IF(LEFT(O572,3)="E06","UA",IF(LEFT(O572,3)="E07","NMD",IF(LEFT(O572,3)="E08","MD",IF(LEFT(O572,3)="E09","LONB"))))))))))</f>
        <v>WD</v>
      </c>
      <c r="Q572" s="11" t="str">
        <f>IF([1]source_data!G574="","",IF([1]source_data!D574="","",VLOOKUP([1]source_data!D574,[1]geo_data!A:I,7,FALSE)))</f>
        <v>Stroud</v>
      </c>
      <c r="R572" s="11" t="str">
        <f>IF([1]source_data!G574="","",IF([1]source_data!D574="","",VLOOKUP([1]source_data!D574,[1]geo_data!A:I,6,FALSE)))</f>
        <v>E07000082</v>
      </c>
      <c r="S572" s="11" t="str">
        <f>IF([1]source_data!G574="","",IF(LEFT(R572,3)="E05","WD",IF(LEFT(R572,3)="S13","WD",IF(LEFT(R572,3)="W05","WD",IF(LEFT(R572,3)="W06","UA",IF(LEFT(R572,3)="S12","CA",IF(LEFT(R572,3)="E06","UA",IF(LEFT(R572,3)="E07","NMD",IF(LEFT(R572,3)="E08","MD",IF(LEFT(R572,3)="E09","LONB"))))))))))</f>
        <v>NMD</v>
      </c>
      <c r="T572" s="8" t="str">
        <f>IF([1]source_data!G574="","",IF([1]source_data!N574="","",[1]source_data!N574))</f>
        <v>Grants for You</v>
      </c>
      <c r="U572" s="12">
        <f ca="1">IF([1]source_data!G574="","",[1]tailored_settings!$B$8)</f>
        <v>45009</v>
      </c>
      <c r="V572" s="8" t="str">
        <f>IF([1]source_data!I574="","",[1]tailored_settings!$B$9)</f>
        <v>https://www.barnwoodtrust.org/</v>
      </c>
      <c r="W572" s="8" t="str">
        <f>IF([1]source_data!G574="","",IF([1]source_data!I574="","",[1]codelists!$A$1))</f>
        <v>Grant to Individuals Reason codelist</v>
      </c>
      <c r="X572" s="8" t="str">
        <f>IF([1]source_data!G574="","",IF([1]source_data!I574="","",[1]source_data!I574))</f>
        <v>Mental Health</v>
      </c>
      <c r="Y572" s="8" t="str">
        <f>IF([1]source_data!G574="","",IF([1]source_data!J574="","",[1]codelists!$A$1))</f>
        <v/>
      </c>
      <c r="Z572" s="8" t="str">
        <f>IF([1]source_data!G574="","",IF([1]source_data!J574="","",[1]source_data!J574))</f>
        <v/>
      </c>
      <c r="AA572" s="8" t="str">
        <f>IF([1]source_data!G574="","",IF([1]source_data!K574="","",[1]codelists!$A$16))</f>
        <v>Grant to Individuals Purpose codelist</v>
      </c>
      <c r="AB572" s="8" t="str">
        <f>IF([1]source_data!G574="","",IF([1]source_data!K574="","",[1]source_data!K574))</f>
        <v>Devices and digital access</v>
      </c>
      <c r="AC572" s="8" t="str">
        <f>IF([1]source_data!G574="","",IF([1]source_data!L574="","",[1]codelists!$A$16))</f>
        <v/>
      </c>
      <c r="AD572" s="8" t="str">
        <f>IF([1]source_data!G574="","",IF([1]source_data!L574="","",[1]source_data!L574))</f>
        <v/>
      </c>
      <c r="AE572" s="8" t="str">
        <f>IF([1]source_data!G574="","",IF([1]source_data!M574="","",[1]codelists!$A$16))</f>
        <v/>
      </c>
      <c r="AF572" s="8" t="str">
        <f>IF([1]source_data!G574="","",IF([1]source_data!M574="","",[1]source_data!M574))</f>
        <v/>
      </c>
    </row>
    <row r="573" spans="1:32" ht="15.75" x14ac:dyDescent="0.25">
      <c r="A573" s="8" t="str">
        <f>IF([1]source_data!G575="","",IF(AND([1]source_data!C575&lt;&gt;"",[1]tailored_settings!$B$10="Publish"),CONCATENATE([1]tailored_settings!$B$2&amp;[1]source_data!C575),IF(AND([1]source_data!C575&lt;&gt;"",[1]tailored_settings!$B$10="Do not publish"),CONCATENATE([1]tailored_settings!$B$2&amp;TEXT(ROW(A573)-1,"0000")&amp;"_"&amp;TEXT(F573,"yyyy-mm")),CONCATENATE([1]tailored_settings!$B$2&amp;TEXT(ROW(A573)-1,"0000")&amp;"_"&amp;TEXT(F573,"yyyy-mm")))))</f>
        <v>360G-BarnwoodTrust-0572_2022-09</v>
      </c>
      <c r="B573" s="8" t="str">
        <f>IF([1]source_data!G575="","",IF([1]source_data!E575&lt;&gt;"",[1]source_data!E575,CONCATENATE("Grant to "&amp;G573)))</f>
        <v>Grants for You</v>
      </c>
      <c r="C573" s="8" t="str">
        <f>IF([1]source_data!G575="","",IF([1]source_data!F575="","",[1]source_data!F575))</f>
        <v xml:space="preserve">Funding to help people with Autism, ADHD, Tourette's or a serious mental health condition access more opportunities.   </v>
      </c>
      <c r="D573" s="9">
        <f>IF([1]source_data!G575="","",IF([1]source_data!G575="","",[1]source_data!G575))</f>
        <v>234</v>
      </c>
      <c r="E573" s="8" t="str">
        <f>IF([1]source_data!G575="","",[1]tailored_settings!$B$3)</f>
        <v>GBP</v>
      </c>
      <c r="F573" s="10">
        <f>IF([1]source_data!G575="","",IF([1]source_data!H575="","",[1]source_data!H575))</f>
        <v>44810.591588044001</v>
      </c>
      <c r="G573" s="8" t="str">
        <f>IF([1]source_data!G575="","",[1]tailored_settings!$B$5)</f>
        <v>Individual Recipient</v>
      </c>
      <c r="H573" s="8" t="str">
        <f>IF([1]source_data!G575="","",IF(AND([1]source_data!A575&lt;&gt;"",[1]tailored_settings!$B$11="Publish"),CONCATENATE([1]tailored_settings!$B$2&amp;[1]source_data!A575),IF(AND([1]source_data!A575&lt;&gt;"",[1]tailored_settings!$B$11="Do not publish"),CONCATENATE([1]tailored_settings!$B$4&amp;TEXT(ROW(A573)-1,"0000")&amp;"_"&amp;TEXT(F573,"yyyy-mm")),CONCATENATE([1]tailored_settings!$B$4&amp;TEXT(ROW(A573)-1,"0000")&amp;"_"&amp;TEXT(F573,"yyyy-mm")))))</f>
        <v>360G-BarnwoodTrust-IND-0572_2022-09</v>
      </c>
      <c r="I573" s="8" t="str">
        <f>IF([1]source_data!G575="","",[1]tailored_settings!$B$7)</f>
        <v>Barnwood Trust</v>
      </c>
      <c r="J573" s="8" t="str">
        <f>IF([1]source_data!G575="","",[1]tailored_settings!$B$6)</f>
        <v>GB-CHC-1162855</v>
      </c>
      <c r="K573" s="8" t="str">
        <f>IF([1]source_data!G575="","",IF([1]source_data!I575="","",VLOOKUP([1]source_data!I575,[1]codelists!A:C,2,FALSE)))</f>
        <v>GTIR040</v>
      </c>
      <c r="L573" s="8" t="str">
        <f>IF([1]source_data!G575="","",IF([1]source_data!J575="","",VLOOKUP([1]source_data!J575,[1]codelists!A:C,2,FALSE)))</f>
        <v/>
      </c>
      <c r="M573" s="8" t="str">
        <f>IF([1]source_data!G575="","",IF([1]source_data!K575="","",IF([1]source_data!M575&lt;&gt;"",CONCATENATE(VLOOKUP([1]source_data!K575,[1]codelists!A:C,2,FALSE)&amp;";"&amp;VLOOKUP([1]source_data!L575,[1]codelists!A:C,2,FALSE)&amp;";"&amp;VLOOKUP([1]source_data!M575,[1]codelists!A:C,2,FALSE)),IF([1]source_data!L575&lt;&gt;"",CONCATENATE(VLOOKUP([1]source_data!K575,[1]codelists!A:C,2,FALSE)&amp;";"&amp;VLOOKUP([1]source_data!L575,[1]codelists!A:C,2,FALSE)),IF([1]source_data!K575&lt;&gt;"",CONCATENATE(VLOOKUP([1]source_data!K575,[1]codelists!A:C,2,FALSE)))))))</f>
        <v>GTIP040</v>
      </c>
      <c r="N573" s="11" t="str">
        <f>IF([1]source_data!G575="","",IF([1]source_data!D575="","",VLOOKUP([1]source_data!D575,[1]geo_data!A:I,9,FALSE)))</f>
        <v>Matson, Robinswood and White City</v>
      </c>
      <c r="O573" s="11" t="str">
        <f>IF([1]source_data!G575="","",IF([1]source_data!D575="","",VLOOKUP([1]source_data!D575,[1]geo_data!A:I,8,FALSE)))</f>
        <v>E05010961</v>
      </c>
      <c r="P573" s="11" t="str">
        <f>IF([1]source_data!G575="","",IF(LEFT(O573,3)="E05","WD",IF(LEFT(O573,3)="S13","WD",IF(LEFT(O573,3)="W05","WD",IF(LEFT(O573,3)="W06","UA",IF(LEFT(O573,3)="S12","CA",IF(LEFT(O573,3)="E06","UA",IF(LEFT(O573,3)="E07","NMD",IF(LEFT(O573,3)="E08","MD",IF(LEFT(O573,3)="E09","LONB"))))))))))</f>
        <v>WD</v>
      </c>
      <c r="Q573" s="11" t="str">
        <f>IF([1]source_data!G575="","",IF([1]source_data!D575="","",VLOOKUP([1]source_data!D575,[1]geo_data!A:I,7,FALSE)))</f>
        <v>Gloucester</v>
      </c>
      <c r="R573" s="11" t="str">
        <f>IF([1]source_data!G575="","",IF([1]source_data!D575="","",VLOOKUP([1]source_data!D575,[1]geo_data!A:I,6,FALSE)))</f>
        <v>E07000081</v>
      </c>
      <c r="S573" s="11" t="str">
        <f>IF([1]source_data!G575="","",IF(LEFT(R573,3)="E05","WD",IF(LEFT(R573,3)="S13","WD",IF(LEFT(R573,3)="W05","WD",IF(LEFT(R573,3)="W06","UA",IF(LEFT(R573,3)="S12","CA",IF(LEFT(R573,3)="E06","UA",IF(LEFT(R573,3)="E07","NMD",IF(LEFT(R573,3)="E08","MD",IF(LEFT(R573,3)="E09","LONB"))))))))))</f>
        <v>NMD</v>
      </c>
      <c r="T573" s="8" t="str">
        <f>IF([1]source_data!G575="","",IF([1]source_data!N575="","",[1]source_data!N575))</f>
        <v>Grants for You</v>
      </c>
      <c r="U573" s="12">
        <f ca="1">IF([1]source_data!G575="","",[1]tailored_settings!$B$8)</f>
        <v>45009</v>
      </c>
      <c r="V573" s="8" t="str">
        <f>IF([1]source_data!I575="","",[1]tailored_settings!$B$9)</f>
        <v>https://www.barnwoodtrust.org/</v>
      </c>
      <c r="W573" s="8" t="str">
        <f>IF([1]source_data!G575="","",IF([1]source_data!I575="","",[1]codelists!$A$1))</f>
        <v>Grant to Individuals Reason codelist</v>
      </c>
      <c r="X573" s="8" t="str">
        <f>IF([1]source_data!G575="","",IF([1]source_data!I575="","",[1]source_data!I575))</f>
        <v>Mental Health</v>
      </c>
      <c r="Y573" s="8" t="str">
        <f>IF([1]source_data!G575="","",IF([1]source_data!J575="","",[1]codelists!$A$1))</f>
        <v/>
      </c>
      <c r="Z573" s="8" t="str">
        <f>IF([1]source_data!G575="","",IF([1]source_data!J575="","",[1]source_data!J575))</f>
        <v/>
      </c>
      <c r="AA573" s="8" t="str">
        <f>IF([1]source_data!G575="","",IF([1]source_data!K575="","",[1]codelists!$A$16))</f>
        <v>Grant to Individuals Purpose codelist</v>
      </c>
      <c r="AB573" s="8" t="str">
        <f>IF([1]source_data!G575="","",IF([1]source_data!K575="","",[1]source_data!K575))</f>
        <v>Devices and digital access</v>
      </c>
      <c r="AC573" s="8" t="str">
        <f>IF([1]source_data!G575="","",IF([1]source_data!L575="","",[1]codelists!$A$16))</f>
        <v/>
      </c>
      <c r="AD573" s="8" t="str">
        <f>IF([1]source_data!G575="","",IF([1]source_data!L575="","",[1]source_data!L575))</f>
        <v/>
      </c>
      <c r="AE573" s="8" t="str">
        <f>IF([1]source_data!G575="","",IF([1]source_data!M575="","",[1]codelists!$A$16))</f>
        <v/>
      </c>
      <c r="AF573" s="8" t="str">
        <f>IF([1]source_data!G575="","",IF([1]source_data!M575="","",[1]source_data!M575))</f>
        <v/>
      </c>
    </row>
    <row r="574" spans="1:32" ht="15.75" x14ac:dyDescent="0.25">
      <c r="A574" s="8" t="str">
        <f>IF([1]source_data!G576="","",IF(AND([1]source_data!C576&lt;&gt;"",[1]tailored_settings!$B$10="Publish"),CONCATENATE([1]tailored_settings!$B$2&amp;[1]source_data!C576),IF(AND([1]source_data!C576&lt;&gt;"",[1]tailored_settings!$B$10="Do not publish"),CONCATENATE([1]tailored_settings!$B$2&amp;TEXT(ROW(A574)-1,"0000")&amp;"_"&amp;TEXT(F574,"yyyy-mm")),CONCATENATE([1]tailored_settings!$B$2&amp;TEXT(ROW(A574)-1,"0000")&amp;"_"&amp;TEXT(F574,"yyyy-mm")))))</f>
        <v>360G-BarnwoodTrust-0573_2022-09</v>
      </c>
      <c r="B574" s="8" t="str">
        <f>IF([1]source_data!G576="","",IF([1]source_data!E576&lt;&gt;"",[1]source_data!E576,CONCATENATE("Grant to "&amp;G574)))</f>
        <v>Grants for You</v>
      </c>
      <c r="C574" s="8" t="str">
        <f>IF([1]source_data!G576="","",IF([1]source_data!F576="","",[1]source_data!F576))</f>
        <v xml:space="preserve">Funding to help people with Autism, ADHD, Tourette's or a serious mental health condition access more opportunities.   </v>
      </c>
      <c r="D574" s="9">
        <f>IF([1]source_data!G576="","",IF([1]source_data!G576="","",[1]source_data!G576))</f>
        <v>1735</v>
      </c>
      <c r="E574" s="8" t="str">
        <f>IF([1]source_data!G576="","",[1]tailored_settings!$B$3)</f>
        <v>GBP</v>
      </c>
      <c r="F574" s="10">
        <f>IF([1]source_data!G576="","",IF([1]source_data!H576="","",[1]source_data!H576))</f>
        <v>44811.325018946802</v>
      </c>
      <c r="G574" s="8" t="str">
        <f>IF([1]source_data!G576="","",[1]tailored_settings!$B$5)</f>
        <v>Individual Recipient</v>
      </c>
      <c r="H574" s="8" t="str">
        <f>IF([1]source_data!G576="","",IF(AND([1]source_data!A576&lt;&gt;"",[1]tailored_settings!$B$11="Publish"),CONCATENATE([1]tailored_settings!$B$2&amp;[1]source_data!A576),IF(AND([1]source_data!A576&lt;&gt;"",[1]tailored_settings!$B$11="Do not publish"),CONCATENATE([1]tailored_settings!$B$4&amp;TEXT(ROW(A574)-1,"0000")&amp;"_"&amp;TEXT(F574,"yyyy-mm")),CONCATENATE([1]tailored_settings!$B$4&amp;TEXT(ROW(A574)-1,"0000")&amp;"_"&amp;TEXT(F574,"yyyy-mm")))))</f>
        <v>360G-BarnwoodTrust-IND-0573_2022-09</v>
      </c>
      <c r="I574" s="8" t="str">
        <f>IF([1]source_data!G576="","",[1]tailored_settings!$B$7)</f>
        <v>Barnwood Trust</v>
      </c>
      <c r="J574" s="8" t="str">
        <f>IF([1]source_data!G576="","",[1]tailored_settings!$B$6)</f>
        <v>GB-CHC-1162855</v>
      </c>
      <c r="K574" s="8" t="str">
        <f>IF([1]source_data!G576="","",IF([1]source_data!I576="","",VLOOKUP([1]source_data!I576,[1]codelists!A:C,2,FALSE)))</f>
        <v>GTIR040</v>
      </c>
      <c r="L574" s="8" t="str">
        <f>IF([1]source_data!G576="","",IF([1]source_data!J576="","",VLOOKUP([1]source_data!J576,[1]codelists!A:C,2,FALSE)))</f>
        <v/>
      </c>
      <c r="M574" s="8" t="str">
        <f>IF([1]source_data!G576="","",IF([1]source_data!K576="","",IF([1]source_data!M576&lt;&gt;"",CONCATENATE(VLOOKUP([1]source_data!K576,[1]codelists!A:C,2,FALSE)&amp;";"&amp;VLOOKUP([1]source_data!L576,[1]codelists!A:C,2,FALSE)&amp;";"&amp;VLOOKUP([1]source_data!M576,[1]codelists!A:C,2,FALSE)),IF([1]source_data!L576&lt;&gt;"",CONCATENATE(VLOOKUP([1]source_data!K576,[1]codelists!A:C,2,FALSE)&amp;";"&amp;VLOOKUP([1]source_data!L576,[1]codelists!A:C,2,FALSE)),IF([1]source_data!K576&lt;&gt;"",CONCATENATE(VLOOKUP([1]source_data!K576,[1]codelists!A:C,2,FALSE)))))))</f>
        <v>GTIP040</v>
      </c>
      <c r="N574" s="11" t="str">
        <f>IF([1]source_data!G576="","",IF([1]source_data!D576="","",VLOOKUP([1]source_data!D576,[1]geo_data!A:I,9,FALSE)))</f>
        <v>Westgate</v>
      </c>
      <c r="O574" s="11" t="str">
        <f>IF([1]source_data!G576="","",IF([1]source_data!D576="","",VLOOKUP([1]source_data!D576,[1]geo_data!A:I,8,FALSE)))</f>
        <v>E05010967</v>
      </c>
      <c r="P574" s="11" t="str">
        <f>IF([1]source_data!G576="","",IF(LEFT(O574,3)="E05","WD",IF(LEFT(O574,3)="S13","WD",IF(LEFT(O574,3)="W05","WD",IF(LEFT(O574,3)="W06","UA",IF(LEFT(O574,3)="S12","CA",IF(LEFT(O574,3)="E06","UA",IF(LEFT(O574,3)="E07","NMD",IF(LEFT(O574,3)="E08","MD",IF(LEFT(O574,3)="E09","LONB"))))))))))</f>
        <v>WD</v>
      </c>
      <c r="Q574" s="11" t="str">
        <f>IF([1]source_data!G576="","",IF([1]source_data!D576="","",VLOOKUP([1]source_data!D576,[1]geo_data!A:I,7,FALSE)))</f>
        <v>Gloucester</v>
      </c>
      <c r="R574" s="11" t="str">
        <f>IF([1]source_data!G576="","",IF([1]source_data!D576="","",VLOOKUP([1]source_data!D576,[1]geo_data!A:I,6,FALSE)))</f>
        <v>E07000081</v>
      </c>
      <c r="S574" s="11" t="str">
        <f>IF([1]source_data!G576="","",IF(LEFT(R574,3)="E05","WD",IF(LEFT(R574,3)="S13","WD",IF(LEFT(R574,3)="W05","WD",IF(LEFT(R574,3)="W06","UA",IF(LEFT(R574,3)="S12","CA",IF(LEFT(R574,3)="E06","UA",IF(LEFT(R574,3)="E07","NMD",IF(LEFT(R574,3)="E08","MD",IF(LEFT(R574,3)="E09","LONB"))))))))))</f>
        <v>NMD</v>
      </c>
      <c r="T574" s="8" t="str">
        <f>IF([1]source_data!G576="","",IF([1]source_data!N576="","",[1]source_data!N576))</f>
        <v>Grants for You</v>
      </c>
      <c r="U574" s="12">
        <f ca="1">IF([1]source_data!G576="","",[1]tailored_settings!$B$8)</f>
        <v>45009</v>
      </c>
      <c r="V574" s="8" t="str">
        <f>IF([1]source_data!I576="","",[1]tailored_settings!$B$9)</f>
        <v>https://www.barnwoodtrust.org/</v>
      </c>
      <c r="W574" s="8" t="str">
        <f>IF([1]source_data!G576="","",IF([1]source_data!I576="","",[1]codelists!$A$1))</f>
        <v>Grant to Individuals Reason codelist</v>
      </c>
      <c r="X574" s="8" t="str">
        <f>IF([1]source_data!G576="","",IF([1]source_data!I576="","",[1]source_data!I576))</f>
        <v>Mental Health</v>
      </c>
      <c r="Y574" s="8" t="str">
        <f>IF([1]source_data!G576="","",IF([1]source_data!J576="","",[1]codelists!$A$1))</f>
        <v/>
      </c>
      <c r="Z574" s="8" t="str">
        <f>IF([1]source_data!G576="","",IF([1]source_data!J576="","",[1]source_data!J576))</f>
        <v/>
      </c>
      <c r="AA574" s="8" t="str">
        <f>IF([1]source_data!G576="","",IF([1]source_data!K576="","",[1]codelists!$A$16))</f>
        <v>Grant to Individuals Purpose codelist</v>
      </c>
      <c r="AB574" s="8" t="str">
        <f>IF([1]source_data!G576="","",IF([1]source_data!K576="","",[1]source_data!K576))</f>
        <v>Devices and digital access</v>
      </c>
      <c r="AC574" s="8" t="str">
        <f>IF([1]source_data!G576="","",IF([1]source_data!L576="","",[1]codelists!$A$16))</f>
        <v/>
      </c>
      <c r="AD574" s="8" t="str">
        <f>IF([1]source_data!G576="","",IF([1]source_data!L576="","",[1]source_data!L576))</f>
        <v/>
      </c>
      <c r="AE574" s="8" t="str">
        <f>IF([1]source_data!G576="","",IF([1]source_data!M576="","",[1]codelists!$A$16))</f>
        <v/>
      </c>
      <c r="AF574" s="8" t="str">
        <f>IF([1]source_data!G576="","",IF([1]source_data!M576="","",[1]source_data!M576))</f>
        <v/>
      </c>
    </row>
    <row r="575" spans="1:32" ht="15.75" x14ac:dyDescent="0.25">
      <c r="A575" s="8" t="str">
        <f>IF([1]source_data!G577="","",IF(AND([1]source_data!C577&lt;&gt;"",[1]tailored_settings!$B$10="Publish"),CONCATENATE([1]tailored_settings!$B$2&amp;[1]source_data!C577),IF(AND([1]source_data!C577&lt;&gt;"",[1]tailored_settings!$B$10="Do not publish"),CONCATENATE([1]tailored_settings!$B$2&amp;TEXT(ROW(A575)-1,"0000")&amp;"_"&amp;TEXT(F575,"yyyy-mm")),CONCATENATE([1]tailored_settings!$B$2&amp;TEXT(ROW(A575)-1,"0000")&amp;"_"&amp;TEXT(F575,"yyyy-mm")))))</f>
        <v>360G-BarnwoodTrust-0574_2022-09</v>
      </c>
      <c r="B575" s="8" t="str">
        <f>IF([1]source_data!G577="","",IF([1]source_data!E577&lt;&gt;"",[1]source_data!E577,CONCATENATE("Grant to "&amp;G575)))</f>
        <v>Grants for You</v>
      </c>
      <c r="C575" s="8" t="str">
        <f>IF([1]source_data!G577="","",IF([1]source_data!F577="","",[1]source_data!F577))</f>
        <v xml:space="preserve">Funding to help people with Autism, ADHD, Tourette's or a serious mental health condition access more opportunities.   </v>
      </c>
      <c r="D575" s="9">
        <f>IF([1]source_data!G577="","",IF([1]source_data!G577="","",[1]source_data!G577))</f>
        <v>750</v>
      </c>
      <c r="E575" s="8" t="str">
        <f>IF([1]source_data!G577="","",[1]tailored_settings!$B$3)</f>
        <v>GBP</v>
      </c>
      <c r="F575" s="10">
        <f>IF([1]source_data!G577="","",IF([1]source_data!H577="","",[1]source_data!H577))</f>
        <v>44811.408312187501</v>
      </c>
      <c r="G575" s="8" t="str">
        <f>IF([1]source_data!G577="","",[1]tailored_settings!$B$5)</f>
        <v>Individual Recipient</v>
      </c>
      <c r="H575" s="8" t="str">
        <f>IF([1]source_data!G577="","",IF(AND([1]source_data!A577&lt;&gt;"",[1]tailored_settings!$B$11="Publish"),CONCATENATE([1]tailored_settings!$B$2&amp;[1]source_data!A577),IF(AND([1]source_data!A577&lt;&gt;"",[1]tailored_settings!$B$11="Do not publish"),CONCATENATE([1]tailored_settings!$B$4&amp;TEXT(ROW(A575)-1,"0000")&amp;"_"&amp;TEXT(F575,"yyyy-mm")),CONCATENATE([1]tailored_settings!$B$4&amp;TEXT(ROW(A575)-1,"0000")&amp;"_"&amp;TEXT(F575,"yyyy-mm")))))</f>
        <v>360G-BarnwoodTrust-IND-0574_2022-09</v>
      </c>
      <c r="I575" s="8" t="str">
        <f>IF([1]source_data!G577="","",[1]tailored_settings!$B$7)</f>
        <v>Barnwood Trust</v>
      </c>
      <c r="J575" s="8" t="str">
        <f>IF([1]source_data!G577="","",[1]tailored_settings!$B$6)</f>
        <v>GB-CHC-1162855</v>
      </c>
      <c r="K575" s="8" t="str">
        <f>IF([1]source_data!G577="","",IF([1]source_data!I577="","",VLOOKUP([1]source_data!I577,[1]codelists!A:C,2,FALSE)))</f>
        <v>GTIR040</v>
      </c>
      <c r="L575" s="8" t="str">
        <f>IF([1]source_data!G577="","",IF([1]source_data!J577="","",VLOOKUP([1]source_data!J577,[1]codelists!A:C,2,FALSE)))</f>
        <v/>
      </c>
      <c r="M575" s="8" t="str">
        <f>IF([1]source_data!G577="","",IF([1]source_data!K577="","",IF([1]source_data!M577&lt;&gt;"",CONCATENATE(VLOOKUP([1]source_data!K577,[1]codelists!A:C,2,FALSE)&amp;";"&amp;VLOOKUP([1]source_data!L577,[1]codelists!A:C,2,FALSE)&amp;";"&amp;VLOOKUP([1]source_data!M577,[1]codelists!A:C,2,FALSE)),IF([1]source_data!L577&lt;&gt;"",CONCATENATE(VLOOKUP([1]source_data!K577,[1]codelists!A:C,2,FALSE)&amp;";"&amp;VLOOKUP([1]source_data!L577,[1]codelists!A:C,2,FALSE)),IF([1]source_data!K577&lt;&gt;"",CONCATENATE(VLOOKUP([1]source_data!K577,[1]codelists!A:C,2,FALSE)))))))</f>
        <v>GTIP150</v>
      </c>
      <c r="N575" s="11" t="str">
        <f>IF([1]source_data!G577="","",IF([1]source_data!D577="","",VLOOKUP([1]source_data!D577,[1]geo_data!A:I,9,FALSE)))</f>
        <v>The Stanleys</v>
      </c>
      <c r="O575" s="11" t="str">
        <f>IF([1]source_data!G577="","",IF([1]source_data!D577="","",VLOOKUP([1]source_data!D577,[1]geo_data!A:I,8,FALSE)))</f>
        <v>E05010992</v>
      </c>
      <c r="P575" s="11" t="str">
        <f>IF([1]source_data!G577="","",IF(LEFT(O575,3)="E05","WD",IF(LEFT(O575,3)="S13","WD",IF(LEFT(O575,3)="W05","WD",IF(LEFT(O575,3)="W06","UA",IF(LEFT(O575,3)="S12","CA",IF(LEFT(O575,3)="E06","UA",IF(LEFT(O575,3)="E07","NMD",IF(LEFT(O575,3)="E08","MD",IF(LEFT(O575,3)="E09","LONB"))))))))))</f>
        <v>WD</v>
      </c>
      <c r="Q575" s="11" t="str">
        <f>IF([1]source_data!G577="","",IF([1]source_data!D577="","",VLOOKUP([1]source_data!D577,[1]geo_data!A:I,7,FALSE)))</f>
        <v>Stroud</v>
      </c>
      <c r="R575" s="11" t="str">
        <f>IF([1]source_data!G577="","",IF([1]source_data!D577="","",VLOOKUP([1]source_data!D577,[1]geo_data!A:I,6,FALSE)))</f>
        <v>E07000082</v>
      </c>
      <c r="S575" s="11" t="str">
        <f>IF([1]source_data!G577="","",IF(LEFT(R575,3)="E05","WD",IF(LEFT(R575,3)="S13","WD",IF(LEFT(R575,3)="W05","WD",IF(LEFT(R575,3)="W06","UA",IF(LEFT(R575,3)="S12","CA",IF(LEFT(R575,3)="E06","UA",IF(LEFT(R575,3)="E07","NMD",IF(LEFT(R575,3)="E08","MD",IF(LEFT(R575,3)="E09","LONB"))))))))))</f>
        <v>NMD</v>
      </c>
      <c r="T575" s="8" t="str">
        <f>IF([1]source_data!G577="","",IF([1]source_data!N577="","",[1]source_data!N577))</f>
        <v>Grants for You</v>
      </c>
      <c r="U575" s="12">
        <f ca="1">IF([1]source_data!G577="","",[1]tailored_settings!$B$8)</f>
        <v>45009</v>
      </c>
      <c r="V575" s="8" t="str">
        <f>IF([1]source_data!I577="","",[1]tailored_settings!$B$9)</f>
        <v>https://www.barnwoodtrust.org/</v>
      </c>
      <c r="W575" s="8" t="str">
        <f>IF([1]source_data!G577="","",IF([1]source_data!I577="","",[1]codelists!$A$1))</f>
        <v>Grant to Individuals Reason codelist</v>
      </c>
      <c r="X575" s="8" t="str">
        <f>IF([1]source_data!G577="","",IF([1]source_data!I577="","",[1]source_data!I577))</f>
        <v>Mental Health</v>
      </c>
      <c r="Y575" s="8" t="str">
        <f>IF([1]source_data!G577="","",IF([1]source_data!J577="","",[1]codelists!$A$1))</f>
        <v/>
      </c>
      <c r="Z575" s="8" t="str">
        <f>IF([1]source_data!G577="","",IF([1]source_data!J577="","",[1]source_data!J577))</f>
        <v/>
      </c>
      <c r="AA575" s="8" t="str">
        <f>IF([1]source_data!G577="","",IF([1]source_data!K577="","",[1]codelists!$A$16))</f>
        <v>Grant to Individuals Purpose codelist</v>
      </c>
      <c r="AB575" s="8" t="str">
        <f>IF([1]source_data!G577="","",IF([1]source_data!K577="","",[1]source_data!K577))</f>
        <v>Creative activities</v>
      </c>
      <c r="AC575" s="8" t="str">
        <f>IF([1]source_data!G577="","",IF([1]source_data!L577="","",[1]codelists!$A$16))</f>
        <v/>
      </c>
      <c r="AD575" s="8" t="str">
        <f>IF([1]source_data!G577="","",IF([1]source_data!L577="","",[1]source_data!L577))</f>
        <v/>
      </c>
      <c r="AE575" s="8" t="str">
        <f>IF([1]source_data!G577="","",IF([1]source_data!M577="","",[1]codelists!$A$16))</f>
        <v/>
      </c>
      <c r="AF575" s="8" t="str">
        <f>IF([1]source_data!G577="","",IF([1]source_data!M577="","",[1]source_data!M577))</f>
        <v/>
      </c>
    </row>
    <row r="576" spans="1:32" ht="15.75" x14ac:dyDescent="0.25">
      <c r="A576" s="8" t="str">
        <f>IF([1]source_data!G578="","",IF(AND([1]source_data!C578&lt;&gt;"",[1]tailored_settings!$B$10="Publish"),CONCATENATE([1]tailored_settings!$B$2&amp;[1]source_data!C578),IF(AND([1]source_data!C578&lt;&gt;"",[1]tailored_settings!$B$10="Do not publish"),CONCATENATE([1]tailored_settings!$B$2&amp;TEXT(ROW(A576)-1,"0000")&amp;"_"&amp;TEXT(F576,"yyyy-mm")),CONCATENATE([1]tailored_settings!$B$2&amp;TEXT(ROW(A576)-1,"0000")&amp;"_"&amp;TEXT(F576,"yyyy-mm")))))</f>
        <v>360G-BarnwoodTrust-0575_2022-09</v>
      </c>
      <c r="B576" s="8" t="str">
        <f>IF([1]source_data!G578="","",IF([1]source_data!E578&lt;&gt;"",[1]source_data!E578,CONCATENATE("Grant to "&amp;G576)))</f>
        <v>Grants for You</v>
      </c>
      <c r="C576" s="8" t="str">
        <f>IF([1]source_data!G578="","",IF([1]source_data!F578="","",[1]source_data!F578))</f>
        <v xml:space="preserve">Funding to help people with Autism, ADHD, Tourette's or a serious mental health condition access more opportunities.   </v>
      </c>
      <c r="D576" s="9">
        <f>IF([1]source_data!G578="","",IF([1]source_data!G578="","",[1]source_data!G578))</f>
        <v>1748</v>
      </c>
      <c r="E576" s="8" t="str">
        <f>IF([1]source_data!G578="","",[1]tailored_settings!$B$3)</f>
        <v>GBP</v>
      </c>
      <c r="F576" s="10">
        <f>IF([1]source_data!G578="","",IF([1]source_data!H578="","",[1]source_data!H578))</f>
        <v>44811.624867361097</v>
      </c>
      <c r="G576" s="8" t="str">
        <f>IF([1]source_data!G578="","",[1]tailored_settings!$B$5)</f>
        <v>Individual Recipient</v>
      </c>
      <c r="H576" s="8" t="str">
        <f>IF([1]source_data!G578="","",IF(AND([1]source_data!A578&lt;&gt;"",[1]tailored_settings!$B$11="Publish"),CONCATENATE([1]tailored_settings!$B$2&amp;[1]source_data!A578),IF(AND([1]source_data!A578&lt;&gt;"",[1]tailored_settings!$B$11="Do not publish"),CONCATENATE([1]tailored_settings!$B$4&amp;TEXT(ROW(A576)-1,"0000")&amp;"_"&amp;TEXT(F576,"yyyy-mm")),CONCATENATE([1]tailored_settings!$B$4&amp;TEXT(ROW(A576)-1,"0000")&amp;"_"&amp;TEXT(F576,"yyyy-mm")))))</f>
        <v>360G-BarnwoodTrust-IND-0575_2022-09</v>
      </c>
      <c r="I576" s="8" t="str">
        <f>IF([1]source_data!G578="","",[1]tailored_settings!$B$7)</f>
        <v>Barnwood Trust</v>
      </c>
      <c r="J576" s="8" t="str">
        <f>IF([1]source_data!G578="","",[1]tailored_settings!$B$6)</f>
        <v>GB-CHC-1162855</v>
      </c>
      <c r="K576" s="8" t="str">
        <f>IF([1]source_data!G578="","",IF([1]source_data!I578="","",VLOOKUP([1]source_data!I578,[1]codelists!A:C,2,FALSE)))</f>
        <v>GTIR040</v>
      </c>
      <c r="L576" s="8" t="str">
        <f>IF([1]source_data!G578="","",IF([1]source_data!J578="","",VLOOKUP([1]source_data!J578,[1]codelists!A:C,2,FALSE)))</f>
        <v/>
      </c>
      <c r="M576" s="8" t="str">
        <f>IF([1]source_data!G578="","",IF([1]source_data!K578="","",IF([1]source_data!M578&lt;&gt;"",CONCATENATE(VLOOKUP([1]source_data!K578,[1]codelists!A:C,2,FALSE)&amp;";"&amp;VLOOKUP([1]source_data!L578,[1]codelists!A:C,2,FALSE)&amp;";"&amp;VLOOKUP([1]source_data!M578,[1]codelists!A:C,2,FALSE)),IF([1]source_data!L578&lt;&gt;"",CONCATENATE(VLOOKUP([1]source_data!K578,[1]codelists!A:C,2,FALSE)&amp;";"&amp;VLOOKUP([1]source_data!L578,[1]codelists!A:C,2,FALSE)),IF([1]source_data!K578&lt;&gt;"",CONCATENATE(VLOOKUP([1]source_data!K578,[1]codelists!A:C,2,FALSE)))))))</f>
        <v>GTIP040</v>
      </c>
      <c r="N576" s="11" t="str">
        <f>IF([1]source_data!G578="","",IF([1]source_data!D578="","",VLOOKUP([1]source_data!D578,[1]geo_data!A:I,9,FALSE)))</f>
        <v>Moreland</v>
      </c>
      <c r="O576" s="11" t="str">
        <f>IF([1]source_data!G578="","",IF([1]source_data!D578="","",VLOOKUP([1]source_data!D578,[1]geo_data!A:I,8,FALSE)))</f>
        <v>E05010962</v>
      </c>
      <c r="P576" s="11" t="str">
        <f>IF([1]source_data!G578="","",IF(LEFT(O576,3)="E05","WD",IF(LEFT(O576,3)="S13","WD",IF(LEFT(O576,3)="W05","WD",IF(LEFT(O576,3)="W06","UA",IF(LEFT(O576,3)="S12","CA",IF(LEFT(O576,3)="E06","UA",IF(LEFT(O576,3)="E07","NMD",IF(LEFT(O576,3)="E08","MD",IF(LEFT(O576,3)="E09","LONB"))))))))))</f>
        <v>WD</v>
      </c>
      <c r="Q576" s="11" t="str">
        <f>IF([1]source_data!G578="","",IF([1]source_data!D578="","",VLOOKUP([1]source_data!D578,[1]geo_data!A:I,7,FALSE)))</f>
        <v>Gloucester</v>
      </c>
      <c r="R576" s="11" t="str">
        <f>IF([1]source_data!G578="","",IF([1]source_data!D578="","",VLOOKUP([1]source_data!D578,[1]geo_data!A:I,6,FALSE)))</f>
        <v>E07000081</v>
      </c>
      <c r="S576" s="11" t="str">
        <f>IF([1]source_data!G578="","",IF(LEFT(R576,3)="E05","WD",IF(LEFT(R576,3)="S13","WD",IF(LEFT(R576,3)="W05","WD",IF(LEFT(R576,3)="W06","UA",IF(LEFT(R576,3)="S12","CA",IF(LEFT(R576,3)="E06","UA",IF(LEFT(R576,3)="E07","NMD",IF(LEFT(R576,3)="E08","MD",IF(LEFT(R576,3)="E09","LONB"))))))))))</f>
        <v>NMD</v>
      </c>
      <c r="T576" s="8" t="str">
        <f>IF([1]source_data!G578="","",IF([1]source_data!N578="","",[1]source_data!N578))</f>
        <v>Grants for You</v>
      </c>
      <c r="U576" s="12">
        <f ca="1">IF([1]source_data!G578="","",[1]tailored_settings!$B$8)</f>
        <v>45009</v>
      </c>
      <c r="V576" s="8" t="str">
        <f>IF([1]source_data!I578="","",[1]tailored_settings!$B$9)</f>
        <v>https://www.barnwoodtrust.org/</v>
      </c>
      <c r="W576" s="8" t="str">
        <f>IF([1]source_data!G578="","",IF([1]source_data!I578="","",[1]codelists!$A$1))</f>
        <v>Grant to Individuals Reason codelist</v>
      </c>
      <c r="X576" s="8" t="str">
        <f>IF([1]source_data!G578="","",IF([1]source_data!I578="","",[1]source_data!I578))</f>
        <v>Mental Health</v>
      </c>
      <c r="Y576" s="8" t="str">
        <f>IF([1]source_data!G578="","",IF([1]source_data!J578="","",[1]codelists!$A$1))</f>
        <v/>
      </c>
      <c r="Z576" s="8" t="str">
        <f>IF([1]source_data!G578="","",IF([1]source_data!J578="","",[1]source_data!J578))</f>
        <v/>
      </c>
      <c r="AA576" s="8" t="str">
        <f>IF([1]source_data!G578="","",IF([1]source_data!K578="","",[1]codelists!$A$16))</f>
        <v>Grant to Individuals Purpose codelist</v>
      </c>
      <c r="AB576" s="8" t="str">
        <f>IF([1]source_data!G578="","",IF([1]source_data!K578="","",[1]source_data!K578))</f>
        <v>Devices and digital access</v>
      </c>
      <c r="AC576" s="8" t="str">
        <f>IF([1]source_data!G578="","",IF([1]source_data!L578="","",[1]codelists!$A$16))</f>
        <v/>
      </c>
      <c r="AD576" s="8" t="str">
        <f>IF([1]source_data!G578="","",IF([1]source_data!L578="","",[1]source_data!L578))</f>
        <v/>
      </c>
      <c r="AE576" s="8" t="str">
        <f>IF([1]source_data!G578="","",IF([1]source_data!M578="","",[1]codelists!$A$16))</f>
        <v/>
      </c>
      <c r="AF576" s="8" t="str">
        <f>IF([1]source_data!G578="","",IF([1]source_data!M578="","",[1]source_data!M578))</f>
        <v/>
      </c>
    </row>
    <row r="577" spans="1:32" ht="15.75" x14ac:dyDescent="0.25">
      <c r="A577" s="8" t="str">
        <f>IF([1]source_data!G579="","",IF(AND([1]source_data!C579&lt;&gt;"",[1]tailored_settings!$B$10="Publish"),CONCATENATE([1]tailored_settings!$B$2&amp;[1]source_data!C579),IF(AND([1]source_data!C579&lt;&gt;"",[1]tailored_settings!$B$10="Do not publish"),CONCATENATE([1]tailored_settings!$B$2&amp;TEXT(ROW(A577)-1,"0000")&amp;"_"&amp;TEXT(F577,"yyyy-mm")),CONCATENATE([1]tailored_settings!$B$2&amp;TEXT(ROW(A577)-1,"0000")&amp;"_"&amp;TEXT(F577,"yyyy-mm")))))</f>
        <v>360G-BarnwoodTrust-0576_2022-09</v>
      </c>
      <c r="B577" s="8" t="str">
        <f>IF([1]source_data!G579="","",IF([1]source_data!E579&lt;&gt;"",[1]source_data!E579,CONCATENATE("Grant to "&amp;G577)))</f>
        <v>Grants for You</v>
      </c>
      <c r="C577" s="8" t="str">
        <f>IF([1]source_data!G579="","",IF([1]source_data!F579="","",[1]source_data!F579))</f>
        <v xml:space="preserve">Funding to help people with Autism, ADHD, Tourette's or a serious mental health condition access more opportunities.   </v>
      </c>
      <c r="D577" s="9">
        <f>IF([1]source_data!G579="","",IF([1]source_data!G579="","",[1]source_data!G579))</f>
        <v>1748</v>
      </c>
      <c r="E577" s="8" t="str">
        <f>IF([1]source_data!G579="","",[1]tailored_settings!$B$3)</f>
        <v>GBP</v>
      </c>
      <c r="F577" s="10">
        <f>IF([1]source_data!G579="","",IF([1]source_data!H579="","",[1]source_data!H579))</f>
        <v>44811.6311888079</v>
      </c>
      <c r="G577" s="8" t="str">
        <f>IF([1]source_data!G579="","",[1]tailored_settings!$B$5)</f>
        <v>Individual Recipient</v>
      </c>
      <c r="H577" s="8" t="str">
        <f>IF([1]source_data!G579="","",IF(AND([1]source_data!A579&lt;&gt;"",[1]tailored_settings!$B$11="Publish"),CONCATENATE([1]tailored_settings!$B$2&amp;[1]source_data!A579),IF(AND([1]source_data!A579&lt;&gt;"",[1]tailored_settings!$B$11="Do not publish"),CONCATENATE([1]tailored_settings!$B$4&amp;TEXT(ROW(A577)-1,"0000")&amp;"_"&amp;TEXT(F577,"yyyy-mm")),CONCATENATE([1]tailored_settings!$B$4&amp;TEXT(ROW(A577)-1,"0000")&amp;"_"&amp;TEXT(F577,"yyyy-mm")))))</f>
        <v>360G-BarnwoodTrust-IND-0576_2022-09</v>
      </c>
      <c r="I577" s="8" t="str">
        <f>IF([1]source_data!G579="","",[1]tailored_settings!$B$7)</f>
        <v>Barnwood Trust</v>
      </c>
      <c r="J577" s="8" t="str">
        <f>IF([1]source_data!G579="","",[1]tailored_settings!$B$6)</f>
        <v>GB-CHC-1162855</v>
      </c>
      <c r="K577" s="8" t="str">
        <f>IF([1]source_data!G579="","",IF([1]source_data!I579="","",VLOOKUP([1]source_data!I579,[1]codelists!A:C,2,FALSE)))</f>
        <v>GTIR040</v>
      </c>
      <c r="L577" s="8" t="str">
        <f>IF([1]source_data!G579="","",IF([1]source_data!J579="","",VLOOKUP([1]source_data!J579,[1]codelists!A:C,2,FALSE)))</f>
        <v/>
      </c>
      <c r="M577" s="8" t="str">
        <f>IF([1]source_data!G579="","",IF([1]source_data!K579="","",IF([1]source_data!M579&lt;&gt;"",CONCATENATE(VLOOKUP([1]source_data!K579,[1]codelists!A:C,2,FALSE)&amp;";"&amp;VLOOKUP([1]source_data!L579,[1]codelists!A:C,2,FALSE)&amp;";"&amp;VLOOKUP([1]source_data!M579,[1]codelists!A:C,2,FALSE)),IF([1]source_data!L579&lt;&gt;"",CONCATENATE(VLOOKUP([1]source_data!K579,[1]codelists!A:C,2,FALSE)&amp;";"&amp;VLOOKUP([1]source_data!L579,[1]codelists!A:C,2,FALSE)),IF([1]source_data!K579&lt;&gt;"",CONCATENATE(VLOOKUP([1]source_data!K579,[1]codelists!A:C,2,FALSE)))))))</f>
        <v>GTIP040</v>
      </c>
      <c r="N577" s="11" t="str">
        <f>IF([1]source_data!G579="","",IF([1]source_data!D579="","",VLOOKUP([1]source_data!D579,[1]geo_data!A:I,9,FALSE)))</f>
        <v>Barton and Tredworth</v>
      </c>
      <c r="O577" s="11" t="str">
        <f>IF([1]source_data!G579="","",IF([1]source_data!D579="","",VLOOKUP([1]source_data!D579,[1]geo_data!A:I,8,FALSE)))</f>
        <v>E05010953</v>
      </c>
      <c r="P577" s="11" t="str">
        <f>IF([1]source_data!G579="","",IF(LEFT(O577,3)="E05","WD",IF(LEFT(O577,3)="S13","WD",IF(LEFT(O577,3)="W05","WD",IF(LEFT(O577,3)="W06","UA",IF(LEFT(O577,3)="S12","CA",IF(LEFT(O577,3)="E06","UA",IF(LEFT(O577,3)="E07","NMD",IF(LEFT(O577,3)="E08","MD",IF(LEFT(O577,3)="E09","LONB"))))))))))</f>
        <v>WD</v>
      </c>
      <c r="Q577" s="11" t="str">
        <f>IF([1]source_data!G579="","",IF([1]source_data!D579="","",VLOOKUP([1]source_data!D579,[1]geo_data!A:I,7,FALSE)))</f>
        <v>Gloucester</v>
      </c>
      <c r="R577" s="11" t="str">
        <f>IF([1]source_data!G579="","",IF([1]source_data!D579="","",VLOOKUP([1]source_data!D579,[1]geo_data!A:I,6,FALSE)))</f>
        <v>E07000081</v>
      </c>
      <c r="S577" s="11" t="str">
        <f>IF([1]source_data!G579="","",IF(LEFT(R577,3)="E05","WD",IF(LEFT(R577,3)="S13","WD",IF(LEFT(R577,3)="W05","WD",IF(LEFT(R577,3)="W06","UA",IF(LEFT(R577,3)="S12","CA",IF(LEFT(R577,3)="E06","UA",IF(LEFT(R577,3)="E07","NMD",IF(LEFT(R577,3)="E08","MD",IF(LEFT(R577,3)="E09","LONB"))))))))))</f>
        <v>NMD</v>
      </c>
      <c r="T577" s="8" t="str">
        <f>IF([1]source_data!G579="","",IF([1]source_data!N579="","",[1]source_data!N579))</f>
        <v>Grants for You</v>
      </c>
      <c r="U577" s="12">
        <f ca="1">IF([1]source_data!G579="","",[1]tailored_settings!$B$8)</f>
        <v>45009</v>
      </c>
      <c r="V577" s="8" t="str">
        <f>IF([1]source_data!I579="","",[1]tailored_settings!$B$9)</f>
        <v>https://www.barnwoodtrust.org/</v>
      </c>
      <c r="W577" s="8" t="str">
        <f>IF([1]source_data!G579="","",IF([1]source_data!I579="","",[1]codelists!$A$1))</f>
        <v>Grant to Individuals Reason codelist</v>
      </c>
      <c r="X577" s="8" t="str">
        <f>IF([1]source_data!G579="","",IF([1]source_data!I579="","",[1]source_data!I579))</f>
        <v>Mental Health</v>
      </c>
      <c r="Y577" s="8" t="str">
        <f>IF([1]source_data!G579="","",IF([1]source_data!J579="","",[1]codelists!$A$1))</f>
        <v/>
      </c>
      <c r="Z577" s="8" t="str">
        <f>IF([1]source_data!G579="","",IF([1]source_data!J579="","",[1]source_data!J579))</f>
        <v/>
      </c>
      <c r="AA577" s="8" t="str">
        <f>IF([1]source_data!G579="","",IF([1]source_data!K579="","",[1]codelists!$A$16))</f>
        <v>Grant to Individuals Purpose codelist</v>
      </c>
      <c r="AB577" s="8" t="str">
        <f>IF([1]source_data!G579="","",IF([1]source_data!K579="","",[1]source_data!K579))</f>
        <v>Devices and digital access</v>
      </c>
      <c r="AC577" s="8" t="str">
        <f>IF([1]source_data!G579="","",IF([1]source_data!L579="","",[1]codelists!$A$16))</f>
        <v/>
      </c>
      <c r="AD577" s="8" t="str">
        <f>IF([1]source_data!G579="","",IF([1]source_data!L579="","",[1]source_data!L579))</f>
        <v/>
      </c>
      <c r="AE577" s="8" t="str">
        <f>IF([1]source_data!G579="","",IF([1]source_data!M579="","",[1]codelists!$A$16))</f>
        <v/>
      </c>
      <c r="AF577" s="8" t="str">
        <f>IF([1]source_data!G579="","",IF([1]source_data!M579="","",[1]source_data!M579))</f>
        <v/>
      </c>
    </row>
    <row r="578" spans="1:32" ht="15.75" x14ac:dyDescent="0.25">
      <c r="A578" s="8" t="str">
        <f>IF([1]source_data!G580="","",IF(AND([1]source_data!C580&lt;&gt;"",[1]tailored_settings!$B$10="Publish"),CONCATENATE([1]tailored_settings!$B$2&amp;[1]source_data!C580),IF(AND([1]source_data!C580&lt;&gt;"",[1]tailored_settings!$B$10="Do not publish"),CONCATENATE([1]tailored_settings!$B$2&amp;TEXT(ROW(A578)-1,"0000")&amp;"_"&amp;TEXT(F578,"yyyy-mm")),CONCATENATE([1]tailored_settings!$B$2&amp;TEXT(ROW(A578)-1,"0000")&amp;"_"&amp;TEXT(F578,"yyyy-mm")))))</f>
        <v>360G-BarnwoodTrust-0577_2022-09</v>
      </c>
      <c r="B578" s="8" t="str">
        <f>IF([1]source_data!G580="","",IF([1]source_data!E580&lt;&gt;"",[1]source_data!E580,CONCATENATE("Grant to "&amp;G578)))</f>
        <v>Grants for Your Home</v>
      </c>
      <c r="C578" s="8" t="str">
        <f>IF([1]source_data!G580="","",IF([1]source_data!F580="","",[1]source_data!F580))</f>
        <v>Funding to help disabled people and people with mental health conditions living on a low-income with their housing needs</v>
      </c>
      <c r="D578" s="9">
        <f>IF([1]source_data!G580="","",IF([1]source_data!G580="","",[1]source_data!G580))</f>
        <v>500</v>
      </c>
      <c r="E578" s="8" t="str">
        <f>IF([1]source_data!G580="","",[1]tailored_settings!$B$3)</f>
        <v>GBP</v>
      </c>
      <c r="F578" s="10">
        <f>IF([1]source_data!G580="","",IF([1]source_data!H580="","",[1]source_data!H580))</f>
        <v>44812.3593256944</v>
      </c>
      <c r="G578" s="8" t="str">
        <f>IF([1]source_data!G580="","",[1]tailored_settings!$B$5)</f>
        <v>Individual Recipient</v>
      </c>
      <c r="H578" s="8" t="str">
        <f>IF([1]source_data!G580="","",IF(AND([1]source_data!A580&lt;&gt;"",[1]tailored_settings!$B$11="Publish"),CONCATENATE([1]tailored_settings!$B$2&amp;[1]source_data!A580),IF(AND([1]source_data!A580&lt;&gt;"",[1]tailored_settings!$B$11="Do not publish"),CONCATENATE([1]tailored_settings!$B$4&amp;TEXT(ROW(A578)-1,"0000")&amp;"_"&amp;TEXT(F578,"yyyy-mm")),CONCATENATE([1]tailored_settings!$B$4&amp;TEXT(ROW(A578)-1,"0000")&amp;"_"&amp;TEXT(F578,"yyyy-mm")))))</f>
        <v>360G-BarnwoodTrust-IND-0577_2022-09</v>
      </c>
      <c r="I578" s="8" t="str">
        <f>IF([1]source_data!G580="","",[1]tailored_settings!$B$7)</f>
        <v>Barnwood Trust</v>
      </c>
      <c r="J578" s="8" t="str">
        <f>IF([1]source_data!G580="","",[1]tailored_settings!$B$6)</f>
        <v>GB-CHC-1162855</v>
      </c>
      <c r="K578" s="8" t="str">
        <f>IF([1]source_data!G580="","",IF([1]source_data!I580="","",VLOOKUP([1]source_data!I580,[1]codelists!A:C,2,FALSE)))</f>
        <v>GTIR010</v>
      </c>
      <c r="L578" s="8" t="str">
        <f>IF([1]source_data!G580="","",IF([1]source_data!J580="","",VLOOKUP([1]source_data!J580,[1]codelists!A:C,2,FALSE)))</f>
        <v>GTIR020</v>
      </c>
      <c r="M578" s="8" t="str">
        <f>IF([1]source_data!G580="","",IF([1]source_data!K580="","",IF([1]source_data!M580&lt;&gt;"",CONCATENATE(VLOOKUP([1]source_data!K580,[1]codelists!A:C,2,FALSE)&amp;";"&amp;VLOOKUP([1]source_data!L580,[1]codelists!A:C,2,FALSE)&amp;";"&amp;VLOOKUP([1]source_data!M580,[1]codelists!A:C,2,FALSE)),IF([1]source_data!L580&lt;&gt;"",CONCATENATE(VLOOKUP([1]source_data!K580,[1]codelists!A:C,2,FALSE)&amp;";"&amp;VLOOKUP([1]source_data!L580,[1]codelists!A:C,2,FALSE)),IF([1]source_data!K580&lt;&gt;"",CONCATENATE(VLOOKUP([1]source_data!K580,[1]codelists!A:C,2,FALSE)))))))</f>
        <v>GTIP020</v>
      </c>
      <c r="N578" s="11" t="str">
        <f>IF([1]source_data!G580="","",IF([1]source_data!D580="","",VLOOKUP([1]source_data!D580,[1]geo_data!A:I,9,FALSE)))</f>
        <v>Cainscross</v>
      </c>
      <c r="O578" s="11" t="str">
        <f>IF([1]source_data!G580="","",IF([1]source_data!D580="","",VLOOKUP([1]source_data!D580,[1]geo_data!A:I,8,FALSE)))</f>
        <v>E05013212</v>
      </c>
      <c r="P578" s="11" t="str">
        <f>IF([1]source_data!G580="","",IF(LEFT(O578,3)="E05","WD",IF(LEFT(O578,3)="S13","WD",IF(LEFT(O578,3)="W05","WD",IF(LEFT(O578,3)="W06","UA",IF(LEFT(O578,3)="S12","CA",IF(LEFT(O578,3)="E06","UA",IF(LEFT(O578,3)="E07","NMD",IF(LEFT(O578,3)="E08","MD",IF(LEFT(O578,3)="E09","LONB"))))))))))</f>
        <v>WD</v>
      </c>
      <c r="Q578" s="11" t="str">
        <f>IF([1]source_data!G580="","",IF([1]source_data!D580="","",VLOOKUP([1]source_data!D580,[1]geo_data!A:I,7,FALSE)))</f>
        <v>Stroud</v>
      </c>
      <c r="R578" s="11" t="str">
        <f>IF([1]source_data!G580="","",IF([1]source_data!D580="","",VLOOKUP([1]source_data!D580,[1]geo_data!A:I,6,FALSE)))</f>
        <v>E07000082</v>
      </c>
      <c r="S578" s="11" t="str">
        <f>IF([1]source_data!G580="","",IF(LEFT(R578,3)="E05","WD",IF(LEFT(R578,3)="S13","WD",IF(LEFT(R578,3)="W05","WD",IF(LEFT(R578,3)="W06","UA",IF(LEFT(R578,3)="S12","CA",IF(LEFT(R578,3)="E06","UA",IF(LEFT(R578,3)="E07","NMD",IF(LEFT(R578,3)="E08","MD",IF(LEFT(R578,3)="E09","LONB"))))))))))</f>
        <v>NMD</v>
      </c>
      <c r="T578" s="8" t="str">
        <f>IF([1]source_data!G580="","",IF([1]source_data!N580="","",[1]source_data!N580))</f>
        <v>Grants for Your Home</v>
      </c>
      <c r="U578" s="12">
        <f ca="1">IF([1]source_data!G580="","",[1]tailored_settings!$B$8)</f>
        <v>45009</v>
      </c>
      <c r="V578" s="8" t="str">
        <f>IF([1]source_data!I580="","",[1]tailored_settings!$B$9)</f>
        <v>https://www.barnwoodtrust.org/</v>
      </c>
      <c r="W578" s="8" t="str">
        <f>IF([1]source_data!G580="","",IF([1]source_data!I580="","",[1]codelists!$A$1))</f>
        <v>Grant to Individuals Reason codelist</v>
      </c>
      <c r="X578" s="8" t="str">
        <f>IF([1]source_data!G580="","",IF([1]source_data!I580="","",[1]source_data!I580))</f>
        <v>Financial Hardship</v>
      </c>
      <c r="Y578" s="8" t="str">
        <f>IF([1]source_data!G580="","",IF([1]source_data!J580="","",[1]codelists!$A$1))</f>
        <v>Grant to Individuals Reason codelist</v>
      </c>
      <c r="Z578" s="8" t="str">
        <f>IF([1]source_data!G580="","",IF([1]source_data!J580="","",[1]source_data!J580))</f>
        <v>Disability</v>
      </c>
      <c r="AA578" s="8" t="str">
        <f>IF([1]source_data!G580="","",IF([1]source_data!K580="","",[1]codelists!$A$16))</f>
        <v>Grant to Individuals Purpose codelist</v>
      </c>
      <c r="AB578" s="8" t="str">
        <f>IF([1]source_data!G580="","",IF([1]source_data!K580="","",[1]source_data!K580))</f>
        <v>Furniture and appliances</v>
      </c>
      <c r="AC578" s="8" t="str">
        <f>IF([1]source_data!G580="","",IF([1]source_data!L580="","",[1]codelists!$A$16))</f>
        <v/>
      </c>
      <c r="AD578" s="8" t="str">
        <f>IF([1]source_data!G580="","",IF([1]source_data!L580="","",[1]source_data!L580))</f>
        <v/>
      </c>
      <c r="AE578" s="8" t="str">
        <f>IF([1]source_data!G580="","",IF([1]source_data!M580="","",[1]codelists!$A$16))</f>
        <v/>
      </c>
      <c r="AF578" s="8" t="str">
        <f>IF([1]source_data!G580="","",IF([1]source_data!M580="","",[1]source_data!M580))</f>
        <v/>
      </c>
    </row>
    <row r="579" spans="1:32" ht="15.75" x14ac:dyDescent="0.25">
      <c r="A579" s="8" t="str">
        <f>IF([1]source_data!G581="","",IF(AND([1]source_data!C581&lt;&gt;"",[1]tailored_settings!$B$10="Publish"),CONCATENATE([1]tailored_settings!$B$2&amp;[1]source_data!C581),IF(AND([1]source_data!C581&lt;&gt;"",[1]tailored_settings!$B$10="Do not publish"),CONCATENATE([1]tailored_settings!$B$2&amp;TEXT(ROW(A579)-1,"0000")&amp;"_"&amp;TEXT(F579,"yyyy-mm")),CONCATENATE([1]tailored_settings!$B$2&amp;TEXT(ROW(A579)-1,"0000")&amp;"_"&amp;TEXT(F579,"yyyy-mm")))))</f>
        <v>360G-BarnwoodTrust-0578_2022-09</v>
      </c>
      <c r="B579" s="8" t="str">
        <f>IF([1]source_data!G581="","",IF([1]source_data!E581&lt;&gt;"",[1]source_data!E581,CONCATENATE("Grant to "&amp;G579)))</f>
        <v>Grants for Your Home</v>
      </c>
      <c r="C579" s="8" t="str">
        <f>IF([1]source_data!G581="","",IF([1]source_data!F581="","",[1]source_data!F581))</f>
        <v>Funding to help disabled people and people with mental health conditions living on a low-income with their housing needs</v>
      </c>
      <c r="D579" s="9">
        <f>IF([1]source_data!G581="","",IF([1]source_data!G581="","",[1]source_data!G581))</f>
        <v>1922</v>
      </c>
      <c r="E579" s="8" t="str">
        <f>IF([1]source_data!G581="","",[1]tailored_settings!$B$3)</f>
        <v>GBP</v>
      </c>
      <c r="F579" s="10">
        <f>IF([1]source_data!G581="","",IF([1]source_data!H581="","",[1]source_data!H581))</f>
        <v>44812.366490509303</v>
      </c>
      <c r="G579" s="8" t="str">
        <f>IF([1]source_data!G581="","",[1]tailored_settings!$B$5)</f>
        <v>Individual Recipient</v>
      </c>
      <c r="H579" s="8" t="str">
        <f>IF([1]source_data!G581="","",IF(AND([1]source_data!A581&lt;&gt;"",[1]tailored_settings!$B$11="Publish"),CONCATENATE([1]tailored_settings!$B$2&amp;[1]source_data!A581),IF(AND([1]source_data!A581&lt;&gt;"",[1]tailored_settings!$B$11="Do not publish"),CONCATENATE([1]tailored_settings!$B$4&amp;TEXT(ROW(A579)-1,"0000")&amp;"_"&amp;TEXT(F579,"yyyy-mm")),CONCATENATE([1]tailored_settings!$B$4&amp;TEXT(ROW(A579)-1,"0000")&amp;"_"&amp;TEXT(F579,"yyyy-mm")))))</f>
        <v>360G-BarnwoodTrust-IND-0578_2022-09</v>
      </c>
      <c r="I579" s="8" t="str">
        <f>IF([1]source_data!G581="","",[1]tailored_settings!$B$7)</f>
        <v>Barnwood Trust</v>
      </c>
      <c r="J579" s="8" t="str">
        <f>IF([1]source_data!G581="","",[1]tailored_settings!$B$6)</f>
        <v>GB-CHC-1162855</v>
      </c>
      <c r="K579" s="8" t="str">
        <f>IF([1]source_data!G581="","",IF([1]source_data!I581="","",VLOOKUP([1]source_data!I581,[1]codelists!A:C,2,FALSE)))</f>
        <v>GTIR010</v>
      </c>
      <c r="L579" s="8" t="str">
        <f>IF([1]source_data!G581="","",IF([1]source_data!J581="","",VLOOKUP([1]source_data!J581,[1]codelists!A:C,2,FALSE)))</f>
        <v>GTIR020</v>
      </c>
      <c r="M579" s="8" t="str">
        <f>IF([1]source_data!G581="","",IF([1]source_data!K581="","",IF([1]source_data!M581&lt;&gt;"",CONCATENATE(VLOOKUP([1]source_data!K581,[1]codelists!A:C,2,FALSE)&amp;";"&amp;VLOOKUP([1]source_data!L581,[1]codelists!A:C,2,FALSE)&amp;";"&amp;VLOOKUP([1]source_data!M581,[1]codelists!A:C,2,FALSE)),IF([1]source_data!L581&lt;&gt;"",CONCATENATE(VLOOKUP([1]source_data!K581,[1]codelists!A:C,2,FALSE)&amp;";"&amp;VLOOKUP([1]source_data!L581,[1]codelists!A:C,2,FALSE)),IF([1]source_data!K581&lt;&gt;"",CONCATENATE(VLOOKUP([1]source_data!K581,[1]codelists!A:C,2,FALSE)))))))</f>
        <v>GTIP020</v>
      </c>
      <c r="N579" s="11" t="str">
        <f>IF([1]source_data!G581="","",IF([1]source_data!D581="","",VLOOKUP([1]source_data!D581,[1]geo_data!A:I,9,FALSE)))</f>
        <v>Stroud Central</v>
      </c>
      <c r="O579" s="11" t="str">
        <f>IF([1]source_data!G581="","",IF([1]source_data!D581="","",VLOOKUP([1]source_data!D581,[1]geo_data!A:I,8,FALSE)))</f>
        <v>E05010986</v>
      </c>
      <c r="P579" s="11" t="str">
        <f>IF([1]source_data!G581="","",IF(LEFT(O579,3)="E05","WD",IF(LEFT(O579,3)="S13","WD",IF(LEFT(O579,3)="W05","WD",IF(LEFT(O579,3)="W06","UA",IF(LEFT(O579,3)="S12","CA",IF(LEFT(O579,3)="E06","UA",IF(LEFT(O579,3)="E07","NMD",IF(LEFT(O579,3)="E08","MD",IF(LEFT(O579,3)="E09","LONB"))))))))))</f>
        <v>WD</v>
      </c>
      <c r="Q579" s="11" t="str">
        <f>IF([1]source_data!G581="","",IF([1]source_data!D581="","",VLOOKUP([1]source_data!D581,[1]geo_data!A:I,7,FALSE)))</f>
        <v>Stroud</v>
      </c>
      <c r="R579" s="11" t="str">
        <f>IF([1]source_data!G581="","",IF([1]source_data!D581="","",VLOOKUP([1]source_data!D581,[1]geo_data!A:I,6,FALSE)))</f>
        <v>E07000082</v>
      </c>
      <c r="S579" s="11" t="str">
        <f>IF([1]source_data!G581="","",IF(LEFT(R579,3)="E05","WD",IF(LEFT(R579,3)="S13","WD",IF(LEFT(R579,3)="W05","WD",IF(LEFT(R579,3)="W06","UA",IF(LEFT(R579,3)="S12","CA",IF(LEFT(R579,3)="E06","UA",IF(LEFT(R579,3)="E07","NMD",IF(LEFT(R579,3)="E08","MD",IF(LEFT(R579,3)="E09","LONB"))))))))))</f>
        <v>NMD</v>
      </c>
      <c r="T579" s="8" t="str">
        <f>IF([1]source_data!G581="","",IF([1]source_data!N581="","",[1]source_data!N581))</f>
        <v>Grants for Your Home</v>
      </c>
      <c r="U579" s="12">
        <f ca="1">IF([1]source_data!G581="","",[1]tailored_settings!$B$8)</f>
        <v>45009</v>
      </c>
      <c r="V579" s="8" t="str">
        <f>IF([1]source_data!I581="","",[1]tailored_settings!$B$9)</f>
        <v>https://www.barnwoodtrust.org/</v>
      </c>
      <c r="W579" s="8" t="str">
        <f>IF([1]source_data!G581="","",IF([1]source_data!I581="","",[1]codelists!$A$1))</f>
        <v>Grant to Individuals Reason codelist</v>
      </c>
      <c r="X579" s="8" t="str">
        <f>IF([1]source_data!G581="","",IF([1]source_data!I581="","",[1]source_data!I581))</f>
        <v>Financial Hardship</v>
      </c>
      <c r="Y579" s="8" t="str">
        <f>IF([1]source_data!G581="","",IF([1]source_data!J581="","",[1]codelists!$A$1))</f>
        <v>Grant to Individuals Reason codelist</v>
      </c>
      <c r="Z579" s="8" t="str">
        <f>IF([1]source_data!G581="","",IF([1]source_data!J581="","",[1]source_data!J581))</f>
        <v>Disability</v>
      </c>
      <c r="AA579" s="8" t="str">
        <f>IF([1]source_data!G581="","",IF([1]source_data!K581="","",[1]codelists!$A$16))</f>
        <v>Grant to Individuals Purpose codelist</v>
      </c>
      <c r="AB579" s="8" t="str">
        <f>IF([1]source_data!G581="","",IF([1]source_data!K581="","",[1]source_data!K581))</f>
        <v>Furniture and appliances</v>
      </c>
      <c r="AC579" s="8" t="str">
        <f>IF([1]source_data!G581="","",IF([1]source_data!L581="","",[1]codelists!$A$16))</f>
        <v/>
      </c>
      <c r="AD579" s="8" t="str">
        <f>IF([1]source_data!G581="","",IF([1]source_data!L581="","",[1]source_data!L581))</f>
        <v/>
      </c>
      <c r="AE579" s="8" t="str">
        <f>IF([1]source_data!G581="","",IF([1]source_data!M581="","",[1]codelists!$A$16))</f>
        <v/>
      </c>
      <c r="AF579" s="8" t="str">
        <f>IF([1]source_data!G581="","",IF([1]source_data!M581="","",[1]source_data!M581))</f>
        <v/>
      </c>
    </row>
    <row r="580" spans="1:32" ht="15.75" x14ac:dyDescent="0.25">
      <c r="A580" s="8" t="str">
        <f>IF([1]source_data!G582="","",IF(AND([1]source_data!C582&lt;&gt;"",[1]tailored_settings!$B$10="Publish"),CONCATENATE([1]tailored_settings!$B$2&amp;[1]source_data!C582),IF(AND([1]source_data!C582&lt;&gt;"",[1]tailored_settings!$B$10="Do not publish"),CONCATENATE([1]tailored_settings!$B$2&amp;TEXT(ROW(A580)-1,"0000")&amp;"_"&amp;TEXT(F580,"yyyy-mm")),CONCATENATE([1]tailored_settings!$B$2&amp;TEXT(ROW(A580)-1,"0000")&amp;"_"&amp;TEXT(F580,"yyyy-mm")))))</f>
        <v>360G-BarnwoodTrust-0579_2022-09</v>
      </c>
      <c r="B580" s="8" t="str">
        <f>IF([1]source_data!G582="","",IF([1]source_data!E582&lt;&gt;"",[1]source_data!E582,CONCATENATE("Grant to "&amp;G580)))</f>
        <v>Grants for Your Home</v>
      </c>
      <c r="C580" s="8" t="str">
        <f>IF([1]source_data!G582="","",IF([1]source_data!F582="","",[1]source_data!F582))</f>
        <v>Funding to help disabled people and people with mental health conditions living on a low-income with their housing needs</v>
      </c>
      <c r="D580" s="9">
        <f>IF([1]source_data!G582="","",IF([1]source_data!G582="","",[1]source_data!G582))</f>
        <v>1210</v>
      </c>
      <c r="E580" s="8" t="str">
        <f>IF([1]source_data!G582="","",[1]tailored_settings!$B$3)</f>
        <v>GBP</v>
      </c>
      <c r="F580" s="10">
        <f>IF([1]source_data!G582="","",IF([1]source_data!H582="","",[1]source_data!H582))</f>
        <v>44812.451075659701</v>
      </c>
      <c r="G580" s="8" t="str">
        <f>IF([1]source_data!G582="","",[1]tailored_settings!$B$5)</f>
        <v>Individual Recipient</v>
      </c>
      <c r="H580" s="8" t="str">
        <f>IF([1]source_data!G582="","",IF(AND([1]source_data!A582&lt;&gt;"",[1]tailored_settings!$B$11="Publish"),CONCATENATE([1]tailored_settings!$B$2&amp;[1]source_data!A582),IF(AND([1]source_data!A582&lt;&gt;"",[1]tailored_settings!$B$11="Do not publish"),CONCATENATE([1]tailored_settings!$B$4&amp;TEXT(ROW(A580)-1,"0000")&amp;"_"&amp;TEXT(F580,"yyyy-mm")),CONCATENATE([1]tailored_settings!$B$4&amp;TEXT(ROW(A580)-1,"0000")&amp;"_"&amp;TEXT(F580,"yyyy-mm")))))</f>
        <v>360G-BarnwoodTrust-IND-0579_2022-09</v>
      </c>
      <c r="I580" s="8" t="str">
        <f>IF([1]source_data!G582="","",[1]tailored_settings!$B$7)</f>
        <v>Barnwood Trust</v>
      </c>
      <c r="J580" s="8" t="str">
        <f>IF([1]source_data!G582="","",[1]tailored_settings!$B$6)</f>
        <v>GB-CHC-1162855</v>
      </c>
      <c r="K580" s="8" t="str">
        <f>IF([1]source_data!G582="","",IF([1]source_data!I582="","",VLOOKUP([1]source_data!I582,[1]codelists!A:C,2,FALSE)))</f>
        <v>GTIR010</v>
      </c>
      <c r="L580" s="8" t="str">
        <f>IF([1]source_data!G582="","",IF([1]source_data!J582="","",VLOOKUP([1]source_data!J582,[1]codelists!A:C,2,FALSE)))</f>
        <v>GTIR020</v>
      </c>
      <c r="M580" s="8" t="str">
        <f>IF([1]source_data!G582="","",IF([1]source_data!K582="","",IF([1]source_data!M582&lt;&gt;"",CONCATENATE(VLOOKUP([1]source_data!K582,[1]codelists!A:C,2,FALSE)&amp;";"&amp;VLOOKUP([1]source_data!L582,[1]codelists!A:C,2,FALSE)&amp;";"&amp;VLOOKUP([1]source_data!M582,[1]codelists!A:C,2,FALSE)),IF([1]source_data!L582&lt;&gt;"",CONCATENATE(VLOOKUP([1]source_data!K582,[1]codelists!A:C,2,FALSE)&amp;";"&amp;VLOOKUP([1]source_data!L582,[1]codelists!A:C,2,FALSE)),IF([1]source_data!K582&lt;&gt;"",CONCATENATE(VLOOKUP([1]source_data!K582,[1]codelists!A:C,2,FALSE)))))))</f>
        <v>GTIP020</v>
      </c>
      <c r="N580" s="11" t="str">
        <f>IF([1]source_data!G582="","",IF([1]source_data!D582="","",VLOOKUP([1]source_data!D582,[1]geo_data!A:I,9,FALSE)))</f>
        <v>Tetbury East &amp; Rural</v>
      </c>
      <c r="O580" s="11" t="str">
        <f>IF([1]source_data!G582="","",IF([1]source_data!D582="","",VLOOKUP([1]source_data!D582,[1]geo_data!A:I,8,FALSE)))</f>
        <v>E05010721</v>
      </c>
      <c r="P580" s="11" t="str">
        <f>IF([1]source_data!G582="","",IF(LEFT(O580,3)="E05","WD",IF(LEFT(O580,3)="S13","WD",IF(LEFT(O580,3)="W05","WD",IF(LEFT(O580,3)="W06","UA",IF(LEFT(O580,3)="S12","CA",IF(LEFT(O580,3)="E06","UA",IF(LEFT(O580,3)="E07","NMD",IF(LEFT(O580,3)="E08","MD",IF(LEFT(O580,3)="E09","LONB"))))))))))</f>
        <v>WD</v>
      </c>
      <c r="Q580" s="11" t="str">
        <f>IF([1]source_data!G582="","",IF([1]source_data!D582="","",VLOOKUP([1]source_data!D582,[1]geo_data!A:I,7,FALSE)))</f>
        <v>Cotswold</v>
      </c>
      <c r="R580" s="11" t="str">
        <f>IF([1]source_data!G582="","",IF([1]source_data!D582="","",VLOOKUP([1]source_data!D582,[1]geo_data!A:I,6,FALSE)))</f>
        <v>E07000079</v>
      </c>
      <c r="S580" s="11" t="str">
        <f>IF([1]source_data!G582="","",IF(LEFT(R580,3)="E05","WD",IF(LEFT(R580,3)="S13","WD",IF(LEFT(R580,3)="W05","WD",IF(LEFT(R580,3)="W06","UA",IF(LEFT(R580,3)="S12","CA",IF(LEFT(R580,3)="E06","UA",IF(LEFT(R580,3)="E07","NMD",IF(LEFT(R580,3)="E08","MD",IF(LEFT(R580,3)="E09","LONB"))))))))))</f>
        <v>NMD</v>
      </c>
      <c r="T580" s="8" t="str">
        <f>IF([1]source_data!G582="","",IF([1]source_data!N582="","",[1]source_data!N582))</f>
        <v>Grants for Your Home</v>
      </c>
      <c r="U580" s="12">
        <f ca="1">IF([1]source_data!G582="","",[1]tailored_settings!$B$8)</f>
        <v>45009</v>
      </c>
      <c r="V580" s="8" t="str">
        <f>IF([1]source_data!I582="","",[1]tailored_settings!$B$9)</f>
        <v>https://www.barnwoodtrust.org/</v>
      </c>
      <c r="W580" s="8" t="str">
        <f>IF([1]source_data!G582="","",IF([1]source_data!I582="","",[1]codelists!$A$1))</f>
        <v>Grant to Individuals Reason codelist</v>
      </c>
      <c r="X580" s="8" t="str">
        <f>IF([1]source_data!G582="","",IF([1]source_data!I582="","",[1]source_data!I582))</f>
        <v>Financial Hardship</v>
      </c>
      <c r="Y580" s="8" t="str">
        <f>IF([1]source_data!G582="","",IF([1]source_data!J582="","",[1]codelists!$A$1))</f>
        <v>Grant to Individuals Reason codelist</v>
      </c>
      <c r="Z580" s="8" t="str">
        <f>IF([1]source_data!G582="","",IF([1]source_data!J582="","",[1]source_data!J582))</f>
        <v>Disability</v>
      </c>
      <c r="AA580" s="8" t="str">
        <f>IF([1]source_data!G582="","",IF([1]source_data!K582="","",[1]codelists!$A$16))</f>
        <v>Grant to Individuals Purpose codelist</v>
      </c>
      <c r="AB580" s="8" t="str">
        <f>IF([1]source_data!G582="","",IF([1]source_data!K582="","",[1]source_data!K582))</f>
        <v>Furniture and appliances</v>
      </c>
      <c r="AC580" s="8" t="str">
        <f>IF([1]source_data!G582="","",IF([1]source_data!L582="","",[1]codelists!$A$16))</f>
        <v/>
      </c>
      <c r="AD580" s="8" t="str">
        <f>IF([1]source_data!G582="","",IF([1]source_data!L582="","",[1]source_data!L582))</f>
        <v/>
      </c>
      <c r="AE580" s="8" t="str">
        <f>IF([1]source_data!G582="","",IF([1]source_data!M582="","",[1]codelists!$A$16))</f>
        <v/>
      </c>
      <c r="AF580" s="8" t="str">
        <f>IF([1]source_data!G582="","",IF([1]source_data!M582="","",[1]source_data!M582))</f>
        <v/>
      </c>
    </row>
    <row r="581" spans="1:32" ht="15.75" x14ac:dyDescent="0.25">
      <c r="A581" s="8" t="str">
        <f>IF([1]source_data!G583="","",IF(AND([1]source_data!C583&lt;&gt;"",[1]tailored_settings!$B$10="Publish"),CONCATENATE([1]tailored_settings!$B$2&amp;[1]source_data!C583),IF(AND([1]source_data!C583&lt;&gt;"",[1]tailored_settings!$B$10="Do not publish"),CONCATENATE([1]tailored_settings!$B$2&amp;TEXT(ROW(A581)-1,"0000")&amp;"_"&amp;TEXT(F581,"yyyy-mm")),CONCATENATE([1]tailored_settings!$B$2&amp;TEXT(ROW(A581)-1,"0000")&amp;"_"&amp;TEXT(F581,"yyyy-mm")))))</f>
        <v>360G-BarnwoodTrust-0580_2022-09</v>
      </c>
      <c r="B581" s="8" t="str">
        <f>IF([1]source_data!G583="","",IF([1]source_data!E583&lt;&gt;"",[1]source_data!E583,CONCATENATE("Grant to "&amp;G581)))</f>
        <v>Grants for Your Home</v>
      </c>
      <c r="C581" s="8" t="str">
        <f>IF([1]source_data!G583="","",IF([1]source_data!F583="","",[1]source_data!F583))</f>
        <v>Funding to help disabled people and people with mental health conditions living on a low-income with their housing needs</v>
      </c>
      <c r="D581" s="9">
        <f>IF([1]source_data!G583="","",IF([1]source_data!G583="","",[1]source_data!G583))</f>
        <v>1122.96</v>
      </c>
      <c r="E581" s="8" t="str">
        <f>IF([1]source_data!G583="","",[1]tailored_settings!$B$3)</f>
        <v>GBP</v>
      </c>
      <c r="F581" s="10">
        <f>IF([1]source_data!G583="","",IF([1]source_data!H583="","",[1]source_data!H583))</f>
        <v>44812.456441666698</v>
      </c>
      <c r="G581" s="8" t="str">
        <f>IF([1]source_data!G583="","",[1]tailored_settings!$B$5)</f>
        <v>Individual Recipient</v>
      </c>
      <c r="H581" s="8" t="str">
        <f>IF([1]source_data!G583="","",IF(AND([1]source_data!A583&lt;&gt;"",[1]tailored_settings!$B$11="Publish"),CONCATENATE([1]tailored_settings!$B$2&amp;[1]source_data!A583),IF(AND([1]source_data!A583&lt;&gt;"",[1]tailored_settings!$B$11="Do not publish"),CONCATENATE([1]tailored_settings!$B$4&amp;TEXT(ROW(A581)-1,"0000")&amp;"_"&amp;TEXT(F581,"yyyy-mm")),CONCATENATE([1]tailored_settings!$B$4&amp;TEXT(ROW(A581)-1,"0000")&amp;"_"&amp;TEXT(F581,"yyyy-mm")))))</f>
        <v>360G-BarnwoodTrust-IND-0580_2022-09</v>
      </c>
      <c r="I581" s="8" t="str">
        <f>IF([1]source_data!G583="","",[1]tailored_settings!$B$7)</f>
        <v>Barnwood Trust</v>
      </c>
      <c r="J581" s="8" t="str">
        <f>IF([1]source_data!G583="","",[1]tailored_settings!$B$6)</f>
        <v>GB-CHC-1162855</v>
      </c>
      <c r="K581" s="8" t="str">
        <f>IF([1]source_data!G583="","",IF([1]source_data!I583="","",VLOOKUP([1]source_data!I583,[1]codelists!A:C,2,FALSE)))</f>
        <v>GTIR010</v>
      </c>
      <c r="L581" s="8" t="str">
        <f>IF([1]source_data!G583="","",IF([1]source_data!J583="","",VLOOKUP([1]source_data!J583,[1]codelists!A:C,2,FALSE)))</f>
        <v>GTIR020</v>
      </c>
      <c r="M581" s="8" t="str">
        <f>IF([1]source_data!G583="","",IF([1]source_data!K583="","",IF([1]source_data!M583&lt;&gt;"",CONCATENATE(VLOOKUP([1]source_data!K583,[1]codelists!A:C,2,FALSE)&amp;";"&amp;VLOOKUP([1]source_data!L583,[1]codelists!A:C,2,FALSE)&amp;";"&amp;VLOOKUP([1]source_data!M583,[1]codelists!A:C,2,FALSE)),IF([1]source_data!L583&lt;&gt;"",CONCATENATE(VLOOKUP([1]source_data!K583,[1]codelists!A:C,2,FALSE)&amp;";"&amp;VLOOKUP([1]source_data!L583,[1]codelists!A:C,2,FALSE)),IF([1]source_data!K583&lt;&gt;"",CONCATENATE(VLOOKUP([1]source_data!K583,[1]codelists!A:C,2,FALSE)))))))</f>
        <v>GTIP020</v>
      </c>
      <c r="N581" s="11" t="str">
        <f>IF([1]source_data!G583="","",IF([1]source_data!D583="","",VLOOKUP([1]source_data!D583,[1]geo_data!A:I,9,FALSE)))</f>
        <v>Stroud Slade</v>
      </c>
      <c r="O581" s="11" t="str">
        <f>IF([1]source_data!G583="","",IF([1]source_data!D583="","",VLOOKUP([1]source_data!D583,[1]geo_data!A:I,8,FALSE)))</f>
        <v>E05010988</v>
      </c>
      <c r="P581" s="11" t="str">
        <f>IF([1]source_data!G583="","",IF(LEFT(O581,3)="E05","WD",IF(LEFT(O581,3)="S13","WD",IF(LEFT(O581,3)="W05","WD",IF(LEFT(O581,3)="W06","UA",IF(LEFT(O581,3)="S12","CA",IF(LEFT(O581,3)="E06","UA",IF(LEFT(O581,3)="E07","NMD",IF(LEFT(O581,3)="E08","MD",IF(LEFT(O581,3)="E09","LONB"))))))))))</f>
        <v>WD</v>
      </c>
      <c r="Q581" s="11" t="str">
        <f>IF([1]source_data!G583="","",IF([1]source_data!D583="","",VLOOKUP([1]source_data!D583,[1]geo_data!A:I,7,FALSE)))</f>
        <v>Stroud</v>
      </c>
      <c r="R581" s="11" t="str">
        <f>IF([1]source_data!G583="","",IF([1]source_data!D583="","",VLOOKUP([1]source_data!D583,[1]geo_data!A:I,6,FALSE)))</f>
        <v>E07000082</v>
      </c>
      <c r="S581" s="11" t="str">
        <f>IF([1]source_data!G583="","",IF(LEFT(R581,3)="E05","WD",IF(LEFT(R581,3)="S13","WD",IF(LEFT(R581,3)="W05","WD",IF(LEFT(R581,3)="W06","UA",IF(LEFT(R581,3)="S12","CA",IF(LEFT(R581,3)="E06","UA",IF(LEFT(R581,3)="E07","NMD",IF(LEFT(R581,3)="E08","MD",IF(LEFT(R581,3)="E09","LONB"))))))))))</f>
        <v>NMD</v>
      </c>
      <c r="T581" s="8" t="str">
        <f>IF([1]source_data!G583="","",IF([1]source_data!N583="","",[1]source_data!N583))</f>
        <v>Grants for Your Home</v>
      </c>
      <c r="U581" s="12">
        <f ca="1">IF([1]source_data!G583="","",[1]tailored_settings!$B$8)</f>
        <v>45009</v>
      </c>
      <c r="V581" s="8" t="str">
        <f>IF([1]source_data!I583="","",[1]tailored_settings!$B$9)</f>
        <v>https://www.barnwoodtrust.org/</v>
      </c>
      <c r="W581" s="8" t="str">
        <f>IF([1]source_data!G583="","",IF([1]source_data!I583="","",[1]codelists!$A$1))</f>
        <v>Grant to Individuals Reason codelist</v>
      </c>
      <c r="X581" s="8" t="str">
        <f>IF([1]source_data!G583="","",IF([1]source_data!I583="","",[1]source_data!I583))</f>
        <v>Financial Hardship</v>
      </c>
      <c r="Y581" s="8" t="str">
        <f>IF([1]source_data!G583="","",IF([1]source_data!J583="","",[1]codelists!$A$1))</f>
        <v>Grant to Individuals Reason codelist</v>
      </c>
      <c r="Z581" s="8" t="str">
        <f>IF([1]source_data!G583="","",IF([1]source_data!J583="","",[1]source_data!J583))</f>
        <v>Disability</v>
      </c>
      <c r="AA581" s="8" t="str">
        <f>IF([1]source_data!G583="","",IF([1]source_data!K583="","",[1]codelists!$A$16))</f>
        <v>Grant to Individuals Purpose codelist</v>
      </c>
      <c r="AB581" s="8" t="str">
        <f>IF([1]source_data!G583="","",IF([1]source_data!K583="","",[1]source_data!K583))</f>
        <v>Furniture and appliances</v>
      </c>
      <c r="AC581" s="8" t="str">
        <f>IF([1]source_data!G583="","",IF([1]source_data!L583="","",[1]codelists!$A$16))</f>
        <v/>
      </c>
      <c r="AD581" s="8" t="str">
        <f>IF([1]source_data!G583="","",IF([1]source_data!L583="","",[1]source_data!L583))</f>
        <v/>
      </c>
      <c r="AE581" s="8" t="str">
        <f>IF([1]source_data!G583="","",IF([1]source_data!M583="","",[1]codelists!$A$16))</f>
        <v/>
      </c>
      <c r="AF581" s="8" t="str">
        <f>IF([1]source_data!G583="","",IF([1]source_data!M583="","",[1]source_data!M583))</f>
        <v/>
      </c>
    </row>
    <row r="582" spans="1:32" ht="15.75" x14ac:dyDescent="0.25">
      <c r="A582" s="8" t="str">
        <f>IF([1]source_data!G584="","",IF(AND([1]source_data!C584&lt;&gt;"",[1]tailored_settings!$B$10="Publish"),CONCATENATE([1]tailored_settings!$B$2&amp;[1]source_data!C584),IF(AND([1]source_data!C584&lt;&gt;"",[1]tailored_settings!$B$10="Do not publish"),CONCATENATE([1]tailored_settings!$B$2&amp;TEXT(ROW(A582)-1,"0000")&amp;"_"&amp;TEXT(F582,"yyyy-mm")),CONCATENATE([1]tailored_settings!$B$2&amp;TEXT(ROW(A582)-1,"0000")&amp;"_"&amp;TEXT(F582,"yyyy-mm")))))</f>
        <v>360G-BarnwoodTrust-0581_2022-09</v>
      </c>
      <c r="B582" s="8" t="str">
        <f>IF([1]source_data!G584="","",IF([1]source_data!E584&lt;&gt;"",[1]source_data!E584,CONCATENATE("Grant to "&amp;G582)))</f>
        <v>Grants for Your Home</v>
      </c>
      <c r="C582" s="8" t="str">
        <f>IF([1]source_data!G584="","",IF([1]source_data!F584="","",[1]source_data!F584))</f>
        <v>Funding to help disabled people and people with mental health conditions living on a low-income with their housing needs</v>
      </c>
      <c r="D582" s="9">
        <f>IF([1]source_data!G584="","",IF([1]source_data!G584="","",[1]source_data!G584))</f>
        <v>1430</v>
      </c>
      <c r="E582" s="8" t="str">
        <f>IF([1]source_data!G584="","",[1]tailored_settings!$B$3)</f>
        <v>GBP</v>
      </c>
      <c r="F582" s="10">
        <f>IF([1]source_data!G584="","",IF([1]source_data!H584="","",[1]source_data!H584))</f>
        <v>44812.479943055601</v>
      </c>
      <c r="G582" s="8" t="str">
        <f>IF([1]source_data!G584="","",[1]tailored_settings!$B$5)</f>
        <v>Individual Recipient</v>
      </c>
      <c r="H582" s="8" t="str">
        <f>IF([1]source_data!G584="","",IF(AND([1]source_data!A584&lt;&gt;"",[1]tailored_settings!$B$11="Publish"),CONCATENATE([1]tailored_settings!$B$2&amp;[1]source_data!A584),IF(AND([1]source_data!A584&lt;&gt;"",[1]tailored_settings!$B$11="Do not publish"),CONCATENATE([1]tailored_settings!$B$4&amp;TEXT(ROW(A582)-1,"0000")&amp;"_"&amp;TEXT(F582,"yyyy-mm")),CONCATENATE([1]tailored_settings!$B$4&amp;TEXT(ROW(A582)-1,"0000")&amp;"_"&amp;TEXT(F582,"yyyy-mm")))))</f>
        <v>360G-BarnwoodTrust-IND-0581_2022-09</v>
      </c>
      <c r="I582" s="8" t="str">
        <f>IF([1]source_data!G584="","",[1]tailored_settings!$B$7)</f>
        <v>Barnwood Trust</v>
      </c>
      <c r="J582" s="8" t="str">
        <f>IF([1]source_data!G584="","",[1]tailored_settings!$B$6)</f>
        <v>GB-CHC-1162855</v>
      </c>
      <c r="K582" s="8" t="str">
        <f>IF([1]source_data!G584="","",IF([1]source_data!I584="","",VLOOKUP([1]source_data!I584,[1]codelists!A:C,2,FALSE)))</f>
        <v>GTIR010</v>
      </c>
      <c r="L582" s="8" t="str">
        <f>IF([1]source_data!G584="","",IF([1]source_data!J584="","",VLOOKUP([1]source_data!J584,[1]codelists!A:C,2,FALSE)))</f>
        <v>GTIR020</v>
      </c>
      <c r="M582" s="8" t="str">
        <f>IF([1]source_data!G584="","",IF([1]source_data!K584="","",IF([1]source_data!M584&lt;&gt;"",CONCATENATE(VLOOKUP([1]source_data!K584,[1]codelists!A:C,2,FALSE)&amp;";"&amp;VLOOKUP([1]source_data!L584,[1]codelists!A:C,2,FALSE)&amp;";"&amp;VLOOKUP([1]source_data!M584,[1]codelists!A:C,2,FALSE)),IF([1]source_data!L584&lt;&gt;"",CONCATENATE(VLOOKUP([1]source_data!K584,[1]codelists!A:C,2,FALSE)&amp;";"&amp;VLOOKUP([1]source_data!L584,[1]codelists!A:C,2,FALSE)),IF([1]source_data!K584&lt;&gt;"",CONCATENATE(VLOOKUP([1]source_data!K584,[1]codelists!A:C,2,FALSE)))))))</f>
        <v>GTIP020</v>
      </c>
      <c r="N582" s="11" t="str">
        <f>IF([1]source_data!G584="","",IF([1]source_data!D584="","",VLOOKUP([1]source_data!D584,[1]geo_data!A:I,9,FALSE)))</f>
        <v>Cam West</v>
      </c>
      <c r="O582" s="11" t="str">
        <f>IF([1]source_data!G584="","",IF([1]source_data!D584="","",VLOOKUP([1]source_data!D584,[1]geo_data!A:I,8,FALSE)))</f>
        <v>E05010973</v>
      </c>
      <c r="P582" s="11" t="str">
        <f>IF([1]source_data!G584="","",IF(LEFT(O582,3)="E05","WD",IF(LEFT(O582,3)="S13","WD",IF(LEFT(O582,3)="W05","WD",IF(LEFT(O582,3)="W06","UA",IF(LEFT(O582,3)="S12","CA",IF(LEFT(O582,3)="E06","UA",IF(LEFT(O582,3)="E07","NMD",IF(LEFT(O582,3)="E08","MD",IF(LEFT(O582,3)="E09","LONB"))))))))))</f>
        <v>WD</v>
      </c>
      <c r="Q582" s="11" t="str">
        <f>IF([1]source_data!G584="","",IF([1]source_data!D584="","",VLOOKUP([1]source_data!D584,[1]geo_data!A:I,7,FALSE)))</f>
        <v>Stroud</v>
      </c>
      <c r="R582" s="11" t="str">
        <f>IF([1]source_data!G584="","",IF([1]source_data!D584="","",VLOOKUP([1]source_data!D584,[1]geo_data!A:I,6,FALSE)))</f>
        <v>E07000082</v>
      </c>
      <c r="S582" s="11" t="str">
        <f>IF([1]source_data!G584="","",IF(LEFT(R582,3)="E05","WD",IF(LEFT(R582,3)="S13","WD",IF(LEFT(R582,3)="W05","WD",IF(LEFT(R582,3)="W06","UA",IF(LEFT(R582,3)="S12","CA",IF(LEFT(R582,3)="E06","UA",IF(LEFT(R582,3)="E07","NMD",IF(LEFT(R582,3)="E08","MD",IF(LEFT(R582,3)="E09","LONB"))))))))))</f>
        <v>NMD</v>
      </c>
      <c r="T582" s="8" t="str">
        <f>IF([1]source_data!G584="","",IF([1]source_data!N584="","",[1]source_data!N584))</f>
        <v>Grants for Your Home</v>
      </c>
      <c r="U582" s="12">
        <f ca="1">IF([1]source_data!G584="","",[1]tailored_settings!$B$8)</f>
        <v>45009</v>
      </c>
      <c r="V582" s="8" t="str">
        <f>IF([1]source_data!I584="","",[1]tailored_settings!$B$9)</f>
        <v>https://www.barnwoodtrust.org/</v>
      </c>
      <c r="W582" s="8" t="str">
        <f>IF([1]source_data!G584="","",IF([1]source_data!I584="","",[1]codelists!$A$1))</f>
        <v>Grant to Individuals Reason codelist</v>
      </c>
      <c r="X582" s="8" t="str">
        <f>IF([1]source_data!G584="","",IF([1]source_data!I584="","",[1]source_data!I584))</f>
        <v>Financial Hardship</v>
      </c>
      <c r="Y582" s="8" t="str">
        <f>IF([1]source_data!G584="","",IF([1]source_data!J584="","",[1]codelists!$A$1))</f>
        <v>Grant to Individuals Reason codelist</v>
      </c>
      <c r="Z582" s="8" t="str">
        <f>IF([1]source_data!G584="","",IF([1]source_data!J584="","",[1]source_data!J584))</f>
        <v>Disability</v>
      </c>
      <c r="AA582" s="8" t="str">
        <f>IF([1]source_data!G584="","",IF([1]source_data!K584="","",[1]codelists!$A$16))</f>
        <v>Grant to Individuals Purpose codelist</v>
      </c>
      <c r="AB582" s="8" t="str">
        <f>IF([1]source_data!G584="","",IF([1]source_data!K584="","",[1]source_data!K584))</f>
        <v>Furniture and appliances</v>
      </c>
      <c r="AC582" s="8" t="str">
        <f>IF([1]source_data!G584="","",IF([1]source_data!L584="","",[1]codelists!$A$16))</f>
        <v/>
      </c>
      <c r="AD582" s="8" t="str">
        <f>IF([1]source_data!G584="","",IF([1]source_data!L584="","",[1]source_data!L584))</f>
        <v/>
      </c>
      <c r="AE582" s="8" t="str">
        <f>IF([1]source_data!G584="","",IF([1]source_data!M584="","",[1]codelists!$A$16))</f>
        <v/>
      </c>
      <c r="AF582" s="8" t="str">
        <f>IF([1]source_data!G584="","",IF([1]source_data!M584="","",[1]source_data!M584))</f>
        <v/>
      </c>
    </row>
    <row r="583" spans="1:32" ht="15.75" x14ac:dyDescent="0.25">
      <c r="A583" s="8" t="str">
        <f>IF([1]source_data!G585="","",IF(AND([1]source_data!C585&lt;&gt;"",[1]tailored_settings!$B$10="Publish"),CONCATENATE([1]tailored_settings!$B$2&amp;[1]source_data!C585),IF(AND([1]source_data!C585&lt;&gt;"",[1]tailored_settings!$B$10="Do not publish"),CONCATENATE([1]tailored_settings!$B$2&amp;TEXT(ROW(A583)-1,"0000")&amp;"_"&amp;TEXT(F583,"yyyy-mm")),CONCATENATE([1]tailored_settings!$B$2&amp;TEXT(ROW(A583)-1,"0000")&amp;"_"&amp;TEXT(F583,"yyyy-mm")))))</f>
        <v>360G-BarnwoodTrust-0582_2022-09</v>
      </c>
      <c r="B583" s="8" t="str">
        <f>IF([1]source_data!G585="","",IF([1]source_data!E585&lt;&gt;"",[1]source_data!E585,CONCATENATE("Grant to "&amp;G583)))</f>
        <v>Grants for Your Home</v>
      </c>
      <c r="C583" s="8" t="str">
        <f>IF([1]source_data!G585="","",IF([1]source_data!F585="","",[1]source_data!F585))</f>
        <v>Funding to help disabled people and people with mental health conditions living on a low-income with their housing needs</v>
      </c>
      <c r="D583" s="9">
        <f>IF([1]source_data!G585="","",IF([1]source_data!G585="","",[1]source_data!G585))</f>
        <v>1000</v>
      </c>
      <c r="E583" s="8" t="str">
        <f>IF([1]source_data!G585="","",[1]tailored_settings!$B$3)</f>
        <v>GBP</v>
      </c>
      <c r="F583" s="10">
        <f>IF([1]source_data!G585="","",IF([1]source_data!H585="","",[1]source_data!H585))</f>
        <v>44812.556519942103</v>
      </c>
      <c r="G583" s="8" t="str">
        <f>IF([1]source_data!G585="","",[1]tailored_settings!$B$5)</f>
        <v>Individual Recipient</v>
      </c>
      <c r="H583" s="8" t="str">
        <f>IF([1]source_data!G585="","",IF(AND([1]source_data!A585&lt;&gt;"",[1]tailored_settings!$B$11="Publish"),CONCATENATE([1]tailored_settings!$B$2&amp;[1]source_data!A585),IF(AND([1]source_data!A585&lt;&gt;"",[1]tailored_settings!$B$11="Do not publish"),CONCATENATE([1]tailored_settings!$B$4&amp;TEXT(ROW(A583)-1,"0000")&amp;"_"&amp;TEXT(F583,"yyyy-mm")),CONCATENATE([1]tailored_settings!$B$4&amp;TEXT(ROW(A583)-1,"0000")&amp;"_"&amp;TEXT(F583,"yyyy-mm")))))</f>
        <v>360G-BarnwoodTrust-IND-0582_2022-09</v>
      </c>
      <c r="I583" s="8" t="str">
        <f>IF([1]source_data!G585="","",[1]tailored_settings!$B$7)</f>
        <v>Barnwood Trust</v>
      </c>
      <c r="J583" s="8" t="str">
        <f>IF([1]source_data!G585="","",[1]tailored_settings!$B$6)</f>
        <v>GB-CHC-1162855</v>
      </c>
      <c r="K583" s="8" t="str">
        <f>IF([1]source_data!G585="","",IF([1]source_data!I585="","",VLOOKUP([1]source_data!I585,[1]codelists!A:C,2,FALSE)))</f>
        <v>GTIR010</v>
      </c>
      <c r="L583" s="8" t="str">
        <f>IF([1]source_data!G585="","",IF([1]source_data!J585="","",VLOOKUP([1]source_data!J585,[1]codelists!A:C,2,FALSE)))</f>
        <v>GTIR020</v>
      </c>
      <c r="M583" s="8" t="str">
        <f>IF([1]source_data!G585="","",IF([1]source_data!K585="","",IF([1]source_data!M585&lt;&gt;"",CONCATENATE(VLOOKUP([1]source_data!K585,[1]codelists!A:C,2,FALSE)&amp;";"&amp;VLOOKUP([1]source_data!L585,[1]codelists!A:C,2,FALSE)&amp;";"&amp;VLOOKUP([1]source_data!M585,[1]codelists!A:C,2,FALSE)),IF([1]source_data!L585&lt;&gt;"",CONCATENATE(VLOOKUP([1]source_data!K585,[1]codelists!A:C,2,FALSE)&amp;";"&amp;VLOOKUP([1]source_data!L585,[1]codelists!A:C,2,FALSE)),IF([1]source_data!K585&lt;&gt;"",CONCATENATE(VLOOKUP([1]source_data!K585,[1]codelists!A:C,2,FALSE)))))))</f>
        <v>GTIP020</v>
      </c>
      <c r="N583" s="11" t="str">
        <f>IF([1]source_data!G585="","",IF([1]source_data!D585="","",VLOOKUP([1]source_data!D585,[1]geo_data!A:I,9,FALSE)))</f>
        <v>Cam West</v>
      </c>
      <c r="O583" s="11" t="str">
        <f>IF([1]source_data!G585="","",IF([1]source_data!D585="","",VLOOKUP([1]source_data!D585,[1]geo_data!A:I,8,FALSE)))</f>
        <v>E05010973</v>
      </c>
      <c r="P583" s="11" t="str">
        <f>IF([1]source_data!G585="","",IF(LEFT(O583,3)="E05","WD",IF(LEFT(O583,3)="S13","WD",IF(LEFT(O583,3)="W05","WD",IF(LEFT(O583,3)="W06","UA",IF(LEFT(O583,3)="S12","CA",IF(LEFT(O583,3)="E06","UA",IF(LEFT(O583,3)="E07","NMD",IF(LEFT(O583,3)="E08","MD",IF(LEFT(O583,3)="E09","LONB"))))))))))</f>
        <v>WD</v>
      </c>
      <c r="Q583" s="11" t="str">
        <f>IF([1]source_data!G585="","",IF([1]source_data!D585="","",VLOOKUP([1]source_data!D585,[1]geo_data!A:I,7,FALSE)))</f>
        <v>Stroud</v>
      </c>
      <c r="R583" s="11" t="str">
        <f>IF([1]source_data!G585="","",IF([1]source_data!D585="","",VLOOKUP([1]source_data!D585,[1]geo_data!A:I,6,FALSE)))</f>
        <v>E07000082</v>
      </c>
      <c r="S583" s="11" t="str">
        <f>IF([1]source_data!G585="","",IF(LEFT(R583,3)="E05","WD",IF(LEFT(R583,3)="S13","WD",IF(LEFT(R583,3)="W05","WD",IF(LEFT(R583,3)="W06","UA",IF(LEFT(R583,3)="S12","CA",IF(LEFT(R583,3)="E06","UA",IF(LEFT(R583,3)="E07","NMD",IF(LEFT(R583,3)="E08","MD",IF(LEFT(R583,3)="E09","LONB"))))))))))</f>
        <v>NMD</v>
      </c>
      <c r="T583" s="8" t="str">
        <f>IF([1]source_data!G585="","",IF([1]source_data!N585="","",[1]source_data!N585))</f>
        <v>Grants for Your Home</v>
      </c>
      <c r="U583" s="12">
        <f ca="1">IF([1]source_data!G585="","",[1]tailored_settings!$B$8)</f>
        <v>45009</v>
      </c>
      <c r="V583" s="8" t="str">
        <f>IF([1]source_data!I585="","",[1]tailored_settings!$B$9)</f>
        <v>https://www.barnwoodtrust.org/</v>
      </c>
      <c r="W583" s="8" t="str">
        <f>IF([1]source_data!G585="","",IF([1]source_data!I585="","",[1]codelists!$A$1))</f>
        <v>Grant to Individuals Reason codelist</v>
      </c>
      <c r="X583" s="8" t="str">
        <f>IF([1]source_data!G585="","",IF([1]source_data!I585="","",[1]source_data!I585))</f>
        <v>Financial Hardship</v>
      </c>
      <c r="Y583" s="8" t="str">
        <f>IF([1]source_data!G585="","",IF([1]source_data!J585="","",[1]codelists!$A$1))</f>
        <v>Grant to Individuals Reason codelist</v>
      </c>
      <c r="Z583" s="8" t="str">
        <f>IF([1]source_data!G585="","",IF([1]source_data!J585="","",[1]source_data!J585))</f>
        <v>Disability</v>
      </c>
      <c r="AA583" s="8" t="str">
        <f>IF([1]source_data!G585="","",IF([1]source_data!K585="","",[1]codelists!$A$16))</f>
        <v>Grant to Individuals Purpose codelist</v>
      </c>
      <c r="AB583" s="8" t="str">
        <f>IF([1]source_data!G585="","",IF([1]source_data!K585="","",[1]source_data!K585))</f>
        <v>Furniture and appliances</v>
      </c>
      <c r="AC583" s="8" t="str">
        <f>IF([1]source_data!G585="","",IF([1]source_data!L585="","",[1]codelists!$A$16))</f>
        <v/>
      </c>
      <c r="AD583" s="8" t="str">
        <f>IF([1]source_data!G585="","",IF([1]source_data!L585="","",[1]source_data!L585))</f>
        <v/>
      </c>
      <c r="AE583" s="8" t="str">
        <f>IF([1]source_data!G585="","",IF([1]source_data!M585="","",[1]codelists!$A$16))</f>
        <v/>
      </c>
      <c r="AF583" s="8" t="str">
        <f>IF([1]source_data!G585="","",IF([1]source_data!M585="","",[1]source_data!M585))</f>
        <v/>
      </c>
    </row>
    <row r="584" spans="1:32" ht="15.75" x14ac:dyDescent="0.25">
      <c r="A584" s="8" t="str">
        <f>IF([1]source_data!G586="","",IF(AND([1]source_data!C586&lt;&gt;"",[1]tailored_settings!$B$10="Publish"),CONCATENATE([1]tailored_settings!$B$2&amp;[1]source_data!C586),IF(AND([1]source_data!C586&lt;&gt;"",[1]tailored_settings!$B$10="Do not publish"),CONCATENATE([1]tailored_settings!$B$2&amp;TEXT(ROW(A584)-1,"0000")&amp;"_"&amp;TEXT(F584,"yyyy-mm")),CONCATENATE([1]tailored_settings!$B$2&amp;TEXT(ROW(A584)-1,"0000")&amp;"_"&amp;TEXT(F584,"yyyy-mm")))))</f>
        <v>360G-BarnwoodTrust-0583_2022-09</v>
      </c>
      <c r="B584" s="8" t="str">
        <f>IF([1]source_data!G586="","",IF([1]source_data!E586&lt;&gt;"",[1]source_data!E586,CONCATENATE("Grant to "&amp;G584)))</f>
        <v>Grants for You</v>
      </c>
      <c r="C584" s="8" t="str">
        <f>IF([1]source_data!G586="","",IF([1]source_data!F586="","",[1]source_data!F586))</f>
        <v xml:space="preserve">Funding to help people with Autism, ADHD, Tourette's or a serious mental health condition access more opportunities.   </v>
      </c>
      <c r="D584" s="9">
        <f>IF([1]source_data!G586="","",IF([1]source_data!G586="","",[1]source_data!G586))</f>
        <v>1810</v>
      </c>
      <c r="E584" s="8" t="str">
        <f>IF([1]source_data!G586="","",[1]tailored_settings!$B$3)</f>
        <v>GBP</v>
      </c>
      <c r="F584" s="10">
        <f>IF([1]source_data!G586="","",IF([1]source_data!H586="","",[1]source_data!H586))</f>
        <v>44812.568218865701</v>
      </c>
      <c r="G584" s="8" t="str">
        <f>IF([1]source_data!G586="","",[1]tailored_settings!$B$5)</f>
        <v>Individual Recipient</v>
      </c>
      <c r="H584" s="8" t="str">
        <f>IF([1]source_data!G586="","",IF(AND([1]source_data!A586&lt;&gt;"",[1]tailored_settings!$B$11="Publish"),CONCATENATE([1]tailored_settings!$B$2&amp;[1]source_data!A586),IF(AND([1]source_data!A586&lt;&gt;"",[1]tailored_settings!$B$11="Do not publish"),CONCATENATE([1]tailored_settings!$B$4&amp;TEXT(ROW(A584)-1,"0000")&amp;"_"&amp;TEXT(F584,"yyyy-mm")),CONCATENATE([1]tailored_settings!$B$4&amp;TEXT(ROW(A584)-1,"0000")&amp;"_"&amp;TEXT(F584,"yyyy-mm")))))</f>
        <v>360G-BarnwoodTrust-IND-0583_2022-09</v>
      </c>
      <c r="I584" s="8" t="str">
        <f>IF([1]source_data!G586="","",[1]tailored_settings!$B$7)</f>
        <v>Barnwood Trust</v>
      </c>
      <c r="J584" s="8" t="str">
        <f>IF([1]source_data!G586="","",[1]tailored_settings!$B$6)</f>
        <v>GB-CHC-1162855</v>
      </c>
      <c r="K584" s="8" t="str">
        <f>IF([1]source_data!G586="","",IF([1]source_data!I586="","",VLOOKUP([1]source_data!I586,[1]codelists!A:C,2,FALSE)))</f>
        <v>GTIR040</v>
      </c>
      <c r="L584" s="8" t="str">
        <f>IF([1]source_data!G586="","",IF([1]source_data!J586="","",VLOOKUP([1]source_data!J586,[1]codelists!A:C,2,FALSE)))</f>
        <v/>
      </c>
      <c r="M584" s="8" t="str">
        <f>IF([1]source_data!G586="","",IF([1]source_data!K586="","",IF([1]source_data!M586&lt;&gt;"",CONCATENATE(VLOOKUP([1]source_data!K586,[1]codelists!A:C,2,FALSE)&amp;";"&amp;VLOOKUP([1]source_data!L586,[1]codelists!A:C,2,FALSE)&amp;";"&amp;VLOOKUP([1]source_data!M586,[1]codelists!A:C,2,FALSE)),IF([1]source_data!L586&lt;&gt;"",CONCATENATE(VLOOKUP([1]source_data!K586,[1]codelists!A:C,2,FALSE)&amp;";"&amp;VLOOKUP([1]source_data!L586,[1]codelists!A:C,2,FALSE)),IF([1]source_data!K586&lt;&gt;"",CONCATENATE(VLOOKUP([1]source_data!K586,[1]codelists!A:C,2,FALSE)))))))</f>
        <v>GTIP100</v>
      </c>
      <c r="N584" s="11" t="str">
        <f>IF([1]source_data!G586="","",IF([1]source_data!D586="","",VLOOKUP([1]source_data!D586,[1]geo_data!A:I,9,FALSE)))</f>
        <v>New Mills</v>
      </c>
      <c r="O584" s="11" t="str">
        <f>IF([1]source_data!G586="","",IF([1]source_data!D586="","",VLOOKUP([1]source_data!D586,[1]geo_data!A:I,8,FALSE)))</f>
        <v>E05010713</v>
      </c>
      <c r="P584" s="11" t="str">
        <f>IF([1]source_data!G586="","",IF(LEFT(O584,3)="E05","WD",IF(LEFT(O584,3)="S13","WD",IF(LEFT(O584,3)="W05","WD",IF(LEFT(O584,3)="W06","UA",IF(LEFT(O584,3)="S12","CA",IF(LEFT(O584,3)="E06","UA",IF(LEFT(O584,3)="E07","NMD",IF(LEFT(O584,3)="E08","MD",IF(LEFT(O584,3)="E09","LONB"))))))))))</f>
        <v>WD</v>
      </c>
      <c r="Q584" s="11" t="str">
        <f>IF([1]source_data!G586="","",IF([1]source_data!D586="","",VLOOKUP([1]source_data!D586,[1]geo_data!A:I,7,FALSE)))</f>
        <v>Cotswold</v>
      </c>
      <c r="R584" s="11" t="str">
        <f>IF([1]source_data!G586="","",IF([1]source_data!D586="","",VLOOKUP([1]source_data!D586,[1]geo_data!A:I,6,FALSE)))</f>
        <v>E07000079</v>
      </c>
      <c r="S584" s="11" t="str">
        <f>IF([1]source_data!G586="","",IF(LEFT(R584,3)="E05","WD",IF(LEFT(R584,3)="S13","WD",IF(LEFT(R584,3)="W05","WD",IF(LEFT(R584,3)="W06","UA",IF(LEFT(R584,3)="S12","CA",IF(LEFT(R584,3)="E06","UA",IF(LEFT(R584,3)="E07","NMD",IF(LEFT(R584,3)="E08","MD",IF(LEFT(R584,3)="E09","LONB"))))))))))</f>
        <v>NMD</v>
      </c>
      <c r="T584" s="8" t="str">
        <f>IF([1]source_data!G586="","",IF([1]source_data!N586="","",[1]source_data!N586))</f>
        <v>Grants for You</v>
      </c>
      <c r="U584" s="12">
        <f ca="1">IF([1]source_data!G586="","",[1]tailored_settings!$B$8)</f>
        <v>45009</v>
      </c>
      <c r="V584" s="8" t="str">
        <f>IF([1]source_data!I586="","",[1]tailored_settings!$B$9)</f>
        <v>https://www.barnwoodtrust.org/</v>
      </c>
      <c r="W584" s="8" t="str">
        <f>IF([1]source_data!G586="","",IF([1]source_data!I586="","",[1]codelists!$A$1))</f>
        <v>Grant to Individuals Reason codelist</v>
      </c>
      <c r="X584" s="8" t="str">
        <f>IF([1]source_data!G586="","",IF([1]source_data!I586="","",[1]source_data!I586))</f>
        <v>Mental Health</v>
      </c>
      <c r="Y584" s="8" t="str">
        <f>IF([1]source_data!G586="","",IF([1]source_data!J586="","",[1]codelists!$A$1))</f>
        <v/>
      </c>
      <c r="Z584" s="8" t="str">
        <f>IF([1]source_data!G586="","",IF([1]source_data!J586="","",[1]source_data!J586))</f>
        <v/>
      </c>
      <c r="AA584" s="8" t="str">
        <f>IF([1]source_data!G586="","",IF([1]source_data!K586="","",[1]codelists!$A$16))</f>
        <v>Grant to Individuals Purpose codelist</v>
      </c>
      <c r="AB584" s="8" t="str">
        <f>IF([1]source_data!G586="","",IF([1]source_data!K586="","",[1]source_data!K586))</f>
        <v>Travel and transport</v>
      </c>
      <c r="AC584" s="8" t="str">
        <f>IF([1]source_data!G586="","",IF([1]source_data!L586="","",[1]codelists!$A$16))</f>
        <v/>
      </c>
      <c r="AD584" s="8" t="str">
        <f>IF([1]source_data!G586="","",IF([1]source_data!L586="","",[1]source_data!L586))</f>
        <v/>
      </c>
      <c r="AE584" s="8" t="str">
        <f>IF([1]source_data!G586="","",IF([1]source_data!M586="","",[1]codelists!$A$16))</f>
        <v/>
      </c>
      <c r="AF584" s="8" t="str">
        <f>IF([1]source_data!G586="","",IF([1]source_data!M586="","",[1]source_data!M586))</f>
        <v/>
      </c>
    </row>
    <row r="585" spans="1:32" ht="15.75" x14ac:dyDescent="0.25">
      <c r="A585" s="8" t="str">
        <f>IF([1]source_data!G587="","",IF(AND([1]source_data!C587&lt;&gt;"",[1]tailored_settings!$B$10="Publish"),CONCATENATE([1]tailored_settings!$B$2&amp;[1]source_data!C587),IF(AND([1]source_data!C587&lt;&gt;"",[1]tailored_settings!$B$10="Do not publish"),CONCATENATE([1]tailored_settings!$B$2&amp;TEXT(ROW(A585)-1,"0000")&amp;"_"&amp;TEXT(F585,"yyyy-mm")),CONCATENATE([1]tailored_settings!$B$2&amp;TEXT(ROW(A585)-1,"0000")&amp;"_"&amp;TEXT(F585,"yyyy-mm")))))</f>
        <v>360G-BarnwoodTrust-0584_2022-09</v>
      </c>
      <c r="B585" s="8" t="str">
        <f>IF([1]source_data!G587="","",IF([1]source_data!E587&lt;&gt;"",[1]source_data!E587,CONCATENATE("Grant to "&amp;G585)))</f>
        <v>Grants for Your Home</v>
      </c>
      <c r="C585" s="8" t="str">
        <f>IF([1]source_data!G587="","",IF([1]source_data!F587="","",[1]source_data!F587))</f>
        <v>Funding to help disabled people and people with mental health conditions living on a low-income with their housing needs</v>
      </c>
      <c r="D585" s="9">
        <f>IF([1]source_data!G587="","",IF([1]source_data!G587="","",[1]source_data!G587))</f>
        <v>1450</v>
      </c>
      <c r="E585" s="8" t="str">
        <f>IF([1]source_data!G587="","",[1]tailored_settings!$B$3)</f>
        <v>GBP</v>
      </c>
      <c r="F585" s="10">
        <f>IF([1]source_data!G587="","",IF([1]source_data!H587="","",[1]source_data!H587))</f>
        <v>44812.568439814801</v>
      </c>
      <c r="G585" s="8" t="str">
        <f>IF([1]source_data!G587="","",[1]tailored_settings!$B$5)</f>
        <v>Individual Recipient</v>
      </c>
      <c r="H585" s="8" t="str">
        <f>IF([1]source_data!G587="","",IF(AND([1]source_data!A587&lt;&gt;"",[1]tailored_settings!$B$11="Publish"),CONCATENATE([1]tailored_settings!$B$2&amp;[1]source_data!A587),IF(AND([1]source_data!A587&lt;&gt;"",[1]tailored_settings!$B$11="Do not publish"),CONCATENATE([1]tailored_settings!$B$4&amp;TEXT(ROW(A585)-1,"0000")&amp;"_"&amp;TEXT(F585,"yyyy-mm")),CONCATENATE([1]tailored_settings!$B$4&amp;TEXT(ROW(A585)-1,"0000")&amp;"_"&amp;TEXT(F585,"yyyy-mm")))))</f>
        <v>360G-BarnwoodTrust-IND-0584_2022-09</v>
      </c>
      <c r="I585" s="8" t="str">
        <f>IF([1]source_data!G587="","",[1]tailored_settings!$B$7)</f>
        <v>Barnwood Trust</v>
      </c>
      <c r="J585" s="8" t="str">
        <f>IF([1]source_data!G587="","",[1]tailored_settings!$B$6)</f>
        <v>GB-CHC-1162855</v>
      </c>
      <c r="K585" s="8" t="str">
        <f>IF([1]source_data!G587="","",IF([1]source_data!I587="","",VLOOKUP([1]source_data!I587,[1]codelists!A:C,2,FALSE)))</f>
        <v>GTIR010</v>
      </c>
      <c r="L585" s="8" t="str">
        <f>IF([1]source_data!G587="","",IF([1]source_data!J587="","",VLOOKUP([1]source_data!J587,[1]codelists!A:C,2,FALSE)))</f>
        <v>GTIR020</v>
      </c>
      <c r="M585" s="8" t="str">
        <f>IF([1]source_data!G587="","",IF([1]source_data!K587="","",IF([1]source_data!M587&lt;&gt;"",CONCATENATE(VLOOKUP([1]source_data!K587,[1]codelists!A:C,2,FALSE)&amp;";"&amp;VLOOKUP([1]source_data!L587,[1]codelists!A:C,2,FALSE)&amp;";"&amp;VLOOKUP([1]source_data!M587,[1]codelists!A:C,2,FALSE)),IF([1]source_data!L587&lt;&gt;"",CONCATENATE(VLOOKUP([1]source_data!K587,[1]codelists!A:C,2,FALSE)&amp;";"&amp;VLOOKUP([1]source_data!L587,[1]codelists!A:C,2,FALSE)),IF([1]source_data!K587&lt;&gt;"",CONCATENATE(VLOOKUP([1]source_data!K587,[1]codelists!A:C,2,FALSE)))))))</f>
        <v>GTIP020</v>
      </c>
      <c r="N585" s="11" t="str">
        <f>IF([1]source_data!G587="","",IF([1]source_data!D587="","",VLOOKUP([1]source_data!D587,[1]geo_data!A:I,9,FALSE)))</f>
        <v>Dursley</v>
      </c>
      <c r="O585" s="11" t="str">
        <f>IF([1]source_data!G587="","",IF([1]source_data!D587="","",VLOOKUP([1]source_data!D587,[1]geo_data!A:I,8,FALSE)))</f>
        <v>E05010976</v>
      </c>
      <c r="P585" s="11" t="str">
        <f>IF([1]source_data!G587="","",IF(LEFT(O585,3)="E05","WD",IF(LEFT(O585,3)="S13","WD",IF(LEFT(O585,3)="W05","WD",IF(LEFT(O585,3)="W06","UA",IF(LEFT(O585,3)="S12","CA",IF(LEFT(O585,3)="E06","UA",IF(LEFT(O585,3)="E07","NMD",IF(LEFT(O585,3)="E08","MD",IF(LEFT(O585,3)="E09","LONB"))))))))))</f>
        <v>WD</v>
      </c>
      <c r="Q585" s="11" t="str">
        <f>IF([1]source_data!G587="","",IF([1]source_data!D587="","",VLOOKUP([1]source_data!D587,[1]geo_data!A:I,7,FALSE)))</f>
        <v>Stroud</v>
      </c>
      <c r="R585" s="11" t="str">
        <f>IF([1]source_data!G587="","",IF([1]source_data!D587="","",VLOOKUP([1]source_data!D587,[1]geo_data!A:I,6,FALSE)))</f>
        <v>E07000082</v>
      </c>
      <c r="S585" s="11" t="str">
        <f>IF([1]source_data!G587="","",IF(LEFT(R585,3)="E05","WD",IF(LEFT(R585,3)="S13","WD",IF(LEFT(R585,3)="W05","WD",IF(LEFT(R585,3)="W06","UA",IF(LEFT(R585,3)="S12","CA",IF(LEFT(R585,3)="E06","UA",IF(LEFT(R585,3)="E07","NMD",IF(LEFT(R585,3)="E08","MD",IF(LEFT(R585,3)="E09","LONB"))))))))))</f>
        <v>NMD</v>
      </c>
      <c r="T585" s="8" t="str">
        <f>IF([1]source_data!G587="","",IF([1]source_data!N587="","",[1]source_data!N587))</f>
        <v>Grants for Your Home</v>
      </c>
      <c r="U585" s="12">
        <f ca="1">IF([1]source_data!G587="","",[1]tailored_settings!$B$8)</f>
        <v>45009</v>
      </c>
      <c r="V585" s="8" t="str">
        <f>IF([1]source_data!I587="","",[1]tailored_settings!$B$9)</f>
        <v>https://www.barnwoodtrust.org/</v>
      </c>
      <c r="W585" s="8" t="str">
        <f>IF([1]source_data!G587="","",IF([1]source_data!I587="","",[1]codelists!$A$1))</f>
        <v>Grant to Individuals Reason codelist</v>
      </c>
      <c r="X585" s="8" t="str">
        <f>IF([1]source_data!G587="","",IF([1]source_data!I587="","",[1]source_data!I587))</f>
        <v>Financial Hardship</v>
      </c>
      <c r="Y585" s="8" t="str">
        <f>IF([1]source_data!G587="","",IF([1]source_data!J587="","",[1]codelists!$A$1))</f>
        <v>Grant to Individuals Reason codelist</v>
      </c>
      <c r="Z585" s="8" t="str">
        <f>IF([1]source_data!G587="","",IF([1]source_data!J587="","",[1]source_data!J587))</f>
        <v>Disability</v>
      </c>
      <c r="AA585" s="8" t="str">
        <f>IF([1]source_data!G587="","",IF([1]source_data!K587="","",[1]codelists!$A$16))</f>
        <v>Grant to Individuals Purpose codelist</v>
      </c>
      <c r="AB585" s="8" t="str">
        <f>IF([1]source_data!G587="","",IF([1]source_data!K587="","",[1]source_data!K587))</f>
        <v>Furniture and appliances</v>
      </c>
      <c r="AC585" s="8" t="str">
        <f>IF([1]source_data!G587="","",IF([1]source_data!L587="","",[1]codelists!$A$16))</f>
        <v/>
      </c>
      <c r="AD585" s="8" t="str">
        <f>IF([1]source_data!G587="","",IF([1]source_data!L587="","",[1]source_data!L587))</f>
        <v/>
      </c>
      <c r="AE585" s="8" t="str">
        <f>IF([1]source_data!G587="","",IF([1]source_data!M587="","",[1]codelists!$A$16))</f>
        <v/>
      </c>
      <c r="AF585" s="8" t="str">
        <f>IF([1]source_data!G587="","",IF([1]source_data!M587="","",[1]source_data!M587))</f>
        <v/>
      </c>
    </row>
    <row r="586" spans="1:32" ht="15.75" x14ac:dyDescent="0.25">
      <c r="A586" s="8" t="str">
        <f>IF([1]source_data!G588="","",IF(AND([1]source_data!C588&lt;&gt;"",[1]tailored_settings!$B$10="Publish"),CONCATENATE([1]tailored_settings!$B$2&amp;[1]source_data!C588),IF(AND([1]source_data!C588&lt;&gt;"",[1]tailored_settings!$B$10="Do not publish"),CONCATENATE([1]tailored_settings!$B$2&amp;TEXT(ROW(A586)-1,"0000")&amp;"_"&amp;TEXT(F586,"yyyy-mm")),CONCATENATE([1]tailored_settings!$B$2&amp;TEXT(ROW(A586)-1,"0000")&amp;"_"&amp;TEXT(F586,"yyyy-mm")))))</f>
        <v>360G-BarnwoodTrust-0585_2022-09</v>
      </c>
      <c r="B586" s="8" t="str">
        <f>IF([1]source_data!G588="","",IF([1]source_data!E588&lt;&gt;"",[1]source_data!E588,CONCATENATE("Grant to "&amp;G586)))</f>
        <v>Grants for You</v>
      </c>
      <c r="C586" s="8" t="str">
        <f>IF([1]source_data!G588="","",IF([1]source_data!F588="","",[1]source_data!F588))</f>
        <v xml:space="preserve">Funding to help people with Autism, ADHD, Tourette's or a serious mental health condition access more opportunities.   </v>
      </c>
      <c r="D586" s="9">
        <f>IF([1]source_data!G588="","",IF([1]source_data!G588="","",[1]source_data!G588))</f>
        <v>1250</v>
      </c>
      <c r="E586" s="8" t="str">
        <f>IF([1]source_data!G588="","",[1]tailored_settings!$B$3)</f>
        <v>GBP</v>
      </c>
      <c r="F586" s="10">
        <f>IF([1]source_data!G588="","",IF([1]source_data!H588="","",[1]source_data!H588))</f>
        <v>44812.591081365703</v>
      </c>
      <c r="G586" s="8" t="str">
        <f>IF([1]source_data!G588="","",[1]tailored_settings!$B$5)</f>
        <v>Individual Recipient</v>
      </c>
      <c r="H586" s="8" t="str">
        <f>IF([1]source_data!G588="","",IF(AND([1]source_data!A588&lt;&gt;"",[1]tailored_settings!$B$11="Publish"),CONCATENATE([1]tailored_settings!$B$2&amp;[1]source_data!A588),IF(AND([1]source_data!A588&lt;&gt;"",[1]tailored_settings!$B$11="Do not publish"),CONCATENATE([1]tailored_settings!$B$4&amp;TEXT(ROW(A586)-1,"0000")&amp;"_"&amp;TEXT(F586,"yyyy-mm")),CONCATENATE([1]tailored_settings!$B$4&amp;TEXT(ROW(A586)-1,"0000")&amp;"_"&amp;TEXT(F586,"yyyy-mm")))))</f>
        <v>360G-BarnwoodTrust-IND-0585_2022-09</v>
      </c>
      <c r="I586" s="8" t="str">
        <f>IF([1]source_data!G588="","",[1]tailored_settings!$B$7)</f>
        <v>Barnwood Trust</v>
      </c>
      <c r="J586" s="8" t="str">
        <f>IF([1]source_data!G588="","",[1]tailored_settings!$B$6)</f>
        <v>GB-CHC-1162855</v>
      </c>
      <c r="K586" s="8" t="str">
        <f>IF([1]source_data!G588="","",IF([1]source_data!I588="","",VLOOKUP([1]source_data!I588,[1]codelists!A:C,2,FALSE)))</f>
        <v>GTIR040</v>
      </c>
      <c r="L586" s="8" t="str">
        <f>IF([1]source_data!G588="","",IF([1]source_data!J588="","",VLOOKUP([1]source_data!J588,[1]codelists!A:C,2,FALSE)))</f>
        <v/>
      </c>
      <c r="M586" s="8" t="str">
        <f>IF([1]source_data!G588="","",IF([1]source_data!K588="","",IF([1]source_data!M588&lt;&gt;"",CONCATENATE(VLOOKUP([1]source_data!K588,[1]codelists!A:C,2,FALSE)&amp;";"&amp;VLOOKUP([1]source_data!L588,[1]codelists!A:C,2,FALSE)&amp;";"&amp;VLOOKUP([1]source_data!M588,[1]codelists!A:C,2,FALSE)),IF([1]source_data!L588&lt;&gt;"",CONCATENATE(VLOOKUP([1]source_data!K588,[1]codelists!A:C,2,FALSE)&amp;";"&amp;VLOOKUP([1]source_data!L588,[1]codelists!A:C,2,FALSE)),IF([1]source_data!K588&lt;&gt;"",CONCATENATE(VLOOKUP([1]source_data!K588,[1]codelists!A:C,2,FALSE)))))))</f>
        <v>GTIP040</v>
      </c>
      <c r="N586" s="11" t="str">
        <f>IF([1]source_data!G588="","",IF([1]source_data!D588="","",VLOOKUP([1]source_data!D588,[1]geo_data!A:I,9,FALSE)))</f>
        <v>Nailsworth</v>
      </c>
      <c r="O586" s="11" t="str">
        <f>IF([1]source_data!G588="","",IF([1]source_data!D588="","",VLOOKUP([1]source_data!D588,[1]geo_data!A:I,8,FALSE)))</f>
        <v>E05013193</v>
      </c>
      <c r="P586" s="11" t="str">
        <f>IF([1]source_data!G588="","",IF(LEFT(O586,3)="E05","WD",IF(LEFT(O586,3)="S13","WD",IF(LEFT(O586,3)="W05","WD",IF(LEFT(O586,3)="W06","UA",IF(LEFT(O586,3)="S12","CA",IF(LEFT(O586,3)="E06","UA",IF(LEFT(O586,3)="E07","NMD",IF(LEFT(O586,3)="E08","MD",IF(LEFT(O586,3)="E09","LONB"))))))))))</f>
        <v>WD</v>
      </c>
      <c r="Q586" s="11" t="str">
        <f>IF([1]source_data!G588="","",IF([1]source_data!D588="","",VLOOKUP([1]source_data!D588,[1]geo_data!A:I,7,FALSE)))</f>
        <v>Stroud</v>
      </c>
      <c r="R586" s="11" t="str">
        <f>IF([1]source_data!G588="","",IF([1]source_data!D588="","",VLOOKUP([1]source_data!D588,[1]geo_data!A:I,6,FALSE)))</f>
        <v>E07000082</v>
      </c>
      <c r="S586" s="11" t="str">
        <f>IF([1]source_data!G588="","",IF(LEFT(R586,3)="E05","WD",IF(LEFT(R586,3)="S13","WD",IF(LEFT(R586,3)="W05","WD",IF(LEFT(R586,3)="W06","UA",IF(LEFT(R586,3)="S12","CA",IF(LEFT(R586,3)="E06","UA",IF(LEFT(R586,3)="E07","NMD",IF(LEFT(R586,3)="E08","MD",IF(LEFT(R586,3)="E09","LONB"))))))))))</f>
        <v>NMD</v>
      </c>
      <c r="T586" s="8" t="str">
        <f>IF([1]source_data!G588="","",IF([1]source_data!N588="","",[1]source_data!N588))</f>
        <v>Grants for You</v>
      </c>
      <c r="U586" s="12">
        <f ca="1">IF([1]source_data!G588="","",[1]tailored_settings!$B$8)</f>
        <v>45009</v>
      </c>
      <c r="V586" s="8" t="str">
        <f>IF([1]source_data!I588="","",[1]tailored_settings!$B$9)</f>
        <v>https://www.barnwoodtrust.org/</v>
      </c>
      <c r="W586" s="8" t="str">
        <f>IF([1]source_data!G588="","",IF([1]source_data!I588="","",[1]codelists!$A$1))</f>
        <v>Grant to Individuals Reason codelist</v>
      </c>
      <c r="X586" s="8" t="str">
        <f>IF([1]source_data!G588="","",IF([1]source_data!I588="","",[1]source_data!I588))</f>
        <v>Mental Health</v>
      </c>
      <c r="Y586" s="8" t="str">
        <f>IF([1]source_data!G588="","",IF([1]source_data!J588="","",[1]codelists!$A$1))</f>
        <v/>
      </c>
      <c r="Z586" s="8" t="str">
        <f>IF([1]source_data!G588="","",IF([1]source_data!J588="","",[1]source_data!J588))</f>
        <v/>
      </c>
      <c r="AA586" s="8" t="str">
        <f>IF([1]source_data!G588="","",IF([1]source_data!K588="","",[1]codelists!$A$16))</f>
        <v>Grant to Individuals Purpose codelist</v>
      </c>
      <c r="AB586" s="8" t="str">
        <f>IF([1]source_data!G588="","",IF([1]source_data!K588="","",[1]source_data!K588))</f>
        <v>Devices and digital access</v>
      </c>
      <c r="AC586" s="8" t="str">
        <f>IF([1]source_data!G588="","",IF([1]source_data!L588="","",[1]codelists!$A$16))</f>
        <v/>
      </c>
      <c r="AD586" s="8" t="str">
        <f>IF([1]source_data!G588="","",IF([1]source_data!L588="","",[1]source_data!L588))</f>
        <v/>
      </c>
      <c r="AE586" s="8" t="str">
        <f>IF([1]source_data!G588="","",IF([1]source_data!M588="","",[1]codelists!$A$16))</f>
        <v/>
      </c>
      <c r="AF586" s="8" t="str">
        <f>IF([1]source_data!G588="","",IF([1]source_data!M588="","",[1]source_data!M588))</f>
        <v/>
      </c>
    </row>
    <row r="587" spans="1:32" ht="15.75" x14ac:dyDescent="0.25">
      <c r="A587" s="8" t="str">
        <f>IF([1]source_data!G589="","",IF(AND([1]source_data!C589&lt;&gt;"",[1]tailored_settings!$B$10="Publish"),CONCATENATE([1]tailored_settings!$B$2&amp;[1]source_data!C589),IF(AND([1]source_data!C589&lt;&gt;"",[1]tailored_settings!$B$10="Do not publish"),CONCATENATE([1]tailored_settings!$B$2&amp;TEXT(ROW(A587)-1,"0000")&amp;"_"&amp;TEXT(F587,"yyyy-mm")),CONCATENATE([1]tailored_settings!$B$2&amp;TEXT(ROW(A587)-1,"0000")&amp;"_"&amp;TEXT(F587,"yyyy-mm")))))</f>
        <v>360G-BarnwoodTrust-0586_2022-09</v>
      </c>
      <c r="B587" s="8" t="str">
        <f>IF([1]source_data!G589="","",IF([1]source_data!E589&lt;&gt;"",[1]source_data!E589,CONCATENATE("Grant to "&amp;G587)))</f>
        <v>Grants for You</v>
      </c>
      <c r="C587" s="8" t="str">
        <f>IF([1]source_data!G589="","",IF([1]source_data!F589="","",[1]source_data!F589))</f>
        <v xml:space="preserve">Funding to help people with Autism, ADHD, Tourette's or a serious mental health condition access more opportunities.   </v>
      </c>
      <c r="D587" s="9">
        <f>IF([1]source_data!G589="","",IF([1]source_data!G589="","",[1]source_data!G589))</f>
        <v>1000</v>
      </c>
      <c r="E587" s="8" t="str">
        <f>IF([1]source_data!G589="","",[1]tailored_settings!$B$3)</f>
        <v>GBP</v>
      </c>
      <c r="F587" s="10">
        <f>IF([1]source_data!G589="","",IF([1]source_data!H589="","",[1]source_data!H589))</f>
        <v>44813.349310648096</v>
      </c>
      <c r="G587" s="8" t="str">
        <f>IF([1]source_data!G589="","",[1]tailored_settings!$B$5)</f>
        <v>Individual Recipient</v>
      </c>
      <c r="H587" s="8" t="str">
        <f>IF([1]source_data!G589="","",IF(AND([1]source_data!A589&lt;&gt;"",[1]tailored_settings!$B$11="Publish"),CONCATENATE([1]tailored_settings!$B$2&amp;[1]source_data!A589),IF(AND([1]source_data!A589&lt;&gt;"",[1]tailored_settings!$B$11="Do not publish"),CONCATENATE([1]tailored_settings!$B$4&amp;TEXT(ROW(A587)-1,"0000")&amp;"_"&amp;TEXT(F587,"yyyy-mm")),CONCATENATE([1]tailored_settings!$B$4&amp;TEXT(ROW(A587)-1,"0000")&amp;"_"&amp;TEXT(F587,"yyyy-mm")))))</f>
        <v>360G-BarnwoodTrust-IND-0586_2022-09</v>
      </c>
      <c r="I587" s="8" t="str">
        <f>IF([1]source_data!G589="","",[1]tailored_settings!$B$7)</f>
        <v>Barnwood Trust</v>
      </c>
      <c r="J587" s="8" t="str">
        <f>IF([1]source_data!G589="","",[1]tailored_settings!$B$6)</f>
        <v>GB-CHC-1162855</v>
      </c>
      <c r="K587" s="8" t="str">
        <f>IF([1]source_data!G589="","",IF([1]source_data!I589="","",VLOOKUP([1]source_data!I589,[1]codelists!A:C,2,FALSE)))</f>
        <v>GTIR040</v>
      </c>
      <c r="L587" s="8" t="str">
        <f>IF([1]source_data!G589="","",IF([1]source_data!J589="","",VLOOKUP([1]source_data!J589,[1]codelists!A:C,2,FALSE)))</f>
        <v/>
      </c>
      <c r="M587" s="8" t="str">
        <f>IF([1]source_data!G589="","",IF([1]source_data!K589="","",IF([1]source_data!M589&lt;&gt;"",CONCATENATE(VLOOKUP([1]source_data!K589,[1]codelists!A:C,2,FALSE)&amp;";"&amp;VLOOKUP([1]source_data!L589,[1]codelists!A:C,2,FALSE)&amp;";"&amp;VLOOKUP([1]source_data!M589,[1]codelists!A:C,2,FALSE)),IF([1]source_data!L589&lt;&gt;"",CONCATENATE(VLOOKUP([1]source_data!K589,[1]codelists!A:C,2,FALSE)&amp;";"&amp;VLOOKUP([1]source_data!L589,[1]codelists!A:C,2,FALSE)),IF([1]source_data!K589&lt;&gt;"",CONCATENATE(VLOOKUP([1]source_data!K589,[1]codelists!A:C,2,FALSE)))))))</f>
        <v>GTIP110</v>
      </c>
      <c r="N587" s="11" t="str">
        <f>IF([1]source_data!G589="","",IF([1]source_data!D589="","",VLOOKUP([1]source_data!D589,[1]geo_data!A:I,9,FALSE)))</f>
        <v>Stonehouse</v>
      </c>
      <c r="O587" s="11" t="str">
        <f>IF([1]source_data!G589="","",IF([1]source_data!D589="","",VLOOKUP([1]source_data!D589,[1]geo_data!A:I,8,FALSE)))</f>
        <v>E05013196</v>
      </c>
      <c r="P587" s="11" t="str">
        <f>IF([1]source_data!G589="","",IF(LEFT(O587,3)="E05","WD",IF(LEFT(O587,3)="S13","WD",IF(LEFT(O587,3)="W05","WD",IF(LEFT(O587,3)="W06","UA",IF(LEFT(O587,3)="S12","CA",IF(LEFT(O587,3)="E06","UA",IF(LEFT(O587,3)="E07","NMD",IF(LEFT(O587,3)="E08","MD",IF(LEFT(O587,3)="E09","LONB"))))))))))</f>
        <v>WD</v>
      </c>
      <c r="Q587" s="11" t="str">
        <f>IF([1]source_data!G589="","",IF([1]source_data!D589="","",VLOOKUP([1]source_data!D589,[1]geo_data!A:I,7,FALSE)))</f>
        <v>Stroud</v>
      </c>
      <c r="R587" s="11" t="str">
        <f>IF([1]source_data!G589="","",IF([1]source_data!D589="","",VLOOKUP([1]source_data!D589,[1]geo_data!A:I,6,FALSE)))</f>
        <v>E07000082</v>
      </c>
      <c r="S587" s="11" t="str">
        <f>IF([1]source_data!G589="","",IF(LEFT(R587,3)="E05","WD",IF(LEFT(R587,3)="S13","WD",IF(LEFT(R587,3)="W05","WD",IF(LEFT(R587,3)="W06","UA",IF(LEFT(R587,3)="S12","CA",IF(LEFT(R587,3)="E06","UA",IF(LEFT(R587,3)="E07","NMD",IF(LEFT(R587,3)="E08","MD",IF(LEFT(R587,3)="E09","LONB"))))))))))</f>
        <v>NMD</v>
      </c>
      <c r="T587" s="8" t="str">
        <f>IF([1]source_data!G589="","",IF([1]source_data!N589="","",[1]source_data!N589))</f>
        <v>Grants for You</v>
      </c>
      <c r="U587" s="12">
        <f ca="1">IF([1]source_data!G589="","",[1]tailored_settings!$B$8)</f>
        <v>45009</v>
      </c>
      <c r="V587" s="8" t="str">
        <f>IF([1]source_data!I589="","",[1]tailored_settings!$B$9)</f>
        <v>https://www.barnwoodtrust.org/</v>
      </c>
      <c r="W587" s="8" t="str">
        <f>IF([1]source_data!G589="","",IF([1]source_data!I589="","",[1]codelists!$A$1))</f>
        <v>Grant to Individuals Reason codelist</v>
      </c>
      <c r="X587" s="8" t="str">
        <f>IF([1]source_data!G589="","",IF([1]source_data!I589="","",[1]source_data!I589))</f>
        <v>Mental Health</v>
      </c>
      <c r="Y587" s="8" t="str">
        <f>IF([1]source_data!G589="","",IF([1]source_data!J589="","",[1]codelists!$A$1))</f>
        <v/>
      </c>
      <c r="Z587" s="8" t="str">
        <f>IF([1]source_data!G589="","",IF([1]source_data!J589="","",[1]source_data!J589))</f>
        <v/>
      </c>
      <c r="AA587" s="8" t="str">
        <f>IF([1]source_data!G589="","",IF([1]source_data!K589="","",[1]codelists!$A$16))</f>
        <v>Grant to Individuals Purpose codelist</v>
      </c>
      <c r="AB587" s="8" t="str">
        <f>IF([1]source_data!G589="","",IF([1]source_data!K589="","",[1]source_data!K589))</f>
        <v>Holiday and activity costs</v>
      </c>
      <c r="AC587" s="8" t="str">
        <f>IF([1]source_data!G589="","",IF([1]source_data!L589="","",[1]codelists!$A$16))</f>
        <v/>
      </c>
      <c r="AD587" s="8" t="str">
        <f>IF([1]source_data!G589="","",IF([1]source_data!L589="","",[1]source_data!L589))</f>
        <v/>
      </c>
      <c r="AE587" s="8" t="str">
        <f>IF([1]source_data!G589="","",IF([1]source_data!M589="","",[1]codelists!$A$16))</f>
        <v/>
      </c>
      <c r="AF587" s="8" t="str">
        <f>IF([1]source_data!G589="","",IF([1]source_data!M589="","",[1]source_data!M589))</f>
        <v/>
      </c>
    </row>
    <row r="588" spans="1:32" ht="15.75" x14ac:dyDescent="0.25">
      <c r="A588" s="8" t="str">
        <f>IF([1]source_data!G590="","",IF(AND([1]source_data!C590&lt;&gt;"",[1]tailored_settings!$B$10="Publish"),CONCATENATE([1]tailored_settings!$B$2&amp;[1]source_data!C590),IF(AND([1]source_data!C590&lt;&gt;"",[1]tailored_settings!$B$10="Do not publish"),CONCATENATE([1]tailored_settings!$B$2&amp;TEXT(ROW(A588)-1,"0000")&amp;"_"&amp;TEXT(F588,"yyyy-mm")),CONCATENATE([1]tailored_settings!$B$2&amp;TEXT(ROW(A588)-1,"0000")&amp;"_"&amp;TEXT(F588,"yyyy-mm")))))</f>
        <v>360G-BarnwoodTrust-0587_2022-09</v>
      </c>
      <c r="B588" s="8" t="str">
        <f>IF([1]source_data!G590="","",IF([1]source_data!E590&lt;&gt;"",[1]source_data!E590,CONCATENATE("Grant to "&amp;G588)))</f>
        <v>Grants for You</v>
      </c>
      <c r="C588" s="8" t="str">
        <f>IF([1]source_data!G590="","",IF([1]source_data!F590="","",[1]source_data!F590))</f>
        <v xml:space="preserve">Funding to help people with Autism, ADHD, Tourette's or a serious mental health condition access more opportunities.   </v>
      </c>
      <c r="D588" s="9">
        <f>IF([1]source_data!G590="","",IF([1]source_data!G590="","",[1]source_data!G590))</f>
        <v>897</v>
      </c>
      <c r="E588" s="8" t="str">
        <f>IF([1]source_data!G590="","",[1]tailored_settings!$B$3)</f>
        <v>GBP</v>
      </c>
      <c r="F588" s="10">
        <f>IF([1]source_data!G590="","",IF([1]source_data!H590="","",[1]source_data!H590))</f>
        <v>44813.508565474498</v>
      </c>
      <c r="G588" s="8" t="str">
        <f>IF([1]source_data!G590="","",[1]tailored_settings!$B$5)</f>
        <v>Individual Recipient</v>
      </c>
      <c r="H588" s="8" t="str">
        <f>IF([1]source_data!G590="","",IF(AND([1]source_data!A590&lt;&gt;"",[1]tailored_settings!$B$11="Publish"),CONCATENATE([1]tailored_settings!$B$2&amp;[1]source_data!A590),IF(AND([1]source_data!A590&lt;&gt;"",[1]tailored_settings!$B$11="Do not publish"),CONCATENATE([1]tailored_settings!$B$4&amp;TEXT(ROW(A588)-1,"0000")&amp;"_"&amp;TEXT(F588,"yyyy-mm")),CONCATENATE([1]tailored_settings!$B$4&amp;TEXT(ROW(A588)-1,"0000")&amp;"_"&amp;TEXT(F588,"yyyy-mm")))))</f>
        <v>360G-BarnwoodTrust-IND-0587_2022-09</v>
      </c>
      <c r="I588" s="8" t="str">
        <f>IF([1]source_data!G590="","",[1]tailored_settings!$B$7)</f>
        <v>Barnwood Trust</v>
      </c>
      <c r="J588" s="8" t="str">
        <f>IF([1]source_data!G590="","",[1]tailored_settings!$B$6)</f>
        <v>GB-CHC-1162855</v>
      </c>
      <c r="K588" s="8" t="str">
        <f>IF([1]source_data!G590="","",IF([1]source_data!I590="","",VLOOKUP([1]source_data!I590,[1]codelists!A:C,2,FALSE)))</f>
        <v>GTIR040</v>
      </c>
      <c r="L588" s="8" t="str">
        <f>IF([1]source_data!G590="","",IF([1]source_data!J590="","",VLOOKUP([1]source_data!J590,[1]codelists!A:C,2,FALSE)))</f>
        <v/>
      </c>
      <c r="M588" s="8" t="str">
        <f>IF([1]source_data!G590="","",IF([1]source_data!K590="","",IF([1]source_data!M590&lt;&gt;"",CONCATENATE(VLOOKUP([1]source_data!K590,[1]codelists!A:C,2,FALSE)&amp;";"&amp;VLOOKUP([1]source_data!L590,[1]codelists!A:C,2,FALSE)&amp;";"&amp;VLOOKUP([1]source_data!M590,[1]codelists!A:C,2,FALSE)),IF([1]source_data!L590&lt;&gt;"",CONCATENATE(VLOOKUP([1]source_data!K590,[1]codelists!A:C,2,FALSE)&amp;";"&amp;VLOOKUP([1]source_data!L590,[1]codelists!A:C,2,FALSE)),IF([1]source_data!K590&lt;&gt;"",CONCATENATE(VLOOKUP([1]source_data!K590,[1]codelists!A:C,2,FALSE)))))))</f>
        <v>GTIP040</v>
      </c>
      <c r="N588" s="11" t="str">
        <f>IF([1]source_data!G590="","",IF([1]source_data!D590="","",VLOOKUP([1]source_data!D590,[1]geo_data!A:I,9,FALSE)))</f>
        <v>St Peter's</v>
      </c>
      <c r="O588" s="11" t="str">
        <f>IF([1]source_data!G590="","",IF([1]source_data!D590="","",VLOOKUP([1]source_data!D590,[1]geo_data!A:I,8,FALSE)))</f>
        <v>E05004303</v>
      </c>
      <c r="P588" s="11" t="str">
        <f>IF([1]source_data!G590="","",IF(LEFT(O588,3)="E05","WD",IF(LEFT(O588,3)="S13","WD",IF(LEFT(O588,3)="W05","WD",IF(LEFT(O588,3)="W06","UA",IF(LEFT(O588,3)="S12","CA",IF(LEFT(O588,3)="E06","UA",IF(LEFT(O588,3)="E07","NMD",IF(LEFT(O588,3)="E08","MD",IF(LEFT(O588,3)="E09","LONB"))))))))))</f>
        <v>WD</v>
      </c>
      <c r="Q588" s="11" t="str">
        <f>IF([1]source_data!G590="","",IF([1]source_data!D590="","",VLOOKUP([1]source_data!D590,[1]geo_data!A:I,7,FALSE)))</f>
        <v>Cheltenham</v>
      </c>
      <c r="R588" s="11" t="str">
        <f>IF([1]source_data!G590="","",IF([1]source_data!D590="","",VLOOKUP([1]source_data!D590,[1]geo_data!A:I,6,FALSE)))</f>
        <v>E07000078</v>
      </c>
      <c r="S588" s="11" t="str">
        <f>IF([1]source_data!G590="","",IF(LEFT(R588,3)="E05","WD",IF(LEFT(R588,3)="S13","WD",IF(LEFT(R588,3)="W05","WD",IF(LEFT(R588,3)="W06","UA",IF(LEFT(R588,3)="S12","CA",IF(LEFT(R588,3)="E06","UA",IF(LEFT(R588,3)="E07","NMD",IF(LEFT(R588,3)="E08","MD",IF(LEFT(R588,3)="E09","LONB"))))))))))</f>
        <v>NMD</v>
      </c>
      <c r="T588" s="8" t="str">
        <f>IF([1]source_data!G590="","",IF([1]source_data!N590="","",[1]source_data!N590))</f>
        <v>Grants for You</v>
      </c>
      <c r="U588" s="12">
        <f ca="1">IF([1]source_data!G590="","",[1]tailored_settings!$B$8)</f>
        <v>45009</v>
      </c>
      <c r="V588" s="8" t="str">
        <f>IF([1]source_data!I590="","",[1]tailored_settings!$B$9)</f>
        <v>https://www.barnwoodtrust.org/</v>
      </c>
      <c r="W588" s="8" t="str">
        <f>IF([1]source_data!G590="","",IF([1]source_data!I590="","",[1]codelists!$A$1))</f>
        <v>Grant to Individuals Reason codelist</v>
      </c>
      <c r="X588" s="8" t="str">
        <f>IF([1]source_data!G590="","",IF([1]source_data!I590="","",[1]source_data!I590))</f>
        <v>Mental Health</v>
      </c>
      <c r="Y588" s="8" t="str">
        <f>IF([1]source_data!G590="","",IF([1]source_data!J590="","",[1]codelists!$A$1))</f>
        <v/>
      </c>
      <c r="Z588" s="8" t="str">
        <f>IF([1]source_data!G590="","",IF([1]source_data!J590="","",[1]source_data!J590))</f>
        <v/>
      </c>
      <c r="AA588" s="8" t="str">
        <f>IF([1]source_data!G590="","",IF([1]source_data!K590="","",[1]codelists!$A$16))</f>
        <v>Grant to Individuals Purpose codelist</v>
      </c>
      <c r="AB588" s="8" t="str">
        <f>IF([1]source_data!G590="","",IF([1]source_data!K590="","",[1]source_data!K590))</f>
        <v>Devices and digital access</v>
      </c>
      <c r="AC588" s="8" t="str">
        <f>IF([1]source_data!G590="","",IF([1]source_data!L590="","",[1]codelists!$A$16))</f>
        <v/>
      </c>
      <c r="AD588" s="8" t="str">
        <f>IF([1]source_data!G590="","",IF([1]source_data!L590="","",[1]source_data!L590))</f>
        <v/>
      </c>
      <c r="AE588" s="8" t="str">
        <f>IF([1]source_data!G590="","",IF([1]source_data!M590="","",[1]codelists!$A$16))</f>
        <v/>
      </c>
      <c r="AF588" s="8" t="str">
        <f>IF([1]source_data!G590="","",IF([1]source_data!M590="","",[1]source_data!M590))</f>
        <v/>
      </c>
    </row>
    <row r="589" spans="1:32" ht="15.75" x14ac:dyDescent="0.25">
      <c r="A589" s="8" t="str">
        <f>IF([1]source_data!G591="","",IF(AND([1]source_data!C591&lt;&gt;"",[1]tailored_settings!$B$10="Publish"),CONCATENATE([1]tailored_settings!$B$2&amp;[1]source_data!C591),IF(AND([1]source_data!C591&lt;&gt;"",[1]tailored_settings!$B$10="Do not publish"),CONCATENATE([1]tailored_settings!$B$2&amp;TEXT(ROW(A589)-1,"0000")&amp;"_"&amp;TEXT(F589,"yyyy-mm")),CONCATENATE([1]tailored_settings!$B$2&amp;TEXT(ROW(A589)-1,"0000")&amp;"_"&amp;TEXT(F589,"yyyy-mm")))))</f>
        <v>360G-BarnwoodTrust-0588_2022-09</v>
      </c>
      <c r="B589" s="8" t="str">
        <f>IF([1]source_data!G591="","",IF([1]source_data!E591&lt;&gt;"",[1]source_data!E591,CONCATENATE("Grant to "&amp;G589)))</f>
        <v>Grants for You</v>
      </c>
      <c r="C589" s="8" t="str">
        <f>IF([1]source_data!G591="","",IF([1]source_data!F591="","",[1]source_data!F591))</f>
        <v xml:space="preserve">Funding to help people with Autism, ADHD, Tourette's or a serious mental health condition access more opportunities.   </v>
      </c>
      <c r="D589" s="9">
        <f>IF([1]source_data!G591="","",IF([1]source_data!G591="","",[1]source_data!G591))</f>
        <v>400</v>
      </c>
      <c r="E589" s="8" t="str">
        <f>IF([1]source_data!G591="","",[1]tailored_settings!$B$3)</f>
        <v>GBP</v>
      </c>
      <c r="F589" s="10">
        <f>IF([1]source_data!G591="","",IF([1]source_data!H591="","",[1]source_data!H591))</f>
        <v>44816.410223148101</v>
      </c>
      <c r="G589" s="8" t="str">
        <f>IF([1]source_data!G591="","",[1]tailored_settings!$B$5)</f>
        <v>Individual Recipient</v>
      </c>
      <c r="H589" s="8" t="str">
        <f>IF([1]source_data!G591="","",IF(AND([1]source_data!A591&lt;&gt;"",[1]tailored_settings!$B$11="Publish"),CONCATENATE([1]tailored_settings!$B$2&amp;[1]source_data!A591),IF(AND([1]source_data!A591&lt;&gt;"",[1]tailored_settings!$B$11="Do not publish"),CONCATENATE([1]tailored_settings!$B$4&amp;TEXT(ROW(A589)-1,"0000")&amp;"_"&amp;TEXT(F589,"yyyy-mm")),CONCATENATE([1]tailored_settings!$B$4&amp;TEXT(ROW(A589)-1,"0000")&amp;"_"&amp;TEXT(F589,"yyyy-mm")))))</f>
        <v>360G-BarnwoodTrust-IND-0588_2022-09</v>
      </c>
      <c r="I589" s="8" t="str">
        <f>IF([1]source_data!G591="","",[1]tailored_settings!$B$7)</f>
        <v>Barnwood Trust</v>
      </c>
      <c r="J589" s="8" t="str">
        <f>IF([1]source_data!G591="","",[1]tailored_settings!$B$6)</f>
        <v>GB-CHC-1162855</v>
      </c>
      <c r="K589" s="8" t="str">
        <f>IF([1]source_data!G591="","",IF([1]source_data!I591="","",VLOOKUP([1]source_data!I591,[1]codelists!A:C,2,FALSE)))</f>
        <v>GTIR040</v>
      </c>
      <c r="L589" s="8" t="str">
        <f>IF([1]source_data!G591="","",IF([1]source_data!J591="","",VLOOKUP([1]source_data!J591,[1]codelists!A:C,2,FALSE)))</f>
        <v/>
      </c>
      <c r="M589" s="8" t="str">
        <f>IF([1]source_data!G591="","",IF([1]source_data!K591="","",IF([1]source_data!M591&lt;&gt;"",CONCATENATE(VLOOKUP([1]source_data!K591,[1]codelists!A:C,2,FALSE)&amp;";"&amp;VLOOKUP([1]source_data!L591,[1]codelists!A:C,2,FALSE)&amp;";"&amp;VLOOKUP([1]source_data!M591,[1]codelists!A:C,2,FALSE)),IF([1]source_data!L591&lt;&gt;"",CONCATENATE(VLOOKUP([1]source_data!K591,[1]codelists!A:C,2,FALSE)&amp;";"&amp;VLOOKUP([1]source_data!L591,[1]codelists!A:C,2,FALSE)),IF([1]source_data!K591&lt;&gt;"",CONCATENATE(VLOOKUP([1]source_data!K591,[1]codelists!A:C,2,FALSE)))))))</f>
        <v>GTIP040</v>
      </c>
      <c r="N589" s="11" t="str">
        <f>IF([1]source_data!G591="","",IF([1]source_data!D591="","",VLOOKUP([1]source_data!D591,[1]geo_data!A:I,9,FALSE)))</f>
        <v>Springbank</v>
      </c>
      <c r="O589" s="11" t="str">
        <f>IF([1]source_data!G591="","",IF([1]source_data!D591="","",VLOOKUP([1]source_data!D591,[1]geo_data!A:I,8,FALSE)))</f>
        <v>E05004304</v>
      </c>
      <c r="P589" s="11" t="str">
        <f>IF([1]source_data!G591="","",IF(LEFT(O589,3)="E05","WD",IF(LEFT(O589,3)="S13","WD",IF(LEFT(O589,3)="W05","WD",IF(LEFT(O589,3)="W06","UA",IF(LEFT(O589,3)="S12","CA",IF(LEFT(O589,3)="E06","UA",IF(LEFT(O589,3)="E07","NMD",IF(LEFT(O589,3)="E08","MD",IF(LEFT(O589,3)="E09","LONB"))))))))))</f>
        <v>WD</v>
      </c>
      <c r="Q589" s="11" t="str">
        <f>IF([1]source_data!G591="","",IF([1]source_data!D591="","",VLOOKUP([1]source_data!D591,[1]geo_data!A:I,7,FALSE)))</f>
        <v>Cheltenham</v>
      </c>
      <c r="R589" s="11" t="str">
        <f>IF([1]source_data!G591="","",IF([1]source_data!D591="","",VLOOKUP([1]source_data!D591,[1]geo_data!A:I,6,FALSE)))</f>
        <v>E07000078</v>
      </c>
      <c r="S589" s="11" t="str">
        <f>IF([1]source_data!G591="","",IF(LEFT(R589,3)="E05","WD",IF(LEFT(R589,3)="S13","WD",IF(LEFT(R589,3)="W05","WD",IF(LEFT(R589,3)="W06","UA",IF(LEFT(R589,3)="S12","CA",IF(LEFT(R589,3)="E06","UA",IF(LEFT(R589,3)="E07","NMD",IF(LEFT(R589,3)="E08","MD",IF(LEFT(R589,3)="E09","LONB"))))))))))</f>
        <v>NMD</v>
      </c>
      <c r="T589" s="8" t="str">
        <f>IF([1]source_data!G591="","",IF([1]source_data!N591="","",[1]source_data!N591))</f>
        <v>Grants for You</v>
      </c>
      <c r="U589" s="12">
        <f ca="1">IF([1]source_data!G591="","",[1]tailored_settings!$B$8)</f>
        <v>45009</v>
      </c>
      <c r="V589" s="8" t="str">
        <f>IF([1]source_data!I591="","",[1]tailored_settings!$B$9)</f>
        <v>https://www.barnwoodtrust.org/</v>
      </c>
      <c r="W589" s="8" t="str">
        <f>IF([1]source_data!G591="","",IF([1]source_data!I591="","",[1]codelists!$A$1))</f>
        <v>Grant to Individuals Reason codelist</v>
      </c>
      <c r="X589" s="8" t="str">
        <f>IF([1]source_data!G591="","",IF([1]source_data!I591="","",[1]source_data!I591))</f>
        <v>Mental Health</v>
      </c>
      <c r="Y589" s="8" t="str">
        <f>IF([1]source_data!G591="","",IF([1]source_data!J591="","",[1]codelists!$A$1))</f>
        <v/>
      </c>
      <c r="Z589" s="8" t="str">
        <f>IF([1]source_data!G591="","",IF([1]source_data!J591="","",[1]source_data!J591))</f>
        <v/>
      </c>
      <c r="AA589" s="8" t="str">
        <f>IF([1]source_data!G591="","",IF([1]source_data!K591="","",[1]codelists!$A$16))</f>
        <v>Grant to Individuals Purpose codelist</v>
      </c>
      <c r="AB589" s="8" t="str">
        <f>IF([1]source_data!G591="","",IF([1]source_data!K591="","",[1]source_data!K591))</f>
        <v>Devices and digital access</v>
      </c>
      <c r="AC589" s="8" t="str">
        <f>IF([1]source_data!G591="","",IF([1]source_data!L591="","",[1]codelists!$A$16))</f>
        <v/>
      </c>
      <c r="AD589" s="8" t="str">
        <f>IF([1]source_data!G591="","",IF([1]source_data!L591="","",[1]source_data!L591))</f>
        <v/>
      </c>
      <c r="AE589" s="8" t="str">
        <f>IF([1]source_data!G591="","",IF([1]source_data!M591="","",[1]codelists!$A$16))</f>
        <v/>
      </c>
      <c r="AF589" s="8" t="str">
        <f>IF([1]source_data!G591="","",IF([1]source_data!M591="","",[1]source_data!M591))</f>
        <v/>
      </c>
    </row>
    <row r="590" spans="1:32" ht="15.75" x14ac:dyDescent="0.25">
      <c r="A590" s="8" t="str">
        <f>IF([1]source_data!G592="","",IF(AND([1]source_data!C592&lt;&gt;"",[1]tailored_settings!$B$10="Publish"),CONCATENATE([1]tailored_settings!$B$2&amp;[1]source_data!C592),IF(AND([1]source_data!C592&lt;&gt;"",[1]tailored_settings!$B$10="Do not publish"),CONCATENATE([1]tailored_settings!$B$2&amp;TEXT(ROW(A590)-1,"0000")&amp;"_"&amp;TEXT(F590,"yyyy-mm")),CONCATENATE([1]tailored_settings!$B$2&amp;TEXT(ROW(A590)-1,"0000")&amp;"_"&amp;TEXT(F590,"yyyy-mm")))))</f>
        <v>360G-BarnwoodTrust-0589_2022-09</v>
      </c>
      <c r="B590" s="8" t="str">
        <f>IF([1]source_data!G592="","",IF([1]source_data!E592&lt;&gt;"",[1]source_data!E592,CONCATENATE("Grant to "&amp;G590)))</f>
        <v>Grants for You</v>
      </c>
      <c r="C590" s="8" t="str">
        <f>IF([1]source_data!G592="","",IF([1]source_data!F592="","",[1]source_data!F592))</f>
        <v xml:space="preserve">Funding to help people with Autism, ADHD, Tourette's or a serious mental health condition access more opportunities.   </v>
      </c>
      <c r="D590" s="9">
        <f>IF([1]source_data!G592="","",IF([1]source_data!G592="","",[1]source_data!G592))</f>
        <v>2695</v>
      </c>
      <c r="E590" s="8" t="str">
        <f>IF([1]source_data!G592="","",[1]tailored_settings!$B$3)</f>
        <v>GBP</v>
      </c>
      <c r="F590" s="10">
        <f>IF([1]source_data!G592="","",IF([1]source_data!H592="","",[1]source_data!H592))</f>
        <v>44816.434885451403</v>
      </c>
      <c r="G590" s="8" t="str">
        <f>IF([1]source_data!G592="","",[1]tailored_settings!$B$5)</f>
        <v>Individual Recipient</v>
      </c>
      <c r="H590" s="8" t="str">
        <f>IF([1]source_data!G592="","",IF(AND([1]source_data!A592&lt;&gt;"",[1]tailored_settings!$B$11="Publish"),CONCATENATE([1]tailored_settings!$B$2&amp;[1]source_data!A592),IF(AND([1]source_data!A592&lt;&gt;"",[1]tailored_settings!$B$11="Do not publish"),CONCATENATE([1]tailored_settings!$B$4&amp;TEXT(ROW(A590)-1,"0000")&amp;"_"&amp;TEXT(F590,"yyyy-mm")),CONCATENATE([1]tailored_settings!$B$4&amp;TEXT(ROW(A590)-1,"0000")&amp;"_"&amp;TEXT(F590,"yyyy-mm")))))</f>
        <v>360G-BarnwoodTrust-IND-0589_2022-09</v>
      </c>
      <c r="I590" s="8" t="str">
        <f>IF([1]source_data!G592="","",[1]tailored_settings!$B$7)</f>
        <v>Barnwood Trust</v>
      </c>
      <c r="J590" s="8" t="str">
        <f>IF([1]source_data!G592="","",[1]tailored_settings!$B$6)</f>
        <v>GB-CHC-1162855</v>
      </c>
      <c r="K590" s="8" t="str">
        <f>IF([1]source_data!G592="","",IF([1]source_data!I592="","",VLOOKUP([1]source_data!I592,[1]codelists!A:C,2,FALSE)))</f>
        <v>GTIR040</v>
      </c>
      <c r="L590" s="8" t="str">
        <f>IF([1]source_data!G592="","",IF([1]source_data!J592="","",VLOOKUP([1]source_data!J592,[1]codelists!A:C,2,FALSE)))</f>
        <v/>
      </c>
      <c r="M590" s="8" t="str">
        <f>IF([1]source_data!G592="","",IF([1]source_data!K592="","",IF([1]source_data!M592&lt;&gt;"",CONCATENATE(VLOOKUP([1]source_data!K592,[1]codelists!A:C,2,FALSE)&amp;";"&amp;VLOOKUP([1]source_data!L592,[1]codelists!A:C,2,FALSE)&amp;";"&amp;VLOOKUP([1]source_data!M592,[1]codelists!A:C,2,FALSE)),IF([1]source_data!L592&lt;&gt;"",CONCATENATE(VLOOKUP([1]source_data!K592,[1]codelists!A:C,2,FALSE)&amp;";"&amp;VLOOKUP([1]source_data!L592,[1]codelists!A:C,2,FALSE)),IF([1]source_data!K592&lt;&gt;"",CONCATENATE(VLOOKUP([1]source_data!K592,[1]codelists!A:C,2,FALSE)))))))</f>
        <v>GTIP100</v>
      </c>
      <c r="N590" s="11" t="str">
        <f>IF([1]source_data!G592="","",IF([1]source_data!D592="","",VLOOKUP([1]source_data!D592,[1]geo_data!A:I,9,FALSE)))</f>
        <v>The Stanleys</v>
      </c>
      <c r="O590" s="11" t="str">
        <f>IF([1]source_data!G592="","",IF([1]source_data!D592="","",VLOOKUP([1]source_data!D592,[1]geo_data!A:I,8,FALSE)))</f>
        <v>E05010992</v>
      </c>
      <c r="P590" s="11" t="str">
        <f>IF([1]source_data!G592="","",IF(LEFT(O590,3)="E05","WD",IF(LEFT(O590,3)="S13","WD",IF(LEFT(O590,3)="W05","WD",IF(LEFT(O590,3)="W06","UA",IF(LEFT(O590,3)="S12","CA",IF(LEFT(O590,3)="E06","UA",IF(LEFT(O590,3)="E07","NMD",IF(LEFT(O590,3)="E08","MD",IF(LEFT(O590,3)="E09","LONB"))))))))))</f>
        <v>WD</v>
      </c>
      <c r="Q590" s="11" t="str">
        <f>IF([1]source_data!G592="","",IF([1]source_data!D592="","",VLOOKUP([1]source_data!D592,[1]geo_data!A:I,7,FALSE)))</f>
        <v>Stroud</v>
      </c>
      <c r="R590" s="11" t="str">
        <f>IF([1]source_data!G592="","",IF([1]source_data!D592="","",VLOOKUP([1]source_data!D592,[1]geo_data!A:I,6,FALSE)))</f>
        <v>E07000082</v>
      </c>
      <c r="S590" s="11" t="str">
        <f>IF([1]source_data!G592="","",IF(LEFT(R590,3)="E05","WD",IF(LEFT(R590,3)="S13","WD",IF(LEFT(R590,3)="W05","WD",IF(LEFT(R590,3)="W06","UA",IF(LEFT(R590,3)="S12","CA",IF(LEFT(R590,3)="E06","UA",IF(LEFT(R590,3)="E07","NMD",IF(LEFT(R590,3)="E08","MD",IF(LEFT(R590,3)="E09","LONB"))))))))))</f>
        <v>NMD</v>
      </c>
      <c r="T590" s="8" t="str">
        <f>IF([1]source_data!G592="","",IF([1]source_data!N592="","",[1]source_data!N592))</f>
        <v>Grants for You</v>
      </c>
      <c r="U590" s="12">
        <f ca="1">IF([1]source_data!G592="","",[1]tailored_settings!$B$8)</f>
        <v>45009</v>
      </c>
      <c r="V590" s="8" t="str">
        <f>IF([1]source_data!I592="","",[1]tailored_settings!$B$9)</f>
        <v>https://www.barnwoodtrust.org/</v>
      </c>
      <c r="W590" s="8" t="str">
        <f>IF([1]source_data!G592="","",IF([1]source_data!I592="","",[1]codelists!$A$1))</f>
        <v>Grant to Individuals Reason codelist</v>
      </c>
      <c r="X590" s="8" t="str">
        <f>IF([1]source_data!G592="","",IF([1]source_data!I592="","",[1]source_data!I592))</f>
        <v>Mental Health</v>
      </c>
      <c r="Y590" s="8" t="str">
        <f>IF([1]source_data!G592="","",IF([1]source_data!J592="","",[1]codelists!$A$1))</f>
        <v/>
      </c>
      <c r="Z590" s="8" t="str">
        <f>IF([1]source_data!G592="","",IF([1]source_data!J592="","",[1]source_data!J592))</f>
        <v/>
      </c>
      <c r="AA590" s="8" t="str">
        <f>IF([1]source_data!G592="","",IF([1]source_data!K592="","",[1]codelists!$A$16))</f>
        <v>Grant to Individuals Purpose codelist</v>
      </c>
      <c r="AB590" s="8" t="str">
        <f>IF([1]source_data!G592="","",IF([1]source_data!K592="","",[1]source_data!K592))</f>
        <v>Travel and transport</v>
      </c>
      <c r="AC590" s="8" t="str">
        <f>IF([1]source_data!G592="","",IF([1]source_data!L592="","",[1]codelists!$A$16))</f>
        <v/>
      </c>
      <c r="AD590" s="8" t="str">
        <f>IF([1]source_data!G592="","",IF([1]source_data!L592="","",[1]source_data!L592))</f>
        <v/>
      </c>
      <c r="AE590" s="8" t="str">
        <f>IF([1]source_data!G592="","",IF([1]source_data!M592="","",[1]codelists!$A$16))</f>
        <v/>
      </c>
      <c r="AF590" s="8" t="str">
        <f>IF([1]source_data!G592="","",IF([1]source_data!M592="","",[1]source_data!M592))</f>
        <v/>
      </c>
    </row>
    <row r="591" spans="1:32" ht="15.75" x14ac:dyDescent="0.25">
      <c r="A591" s="8" t="str">
        <f>IF([1]source_data!G593="","",IF(AND([1]source_data!C593&lt;&gt;"",[1]tailored_settings!$B$10="Publish"),CONCATENATE([1]tailored_settings!$B$2&amp;[1]source_data!C593),IF(AND([1]source_data!C593&lt;&gt;"",[1]tailored_settings!$B$10="Do not publish"),CONCATENATE([1]tailored_settings!$B$2&amp;TEXT(ROW(A591)-1,"0000")&amp;"_"&amp;TEXT(F591,"yyyy-mm")),CONCATENATE([1]tailored_settings!$B$2&amp;TEXT(ROW(A591)-1,"0000")&amp;"_"&amp;TEXT(F591,"yyyy-mm")))))</f>
        <v>360G-BarnwoodTrust-0590_2022-09</v>
      </c>
      <c r="B591" s="8" t="str">
        <f>IF([1]source_data!G593="","",IF([1]source_data!E593&lt;&gt;"",[1]source_data!E593,CONCATENATE("Grant to "&amp;G591)))</f>
        <v>Grants for You</v>
      </c>
      <c r="C591" s="8" t="str">
        <f>IF([1]source_data!G593="","",IF([1]source_data!F593="","",[1]source_data!F593))</f>
        <v xml:space="preserve">Funding to help people with Autism, ADHD, Tourette's or a serious mental health condition access more opportunities.   </v>
      </c>
      <c r="D591" s="9">
        <f>IF([1]source_data!G593="","",IF([1]source_data!G593="","",[1]source_data!G593))</f>
        <v>800</v>
      </c>
      <c r="E591" s="8" t="str">
        <f>IF([1]source_data!G593="","",[1]tailored_settings!$B$3)</f>
        <v>GBP</v>
      </c>
      <c r="F591" s="10">
        <f>IF([1]source_data!G593="","",IF([1]source_data!H593="","",[1]source_data!H593))</f>
        <v>44816.445460266201</v>
      </c>
      <c r="G591" s="8" t="str">
        <f>IF([1]source_data!G593="","",[1]tailored_settings!$B$5)</f>
        <v>Individual Recipient</v>
      </c>
      <c r="H591" s="8" t="str">
        <f>IF([1]source_data!G593="","",IF(AND([1]source_data!A593&lt;&gt;"",[1]tailored_settings!$B$11="Publish"),CONCATENATE([1]tailored_settings!$B$2&amp;[1]source_data!A593),IF(AND([1]source_data!A593&lt;&gt;"",[1]tailored_settings!$B$11="Do not publish"),CONCATENATE([1]tailored_settings!$B$4&amp;TEXT(ROW(A591)-1,"0000")&amp;"_"&amp;TEXT(F591,"yyyy-mm")),CONCATENATE([1]tailored_settings!$B$4&amp;TEXT(ROW(A591)-1,"0000")&amp;"_"&amp;TEXT(F591,"yyyy-mm")))))</f>
        <v>360G-BarnwoodTrust-IND-0590_2022-09</v>
      </c>
      <c r="I591" s="8" t="str">
        <f>IF([1]source_data!G593="","",[1]tailored_settings!$B$7)</f>
        <v>Barnwood Trust</v>
      </c>
      <c r="J591" s="8" t="str">
        <f>IF([1]source_data!G593="","",[1]tailored_settings!$B$6)</f>
        <v>GB-CHC-1162855</v>
      </c>
      <c r="K591" s="8" t="str">
        <f>IF([1]source_data!G593="","",IF([1]source_data!I593="","",VLOOKUP([1]source_data!I593,[1]codelists!A:C,2,FALSE)))</f>
        <v>GTIR040</v>
      </c>
      <c r="L591" s="8" t="str">
        <f>IF([1]source_data!G593="","",IF([1]source_data!J593="","",VLOOKUP([1]source_data!J593,[1]codelists!A:C,2,FALSE)))</f>
        <v/>
      </c>
      <c r="M591" s="8" t="str">
        <f>IF([1]source_data!G593="","",IF([1]source_data!K593="","",IF([1]source_data!M593&lt;&gt;"",CONCATENATE(VLOOKUP([1]source_data!K593,[1]codelists!A:C,2,FALSE)&amp;";"&amp;VLOOKUP([1]source_data!L593,[1]codelists!A:C,2,FALSE)&amp;";"&amp;VLOOKUP([1]source_data!M593,[1]codelists!A:C,2,FALSE)),IF([1]source_data!L593&lt;&gt;"",CONCATENATE(VLOOKUP([1]source_data!K593,[1]codelists!A:C,2,FALSE)&amp;";"&amp;VLOOKUP([1]source_data!L593,[1]codelists!A:C,2,FALSE)),IF([1]source_data!K593&lt;&gt;"",CONCATENATE(VLOOKUP([1]source_data!K593,[1]codelists!A:C,2,FALSE)))))))</f>
        <v>GTIP040</v>
      </c>
      <c r="N591" s="11" t="str">
        <f>IF([1]source_data!G593="","",IF([1]source_data!D593="","",VLOOKUP([1]source_data!D593,[1]geo_data!A:I,9,FALSE)))</f>
        <v>Stonehouse</v>
      </c>
      <c r="O591" s="11" t="str">
        <f>IF([1]source_data!G593="","",IF([1]source_data!D593="","",VLOOKUP([1]source_data!D593,[1]geo_data!A:I,8,FALSE)))</f>
        <v>E05013196</v>
      </c>
      <c r="P591" s="11" t="str">
        <f>IF([1]source_data!G593="","",IF(LEFT(O591,3)="E05","WD",IF(LEFT(O591,3)="S13","WD",IF(LEFT(O591,3)="W05","WD",IF(LEFT(O591,3)="W06","UA",IF(LEFT(O591,3)="S12","CA",IF(LEFT(O591,3)="E06","UA",IF(LEFT(O591,3)="E07","NMD",IF(LEFT(O591,3)="E08","MD",IF(LEFT(O591,3)="E09","LONB"))))))))))</f>
        <v>WD</v>
      </c>
      <c r="Q591" s="11" t="str">
        <f>IF([1]source_data!G593="","",IF([1]source_data!D593="","",VLOOKUP([1]source_data!D593,[1]geo_data!A:I,7,FALSE)))</f>
        <v>Stroud</v>
      </c>
      <c r="R591" s="11" t="str">
        <f>IF([1]source_data!G593="","",IF([1]source_data!D593="","",VLOOKUP([1]source_data!D593,[1]geo_data!A:I,6,FALSE)))</f>
        <v>E07000082</v>
      </c>
      <c r="S591" s="11" t="str">
        <f>IF([1]source_data!G593="","",IF(LEFT(R591,3)="E05","WD",IF(LEFT(R591,3)="S13","WD",IF(LEFT(R591,3)="W05","WD",IF(LEFT(R591,3)="W06","UA",IF(LEFT(R591,3)="S12","CA",IF(LEFT(R591,3)="E06","UA",IF(LEFT(R591,3)="E07","NMD",IF(LEFT(R591,3)="E08","MD",IF(LEFT(R591,3)="E09","LONB"))))))))))</f>
        <v>NMD</v>
      </c>
      <c r="T591" s="8" t="str">
        <f>IF([1]source_data!G593="","",IF([1]source_data!N593="","",[1]source_data!N593))</f>
        <v>Grants for You</v>
      </c>
      <c r="U591" s="12">
        <f ca="1">IF([1]source_data!G593="","",[1]tailored_settings!$B$8)</f>
        <v>45009</v>
      </c>
      <c r="V591" s="8" t="str">
        <f>IF([1]source_data!I593="","",[1]tailored_settings!$B$9)</f>
        <v>https://www.barnwoodtrust.org/</v>
      </c>
      <c r="W591" s="8" t="str">
        <f>IF([1]source_data!G593="","",IF([1]source_data!I593="","",[1]codelists!$A$1))</f>
        <v>Grant to Individuals Reason codelist</v>
      </c>
      <c r="X591" s="8" t="str">
        <f>IF([1]source_data!G593="","",IF([1]source_data!I593="","",[1]source_data!I593))</f>
        <v>Mental Health</v>
      </c>
      <c r="Y591" s="8" t="str">
        <f>IF([1]source_data!G593="","",IF([1]source_data!J593="","",[1]codelists!$A$1))</f>
        <v/>
      </c>
      <c r="Z591" s="8" t="str">
        <f>IF([1]source_data!G593="","",IF([1]source_data!J593="","",[1]source_data!J593))</f>
        <v/>
      </c>
      <c r="AA591" s="8" t="str">
        <f>IF([1]source_data!G593="","",IF([1]source_data!K593="","",[1]codelists!$A$16))</f>
        <v>Grant to Individuals Purpose codelist</v>
      </c>
      <c r="AB591" s="8" t="str">
        <f>IF([1]source_data!G593="","",IF([1]source_data!K593="","",[1]source_data!K593))</f>
        <v>Devices and digital access</v>
      </c>
      <c r="AC591" s="8" t="str">
        <f>IF([1]source_data!G593="","",IF([1]source_data!L593="","",[1]codelists!$A$16))</f>
        <v/>
      </c>
      <c r="AD591" s="8" t="str">
        <f>IF([1]source_data!G593="","",IF([1]source_data!L593="","",[1]source_data!L593))</f>
        <v/>
      </c>
      <c r="AE591" s="8" t="str">
        <f>IF([1]source_data!G593="","",IF([1]source_data!M593="","",[1]codelists!$A$16))</f>
        <v/>
      </c>
      <c r="AF591" s="8" t="str">
        <f>IF([1]source_data!G593="","",IF([1]source_data!M593="","",[1]source_data!M593))</f>
        <v/>
      </c>
    </row>
    <row r="592" spans="1:32" ht="15.75" x14ac:dyDescent="0.25">
      <c r="A592" s="8" t="str">
        <f>IF([1]source_data!G594="","",IF(AND([1]source_data!C594&lt;&gt;"",[1]tailored_settings!$B$10="Publish"),CONCATENATE([1]tailored_settings!$B$2&amp;[1]source_data!C594),IF(AND([1]source_data!C594&lt;&gt;"",[1]tailored_settings!$B$10="Do not publish"),CONCATENATE([1]tailored_settings!$B$2&amp;TEXT(ROW(A592)-1,"0000")&amp;"_"&amp;TEXT(F592,"yyyy-mm")),CONCATENATE([1]tailored_settings!$B$2&amp;TEXT(ROW(A592)-1,"0000")&amp;"_"&amp;TEXT(F592,"yyyy-mm")))))</f>
        <v>360G-BarnwoodTrust-0591_2022-09</v>
      </c>
      <c r="B592" s="8" t="str">
        <f>IF([1]source_data!G594="","",IF([1]source_data!E594&lt;&gt;"",[1]source_data!E594,CONCATENATE("Grant to "&amp;G592)))</f>
        <v>Grants for You</v>
      </c>
      <c r="C592" s="8" t="str">
        <f>IF([1]source_data!G594="","",IF([1]source_data!F594="","",[1]source_data!F594))</f>
        <v xml:space="preserve">Funding to help people with Autism, ADHD, Tourette's or a serious mental health condition access more opportunities.   </v>
      </c>
      <c r="D592" s="9">
        <f>IF([1]source_data!G594="","",IF([1]source_data!G594="","",[1]source_data!G594))</f>
        <v>1134</v>
      </c>
      <c r="E592" s="8" t="str">
        <f>IF([1]source_data!G594="","",[1]tailored_settings!$B$3)</f>
        <v>GBP</v>
      </c>
      <c r="F592" s="10">
        <f>IF([1]source_data!G594="","",IF([1]source_data!H594="","",[1]source_data!H594))</f>
        <v>44816.506653356497</v>
      </c>
      <c r="G592" s="8" t="str">
        <f>IF([1]source_data!G594="","",[1]tailored_settings!$B$5)</f>
        <v>Individual Recipient</v>
      </c>
      <c r="H592" s="8" t="str">
        <f>IF([1]source_data!G594="","",IF(AND([1]source_data!A594&lt;&gt;"",[1]tailored_settings!$B$11="Publish"),CONCATENATE([1]tailored_settings!$B$2&amp;[1]source_data!A594),IF(AND([1]source_data!A594&lt;&gt;"",[1]tailored_settings!$B$11="Do not publish"),CONCATENATE([1]tailored_settings!$B$4&amp;TEXT(ROW(A592)-1,"0000")&amp;"_"&amp;TEXT(F592,"yyyy-mm")),CONCATENATE([1]tailored_settings!$B$4&amp;TEXT(ROW(A592)-1,"0000")&amp;"_"&amp;TEXT(F592,"yyyy-mm")))))</f>
        <v>360G-BarnwoodTrust-IND-0591_2022-09</v>
      </c>
      <c r="I592" s="8" t="str">
        <f>IF([1]source_data!G594="","",[1]tailored_settings!$B$7)</f>
        <v>Barnwood Trust</v>
      </c>
      <c r="J592" s="8" t="str">
        <f>IF([1]source_data!G594="","",[1]tailored_settings!$B$6)</f>
        <v>GB-CHC-1162855</v>
      </c>
      <c r="K592" s="8" t="str">
        <f>IF([1]source_data!G594="","",IF([1]source_data!I594="","",VLOOKUP([1]source_data!I594,[1]codelists!A:C,2,FALSE)))</f>
        <v>GTIR040</v>
      </c>
      <c r="L592" s="8" t="str">
        <f>IF([1]source_data!G594="","",IF([1]source_data!J594="","",VLOOKUP([1]source_data!J594,[1]codelists!A:C,2,FALSE)))</f>
        <v/>
      </c>
      <c r="M592" s="8" t="str">
        <f>IF([1]source_data!G594="","",IF([1]source_data!K594="","",IF([1]source_data!M594&lt;&gt;"",CONCATENATE(VLOOKUP([1]source_data!K594,[1]codelists!A:C,2,FALSE)&amp;";"&amp;VLOOKUP([1]source_data!L594,[1]codelists!A:C,2,FALSE)&amp;";"&amp;VLOOKUP([1]source_data!M594,[1]codelists!A:C,2,FALSE)),IF([1]source_data!L594&lt;&gt;"",CONCATENATE(VLOOKUP([1]source_data!K594,[1]codelists!A:C,2,FALSE)&amp;";"&amp;VLOOKUP([1]source_data!L594,[1]codelists!A:C,2,FALSE)),IF([1]source_data!K594&lt;&gt;"",CONCATENATE(VLOOKUP([1]source_data!K594,[1]codelists!A:C,2,FALSE)))))))</f>
        <v>GTIP040</v>
      </c>
      <c r="N592" s="11" t="str">
        <f>IF([1]source_data!G594="","",IF([1]source_data!D594="","",VLOOKUP([1]source_data!D594,[1]geo_data!A:I,9,FALSE)))</f>
        <v>Lansdown</v>
      </c>
      <c r="O592" s="11" t="str">
        <f>IF([1]source_data!G594="","",IF([1]source_data!D594="","",VLOOKUP([1]source_data!D594,[1]geo_data!A:I,8,FALSE)))</f>
        <v>E05004295</v>
      </c>
      <c r="P592" s="11" t="str">
        <f>IF([1]source_data!G594="","",IF(LEFT(O592,3)="E05","WD",IF(LEFT(O592,3)="S13","WD",IF(LEFT(O592,3)="W05","WD",IF(LEFT(O592,3)="W06","UA",IF(LEFT(O592,3)="S12","CA",IF(LEFT(O592,3)="E06","UA",IF(LEFT(O592,3)="E07","NMD",IF(LEFT(O592,3)="E08","MD",IF(LEFT(O592,3)="E09","LONB"))))))))))</f>
        <v>WD</v>
      </c>
      <c r="Q592" s="11" t="str">
        <f>IF([1]source_data!G594="","",IF([1]source_data!D594="","",VLOOKUP([1]source_data!D594,[1]geo_data!A:I,7,FALSE)))</f>
        <v>Cheltenham</v>
      </c>
      <c r="R592" s="11" t="str">
        <f>IF([1]source_data!G594="","",IF([1]source_data!D594="","",VLOOKUP([1]source_data!D594,[1]geo_data!A:I,6,FALSE)))</f>
        <v>E07000078</v>
      </c>
      <c r="S592" s="11" t="str">
        <f>IF([1]source_data!G594="","",IF(LEFT(R592,3)="E05","WD",IF(LEFT(R592,3)="S13","WD",IF(LEFT(R592,3)="W05","WD",IF(LEFT(R592,3)="W06","UA",IF(LEFT(R592,3)="S12","CA",IF(LEFT(R592,3)="E06","UA",IF(LEFT(R592,3)="E07","NMD",IF(LEFT(R592,3)="E08","MD",IF(LEFT(R592,3)="E09","LONB"))))))))))</f>
        <v>NMD</v>
      </c>
      <c r="T592" s="8" t="str">
        <f>IF([1]source_data!G594="","",IF([1]source_data!N594="","",[1]source_data!N594))</f>
        <v>Grants for You</v>
      </c>
      <c r="U592" s="12">
        <f ca="1">IF([1]source_data!G594="","",[1]tailored_settings!$B$8)</f>
        <v>45009</v>
      </c>
      <c r="V592" s="8" t="str">
        <f>IF([1]source_data!I594="","",[1]tailored_settings!$B$9)</f>
        <v>https://www.barnwoodtrust.org/</v>
      </c>
      <c r="W592" s="8" t="str">
        <f>IF([1]source_data!G594="","",IF([1]source_data!I594="","",[1]codelists!$A$1))</f>
        <v>Grant to Individuals Reason codelist</v>
      </c>
      <c r="X592" s="8" t="str">
        <f>IF([1]source_data!G594="","",IF([1]source_data!I594="","",[1]source_data!I594))</f>
        <v>Mental Health</v>
      </c>
      <c r="Y592" s="8" t="str">
        <f>IF([1]source_data!G594="","",IF([1]source_data!J594="","",[1]codelists!$A$1))</f>
        <v/>
      </c>
      <c r="Z592" s="8" t="str">
        <f>IF([1]source_data!G594="","",IF([1]source_data!J594="","",[1]source_data!J594))</f>
        <v/>
      </c>
      <c r="AA592" s="8" t="str">
        <f>IF([1]source_data!G594="","",IF([1]source_data!K594="","",[1]codelists!$A$16))</f>
        <v>Grant to Individuals Purpose codelist</v>
      </c>
      <c r="AB592" s="8" t="str">
        <f>IF([1]source_data!G594="","",IF([1]source_data!K594="","",[1]source_data!K594))</f>
        <v>Devices and digital access</v>
      </c>
      <c r="AC592" s="8" t="str">
        <f>IF([1]source_data!G594="","",IF([1]source_data!L594="","",[1]codelists!$A$16))</f>
        <v/>
      </c>
      <c r="AD592" s="8" t="str">
        <f>IF([1]source_data!G594="","",IF([1]source_data!L594="","",[1]source_data!L594))</f>
        <v/>
      </c>
      <c r="AE592" s="8" t="str">
        <f>IF([1]source_data!G594="","",IF([1]source_data!M594="","",[1]codelists!$A$16))</f>
        <v/>
      </c>
      <c r="AF592" s="8" t="str">
        <f>IF([1]source_data!G594="","",IF([1]source_data!M594="","",[1]source_data!M594))</f>
        <v/>
      </c>
    </row>
    <row r="593" spans="1:32" ht="15.75" x14ac:dyDescent="0.25">
      <c r="A593" s="8" t="str">
        <f>IF([1]source_data!G595="","",IF(AND([1]source_data!C595&lt;&gt;"",[1]tailored_settings!$B$10="Publish"),CONCATENATE([1]tailored_settings!$B$2&amp;[1]source_data!C595),IF(AND([1]source_data!C595&lt;&gt;"",[1]tailored_settings!$B$10="Do not publish"),CONCATENATE([1]tailored_settings!$B$2&amp;TEXT(ROW(A593)-1,"0000")&amp;"_"&amp;TEXT(F593,"yyyy-mm")),CONCATENATE([1]tailored_settings!$B$2&amp;TEXT(ROW(A593)-1,"0000")&amp;"_"&amp;TEXT(F593,"yyyy-mm")))))</f>
        <v>360G-BarnwoodTrust-0592_2022-09</v>
      </c>
      <c r="B593" s="8" t="str">
        <f>IF([1]source_data!G595="","",IF([1]source_data!E595&lt;&gt;"",[1]source_data!E595,CONCATENATE("Grant to "&amp;G593)))</f>
        <v>Grants for You</v>
      </c>
      <c r="C593" s="8" t="str">
        <f>IF([1]source_data!G595="","",IF([1]source_data!F595="","",[1]source_data!F595))</f>
        <v xml:space="preserve">Funding to help people with Autism, ADHD, Tourette's or a serious mental health condition access more opportunities.   </v>
      </c>
      <c r="D593" s="9">
        <f>IF([1]source_data!G595="","",IF([1]source_data!G595="","",[1]source_data!G595))</f>
        <v>260</v>
      </c>
      <c r="E593" s="8" t="str">
        <f>IF([1]source_data!G595="","",[1]tailored_settings!$B$3)</f>
        <v>GBP</v>
      </c>
      <c r="F593" s="10">
        <f>IF([1]source_data!G595="","",IF([1]source_data!H595="","",[1]source_data!H595))</f>
        <v>44816.5195292477</v>
      </c>
      <c r="G593" s="8" t="str">
        <f>IF([1]source_data!G595="","",[1]tailored_settings!$B$5)</f>
        <v>Individual Recipient</v>
      </c>
      <c r="H593" s="8" t="str">
        <f>IF([1]source_data!G595="","",IF(AND([1]source_data!A595&lt;&gt;"",[1]tailored_settings!$B$11="Publish"),CONCATENATE([1]tailored_settings!$B$2&amp;[1]source_data!A595),IF(AND([1]source_data!A595&lt;&gt;"",[1]tailored_settings!$B$11="Do not publish"),CONCATENATE([1]tailored_settings!$B$4&amp;TEXT(ROW(A593)-1,"0000")&amp;"_"&amp;TEXT(F593,"yyyy-mm")),CONCATENATE([1]tailored_settings!$B$4&amp;TEXT(ROW(A593)-1,"0000")&amp;"_"&amp;TEXT(F593,"yyyy-mm")))))</f>
        <v>360G-BarnwoodTrust-IND-0592_2022-09</v>
      </c>
      <c r="I593" s="8" t="str">
        <f>IF([1]source_data!G595="","",[1]tailored_settings!$B$7)</f>
        <v>Barnwood Trust</v>
      </c>
      <c r="J593" s="8" t="str">
        <f>IF([1]source_data!G595="","",[1]tailored_settings!$B$6)</f>
        <v>GB-CHC-1162855</v>
      </c>
      <c r="K593" s="8" t="str">
        <f>IF([1]source_data!G595="","",IF([1]source_data!I595="","",VLOOKUP([1]source_data!I595,[1]codelists!A:C,2,FALSE)))</f>
        <v>GTIR040</v>
      </c>
      <c r="L593" s="8" t="str">
        <f>IF([1]source_data!G595="","",IF([1]source_data!J595="","",VLOOKUP([1]source_data!J595,[1]codelists!A:C,2,FALSE)))</f>
        <v/>
      </c>
      <c r="M593" s="8" t="str">
        <f>IF([1]source_data!G595="","",IF([1]source_data!K595="","",IF([1]source_data!M595&lt;&gt;"",CONCATENATE(VLOOKUP([1]source_data!K595,[1]codelists!A:C,2,FALSE)&amp;";"&amp;VLOOKUP([1]source_data!L595,[1]codelists!A:C,2,FALSE)&amp;";"&amp;VLOOKUP([1]source_data!M595,[1]codelists!A:C,2,FALSE)),IF([1]source_data!L595&lt;&gt;"",CONCATENATE(VLOOKUP([1]source_data!K595,[1]codelists!A:C,2,FALSE)&amp;";"&amp;VLOOKUP([1]source_data!L595,[1]codelists!A:C,2,FALSE)),IF([1]source_data!K595&lt;&gt;"",CONCATENATE(VLOOKUP([1]source_data!K595,[1]codelists!A:C,2,FALSE)))))))</f>
        <v>GTIP030</v>
      </c>
      <c r="N593" s="11" t="str">
        <f>IF([1]source_data!G595="","",IF([1]source_data!D595="","",VLOOKUP([1]source_data!D595,[1]geo_data!A:I,9,FALSE)))</f>
        <v>Matson, Robinswood and White City</v>
      </c>
      <c r="O593" s="11" t="str">
        <f>IF([1]source_data!G595="","",IF([1]source_data!D595="","",VLOOKUP([1]source_data!D595,[1]geo_data!A:I,8,FALSE)))</f>
        <v>E05010961</v>
      </c>
      <c r="P593" s="11" t="str">
        <f>IF([1]source_data!G595="","",IF(LEFT(O593,3)="E05","WD",IF(LEFT(O593,3)="S13","WD",IF(LEFT(O593,3)="W05","WD",IF(LEFT(O593,3)="W06","UA",IF(LEFT(O593,3)="S12","CA",IF(LEFT(O593,3)="E06","UA",IF(LEFT(O593,3)="E07","NMD",IF(LEFT(O593,3)="E08","MD",IF(LEFT(O593,3)="E09","LONB"))))))))))</f>
        <v>WD</v>
      </c>
      <c r="Q593" s="11" t="str">
        <f>IF([1]source_data!G595="","",IF([1]source_data!D595="","",VLOOKUP([1]source_data!D595,[1]geo_data!A:I,7,FALSE)))</f>
        <v>Gloucester</v>
      </c>
      <c r="R593" s="11" t="str">
        <f>IF([1]source_data!G595="","",IF([1]source_data!D595="","",VLOOKUP([1]source_data!D595,[1]geo_data!A:I,6,FALSE)))</f>
        <v>E07000081</v>
      </c>
      <c r="S593" s="11" t="str">
        <f>IF([1]source_data!G595="","",IF(LEFT(R593,3)="E05","WD",IF(LEFT(R593,3)="S13","WD",IF(LEFT(R593,3)="W05","WD",IF(LEFT(R593,3)="W06","UA",IF(LEFT(R593,3)="S12","CA",IF(LEFT(R593,3)="E06","UA",IF(LEFT(R593,3)="E07","NMD",IF(LEFT(R593,3)="E08","MD",IF(LEFT(R593,3)="E09","LONB"))))))))))</f>
        <v>NMD</v>
      </c>
      <c r="T593" s="8" t="str">
        <f>IF([1]source_data!G595="","",IF([1]source_data!N595="","",[1]source_data!N595))</f>
        <v>Grants for You</v>
      </c>
      <c r="U593" s="12">
        <f ca="1">IF([1]source_data!G595="","",[1]tailored_settings!$B$8)</f>
        <v>45009</v>
      </c>
      <c r="V593" s="8" t="str">
        <f>IF([1]source_data!I595="","",[1]tailored_settings!$B$9)</f>
        <v>https://www.barnwoodtrust.org/</v>
      </c>
      <c r="W593" s="8" t="str">
        <f>IF([1]source_data!G595="","",IF([1]source_data!I595="","",[1]codelists!$A$1))</f>
        <v>Grant to Individuals Reason codelist</v>
      </c>
      <c r="X593" s="8" t="str">
        <f>IF([1]source_data!G595="","",IF([1]source_data!I595="","",[1]source_data!I595))</f>
        <v>Mental Health</v>
      </c>
      <c r="Y593" s="8" t="str">
        <f>IF([1]source_data!G595="","",IF([1]source_data!J595="","",[1]codelists!$A$1))</f>
        <v/>
      </c>
      <c r="Z593" s="8" t="str">
        <f>IF([1]source_data!G595="","",IF([1]source_data!J595="","",[1]source_data!J595))</f>
        <v/>
      </c>
      <c r="AA593" s="8" t="str">
        <f>IF([1]source_data!G595="","",IF([1]source_data!K595="","",[1]codelists!$A$16))</f>
        <v>Grant to Individuals Purpose codelist</v>
      </c>
      <c r="AB593" s="8" t="str">
        <f>IF([1]source_data!G595="","",IF([1]source_data!K595="","",[1]source_data!K595))</f>
        <v>Equipment and home adaptations</v>
      </c>
      <c r="AC593" s="8" t="str">
        <f>IF([1]source_data!G595="","",IF([1]source_data!L595="","",[1]codelists!$A$16))</f>
        <v/>
      </c>
      <c r="AD593" s="8" t="str">
        <f>IF([1]source_data!G595="","",IF([1]source_data!L595="","",[1]source_data!L595))</f>
        <v/>
      </c>
      <c r="AE593" s="8" t="str">
        <f>IF([1]source_data!G595="","",IF([1]source_data!M595="","",[1]codelists!$A$16))</f>
        <v/>
      </c>
      <c r="AF593" s="8" t="str">
        <f>IF([1]source_data!G595="","",IF([1]source_data!M595="","",[1]source_data!M595))</f>
        <v/>
      </c>
    </row>
    <row r="594" spans="1:32" ht="15.75" x14ac:dyDescent="0.25">
      <c r="A594" s="8" t="str">
        <f>IF([1]source_data!G596="","",IF(AND([1]source_data!C596&lt;&gt;"",[1]tailored_settings!$B$10="Publish"),CONCATENATE([1]tailored_settings!$B$2&amp;[1]source_data!C596),IF(AND([1]source_data!C596&lt;&gt;"",[1]tailored_settings!$B$10="Do not publish"),CONCATENATE([1]tailored_settings!$B$2&amp;TEXT(ROW(A594)-1,"0000")&amp;"_"&amp;TEXT(F594,"yyyy-mm")),CONCATENATE([1]tailored_settings!$B$2&amp;TEXT(ROW(A594)-1,"0000")&amp;"_"&amp;TEXT(F594,"yyyy-mm")))))</f>
        <v>360G-BarnwoodTrust-0593_2022-09</v>
      </c>
      <c r="B594" s="8" t="str">
        <f>IF([1]source_data!G596="","",IF([1]source_data!E596&lt;&gt;"",[1]source_data!E596,CONCATENATE("Grant to "&amp;G594)))</f>
        <v>Grants for You</v>
      </c>
      <c r="C594" s="8" t="str">
        <f>IF([1]source_data!G596="","",IF([1]source_data!F596="","",[1]source_data!F596))</f>
        <v xml:space="preserve">Funding to help people with Autism, ADHD, Tourette's or a serious mental health condition access more opportunities.   </v>
      </c>
      <c r="D594" s="9">
        <f>IF([1]source_data!G596="","",IF([1]source_data!G596="","",[1]source_data!G596))</f>
        <v>329</v>
      </c>
      <c r="E594" s="8" t="str">
        <f>IF([1]source_data!G596="","",[1]tailored_settings!$B$3)</f>
        <v>GBP</v>
      </c>
      <c r="F594" s="10">
        <f>IF([1]source_data!G596="","",IF([1]source_data!H596="","",[1]source_data!H596))</f>
        <v>44816.5625454861</v>
      </c>
      <c r="G594" s="8" t="str">
        <f>IF([1]source_data!G596="","",[1]tailored_settings!$B$5)</f>
        <v>Individual Recipient</v>
      </c>
      <c r="H594" s="8" t="str">
        <f>IF([1]source_data!G596="","",IF(AND([1]source_data!A596&lt;&gt;"",[1]tailored_settings!$B$11="Publish"),CONCATENATE([1]tailored_settings!$B$2&amp;[1]source_data!A596),IF(AND([1]source_data!A596&lt;&gt;"",[1]tailored_settings!$B$11="Do not publish"),CONCATENATE([1]tailored_settings!$B$4&amp;TEXT(ROW(A594)-1,"0000")&amp;"_"&amp;TEXT(F594,"yyyy-mm")),CONCATENATE([1]tailored_settings!$B$4&amp;TEXT(ROW(A594)-1,"0000")&amp;"_"&amp;TEXT(F594,"yyyy-mm")))))</f>
        <v>360G-BarnwoodTrust-IND-0593_2022-09</v>
      </c>
      <c r="I594" s="8" t="str">
        <f>IF([1]source_data!G596="","",[1]tailored_settings!$B$7)</f>
        <v>Barnwood Trust</v>
      </c>
      <c r="J594" s="8" t="str">
        <f>IF([1]source_data!G596="","",[1]tailored_settings!$B$6)</f>
        <v>GB-CHC-1162855</v>
      </c>
      <c r="K594" s="8" t="str">
        <f>IF([1]source_data!G596="","",IF([1]source_data!I596="","",VLOOKUP([1]source_data!I596,[1]codelists!A:C,2,FALSE)))</f>
        <v>GTIR040</v>
      </c>
      <c r="L594" s="8" t="str">
        <f>IF([1]source_data!G596="","",IF([1]source_data!J596="","",VLOOKUP([1]source_data!J596,[1]codelists!A:C,2,FALSE)))</f>
        <v/>
      </c>
      <c r="M594" s="8" t="str">
        <f>IF([1]source_data!G596="","",IF([1]source_data!K596="","",IF([1]source_data!M596&lt;&gt;"",CONCATENATE(VLOOKUP([1]source_data!K596,[1]codelists!A:C,2,FALSE)&amp;";"&amp;VLOOKUP([1]source_data!L596,[1]codelists!A:C,2,FALSE)&amp;";"&amp;VLOOKUP([1]source_data!M596,[1]codelists!A:C,2,FALSE)),IF([1]source_data!L596&lt;&gt;"",CONCATENATE(VLOOKUP([1]source_data!K596,[1]codelists!A:C,2,FALSE)&amp;";"&amp;VLOOKUP([1]source_data!L596,[1]codelists!A:C,2,FALSE)),IF([1]source_data!K596&lt;&gt;"",CONCATENATE(VLOOKUP([1]source_data!K596,[1]codelists!A:C,2,FALSE)))))))</f>
        <v>GTIP040</v>
      </c>
      <c r="N594" s="11" t="str">
        <f>IF([1]source_data!G596="","",IF([1]source_data!D596="","",VLOOKUP([1]source_data!D596,[1]geo_data!A:I,9,FALSE)))</f>
        <v>Kingsway</v>
      </c>
      <c r="O594" s="11" t="str">
        <f>IF([1]source_data!G596="","",IF([1]source_data!D596="","",VLOOKUP([1]source_data!D596,[1]geo_data!A:I,8,FALSE)))</f>
        <v>E05010959</v>
      </c>
      <c r="P594" s="11" t="str">
        <f>IF([1]source_data!G596="","",IF(LEFT(O594,3)="E05","WD",IF(LEFT(O594,3)="S13","WD",IF(LEFT(O594,3)="W05","WD",IF(LEFT(O594,3)="W06","UA",IF(LEFT(O594,3)="S12","CA",IF(LEFT(O594,3)="E06","UA",IF(LEFT(O594,3)="E07","NMD",IF(LEFT(O594,3)="E08","MD",IF(LEFT(O594,3)="E09","LONB"))))))))))</f>
        <v>WD</v>
      </c>
      <c r="Q594" s="11" t="str">
        <f>IF([1]source_data!G596="","",IF([1]source_data!D596="","",VLOOKUP([1]source_data!D596,[1]geo_data!A:I,7,FALSE)))</f>
        <v>Gloucester</v>
      </c>
      <c r="R594" s="11" t="str">
        <f>IF([1]source_data!G596="","",IF([1]source_data!D596="","",VLOOKUP([1]source_data!D596,[1]geo_data!A:I,6,FALSE)))</f>
        <v>E07000081</v>
      </c>
      <c r="S594" s="11" t="str">
        <f>IF([1]source_data!G596="","",IF(LEFT(R594,3)="E05","WD",IF(LEFT(R594,3)="S13","WD",IF(LEFT(R594,3)="W05","WD",IF(LEFT(R594,3)="W06","UA",IF(LEFT(R594,3)="S12","CA",IF(LEFT(R594,3)="E06","UA",IF(LEFT(R594,3)="E07","NMD",IF(LEFT(R594,3)="E08","MD",IF(LEFT(R594,3)="E09","LONB"))))))))))</f>
        <v>NMD</v>
      </c>
      <c r="T594" s="8" t="str">
        <f>IF([1]source_data!G596="","",IF([1]source_data!N596="","",[1]source_data!N596))</f>
        <v>Grants for You</v>
      </c>
      <c r="U594" s="12">
        <f ca="1">IF([1]source_data!G596="","",[1]tailored_settings!$B$8)</f>
        <v>45009</v>
      </c>
      <c r="V594" s="8" t="str">
        <f>IF([1]source_data!I596="","",[1]tailored_settings!$B$9)</f>
        <v>https://www.barnwoodtrust.org/</v>
      </c>
      <c r="W594" s="8" t="str">
        <f>IF([1]source_data!G596="","",IF([1]source_data!I596="","",[1]codelists!$A$1))</f>
        <v>Grant to Individuals Reason codelist</v>
      </c>
      <c r="X594" s="8" t="str">
        <f>IF([1]source_data!G596="","",IF([1]source_data!I596="","",[1]source_data!I596))</f>
        <v>Mental Health</v>
      </c>
      <c r="Y594" s="8" t="str">
        <f>IF([1]source_data!G596="","",IF([1]source_data!J596="","",[1]codelists!$A$1))</f>
        <v/>
      </c>
      <c r="Z594" s="8" t="str">
        <f>IF([1]source_data!G596="","",IF([1]source_data!J596="","",[1]source_data!J596))</f>
        <v/>
      </c>
      <c r="AA594" s="8" t="str">
        <f>IF([1]source_data!G596="","",IF([1]source_data!K596="","",[1]codelists!$A$16))</f>
        <v>Grant to Individuals Purpose codelist</v>
      </c>
      <c r="AB594" s="8" t="str">
        <f>IF([1]source_data!G596="","",IF([1]source_data!K596="","",[1]source_data!K596))</f>
        <v>Devices and digital access</v>
      </c>
      <c r="AC594" s="8" t="str">
        <f>IF([1]source_data!G596="","",IF([1]source_data!L596="","",[1]codelists!$A$16))</f>
        <v/>
      </c>
      <c r="AD594" s="8" t="str">
        <f>IF([1]source_data!G596="","",IF([1]source_data!L596="","",[1]source_data!L596))</f>
        <v/>
      </c>
      <c r="AE594" s="8" t="str">
        <f>IF([1]source_data!G596="","",IF([1]source_data!M596="","",[1]codelists!$A$16))</f>
        <v/>
      </c>
      <c r="AF594" s="8" t="str">
        <f>IF([1]source_data!G596="","",IF([1]source_data!M596="","",[1]source_data!M596))</f>
        <v/>
      </c>
    </row>
    <row r="595" spans="1:32" ht="15.75" x14ac:dyDescent="0.25">
      <c r="A595" s="8" t="str">
        <f>IF([1]source_data!G597="","",IF(AND([1]source_data!C597&lt;&gt;"",[1]tailored_settings!$B$10="Publish"),CONCATENATE([1]tailored_settings!$B$2&amp;[1]source_data!C597),IF(AND([1]source_data!C597&lt;&gt;"",[1]tailored_settings!$B$10="Do not publish"),CONCATENATE([1]tailored_settings!$B$2&amp;TEXT(ROW(A595)-1,"0000")&amp;"_"&amp;TEXT(F595,"yyyy-mm")),CONCATENATE([1]tailored_settings!$B$2&amp;TEXT(ROW(A595)-1,"0000")&amp;"_"&amp;TEXT(F595,"yyyy-mm")))))</f>
        <v>360G-BarnwoodTrust-0594_2022-09</v>
      </c>
      <c r="B595" s="8" t="str">
        <f>IF([1]source_data!G597="","",IF([1]source_data!E597&lt;&gt;"",[1]source_data!E597,CONCATENATE("Grant to "&amp;G595)))</f>
        <v>Grants for You</v>
      </c>
      <c r="C595" s="8" t="str">
        <f>IF([1]source_data!G597="","",IF([1]source_data!F597="","",[1]source_data!F597))</f>
        <v xml:space="preserve">Funding to help people with Autism, ADHD, Tourette's or a serious mental health condition access more opportunities.   </v>
      </c>
      <c r="D595" s="9">
        <f>IF([1]source_data!G597="","",IF([1]source_data!G597="","",[1]source_data!G597))</f>
        <v>725</v>
      </c>
      <c r="E595" s="8" t="str">
        <f>IF([1]source_data!G597="","",[1]tailored_settings!$B$3)</f>
        <v>GBP</v>
      </c>
      <c r="F595" s="10">
        <f>IF([1]source_data!G597="","",IF([1]source_data!H597="","",[1]source_data!H597))</f>
        <v>44817.4503751968</v>
      </c>
      <c r="G595" s="8" t="str">
        <f>IF([1]source_data!G597="","",[1]tailored_settings!$B$5)</f>
        <v>Individual Recipient</v>
      </c>
      <c r="H595" s="8" t="str">
        <f>IF([1]source_data!G597="","",IF(AND([1]source_data!A597&lt;&gt;"",[1]tailored_settings!$B$11="Publish"),CONCATENATE([1]tailored_settings!$B$2&amp;[1]source_data!A597),IF(AND([1]source_data!A597&lt;&gt;"",[1]tailored_settings!$B$11="Do not publish"),CONCATENATE([1]tailored_settings!$B$4&amp;TEXT(ROW(A595)-1,"0000")&amp;"_"&amp;TEXT(F595,"yyyy-mm")),CONCATENATE([1]tailored_settings!$B$4&amp;TEXT(ROW(A595)-1,"0000")&amp;"_"&amp;TEXT(F595,"yyyy-mm")))))</f>
        <v>360G-BarnwoodTrust-IND-0594_2022-09</v>
      </c>
      <c r="I595" s="8" t="str">
        <f>IF([1]source_data!G597="","",[1]tailored_settings!$B$7)</f>
        <v>Barnwood Trust</v>
      </c>
      <c r="J595" s="8" t="str">
        <f>IF([1]source_data!G597="","",[1]tailored_settings!$B$6)</f>
        <v>GB-CHC-1162855</v>
      </c>
      <c r="K595" s="8" t="str">
        <f>IF([1]source_data!G597="","",IF([1]source_data!I597="","",VLOOKUP([1]source_data!I597,[1]codelists!A:C,2,FALSE)))</f>
        <v>GTIR040</v>
      </c>
      <c r="L595" s="8" t="str">
        <f>IF([1]source_data!G597="","",IF([1]source_data!J597="","",VLOOKUP([1]source_data!J597,[1]codelists!A:C,2,FALSE)))</f>
        <v/>
      </c>
      <c r="M595" s="8" t="str">
        <f>IF([1]source_data!G597="","",IF([1]source_data!K597="","",IF([1]source_data!M597&lt;&gt;"",CONCATENATE(VLOOKUP([1]source_data!K597,[1]codelists!A:C,2,FALSE)&amp;";"&amp;VLOOKUP([1]source_data!L597,[1]codelists!A:C,2,FALSE)&amp;";"&amp;VLOOKUP([1]source_data!M597,[1]codelists!A:C,2,FALSE)),IF([1]source_data!L597&lt;&gt;"",CONCATENATE(VLOOKUP([1]source_data!K597,[1]codelists!A:C,2,FALSE)&amp;";"&amp;VLOOKUP([1]source_data!L597,[1]codelists!A:C,2,FALSE)),IF([1]source_data!K597&lt;&gt;"",CONCATENATE(VLOOKUP([1]source_data!K597,[1]codelists!A:C,2,FALSE)))))))</f>
        <v>GTIP040</v>
      </c>
      <c r="N595" s="11" t="str">
        <f>IF([1]source_data!G597="","",IF([1]source_data!D597="","",VLOOKUP([1]source_data!D597,[1]geo_data!A:I,9,FALSE)))</f>
        <v>St Mark's</v>
      </c>
      <c r="O595" s="11" t="str">
        <f>IF([1]source_data!G597="","",IF([1]source_data!D597="","",VLOOKUP([1]source_data!D597,[1]geo_data!A:I,8,FALSE)))</f>
        <v>E05004301</v>
      </c>
      <c r="P595" s="11" t="str">
        <f>IF([1]source_data!G597="","",IF(LEFT(O595,3)="E05","WD",IF(LEFT(O595,3)="S13","WD",IF(LEFT(O595,3)="W05","WD",IF(LEFT(O595,3)="W06","UA",IF(LEFT(O595,3)="S12","CA",IF(LEFT(O595,3)="E06","UA",IF(LEFT(O595,3)="E07","NMD",IF(LEFT(O595,3)="E08","MD",IF(LEFT(O595,3)="E09","LONB"))))))))))</f>
        <v>WD</v>
      </c>
      <c r="Q595" s="11" t="str">
        <f>IF([1]source_data!G597="","",IF([1]source_data!D597="","",VLOOKUP([1]source_data!D597,[1]geo_data!A:I,7,FALSE)))</f>
        <v>Cheltenham</v>
      </c>
      <c r="R595" s="11" t="str">
        <f>IF([1]source_data!G597="","",IF([1]source_data!D597="","",VLOOKUP([1]source_data!D597,[1]geo_data!A:I,6,FALSE)))</f>
        <v>E07000078</v>
      </c>
      <c r="S595" s="11" t="str">
        <f>IF([1]source_data!G597="","",IF(LEFT(R595,3)="E05","WD",IF(LEFT(R595,3)="S13","WD",IF(LEFT(R595,3)="W05","WD",IF(LEFT(R595,3)="W06","UA",IF(LEFT(R595,3)="S12","CA",IF(LEFT(R595,3)="E06","UA",IF(LEFT(R595,3)="E07","NMD",IF(LEFT(R595,3)="E08","MD",IF(LEFT(R595,3)="E09","LONB"))))))))))</f>
        <v>NMD</v>
      </c>
      <c r="T595" s="8" t="str">
        <f>IF([1]source_data!G597="","",IF([1]source_data!N597="","",[1]source_data!N597))</f>
        <v>Grants for You</v>
      </c>
      <c r="U595" s="12">
        <f ca="1">IF([1]source_data!G597="","",[1]tailored_settings!$B$8)</f>
        <v>45009</v>
      </c>
      <c r="V595" s="8" t="str">
        <f>IF([1]source_data!I597="","",[1]tailored_settings!$B$9)</f>
        <v>https://www.barnwoodtrust.org/</v>
      </c>
      <c r="W595" s="8" t="str">
        <f>IF([1]source_data!G597="","",IF([1]source_data!I597="","",[1]codelists!$A$1))</f>
        <v>Grant to Individuals Reason codelist</v>
      </c>
      <c r="X595" s="8" t="str">
        <f>IF([1]source_data!G597="","",IF([1]source_data!I597="","",[1]source_data!I597))</f>
        <v>Mental Health</v>
      </c>
      <c r="Y595" s="8" t="str">
        <f>IF([1]source_data!G597="","",IF([1]source_data!J597="","",[1]codelists!$A$1))</f>
        <v/>
      </c>
      <c r="Z595" s="8" t="str">
        <f>IF([1]source_data!G597="","",IF([1]source_data!J597="","",[1]source_data!J597))</f>
        <v/>
      </c>
      <c r="AA595" s="8" t="str">
        <f>IF([1]source_data!G597="","",IF([1]source_data!K597="","",[1]codelists!$A$16))</f>
        <v>Grant to Individuals Purpose codelist</v>
      </c>
      <c r="AB595" s="8" t="str">
        <f>IF([1]source_data!G597="","",IF([1]source_data!K597="","",[1]source_data!K597))</f>
        <v>Devices and digital access</v>
      </c>
      <c r="AC595" s="8" t="str">
        <f>IF([1]source_data!G597="","",IF([1]source_data!L597="","",[1]codelists!$A$16))</f>
        <v/>
      </c>
      <c r="AD595" s="8" t="str">
        <f>IF([1]source_data!G597="","",IF([1]source_data!L597="","",[1]source_data!L597))</f>
        <v/>
      </c>
      <c r="AE595" s="8" t="str">
        <f>IF([1]source_data!G597="","",IF([1]source_data!M597="","",[1]codelists!$A$16))</f>
        <v/>
      </c>
      <c r="AF595" s="8" t="str">
        <f>IF([1]source_data!G597="","",IF([1]source_data!M597="","",[1]source_data!M597))</f>
        <v/>
      </c>
    </row>
    <row r="596" spans="1:32" ht="15.75" x14ac:dyDescent="0.25">
      <c r="A596" s="8" t="str">
        <f>IF([1]source_data!G598="","",IF(AND([1]source_data!C598&lt;&gt;"",[1]tailored_settings!$B$10="Publish"),CONCATENATE([1]tailored_settings!$B$2&amp;[1]source_data!C598),IF(AND([1]source_data!C598&lt;&gt;"",[1]tailored_settings!$B$10="Do not publish"),CONCATENATE([1]tailored_settings!$B$2&amp;TEXT(ROW(A596)-1,"0000")&amp;"_"&amp;TEXT(F596,"yyyy-mm")),CONCATENATE([1]tailored_settings!$B$2&amp;TEXT(ROW(A596)-1,"0000")&amp;"_"&amp;TEXT(F596,"yyyy-mm")))))</f>
        <v>360G-BarnwoodTrust-0595_2022-09</v>
      </c>
      <c r="B596" s="8" t="str">
        <f>IF([1]source_data!G598="","",IF([1]source_data!E598&lt;&gt;"",[1]source_data!E598,CONCATENATE("Grant to "&amp;G596)))</f>
        <v>Grants for You</v>
      </c>
      <c r="C596" s="8" t="str">
        <f>IF([1]source_data!G598="","",IF([1]source_data!F598="","",[1]source_data!F598))</f>
        <v xml:space="preserve">Funding to help people with Autism, ADHD, Tourette's or a serious mental health condition access more opportunities.   </v>
      </c>
      <c r="D596" s="9">
        <f>IF([1]source_data!G598="","",IF([1]source_data!G598="","",[1]source_data!G598))</f>
        <v>1000</v>
      </c>
      <c r="E596" s="8" t="str">
        <f>IF([1]source_data!G598="","",[1]tailored_settings!$B$3)</f>
        <v>GBP</v>
      </c>
      <c r="F596" s="10">
        <f>IF([1]source_data!G598="","",IF([1]source_data!H598="","",[1]source_data!H598))</f>
        <v>44817.504935798599</v>
      </c>
      <c r="G596" s="8" t="str">
        <f>IF([1]source_data!G598="","",[1]tailored_settings!$B$5)</f>
        <v>Individual Recipient</v>
      </c>
      <c r="H596" s="8" t="str">
        <f>IF([1]source_data!G598="","",IF(AND([1]source_data!A598&lt;&gt;"",[1]tailored_settings!$B$11="Publish"),CONCATENATE([1]tailored_settings!$B$2&amp;[1]source_data!A598),IF(AND([1]source_data!A598&lt;&gt;"",[1]tailored_settings!$B$11="Do not publish"),CONCATENATE([1]tailored_settings!$B$4&amp;TEXT(ROW(A596)-1,"0000")&amp;"_"&amp;TEXT(F596,"yyyy-mm")),CONCATENATE([1]tailored_settings!$B$4&amp;TEXT(ROW(A596)-1,"0000")&amp;"_"&amp;TEXT(F596,"yyyy-mm")))))</f>
        <v>360G-BarnwoodTrust-IND-0595_2022-09</v>
      </c>
      <c r="I596" s="8" t="str">
        <f>IF([1]source_data!G598="","",[1]tailored_settings!$B$7)</f>
        <v>Barnwood Trust</v>
      </c>
      <c r="J596" s="8" t="str">
        <f>IF([1]source_data!G598="","",[1]tailored_settings!$B$6)</f>
        <v>GB-CHC-1162855</v>
      </c>
      <c r="K596" s="8" t="str">
        <f>IF([1]source_data!G598="","",IF([1]source_data!I598="","",VLOOKUP([1]source_data!I598,[1]codelists!A:C,2,FALSE)))</f>
        <v>GTIR040</v>
      </c>
      <c r="L596" s="8" t="str">
        <f>IF([1]source_data!G598="","",IF([1]source_data!J598="","",VLOOKUP([1]source_data!J598,[1]codelists!A:C,2,FALSE)))</f>
        <v/>
      </c>
      <c r="M596" s="8" t="str">
        <f>IF([1]source_data!G598="","",IF([1]source_data!K598="","",IF([1]source_data!M598&lt;&gt;"",CONCATENATE(VLOOKUP([1]source_data!K598,[1]codelists!A:C,2,FALSE)&amp;";"&amp;VLOOKUP([1]source_data!L598,[1]codelists!A:C,2,FALSE)&amp;";"&amp;VLOOKUP([1]source_data!M598,[1]codelists!A:C,2,FALSE)),IF([1]source_data!L598&lt;&gt;"",CONCATENATE(VLOOKUP([1]source_data!K598,[1]codelists!A:C,2,FALSE)&amp;";"&amp;VLOOKUP([1]source_data!L598,[1]codelists!A:C,2,FALSE)),IF([1]source_data!K598&lt;&gt;"",CONCATENATE(VLOOKUP([1]source_data!K598,[1]codelists!A:C,2,FALSE)))))))</f>
        <v>GTIP110</v>
      </c>
      <c r="N596" s="11" t="str">
        <f>IF([1]source_data!G598="","",IF([1]source_data!D598="","",VLOOKUP([1]source_data!D598,[1]geo_data!A:I,9,FALSE)))</f>
        <v>St Paul's</v>
      </c>
      <c r="O596" s="11" t="str">
        <f>IF([1]source_data!G598="","",IF([1]source_data!D598="","",VLOOKUP([1]source_data!D598,[1]geo_data!A:I,8,FALSE)))</f>
        <v>E05004302</v>
      </c>
      <c r="P596" s="11" t="str">
        <f>IF([1]source_data!G598="","",IF(LEFT(O596,3)="E05","WD",IF(LEFT(O596,3)="S13","WD",IF(LEFT(O596,3)="W05","WD",IF(LEFT(O596,3)="W06","UA",IF(LEFT(O596,3)="S12","CA",IF(LEFT(O596,3)="E06","UA",IF(LEFT(O596,3)="E07","NMD",IF(LEFT(O596,3)="E08","MD",IF(LEFT(O596,3)="E09","LONB"))))))))))</f>
        <v>WD</v>
      </c>
      <c r="Q596" s="11" t="str">
        <f>IF([1]source_data!G598="","",IF([1]source_data!D598="","",VLOOKUP([1]source_data!D598,[1]geo_data!A:I,7,FALSE)))</f>
        <v>Cheltenham</v>
      </c>
      <c r="R596" s="11" t="str">
        <f>IF([1]source_data!G598="","",IF([1]source_data!D598="","",VLOOKUP([1]source_data!D598,[1]geo_data!A:I,6,FALSE)))</f>
        <v>E07000078</v>
      </c>
      <c r="S596" s="11" t="str">
        <f>IF([1]source_data!G598="","",IF(LEFT(R596,3)="E05","WD",IF(LEFT(R596,3)="S13","WD",IF(LEFT(R596,3)="W05","WD",IF(LEFT(R596,3)="W06","UA",IF(LEFT(R596,3)="S12","CA",IF(LEFT(R596,3)="E06","UA",IF(LEFT(R596,3)="E07","NMD",IF(LEFT(R596,3)="E08","MD",IF(LEFT(R596,3)="E09","LONB"))))))))))</f>
        <v>NMD</v>
      </c>
      <c r="T596" s="8" t="str">
        <f>IF([1]source_data!G598="","",IF([1]source_data!N598="","",[1]source_data!N598))</f>
        <v>Grants for You</v>
      </c>
      <c r="U596" s="12">
        <f ca="1">IF([1]source_data!G598="","",[1]tailored_settings!$B$8)</f>
        <v>45009</v>
      </c>
      <c r="V596" s="8" t="str">
        <f>IF([1]source_data!I598="","",[1]tailored_settings!$B$9)</f>
        <v>https://www.barnwoodtrust.org/</v>
      </c>
      <c r="W596" s="8" t="str">
        <f>IF([1]source_data!G598="","",IF([1]source_data!I598="","",[1]codelists!$A$1))</f>
        <v>Grant to Individuals Reason codelist</v>
      </c>
      <c r="X596" s="8" t="str">
        <f>IF([1]source_data!G598="","",IF([1]source_data!I598="","",[1]source_data!I598))</f>
        <v>Mental Health</v>
      </c>
      <c r="Y596" s="8" t="str">
        <f>IF([1]source_data!G598="","",IF([1]source_data!J598="","",[1]codelists!$A$1))</f>
        <v/>
      </c>
      <c r="Z596" s="8" t="str">
        <f>IF([1]source_data!G598="","",IF([1]source_data!J598="","",[1]source_data!J598))</f>
        <v/>
      </c>
      <c r="AA596" s="8" t="str">
        <f>IF([1]source_data!G598="","",IF([1]source_data!K598="","",[1]codelists!$A$16))</f>
        <v>Grant to Individuals Purpose codelist</v>
      </c>
      <c r="AB596" s="8" t="str">
        <f>IF([1]source_data!G598="","",IF([1]source_data!K598="","",[1]source_data!K598))</f>
        <v>Holiday and activity costs</v>
      </c>
      <c r="AC596" s="8" t="str">
        <f>IF([1]source_data!G598="","",IF([1]source_data!L598="","",[1]codelists!$A$16))</f>
        <v/>
      </c>
      <c r="AD596" s="8" t="str">
        <f>IF([1]source_data!G598="","",IF([1]source_data!L598="","",[1]source_data!L598))</f>
        <v/>
      </c>
      <c r="AE596" s="8" t="str">
        <f>IF([1]source_data!G598="","",IF([1]source_data!M598="","",[1]codelists!$A$16))</f>
        <v/>
      </c>
      <c r="AF596" s="8" t="str">
        <f>IF([1]source_data!G598="","",IF([1]source_data!M598="","",[1]source_data!M598))</f>
        <v/>
      </c>
    </row>
    <row r="597" spans="1:32" ht="15.75" x14ac:dyDescent="0.25">
      <c r="A597" s="8" t="str">
        <f>IF([1]source_data!G599="","",IF(AND([1]source_data!C599&lt;&gt;"",[1]tailored_settings!$B$10="Publish"),CONCATENATE([1]tailored_settings!$B$2&amp;[1]source_data!C599),IF(AND([1]source_data!C599&lt;&gt;"",[1]tailored_settings!$B$10="Do not publish"),CONCATENATE([1]tailored_settings!$B$2&amp;TEXT(ROW(A597)-1,"0000")&amp;"_"&amp;TEXT(F597,"yyyy-mm")),CONCATENATE([1]tailored_settings!$B$2&amp;TEXT(ROW(A597)-1,"0000")&amp;"_"&amp;TEXT(F597,"yyyy-mm")))))</f>
        <v>360G-BarnwoodTrust-0596_2022-09</v>
      </c>
      <c r="B597" s="8" t="str">
        <f>IF([1]source_data!G599="","",IF([1]source_data!E599&lt;&gt;"",[1]source_data!E599,CONCATENATE("Grant to "&amp;G597)))</f>
        <v>Grants for You</v>
      </c>
      <c r="C597" s="8" t="str">
        <f>IF([1]source_data!G599="","",IF([1]source_data!F599="","",[1]source_data!F599))</f>
        <v xml:space="preserve">Funding to help people with Autism, ADHD, Tourette's or a serious mental health condition access more opportunities.   </v>
      </c>
      <c r="D597" s="9">
        <f>IF([1]source_data!G599="","",IF([1]source_data!G599="","",[1]source_data!G599))</f>
        <v>458</v>
      </c>
      <c r="E597" s="8" t="str">
        <f>IF([1]source_data!G599="","",[1]tailored_settings!$B$3)</f>
        <v>GBP</v>
      </c>
      <c r="F597" s="10">
        <f>IF([1]source_data!G599="","",IF([1]source_data!H599="","",[1]source_data!H599))</f>
        <v>44818.341698726901</v>
      </c>
      <c r="G597" s="8" t="str">
        <f>IF([1]source_data!G599="","",[1]tailored_settings!$B$5)</f>
        <v>Individual Recipient</v>
      </c>
      <c r="H597" s="8" t="str">
        <f>IF([1]source_data!G599="","",IF(AND([1]source_data!A599&lt;&gt;"",[1]tailored_settings!$B$11="Publish"),CONCATENATE([1]tailored_settings!$B$2&amp;[1]source_data!A599),IF(AND([1]source_data!A599&lt;&gt;"",[1]tailored_settings!$B$11="Do not publish"),CONCATENATE([1]tailored_settings!$B$4&amp;TEXT(ROW(A597)-1,"0000")&amp;"_"&amp;TEXT(F597,"yyyy-mm")),CONCATENATE([1]tailored_settings!$B$4&amp;TEXT(ROW(A597)-1,"0000")&amp;"_"&amp;TEXT(F597,"yyyy-mm")))))</f>
        <v>360G-BarnwoodTrust-IND-0596_2022-09</v>
      </c>
      <c r="I597" s="8" t="str">
        <f>IF([1]source_data!G599="","",[1]tailored_settings!$B$7)</f>
        <v>Barnwood Trust</v>
      </c>
      <c r="J597" s="8" t="str">
        <f>IF([1]source_data!G599="","",[1]tailored_settings!$B$6)</f>
        <v>GB-CHC-1162855</v>
      </c>
      <c r="K597" s="8" t="str">
        <f>IF([1]source_data!G599="","",IF([1]source_data!I599="","",VLOOKUP([1]source_data!I599,[1]codelists!A:C,2,FALSE)))</f>
        <v>GTIR040</v>
      </c>
      <c r="L597" s="8" t="str">
        <f>IF([1]source_data!G599="","",IF([1]source_data!J599="","",VLOOKUP([1]source_data!J599,[1]codelists!A:C,2,FALSE)))</f>
        <v/>
      </c>
      <c r="M597" s="8" t="str">
        <f>IF([1]source_data!G599="","",IF([1]source_data!K599="","",IF([1]source_data!M599&lt;&gt;"",CONCATENATE(VLOOKUP([1]source_data!K599,[1]codelists!A:C,2,FALSE)&amp;";"&amp;VLOOKUP([1]source_data!L599,[1]codelists!A:C,2,FALSE)&amp;";"&amp;VLOOKUP([1]source_data!M599,[1]codelists!A:C,2,FALSE)),IF([1]source_data!L599&lt;&gt;"",CONCATENATE(VLOOKUP([1]source_data!K599,[1]codelists!A:C,2,FALSE)&amp;";"&amp;VLOOKUP([1]source_data!L599,[1]codelists!A:C,2,FALSE)),IF([1]source_data!K599&lt;&gt;"",CONCATENATE(VLOOKUP([1]source_data!K599,[1]codelists!A:C,2,FALSE)))))))</f>
        <v>GTIP040</v>
      </c>
      <c r="N597" s="11" t="str">
        <f>IF([1]source_data!G599="","",IF([1]source_data!D599="","",VLOOKUP([1]source_data!D599,[1]geo_data!A:I,9,FALSE)))</f>
        <v>Tidenham</v>
      </c>
      <c r="O597" s="11" t="str">
        <f>IF([1]source_data!G599="","",IF([1]source_data!D599="","",VLOOKUP([1]source_data!D599,[1]geo_data!A:I,8,FALSE)))</f>
        <v>E05012175</v>
      </c>
      <c r="P597" s="11" t="str">
        <f>IF([1]source_data!G599="","",IF(LEFT(O597,3)="E05","WD",IF(LEFT(O597,3)="S13","WD",IF(LEFT(O597,3)="W05","WD",IF(LEFT(O597,3)="W06","UA",IF(LEFT(O597,3)="S12","CA",IF(LEFT(O597,3)="E06","UA",IF(LEFT(O597,3)="E07","NMD",IF(LEFT(O597,3)="E08","MD",IF(LEFT(O597,3)="E09","LONB"))))))))))</f>
        <v>WD</v>
      </c>
      <c r="Q597" s="11" t="str">
        <f>IF([1]source_data!G599="","",IF([1]source_data!D599="","",VLOOKUP([1]source_data!D599,[1]geo_data!A:I,7,FALSE)))</f>
        <v>Forest of Dean</v>
      </c>
      <c r="R597" s="11" t="str">
        <f>IF([1]source_data!G599="","",IF([1]source_data!D599="","",VLOOKUP([1]source_data!D599,[1]geo_data!A:I,6,FALSE)))</f>
        <v>E07000080</v>
      </c>
      <c r="S597" s="11" t="str">
        <f>IF([1]source_data!G599="","",IF(LEFT(R597,3)="E05","WD",IF(LEFT(R597,3)="S13","WD",IF(LEFT(R597,3)="W05","WD",IF(LEFT(R597,3)="W06","UA",IF(LEFT(R597,3)="S12","CA",IF(LEFT(R597,3)="E06","UA",IF(LEFT(R597,3)="E07","NMD",IF(LEFT(R597,3)="E08","MD",IF(LEFT(R597,3)="E09","LONB"))))))))))</f>
        <v>NMD</v>
      </c>
      <c r="T597" s="8" t="str">
        <f>IF([1]source_data!G599="","",IF([1]source_data!N599="","",[1]source_data!N599))</f>
        <v>Grants for You</v>
      </c>
      <c r="U597" s="12">
        <f ca="1">IF([1]source_data!G599="","",[1]tailored_settings!$B$8)</f>
        <v>45009</v>
      </c>
      <c r="V597" s="8" t="str">
        <f>IF([1]source_data!I599="","",[1]tailored_settings!$B$9)</f>
        <v>https://www.barnwoodtrust.org/</v>
      </c>
      <c r="W597" s="8" t="str">
        <f>IF([1]source_data!G599="","",IF([1]source_data!I599="","",[1]codelists!$A$1))</f>
        <v>Grant to Individuals Reason codelist</v>
      </c>
      <c r="X597" s="8" t="str">
        <f>IF([1]source_data!G599="","",IF([1]source_data!I599="","",[1]source_data!I599))</f>
        <v>Mental Health</v>
      </c>
      <c r="Y597" s="8" t="str">
        <f>IF([1]source_data!G599="","",IF([1]source_data!J599="","",[1]codelists!$A$1))</f>
        <v/>
      </c>
      <c r="Z597" s="8" t="str">
        <f>IF([1]source_data!G599="","",IF([1]source_data!J599="","",[1]source_data!J599))</f>
        <v/>
      </c>
      <c r="AA597" s="8" t="str">
        <f>IF([1]source_data!G599="","",IF([1]source_data!K599="","",[1]codelists!$A$16))</f>
        <v>Grant to Individuals Purpose codelist</v>
      </c>
      <c r="AB597" s="8" t="str">
        <f>IF([1]source_data!G599="","",IF([1]source_data!K599="","",[1]source_data!K599))</f>
        <v>Devices and digital access</v>
      </c>
      <c r="AC597" s="8" t="str">
        <f>IF([1]source_data!G599="","",IF([1]source_data!L599="","",[1]codelists!$A$16))</f>
        <v/>
      </c>
      <c r="AD597" s="8" t="str">
        <f>IF([1]source_data!G599="","",IF([1]source_data!L599="","",[1]source_data!L599))</f>
        <v/>
      </c>
      <c r="AE597" s="8" t="str">
        <f>IF([1]source_data!G599="","",IF([1]source_data!M599="","",[1]codelists!$A$16))</f>
        <v/>
      </c>
      <c r="AF597" s="8" t="str">
        <f>IF([1]source_data!G599="","",IF([1]source_data!M599="","",[1]source_data!M599))</f>
        <v/>
      </c>
    </row>
    <row r="598" spans="1:32" ht="15.75" x14ac:dyDescent="0.25">
      <c r="A598" s="8" t="str">
        <f>IF([1]source_data!G600="","",IF(AND([1]source_data!C600&lt;&gt;"",[1]tailored_settings!$B$10="Publish"),CONCATENATE([1]tailored_settings!$B$2&amp;[1]source_data!C600),IF(AND([1]source_data!C600&lt;&gt;"",[1]tailored_settings!$B$10="Do not publish"),CONCATENATE([1]tailored_settings!$B$2&amp;TEXT(ROW(A598)-1,"0000")&amp;"_"&amp;TEXT(F598,"yyyy-mm")),CONCATENATE([1]tailored_settings!$B$2&amp;TEXT(ROW(A598)-1,"0000")&amp;"_"&amp;TEXT(F598,"yyyy-mm")))))</f>
        <v>360G-BarnwoodTrust-0597_2022-09</v>
      </c>
      <c r="B598" s="8" t="str">
        <f>IF([1]source_data!G600="","",IF([1]source_data!E600&lt;&gt;"",[1]source_data!E600,CONCATENATE("Grant to "&amp;G598)))</f>
        <v>Grants for You</v>
      </c>
      <c r="C598" s="8" t="str">
        <f>IF([1]source_data!G600="","",IF([1]source_data!F600="","",[1]source_data!F600))</f>
        <v xml:space="preserve">Funding to help people with Autism, ADHD, Tourette's or a serious mental health condition access more opportunities.   </v>
      </c>
      <c r="D598" s="9">
        <f>IF([1]source_data!G600="","",IF([1]source_data!G600="","",[1]source_data!G600))</f>
        <v>850</v>
      </c>
      <c r="E598" s="8" t="str">
        <f>IF([1]source_data!G600="","",[1]tailored_settings!$B$3)</f>
        <v>GBP</v>
      </c>
      <c r="F598" s="10">
        <f>IF([1]source_data!G600="","",IF([1]source_data!H600="","",[1]source_data!H600))</f>
        <v>44818.378588460597</v>
      </c>
      <c r="G598" s="8" t="str">
        <f>IF([1]source_data!G600="","",[1]tailored_settings!$B$5)</f>
        <v>Individual Recipient</v>
      </c>
      <c r="H598" s="8" t="str">
        <f>IF([1]source_data!G600="","",IF(AND([1]source_data!A600&lt;&gt;"",[1]tailored_settings!$B$11="Publish"),CONCATENATE([1]tailored_settings!$B$2&amp;[1]source_data!A600),IF(AND([1]source_data!A600&lt;&gt;"",[1]tailored_settings!$B$11="Do not publish"),CONCATENATE([1]tailored_settings!$B$4&amp;TEXT(ROW(A598)-1,"0000")&amp;"_"&amp;TEXT(F598,"yyyy-mm")),CONCATENATE([1]tailored_settings!$B$4&amp;TEXT(ROW(A598)-1,"0000")&amp;"_"&amp;TEXT(F598,"yyyy-mm")))))</f>
        <v>360G-BarnwoodTrust-IND-0597_2022-09</v>
      </c>
      <c r="I598" s="8" t="str">
        <f>IF([1]source_data!G600="","",[1]tailored_settings!$B$7)</f>
        <v>Barnwood Trust</v>
      </c>
      <c r="J598" s="8" t="str">
        <f>IF([1]source_data!G600="","",[1]tailored_settings!$B$6)</f>
        <v>GB-CHC-1162855</v>
      </c>
      <c r="K598" s="8" t="str">
        <f>IF([1]source_data!G600="","",IF([1]source_data!I600="","",VLOOKUP([1]source_data!I600,[1]codelists!A:C,2,FALSE)))</f>
        <v>GTIR040</v>
      </c>
      <c r="L598" s="8" t="str">
        <f>IF([1]source_data!G600="","",IF([1]source_data!J600="","",VLOOKUP([1]source_data!J600,[1]codelists!A:C,2,FALSE)))</f>
        <v/>
      </c>
      <c r="M598" s="8" t="str">
        <f>IF([1]source_data!G600="","",IF([1]source_data!K600="","",IF([1]source_data!M600&lt;&gt;"",CONCATENATE(VLOOKUP([1]source_data!K600,[1]codelists!A:C,2,FALSE)&amp;";"&amp;VLOOKUP([1]source_data!L600,[1]codelists!A:C,2,FALSE)&amp;";"&amp;VLOOKUP([1]source_data!M600,[1]codelists!A:C,2,FALSE)),IF([1]source_data!L600&lt;&gt;"",CONCATENATE(VLOOKUP([1]source_data!K600,[1]codelists!A:C,2,FALSE)&amp;";"&amp;VLOOKUP([1]source_data!L600,[1]codelists!A:C,2,FALSE)),IF([1]source_data!K600&lt;&gt;"",CONCATENATE(VLOOKUP([1]source_data!K600,[1]codelists!A:C,2,FALSE)))))))</f>
        <v>GTIP040</v>
      </c>
      <c r="N598" s="11" t="str">
        <f>IF([1]source_data!G600="","",IF([1]source_data!D600="","",VLOOKUP([1]source_data!D600,[1]geo_data!A:I,9,FALSE)))</f>
        <v>Swindon Village</v>
      </c>
      <c r="O598" s="11" t="str">
        <f>IF([1]source_data!G600="","",IF([1]source_data!D600="","",VLOOKUP([1]source_data!D600,[1]geo_data!A:I,8,FALSE)))</f>
        <v>E05004305</v>
      </c>
      <c r="P598" s="11" t="str">
        <f>IF([1]source_data!G600="","",IF(LEFT(O598,3)="E05","WD",IF(LEFT(O598,3)="S13","WD",IF(LEFT(O598,3)="W05","WD",IF(LEFT(O598,3)="W06","UA",IF(LEFT(O598,3)="S12","CA",IF(LEFT(O598,3)="E06","UA",IF(LEFT(O598,3)="E07","NMD",IF(LEFT(O598,3)="E08","MD",IF(LEFT(O598,3)="E09","LONB"))))))))))</f>
        <v>WD</v>
      </c>
      <c r="Q598" s="11" t="str">
        <f>IF([1]source_data!G600="","",IF([1]source_data!D600="","",VLOOKUP([1]source_data!D600,[1]geo_data!A:I,7,FALSE)))</f>
        <v>Cheltenham</v>
      </c>
      <c r="R598" s="11" t="str">
        <f>IF([1]source_data!G600="","",IF([1]source_data!D600="","",VLOOKUP([1]source_data!D600,[1]geo_data!A:I,6,FALSE)))</f>
        <v>E07000078</v>
      </c>
      <c r="S598" s="11" t="str">
        <f>IF([1]source_data!G600="","",IF(LEFT(R598,3)="E05","WD",IF(LEFT(R598,3)="S13","WD",IF(LEFT(R598,3)="W05","WD",IF(LEFT(R598,3)="W06","UA",IF(LEFT(R598,3)="S12","CA",IF(LEFT(R598,3)="E06","UA",IF(LEFT(R598,3)="E07","NMD",IF(LEFT(R598,3)="E08","MD",IF(LEFT(R598,3)="E09","LONB"))))))))))</f>
        <v>NMD</v>
      </c>
      <c r="T598" s="8" t="str">
        <f>IF([1]source_data!G600="","",IF([1]source_data!N600="","",[1]source_data!N600))</f>
        <v>Grants for You</v>
      </c>
      <c r="U598" s="12">
        <f ca="1">IF([1]source_data!G600="","",[1]tailored_settings!$B$8)</f>
        <v>45009</v>
      </c>
      <c r="V598" s="8" t="str">
        <f>IF([1]source_data!I600="","",[1]tailored_settings!$B$9)</f>
        <v>https://www.barnwoodtrust.org/</v>
      </c>
      <c r="W598" s="8" t="str">
        <f>IF([1]source_data!G600="","",IF([1]source_data!I600="","",[1]codelists!$A$1))</f>
        <v>Grant to Individuals Reason codelist</v>
      </c>
      <c r="X598" s="8" t="str">
        <f>IF([1]source_data!G600="","",IF([1]source_data!I600="","",[1]source_data!I600))</f>
        <v>Mental Health</v>
      </c>
      <c r="Y598" s="8" t="str">
        <f>IF([1]source_data!G600="","",IF([1]source_data!J600="","",[1]codelists!$A$1))</f>
        <v/>
      </c>
      <c r="Z598" s="8" t="str">
        <f>IF([1]source_data!G600="","",IF([1]source_data!J600="","",[1]source_data!J600))</f>
        <v/>
      </c>
      <c r="AA598" s="8" t="str">
        <f>IF([1]source_data!G600="","",IF([1]source_data!K600="","",[1]codelists!$A$16))</f>
        <v>Grant to Individuals Purpose codelist</v>
      </c>
      <c r="AB598" s="8" t="str">
        <f>IF([1]source_data!G600="","",IF([1]source_data!K600="","",[1]source_data!K600))</f>
        <v>Devices and digital access</v>
      </c>
      <c r="AC598" s="8" t="str">
        <f>IF([1]source_data!G600="","",IF([1]source_data!L600="","",[1]codelists!$A$16))</f>
        <v/>
      </c>
      <c r="AD598" s="8" t="str">
        <f>IF([1]source_data!G600="","",IF([1]source_data!L600="","",[1]source_data!L600))</f>
        <v/>
      </c>
      <c r="AE598" s="8" t="str">
        <f>IF([1]source_data!G600="","",IF([1]source_data!M600="","",[1]codelists!$A$16))</f>
        <v/>
      </c>
      <c r="AF598" s="8" t="str">
        <f>IF([1]source_data!G600="","",IF([1]source_data!M600="","",[1]source_data!M600))</f>
        <v/>
      </c>
    </row>
    <row r="599" spans="1:32" ht="15.75" x14ac:dyDescent="0.25">
      <c r="A599" s="8" t="str">
        <f>IF([1]source_data!G601="","",IF(AND([1]source_data!C601&lt;&gt;"",[1]tailored_settings!$B$10="Publish"),CONCATENATE([1]tailored_settings!$B$2&amp;[1]source_data!C601),IF(AND([1]source_data!C601&lt;&gt;"",[1]tailored_settings!$B$10="Do not publish"),CONCATENATE([1]tailored_settings!$B$2&amp;TEXT(ROW(A599)-1,"0000")&amp;"_"&amp;TEXT(F599,"yyyy-mm")),CONCATENATE([1]tailored_settings!$B$2&amp;TEXT(ROW(A599)-1,"0000")&amp;"_"&amp;TEXT(F599,"yyyy-mm")))))</f>
        <v>360G-BarnwoodTrust-0598_2022-09</v>
      </c>
      <c r="B599" s="8" t="str">
        <f>IF([1]source_data!G601="","",IF([1]source_data!E601&lt;&gt;"",[1]source_data!E601,CONCATENATE("Grant to "&amp;G599)))</f>
        <v>Grants for You</v>
      </c>
      <c r="C599" s="8" t="str">
        <f>IF([1]source_data!G601="","",IF([1]source_data!F601="","",[1]source_data!F601))</f>
        <v xml:space="preserve">Funding to help people with Autism, ADHD, Tourette's or a serious mental health condition access more opportunities.   </v>
      </c>
      <c r="D599" s="9">
        <f>IF([1]source_data!G601="","",IF([1]source_data!G601="","",[1]source_data!G601))</f>
        <v>2570</v>
      </c>
      <c r="E599" s="8" t="str">
        <f>IF([1]source_data!G601="","",[1]tailored_settings!$B$3)</f>
        <v>GBP</v>
      </c>
      <c r="F599" s="10">
        <f>IF([1]source_data!G601="","",IF([1]source_data!H601="","",[1]source_data!H601))</f>
        <v>44818.385044710602</v>
      </c>
      <c r="G599" s="8" t="str">
        <f>IF([1]source_data!G601="","",[1]tailored_settings!$B$5)</f>
        <v>Individual Recipient</v>
      </c>
      <c r="H599" s="8" t="str">
        <f>IF([1]source_data!G601="","",IF(AND([1]source_data!A601&lt;&gt;"",[1]tailored_settings!$B$11="Publish"),CONCATENATE([1]tailored_settings!$B$2&amp;[1]source_data!A601),IF(AND([1]source_data!A601&lt;&gt;"",[1]tailored_settings!$B$11="Do not publish"),CONCATENATE([1]tailored_settings!$B$4&amp;TEXT(ROW(A599)-1,"0000")&amp;"_"&amp;TEXT(F599,"yyyy-mm")),CONCATENATE([1]tailored_settings!$B$4&amp;TEXT(ROW(A599)-1,"0000")&amp;"_"&amp;TEXT(F599,"yyyy-mm")))))</f>
        <v>360G-BarnwoodTrust-IND-0598_2022-09</v>
      </c>
      <c r="I599" s="8" t="str">
        <f>IF([1]source_data!G601="","",[1]tailored_settings!$B$7)</f>
        <v>Barnwood Trust</v>
      </c>
      <c r="J599" s="8" t="str">
        <f>IF([1]source_data!G601="","",[1]tailored_settings!$B$6)</f>
        <v>GB-CHC-1162855</v>
      </c>
      <c r="K599" s="8" t="str">
        <f>IF([1]source_data!G601="","",IF([1]source_data!I601="","",VLOOKUP([1]source_data!I601,[1]codelists!A:C,2,FALSE)))</f>
        <v>GTIR040</v>
      </c>
      <c r="L599" s="8" t="str">
        <f>IF([1]source_data!G601="","",IF([1]source_data!J601="","",VLOOKUP([1]source_data!J601,[1]codelists!A:C,2,FALSE)))</f>
        <v/>
      </c>
      <c r="M599" s="8" t="str">
        <f>IF([1]source_data!G601="","",IF([1]source_data!K601="","",IF([1]source_data!M601&lt;&gt;"",CONCATENATE(VLOOKUP([1]source_data!K601,[1]codelists!A:C,2,FALSE)&amp;";"&amp;VLOOKUP([1]source_data!L601,[1]codelists!A:C,2,FALSE)&amp;";"&amp;VLOOKUP([1]source_data!M601,[1]codelists!A:C,2,FALSE)),IF([1]source_data!L601&lt;&gt;"",CONCATENATE(VLOOKUP([1]source_data!K601,[1]codelists!A:C,2,FALSE)&amp;";"&amp;VLOOKUP([1]source_data!L601,[1]codelists!A:C,2,FALSE)),IF([1]source_data!K601&lt;&gt;"",CONCATENATE(VLOOKUP([1]source_data!K601,[1]codelists!A:C,2,FALSE)))))))</f>
        <v>GTIP150</v>
      </c>
      <c r="N599" s="11" t="str">
        <f>IF([1]source_data!G601="","",IF([1]source_data!D601="","",VLOOKUP([1]source_data!D601,[1]geo_data!A:I,9,FALSE)))</f>
        <v>Stroud Central</v>
      </c>
      <c r="O599" s="11" t="str">
        <f>IF([1]source_data!G601="","",IF([1]source_data!D601="","",VLOOKUP([1]source_data!D601,[1]geo_data!A:I,8,FALSE)))</f>
        <v>E05010986</v>
      </c>
      <c r="P599" s="11" t="str">
        <f>IF([1]source_data!G601="","",IF(LEFT(O599,3)="E05","WD",IF(LEFT(O599,3)="S13","WD",IF(LEFT(O599,3)="W05","WD",IF(LEFT(O599,3)="W06","UA",IF(LEFT(O599,3)="S12","CA",IF(LEFT(O599,3)="E06","UA",IF(LEFT(O599,3)="E07","NMD",IF(LEFT(O599,3)="E08","MD",IF(LEFT(O599,3)="E09","LONB"))))))))))</f>
        <v>WD</v>
      </c>
      <c r="Q599" s="11" t="str">
        <f>IF([1]source_data!G601="","",IF([1]source_data!D601="","",VLOOKUP([1]source_data!D601,[1]geo_data!A:I,7,FALSE)))</f>
        <v>Stroud</v>
      </c>
      <c r="R599" s="11" t="str">
        <f>IF([1]source_data!G601="","",IF([1]source_data!D601="","",VLOOKUP([1]source_data!D601,[1]geo_data!A:I,6,FALSE)))</f>
        <v>E07000082</v>
      </c>
      <c r="S599" s="11" t="str">
        <f>IF([1]source_data!G601="","",IF(LEFT(R599,3)="E05","WD",IF(LEFT(R599,3)="S13","WD",IF(LEFT(R599,3)="W05","WD",IF(LEFT(R599,3)="W06","UA",IF(LEFT(R599,3)="S12","CA",IF(LEFT(R599,3)="E06","UA",IF(LEFT(R599,3)="E07","NMD",IF(LEFT(R599,3)="E08","MD",IF(LEFT(R599,3)="E09","LONB"))))))))))</f>
        <v>NMD</v>
      </c>
      <c r="T599" s="8" t="str">
        <f>IF([1]source_data!G601="","",IF([1]source_data!N601="","",[1]source_data!N601))</f>
        <v>Grants for You</v>
      </c>
      <c r="U599" s="12">
        <f ca="1">IF([1]source_data!G601="","",[1]tailored_settings!$B$8)</f>
        <v>45009</v>
      </c>
      <c r="V599" s="8" t="str">
        <f>IF([1]source_data!I601="","",[1]tailored_settings!$B$9)</f>
        <v>https://www.barnwoodtrust.org/</v>
      </c>
      <c r="W599" s="8" t="str">
        <f>IF([1]source_data!G601="","",IF([1]source_data!I601="","",[1]codelists!$A$1))</f>
        <v>Grant to Individuals Reason codelist</v>
      </c>
      <c r="X599" s="8" t="str">
        <f>IF([1]source_data!G601="","",IF([1]source_data!I601="","",[1]source_data!I601))</f>
        <v>Mental Health</v>
      </c>
      <c r="Y599" s="8" t="str">
        <f>IF([1]source_data!G601="","",IF([1]source_data!J601="","",[1]codelists!$A$1))</f>
        <v/>
      </c>
      <c r="Z599" s="8" t="str">
        <f>IF([1]source_data!G601="","",IF([1]source_data!J601="","",[1]source_data!J601))</f>
        <v/>
      </c>
      <c r="AA599" s="8" t="str">
        <f>IF([1]source_data!G601="","",IF([1]source_data!K601="","",[1]codelists!$A$16))</f>
        <v>Grant to Individuals Purpose codelist</v>
      </c>
      <c r="AB599" s="8" t="str">
        <f>IF([1]source_data!G601="","",IF([1]source_data!K601="","",[1]source_data!K601))</f>
        <v>Creative activities</v>
      </c>
      <c r="AC599" s="8" t="str">
        <f>IF([1]source_data!G601="","",IF([1]source_data!L601="","",[1]codelists!$A$16))</f>
        <v/>
      </c>
      <c r="AD599" s="8" t="str">
        <f>IF([1]source_data!G601="","",IF([1]source_data!L601="","",[1]source_data!L601))</f>
        <v/>
      </c>
      <c r="AE599" s="8" t="str">
        <f>IF([1]source_data!G601="","",IF([1]source_data!M601="","",[1]codelists!$A$16))</f>
        <v/>
      </c>
      <c r="AF599" s="8" t="str">
        <f>IF([1]source_data!G601="","",IF([1]source_data!M601="","",[1]source_data!M601))</f>
        <v/>
      </c>
    </row>
    <row r="600" spans="1:32" ht="15.75" x14ac:dyDescent="0.25">
      <c r="A600" s="8" t="str">
        <f>IF([1]source_data!G602="","",IF(AND([1]source_data!C602&lt;&gt;"",[1]tailored_settings!$B$10="Publish"),CONCATENATE([1]tailored_settings!$B$2&amp;[1]source_data!C602),IF(AND([1]source_data!C602&lt;&gt;"",[1]tailored_settings!$B$10="Do not publish"),CONCATENATE([1]tailored_settings!$B$2&amp;TEXT(ROW(A600)-1,"0000")&amp;"_"&amp;TEXT(F600,"yyyy-mm")),CONCATENATE([1]tailored_settings!$B$2&amp;TEXT(ROW(A600)-1,"0000")&amp;"_"&amp;TEXT(F600,"yyyy-mm")))))</f>
        <v>360G-BarnwoodTrust-0599_2022-09</v>
      </c>
      <c r="B600" s="8" t="str">
        <f>IF([1]source_data!G602="","",IF([1]source_data!E602&lt;&gt;"",[1]source_data!E602,CONCATENATE("Grant to "&amp;G600)))</f>
        <v>Grants for You</v>
      </c>
      <c r="C600" s="8" t="str">
        <f>IF([1]source_data!G602="","",IF([1]source_data!F602="","",[1]source_data!F602))</f>
        <v xml:space="preserve">Funding to help people with Autism, ADHD, Tourette's or a serious mental health condition access more opportunities.   </v>
      </c>
      <c r="D600" s="9">
        <f>IF([1]source_data!G602="","",IF([1]source_data!G602="","",[1]source_data!G602))</f>
        <v>800</v>
      </c>
      <c r="E600" s="8" t="str">
        <f>IF([1]source_data!G602="","",[1]tailored_settings!$B$3)</f>
        <v>GBP</v>
      </c>
      <c r="F600" s="10">
        <f>IF([1]source_data!G602="","",IF([1]source_data!H602="","",[1]source_data!H602))</f>
        <v>44818.430597338003</v>
      </c>
      <c r="G600" s="8" t="str">
        <f>IF([1]source_data!G602="","",[1]tailored_settings!$B$5)</f>
        <v>Individual Recipient</v>
      </c>
      <c r="H600" s="8" t="str">
        <f>IF([1]source_data!G602="","",IF(AND([1]source_data!A602&lt;&gt;"",[1]tailored_settings!$B$11="Publish"),CONCATENATE([1]tailored_settings!$B$2&amp;[1]source_data!A602),IF(AND([1]source_data!A602&lt;&gt;"",[1]tailored_settings!$B$11="Do not publish"),CONCATENATE([1]tailored_settings!$B$4&amp;TEXT(ROW(A600)-1,"0000")&amp;"_"&amp;TEXT(F600,"yyyy-mm")),CONCATENATE([1]tailored_settings!$B$4&amp;TEXT(ROW(A600)-1,"0000")&amp;"_"&amp;TEXT(F600,"yyyy-mm")))))</f>
        <v>360G-BarnwoodTrust-IND-0599_2022-09</v>
      </c>
      <c r="I600" s="8" t="str">
        <f>IF([1]source_data!G602="","",[1]tailored_settings!$B$7)</f>
        <v>Barnwood Trust</v>
      </c>
      <c r="J600" s="8" t="str">
        <f>IF([1]source_data!G602="","",[1]tailored_settings!$B$6)</f>
        <v>GB-CHC-1162855</v>
      </c>
      <c r="K600" s="8" t="str">
        <f>IF([1]source_data!G602="","",IF([1]source_data!I602="","",VLOOKUP([1]source_data!I602,[1]codelists!A:C,2,FALSE)))</f>
        <v>GTIR040</v>
      </c>
      <c r="L600" s="8" t="str">
        <f>IF([1]source_data!G602="","",IF([1]source_data!J602="","",VLOOKUP([1]source_data!J602,[1]codelists!A:C,2,FALSE)))</f>
        <v/>
      </c>
      <c r="M600" s="8" t="str">
        <f>IF([1]source_data!G602="","",IF([1]source_data!K602="","",IF([1]source_data!M602&lt;&gt;"",CONCATENATE(VLOOKUP([1]source_data!K602,[1]codelists!A:C,2,FALSE)&amp;";"&amp;VLOOKUP([1]source_data!L602,[1]codelists!A:C,2,FALSE)&amp;";"&amp;VLOOKUP([1]source_data!M602,[1]codelists!A:C,2,FALSE)),IF([1]source_data!L602&lt;&gt;"",CONCATENATE(VLOOKUP([1]source_data!K602,[1]codelists!A:C,2,FALSE)&amp;";"&amp;VLOOKUP([1]source_data!L602,[1]codelists!A:C,2,FALSE)),IF([1]source_data!K602&lt;&gt;"",CONCATENATE(VLOOKUP([1]source_data!K602,[1]codelists!A:C,2,FALSE)))))))</f>
        <v>GTIP100</v>
      </c>
      <c r="N600" s="11" t="str">
        <f>IF([1]source_data!G602="","",IF([1]source_data!D602="","",VLOOKUP([1]source_data!D602,[1]geo_data!A:I,9,FALSE)))</f>
        <v>Westgate</v>
      </c>
      <c r="O600" s="11" t="str">
        <f>IF([1]source_data!G602="","",IF([1]source_data!D602="","",VLOOKUP([1]source_data!D602,[1]geo_data!A:I,8,FALSE)))</f>
        <v>E05010967</v>
      </c>
      <c r="P600" s="11" t="str">
        <f>IF([1]source_data!G602="","",IF(LEFT(O600,3)="E05","WD",IF(LEFT(O600,3)="S13","WD",IF(LEFT(O600,3)="W05","WD",IF(LEFT(O600,3)="W06","UA",IF(LEFT(O600,3)="S12","CA",IF(LEFT(O600,3)="E06","UA",IF(LEFT(O600,3)="E07","NMD",IF(LEFT(O600,3)="E08","MD",IF(LEFT(O600,3)="E09","LONB"))))))))))</f>
        <v>WD</v>
      </c>
      <c r="Q600" s="11" t="str">
        <f>IF([1]source_data!G602="","",IF([1]source_data!D602="","",VLOOKUP([1]source_data!D602,[1]geo_data!A:I,7,FALSE)))</f>
        <v>Gloucester</v>
      </c>
      <c r="R600" s="11" t="str">
        <f>IF([1]source_data!G602="","",IF([1]source_data!D602="","",VLOOKUP([1]source_data!D602,[1]geo_data!A:I,6,FALSE)))</f>
        <v>E07000081</v>
      </c>
      <c r="S600" s="11" t="str">
        <f>IF([1]source_data!G602="","",IF(LEFT(R600,3)="E05","WD",IF(LEFT(R600,3)="S13","WD",IF(LEFT(R600,3)="W05","WD",IF(LEFT(R600,3)="W06","UA",IF(LEFT(R600,3)="S12","CA",IF(LEFT(R600,3)="E06","UA",IF(LEFT(R600,3)="E07","NMD",IF(LEFT(R600,3)="E08","MD",IF(LEFT(R600,3)="E09","LONB"))))))))))</f>
        <v>NMD</v>
      </c>
      <c r="T600" s="8" t="str">
        <f>IF([1]source_data!G602="","",IF([1]source_data!N602="","",[1]source_data!N602))</f>
        <v>Grants for You</v>
      </c>
      <c r="U600" s="12">
        <f ca="1">IF([1]source_data!G602="","",[1]tailored_settings!$B$8)</f>
        <v>45009</v>
      </c>
      <c r="V600" s="8" t="str">
        <f>IF([1]source_data!I602="","",[1]tailored_settings!$B$9)</f>
        <v>https://www.barnwoodtrust.org/</v>
      </c>
      <c r="W600" s="8" t="str">
        <f>IF([1]source_data!G602="","",IF([1]source_data!I602="","",[1]codelists!$A$1))</f>
        <v>Grant to Individuals Reason codelist</v>
      </c>
      <c r="X600" s="8" t="str">
        <f>IF([1]source_data!G602="","",IF([1]source_data!I602="","",[1]source_data!I602))</f>
        <v>Mental Health</v>
      </c>
      <c r="Y600" s="8" t="str">
        <f>IF([1]source_data!G602="","",IF([1]source_data!J602="","",[1]codelists!$A$1))</f>
        <v/>
      </c>
      <c r="Z600" s="8" t="str">
        <f>IF([1]source_data!G602="","",IF([1]source_data!J602="","",[1]source_data!J602))</f>
        <v/>
      </c>
      <c r="AA600" s="8" t="str">
        <f>IF([1]source_data!G602="","",IF([1]source_data!K602="","",[1]codelists!$A$16))</f>
        <v>Grant to Individuals Purpose codelist</v>
      </c>
      <c r="AB600" s="8" t="str">
        <f>IF([1]source_data!G602="","",IF([1]source_data!K602="","",[1]source_data!K602))</f>
        <v>Travel and transport</v>
      </c>
      <c r="AC600" s="8" t="str">
        <f>IF([1]source_data!G602="","",IF([1]source_data!L602="","",[1]codelists!$A$16))</f>
        <v/>
      </c>
      <c r="AD600" s="8" t="str">
        <f>IF([1]source_data!G602="","",IF([1]source_data!L602="","",[1]source_data!L602))</f>
        <v/>
      </c>
      <c r="AE600" s="8" t="str">
        <f>IF([1]source_data!G602="","",IF([1]source_data!M602="","",[1]codelists!$A$16))</f>
        <v/>
      </c>
      <c r="AF600" s="8" t="str">
        <f>IF([1]source_data!G602="","",IF([1]source_data!M602="","",[1]source_data!M602))</f>
        <v/>
      </c>
    </row>
    <row r="601" spans="1:32" ht="15.75" x14ac:dyDescent="0.25">
      <c r="A601" s="8" t="str">
        <f>IF([1]source_data!G603="","",IF(AND([1]source_data!C603&lt;&gt;"",[1]tailored_settings!$B$10="Publish"),CONCATENATE([1]tailored_settings!$B$2&amp;[1]source_data!C603),IF(AND([1]source_data!C603&lt;&gt;"",[1]tailored_settings!$B$10="Do not publish"),CONCATENATE([1]tailored_settings!$B$2&amp;TEXT(ROW(A601)-1,"0000")&amp;"_"&amp;TEXT(F601,"yyyy-mm")),CONCATENATE([1]tailored_settings!$B$2&amp;TEXT(ROW(A601)-1,"0000")&amp;"_"&amp;TEXT(F601,"yyyy-mm")))))</f>
        <v>360G-BarnwoodTrust-0600_2022-09</v>
      </c>
      <c r="B601" s="8" t="str">
        <f>IF([1]source_data!G603="","",IF([1]source_data!E603&lt;&gt;"",[1]source_data!E603,CONCATENATE("Grant to "&amp;G601)))</f>
        <v>Grants for You</v>
      </c>
      <c r="C601" s="8" t="str">
        <f>IF([1]source_data!G603="","",IF([1]source_data!F603="","",[1]source_data!F603))</f>
        <v xml:space="preserve">Funding to help people with Autism, ADHD, Tourette's or a serious mental health condition access more opportunities.   </v>
      </c>
      <c r="D601" s="9">
        <f>IF([1]source_data!G603="","",IF([1]source_data!G603="","",[1]source_data!G603))</f>
        <v>969</v>
      </c>
      <c r="E601" s="8" t="str">
        <f>IF([1]source_data!G603="","",[1]tailored_settings!$B$3)</f>
        <v>GBP</v>
      </c>
      <c r="F601" s="10">
        <f>IF([1]source_data!G603="","",IF([1]source_data!H603="","",[1]source_data!H603))</f>
        <v>44818.530468171302</v>
      </c>
      <c r="G601" s="8" t="str">
        <f>IF([1]source_data!G603="","",[1]tailored_settings!$B$5)</f>
        <v>Individual Recipient</v>
      </c>
      <c r="H601" s="8" t="str">
        <f>IF([1]source_data!G603="","",IF(AND([1]source_data!A603&lt;&gt;"",[1]tailored_settings!$B$11="Publish"),CONCATENATE([1]tailored_settings!$B$2&amp;[1]source_data!A603),IF(AND([1]source_data!A603&lt;&gt;"",[1]tailored_settings!$B$11="Do not publish"),CONCATENATE([1]tailored_settings!$B$4&amp;TEXT(ROW(A601)-1,"0000")&amp;"_"&amp;TEXT(F601,"yyyy-mm")),CONCATENATE([1]tailored_settings!$B$4&amp;TEXT(ROW(A601)-1,"0000")&amp;"_"&amp;TEXT(F601,"yyyy-mm")))))</f>
        <v>360G-BarnwoodTrust-IND-0600_2022-09</v>
      </c>
      <c r="I601" s="8" t="str">
        <f>IF([1]source_data!G603="","",[1]tailored_settings!$B$7)</f>
        <v>Barnwood Trust</v>
      </c>
      <c r="J601" s="8" t="str">
        <f>IF([1]source_data!G603="","",[1]tailored_settings!$B$6)</f>
        <v>GB-CHC-1162855</v>
      </c>
      <c r="K601" s="8" t="str">
        <f>IF([1]source_data!G603="","",IF([1]source_data!I603="","",VLOOKUP([1]source_data!I603,[1]codelists!A:C,2,FALSE)))</f>
        <v>GTIR040</v>
      </c>
      <c r="L601" s="8" t="str">
        <f>IF([1]source_data!G603="","",IF([1]source_data!J603="","",VLOOKUP([1]source_data!J603,[1]codelists!A:C,2,FALSE)))</f>
        <v/>
      </c>
      <c r="M601" s="8" t="str">
        <f>IF([1]source_data!G603="","",IF([1]source_data!K603="","",IF([1]source_data!M603&lt;&gt;"",CONCATENATE(VLOOKUP([1]source_data!K603,[1]codelists!A:C,2,FALSE)&amp;";"&amp;VLOOKUP([1]source_data!L603,[1]codelists!A:C,2,FALSE)&amp;";"&amp;VLOOKUP([1]source_data!M603,[1]codelists!A:C,2,FALSE)),IF([1]source_data!L603&lt;&gt;"",CONCATENATE(VLOOKUP([1]source_data!K603,[1]codelists!A:C,2,FALSE)&amp;";"&amp;VLOOKUP([1]source_data!L603,[1]codelists!A:C,2,FALSE)),IF([1]source_data!K603&lt;&gt;"",CONCATENATE(VLOOKUP([1]source_data!K603,[1]codelists!A:C,2,FALSE)))))))</f>
        <v>GTIP040</v>
      </c>
      <c r="N601" s="11" t="str">
        <f>IF([1]source_data!G603="","",IF([1]source_data!D603="","",VLOOKUP([1]source_data!D603,[1]geo_data!A:I,9,FALSE)))</f>
        <v>Longlevens</v>
      </c>
      <c r="O601" s="11" t="str">
        <f>IF([1]source_data!G603="","",IF([1]source_data!D603="","",VLOOKUP([1]source_data!D603,[1]geo_data!A:I,8,FALSE)))</f>
        <v>E05010960</v>
      </c>
      <c r="P601" s="11" t="str">
        <f>IF([1]source_data!G603="","",IF(LEFT(O601,3)="E05","WD",IF(LEFT(O601,3)="S13","WD",IF(LEFT(O601,3)="W05","WD",IF(LEFT(O601,3)="W06","UA",IF(LEFT(O601,3)="S12","CA",IF(LEFT(O601,3)="E06","UA",IF(LEFT(O601,3)="E07","NMD",IF(LEFT(O601,3)="E08","MD",IF(LEFT(O601,3)="E09","LONB"))))))))))</f>
        <v>WD</v>
      </c>
      <c r="Q601" s="11" t="str">
        <f>IF([1]source_data!G603="","",IF([1]source_data!D603="","",VLOOKUP([1]source_data!D603,[1]geo_data!A:I,7,FALSE)))</f>
        <v>Gloucester</v>
      </c>
      <c r="R601" s="11" t="str">
        <f>IF([1]source_data!G603="","",IF([1]source_data!D603="","",VLOOKUP([1]source_data!D603,[1]geo_data!A:I,6,FALSE)))</f>
        <v>E07000081</v>
      </c>
      <c r="S601" s="11" t="str">
        <f>IF([1]source_data!G603="","",IF(LEFT(R601,3)="E05","WD",IF(LEFT(R601,3)="S13","WD",IF(LEFT(R601,3)="W05","WD",IF(LEFT(R601,3)="W06","UA",IF(LEFT(R601,3)="S12","CA",IF(LEFT(R601,3)="E06","UA",IF(LEFT(R601,3)="E07","NMD",IF(LEFT(R601,3)="E08","MD",IF(LEFT(R601,3)="E09","LONB"))))))))))</f>
        <v>NMD</v>
      </c>
      <c r="T601" s="8" t="str">
        <f>IF([1]source_data!G603="","",IF([1]source_data!N603="","",[1]source_data!N603))</f>
        <v>Grants for You</v>
      </c>
      <c r="U601" s="12">
        <f ca="1">IF([1]source_data!G603="","",[1]tailored_settings!$B$8)</f>
        <v>45009</v>
      </c>
      <c r="V601" s="8" t="str">
        <f>IF([1]source_data!I603="","",[1]tailored_settings!$B$9)</f>
        <v>https://www.barnwoodtrust.org/</v>
      </c>
      <c r="W601" s="8" t="str">
        <f>IF([1]source_data!G603="","",IF([1]source_data!I603="","",[1]codelists!$A$1))</f>
        <v>Grant to Individuals Reason codelist</v>
      </c>
      <c r="X601" s="8" t="str">
        <f>IF([1]source_data!G603="","",IF([1]source_data!I603="","",[1]source_data!I603))</f>
        <v>Mental Health</v>
      </c>
      <c r="Y601" s="8" t="str">
        <f>IF([1]source_data!G603="","",IF([1]source_data!J603="","",[1]codelists!$A$1))</f>
        <v/>
      </c>
      <c r="Z601" s="8" t="str">
        <f>IF([1]source_data!G603="","",IF([1]source_data!J603="","",[1]source_data!J603))</f>
        <v/>
      </c>
      <c r="AA601" s="8" t="str">
        <f>IF([1]source_data!G603="","",IF([1]source_data!K603="","",[1]codelists!$A$16))</f>
        <v>Grant to Individuals Purpose codelist</v>
      </c>
      <c r="AB601" s="8" t="str">
        <f>IF([1]source_data!G603="","",IF([1]source_data!K603="","",[1]source_data!K603))</f>
        <v>Devices and digital access</v>
      </c>
      <c r="AC601" s="8" t="str">
        <f>IF([1]source_data!G603="","",IF([1]source_data!L603="","",[1]codelists!$A$16))</f>
        <v/>
      </c>
      <c r="AD601" s="8" t="str">
        <f>IF([1]source_data!G603="","",IF([1]source_data!L603="","",[1]source_data!L603))</f>
        <v/>
      </c>
      <c r="AE601" s="8" t="str">
        <f>IF([1]source_data!G603="","",IF([1]source_data!M603="","",[1]codelists!$A$16))</f>
        <v/>
      </c>
      <c r="AF601" s="8" t="str">
        <f>IF([1]source_data!G603="","",IF([1]source_data!M603="","",[1]source_data!M603))</f>
        <v/>
      </c>
    </row>
    <row r="602" spans="1:32" ht="15.75" x14ac:dyDescent="0.25">
      <c r="A602" s="8" t="str">
        <f>IF([1]source_data!G604="","",IF(AND([1]source_data!C604&lt;&gt;"",[1]tailored_settings!$B$10="Publish"),CONCATENATE([1]tailored_settings!$B$2&amp;[1]source_data!C604),IF(AND([1]source_data!C604&lt;&gt;"",[1]tailored_settings!$B$10="Do not publish"),CONCATENATE([1]tailored_settings!$B$2&amp;TEXT(ROW(A602)-1,"0000")&amp;"_"&amp;TEXT(F602,"yyyy-mm")),CONCATENATE([1]tailored_settings!$B$2&amp;TEXT(ROW(A602)-1,"0000")&amp;"_"&amp;TEXT(F602,"yyyy-mm")))))</f>
        <v>360G-BarnwoodTrust-0601_2022-09</v>
      </c>
      <c r="B602" s="8" t="str">
        <f>IF([1]source_data!G604="","",IF([1]source_data!E604&lt;&gt;"",[1]source_data!E604,CONCATENATE("Grant to "&amp;G602)))</f>
        <v>Grants for You</v>
      </c>
      <c r="C602" s="8" t="str">
        <f>IF([1]source_data!G604="","",IF([1]source_data!F604="","",[1]source_data!F604))</f>
        <v xml:space="preserve">Funding to help people with Autism, ADHD, Tourette's or a serious mental health condition access more opportunities.   </v>
      </c>
      <c r="D602" s="9">
        <f>IF([1]source_data!G604="","",IF([1]source_data!G604="","",[1]source_data!G604))</f>
        <v>887</v>
      </c>
      <c r="E602" s="8" t="str">
        <f>IF([1]source_data!G604="","",[1]tailored_settings!$B$3)</f>
        <v>GBP</v>
      </c>
      <c r="F602" s="10">
        <f>IF([1]source_data!G604="","",IF([1]source_data!H604="","",[1]source_data!H604))</f>
        <v>44818.5767660532</v>
      </c>
      <c r="G602" s="8" t="str">
        <f>IF([1]source_data!G604="","",[1]tailored_settings!$B$5)</f>
        <v>Individual Recipient</v>
      </c>
      <c r="H602" s="8" t="str">
        <f>IF([1]source_data!G604="","",IF(AND([1]source_data!A604&lt;&gt;"",[1]tailored_settings!$B$11="Publish"),CONCATENATE([1]tailored_settings!$B$2&amp;[1]source_data!A604),IF(AND([1]source_data!A604&lt;&gt;"",[1]tailored_settings!$B$11="Do not publish"),CONCATENATE([1]tailored_settings!$B$4&amp;TEXT(ROW(A602)-1,"0000")&amp;"_"&amp;TEXT(F602,"yyyy-mm")),CONCATENATE([1]tailored_settings!$B$4&amp;TEXT(ROW(A602)-1,"0000")&amp;"_"&amp;TEXT(F602,"yyyy-mm")))))</f>
        <v>360G-BarnwoodTrust-IND-0601_2022-09</v>
      </c>
      <c r="I602" s="8" t="str">
        <f>IF([1]source_data!G604="","",[1]tailored_settings!$B$7)</f>
        <v>Barnwood Trust</v>
      </c>
      <c r="J602" s="8" t="str">
        <f>IF([1]source_data!G604="","",[1]tailored_settings!$B$6)</f>
        <v>GB-CHC-1162855</v>
      </c>
      <c r="K602" s="8" t="str">
        <f>IF([1]source_data!G604="","",IF([1]source_data!I604="","",VLOOKUP([1]source_data!I604,[1]codelists!A:C,2,FALSE)))</f>
        <v>GTIR040</v>
      </c>
      <c r="L602" s="8" t="str">
        <f>IF([1]source_data!G604="","",IF([1]source_data!J604="","",VLOOKUP([1]source_data!J604,[1]codelists!A:C,2,FALSE)))</f>
        <v/>
      </c>
      <c r="M602" s="8" t="str">
        <f>IF([1]source_data!G604="","",IF([1]source_data!K604="","",IF([1]source_data!M604&lt;&gt;"",CONCATENATE(VLOOKUP([1]source_data!K604,[1]codelists!A:C,2,FALSE)&amp;";"&amp;VLOOKUP([1]source_data!L604,[1]codelists!A:C,2,FALSE)&amp;";"&amp;VLOOKUP([1]source_data!M604,[1]codelists!A:C,2,FALSE)),IF([1]source_data!L604&lt;&gt;"",CONCATENATE(VLOOKUP([1]source_data!K604,[1]codelists!A:C,2,FALSE)&amp;";"&amp;VLOOKUP([1]source_data!L604,[1]codelists!A:C,2,FALSE)),IF([1]source_data!K604&lt;&gt;"",CONCATENATE(VLOOKUP([1]source_data!K604,[1]codelists!A:C,2,FALSE)))))))</f>
        <v>GTIP040</v>
      </c>
      <c r="N602" s="11" t="str">
        <f>IF([1]source_data!G604="","",IF([1]source_data!D604="","",VLOOKUP([1]source_data!D604,[1]geo_data!A:I,9,FALSE)))</f>
        <v>St Paul's</v>
      </c>
      <c r="O602" s="11" t="str">
        <f>IF([1]source_data!G604="","",IF([1]source_data!D604="","",VLOOKUP([1]source_data!D604,[1]geo_data!A:I,8,FALSE)))</f>
        <v>E05004302</v>
      </c>
      <c r="P602" s="11" t="str">
        <f>IF([1]source_data!G604="","",IF(LEFT(O602,3)="E05","WD",IF(LEFT(O602,3)="S13","WD",IF(LEFT(O602,3)="W05","WD",IF(LEFT(O602,3)="W06","UA",IF(LEFT(O602,3)="S12","CA",IF(LEFT(O602,3)="E06","UA",IF(LEFT(O602,3)="E07","NMD",IF(LEFT(O602,3)="E08","MD",IF(LEFT(O602,3)="E09","LONB"))))))))))</f>
        <v>WD</v>
      </c>
      <c r="Q602" s="11" t="str">
        <f>IF([1]source_data!G604="","",IF([1]source_data!D604="","",VLOOKUP([1]source_data!D604,[1]geo_data!A:I,7,FALSE)))</f>
        <v>Cheltenham</v>
      </c>
      <c r="R602" s="11" t="str">
        <f>IF([1]source_data!G604="","",IF([1]source_data!D604="","",VLOOKUP([1]source_data!D604,[1]geo_data!A:I,6,FALSE)))</f>
        <v>E07000078</v>
      </c>
      <c r="S602" s="11" t="str">
        <f>IF([1]source_data!G604="","",IF(LEFT(R602,3)="E05","WD",IF(LEFT(R602,3)="S13","WD",IF(LEFT(R602,3)="W05","WD",IF(LEFT(R602,3)="W06","UA",IF(LEFT(R602,3)="S12","CA",IF(LEFT(R602,3)="E06","UA",IF(LEFT(R602,3)="E07","NMD",IF(LEFT(R602,3)="E08","MD",IF(LEFT(R602,3)="E09","LONB"))))))))))</f>
        <v>NMD</v>
      </c>
      <c r="T602" s="8" t="str">
        <f>IF([1]source_data!G604="","",IF([1]source_data!N604="","",[1]source_data!N604))</f>
        <v>Grants for You</v>
      </c>
      <c r="U602" s="12">
        <f ca="1">IF([1]source_data!G604="","",[1]tailored_settings!$B$8)</f>
        <v>45009</v>
      </c>
      <c r="V602" s="8" t="str">
        <f>IF([1]source_data!I604="","",[1]tailored_settings!$B$9)</f>
        <v>https://www.barnwoodtrust.org/</v>
      </c>
      <c r="W602" s="8" t="str">
        <f>IF([1]source_data!G604="","",IF([1]source_data!I604="","",[1]codelists!$A$1))</f>
        <v>Grant to Individuals Reason codelist</v>
      </c>
      <c r="X602" s="8" t="str">
        <f>IF([1]source_data!G604="","",IF([1]source_data!I604="","",[1]source_data!I604))</f>
        <v>Mental Health</v>
      </c>
      <c r="Y602" s="8" t="str">
        <f>IF([1]source_data!G604="","",IF([1]source_data!J604="","",[1]codelists!$A$1))</f>
        <v/>
      </c>
      <c r="Z602" s="8" t="str">
        <f>IF([1]source_data!G604="","",IF([1]source_data!J604="","",[1]source_data!J604))</f>
        <v/>
      </c>
      <c r="AA602" s="8" t="str">
        <f>IF([1]source_data!G604="","",IF([1]source_data!K604="","",[1]codelists!$A$16))</f>
        <v>Grant to Individuals Purpose codelist</v>
      </c>
      <c r="AB602" s="8" t="str">
        <f>IF([1]source_data!G604="","",IF([1]source_data!K604="","",[1]source_data!K604))</f>
        <v>Devices and digital access</v>
      </c>
      <c r="AC602" s="8" t="str">
        <f>IF([1]source_data!G604="","",IF([1]source_data!L604="","",[1]codelists!$A$16))</f>
        <v/>
      </c>
      <c r="AD602" s="8" t="str">
        <f>IF([1]source_data!G604="","",IF([1]source_data!L604="","",[1]source_data!L604))</f>
        <v/>
      </c>
      <c r="AE602" s="8" t="str">
        <f>IF([1]source_data!G604="","",IF([1]source_data!M604="","",[1]codelists!$A$16))</f>
        <v/>
      </c>
      <c r="AF602" s="8" t="str">
        <f>IF([1]source_data!G604="","",IF([1]source_data!M604="","",[1]source_data!M604))</f>
        <v/>
      </c>
    </row>
    <row r="603" spans="1:32" ht="15.75" x14ac:dyDescent="0.25">
      <c r="A603" s="8" t="str">
        <f>IF([1]source_data!G605="","",IF(AND([1]source_data!C605&lt;&gt;"",[1]tailored_settings!$B$10="Publish"),CONCATENATE([1]tailored_settings!$B$2&amp;[1]source_data!C605),IF(AND([1]source_data!C605&lt;&gt;"",[1]tailored_settings!$B$10="Do not publish"),CONCATENATE([1]tailored_settings!$B$2&amp;TEXT(ROW(A603)-1,"0000")&amp;"_"&amp;TEXT(F603,"yyyy-mm")),CONCATENATE([1]tailored_settings!$B$2&amp;TEXT(ROW(A603)-1,"0000")&amp;"_"&amp;TEXT(F603,"yyyy-mm")))))</f>
        <v>360G-BarnwoodTrust-0602_2022-09</v>
      </c>
      <c r="B603" s="8" t="str">
        <f>IF([1]source_data!G605="","",IF([1]source_data!E605&lt;&gt;"",[1]source_data!E605,CONCATENATE("Grant to "&amp;G603)))</f>
        <v>Grants for You</v>
      </c>
      <c r="C603" s="8" t="str">
        <f>IF([1]source_data!G605="","",IF([1]source_data!F605="","",[1]source_data!F605))</f>
        <v xml:space="preserve">Funding to help people with Autism, ADHD, Tourette's or a serious mental health condition access more opportunities.   </v>
      </c>
      <c r="D603" s="9">
        <f>IF([1]source_data!G605="","",IF([1]source_data!G605="","",[1]source_data!G605))</f>
        <v>389</v>
      </c>
      <c r="E603" s="8" t="str">
        <f>IF([1]source_data!G605="","",[1]tailored_settings!$B$3)</f>
        <v>GBP</v>
      </c>
      <c r="F603" s="10">
        <f>IF([1]source_data!G605="","",IF([1]source_data!H605="","",[1]source_data!H605))</f>
        <v>44818.672969710598</v>
      </c>
      <c r="G603" s="8" t="str">
        <f>IF([1]source_data!G605="","",[1]tailored_settings!$B$5)</f>
        <v>Individual Recipient</v>
      </c>
      <c r="H603" s="8" t="str">
        <f>IF([1]source_data!G605="","",IF(AND([1]source_data!A605&lt;&gt;"",[1]tailored_settings!$B$11="Publish"),CONCATENATE([1]tailored_settings!$B$2&amp;[1]source_data!A605),IF(AND([1]source_data!A605&lt;&gt;"",[1]tailored_settings!$B$11="Do not publish"),CONCATENATE([1]tailored_settings!$B$4&amp;TEXT(ROW(A603)-1,"0000")&amp;"_"&amp;TEXT(F603,"yyyy-mm")),CONCATENATE([1]tailored_settings!$B$4&amp;TEXT(ROW(A603)-1,"0000")&amp;"_"&amp;TEXT(F603,"yyyy-mm")))))</f>
        <v>360G-BarnwoodTrust-IND-0602_2022-09</v>
      </c>
      <c r="I603" s="8" t="str">
        <f>IF([1]source_data!G605="","",[1]tailored_settings!$B$7)</f>
        <v>Barnwood Trust</v>
      </c>
      <c r="J603" s="8" t="str">
        <f>IF([1]source_data!G605="","",[1]tailored_settings!$B$6)</f>
        <v>GB-CHC-1162855</v>
      </c>
      <c r="K603" s="8" t="str">
        <f>IF([1]source_data!G605="","",IF([1]source_data!I605="","",VLOOKUP([1]source_data!I605,[1]codelists!A:C,2,FALSE)))</f>
        <v>GTIR040</v>
      </c>
      <c r="L603" s="8" t="str">
        <f>IF([1]source_data!G605="","",IF([1]source_data!J605="","",VLOOKUP([1]source_data!J605,[1]codelists!A:C,2,FALSE)))</f>
        <v/>
      </c>
      <c r="M603" s="8" t="str">
        <f>IF([1]source_data!G605="","",IF([1]source_data!K605="","",IF([1]source_data!M605&lt;&gt;"",CONCATENATE(VLOOKUP([1]source_data!K605,[1]codelists!A:C,2,FALSE)&amp;";"&amp;VLOOKUP([1]source_data!L605,[1]codelists!A:C,2,FALSE)&amp;";"&amp;VLOOKUP([1]source_data!M605,[1]codelists!A:C,2,FALSE)),IF([1]source_data!L605&lt;&gt;"",CONCATENATE(VLOOKUP([1]source_data!K605,[1]codelists!A:C,2,FALSE)&amp;";"&amp;VLOOKUP([1]source_data!L605,[1]codelists!A:C,2,FALSE)),IF([1]source_data!K605&lt;&gt;"",CONCATENATE(VLOOKUP([1]source_data!K605,[1]codelists!A:C,2,FALSE)))))))</f>
        <v>GTIP040</v>
      </c>
      <c r="N603" s="11" t="str">
        <f>IF([1]source_data!G605="","",IF([1]source_data!D605="","",VLOOKUP([1]source_data!D605,[1]geo_data!A:I,9,FALSE)))</f>
        <v>Kingsway</v>
      </c>
      <c r="O603" s="11" t="str">
        <f>IF([1]source_data!G605="","",IF([1]source_data!D605="","",VLOOKUP([1]source_data!D605,[1]geo_data!A:I,8,FALSE)))</f>
        <v>E05010959</v>
      </c>
      <c r="P603" s="11" t="str">
        <f>IF([1]source_data!G605="","",IF(LEFT(O603,3)="E05","WD",IF(LEFT(O603,3)="S13","WD",IF(LEFT(O603,3)="W05","WD",IF(LEFT(O603,3)="W06","UA",IF(LEFT(O603,3)="S12","CA",IF(LEFT(O603,3)="E06","UA",IF(LEFT(O603,3)="E07","NMD",IF(LEFT(O603,3)="E08","MD",IF(LEFT(O603,3)="E09","LONB"))))))))))</f>
        <v>WD</v>
      </c>
      <c r="Q603" s="11" t="str">
        <f>IF([1]source_data!G605="","",IF([1]source_data!D605="","",VLOOKUP([1]source_data!D605,[1]geo_data!A:I,7,FALSE)))</f>
        <v>Gloucester</v>
      </c>
      <c r="R603" s="11" t="str">
        <f>IF([1]source_data!G605="","",IF([1]source_data!D605="","",VLOOKUP([1]source_data!D605,[1]geo_data!A:I,6,FALSE)))</f>
        <v>E07000081</v>
      </c>
      <c r="S603" s="11" t="str">
        <f>IF([1]source_data!G605="","",IF(LEFT(R603,3)="E05","WD",IF(LEFT(R603,3)="S13","WD",IF(LEFT(R603,3)="W05","WD",IF(LEFT(R603,3)="W06","UA",IF(LEFT(R603,3)="S12","CA",IF(LEFT(R603,3)="E06","UA",IF(LEFT(R603,3)="E07","NMD",IF(LEFT(R603,3)="E08","MD",IF(LEFT(R603,3)="E09","LONB"))))))))))</f>
        <v>NMD</v>
      </c>
      <c r="T603" s="8" t="str">
        <f>IF([1]source_data!G605="","",IF([1]source_data!N605="","",[1]source_data!N605))</f>
        <v>Grants for You</v>
      </c>
      <c r="U603" s="12">
        <f ca="1">IF([1]source_data!G605="","",[1]tailored_settings!$B$8)</f>
        <v>45009</v>
      </c>
      <c r="V603" s="8" t="str">
        <f>IF([1]source_data!I605="","",[1]tailored_settings!$B$9)</f>
        <v>https://www.barnwoodtrust.org/</v>
      </c>
      <c r="W603" s="8" t="str">
        <f>IF([1]source_data!G605="","",IF([1]source_data!I605="","",[1]codelists!$A$1))</f>
        <v>Grant to Individuals Reason codelist</v>
      </c>
      <c r="X603" s="8" t="str">
        <f>IF([1]source_data!G605="","",IF([1]source_data!I605="","",[1]source_data!I605))</f>
        <v>Mental Health</v>
      </c>
      <c r="Y603" s="8" t="str">
        <f>IF([1]source_data!G605="","",IF([1]source_data!J605="","",[1]codelists!$A$1))</f>
        <v/>
      </c>
      <c r="Z603" s="8" t="str">
        <f>IF([1]source_data!G605="","",IF([1]source_data!J605="","",[1]source_data!J605))</f>
        <v/>
      </c>
      <c r="AA603" s="8" t="str">
        <f>IF([1]source_data!G605="","",IF([1]source_data!K605="","",[1]codelists!$A$16))</f>
        <v>Grant to Individuals Purpose codelist</v>
      </c>
      <c r="AB603" s="8" t="str">
        <f>IF([1]source_data!G605="","",IF([1]source_data!K605="","",[1]source_data!K605))</f>
        <v>Devices and digital access</v>
      </c>
      <c r="AC603" s="8" t="str">
        <f>IF([1]source_data!G605="","",IF([1]source_data!L605="","",[1]codelists!$A$16))</f>
        <v/>
      </c>
      <c r="AD603" s="8" t="str">
        <f>IF([1]source_data!G605="","",IF([1]source_data!L605="","",[1]source_data!L605))</f>
        <v/>
      </c>
      <c r="AE603" s="8" t="str">
        <f>IF([1]source_data!G605="","",IF([1]source_data!M605="","",[1]codelists!$A$16))</f>
        <v/>
      </c>
      <c r="AF603" s="8" t="str">
        <f>IF([1]source_data!G605="","",IF([1]source_data!M605="","",[1]source_data!M605))</f>
        <v/>
      </c>
    </row>
    <row r="604" spans="1:32" ht="15.75" x14ac:dyDescent="0.25">
      <c r="A604" s="8" t="str">
        <f>IF([1]source_data!G606="","",IF(AND([1]source_data!C606&lt;&gt;"",[1]tailored_settings!$B$10="Publish"),CONCATENATE([1]tailored_settings!$B$2&amp;[1]source_data!C606),IF(AND([1]source_data!C606&lt;&gt;"",[1]tailored_settings!$B$10="Do not publish"),CONCATENATE([1]tailored_settings!$B$2&amp;TEXT(ROW(A604)-1,"0000")&amp;"_"&amp;TEXT(F604,"yyyy-mm")),CONCATENATE([1]tailored_settings!$B$2&amp;TEXT(ROW(A604)-1,"0000")&amp;"_"&amp;TEXT(F604,"yyyy-mm")))))</f>
        <v>360G-BarnwoodTrust-0603_2022-09</v>
      </c>
      <c r="B604" s="8" t="str">
        <f>IF([1]source_data!G606="","",IF([1]source_data!E606&lt;&gt;"",[1]source_data!E606,CONCATENATE("Grant to "&amp;G604)))</f>
        <v>Grants for You</v>
      </c>
      <c r="C604" s="8" t="str">
        <f>IF([1]source_data!G606="","",IF([1]source_data!F606="","",[1]source_data!F606))</f>
        <v xml:space="preserve">Funding to help people with Autism, ADHD, Tourette's or a serious mental health condition access more opportunities.   </v>
      </c>
      <c r="D604" s="9">
        <f>IF([1]source_data!G606="","",IF([1]source_data!G606="","",[1]source_data!G606))</f>
        <v>1768</v>
      </c>
      <c r="E604" s="8" t="str">
        <f>IF([1]source_data!G606="","",[1]tailored_settings!$B$3)</f>
        <v>GBP</v>
      </c>
      <c r="F604" s="10">
        <f>IF([1]source_data!G606="","",IF([1]source_data!H606="","",[1]source_data!H606))</f>
        <v>44818.6778392708</v>
      </c>
      <c r="G604" s="8" t="str">
        <f>IF([1]source_data!G606="","",[1]tailored_settings!$B$5)</f>
        <v>Individual Recipient</v>
      </c>
      <c r="H604" s="8" t="str">
        <f>IF([1]source_data!G606="","",IF(AND([1]source_data!A606&lt;&gt;"",[1]tailored_settings!$B$11="Publish"),CONCATENATE([1]tailored_settings!$B$2&amp;[1]source_data!A606),IF(AND([1]source_data!A606&lt;&gt;"",[1]tailored_settings!$B$11="Do not publish"),CONCATENATE([1]tailored_settings!$B$4&amp;TEXT(ROW(A604)-1,"0000")&amp;"_"&amp;TEXT(F604,"yyyy-mm")),CONCATENATE([1]tailored_settings!$B$4&amp;TEXT(ROW(A604)-1,"0000")&amp;"_"&amp;TEXT(F604,"yyyy-mm")))))</f>
        <v>360G-BarnwoodTrust-IND-0603_2022-09</v>
      </c>
      <c r="I604" s="8" t="str">
        <f>IF([1]source_data!G606="","",[1]tailored_settings!$B$7)</f>
        <v>Barnwood Trust</v>
      </c>
      <c r="J604" s="8" t="str">
        <f>IF([1]source_data!G606="","",[1]tailored_settings!$B$6)</f>
        <v>GB-CHC-1162855</v>
      </c>
      <c r="K604" s="8" t="str">
        <f>IF([1]source_data!G606="","",IF([1]source_data!I606="","",VLOOKUP([1]source_data!I606,[1]codelists!A:C,2,FALSE)))</f>
        <v>GTIR040</v>
      </c>
      <c r="L604" s="8" t="str">
        <f>IF([1]source_data!G606="","",IF([1]source_data!J606="","",VLOOKUP([1]source_data!J606,[1]codelists!A:C,2,FALSE)))</f>
        <v/>
      </c>
      <c r="M604" s="8" t="str">
        <f>IF([1]source_data!G606="","",IF([1]source_data!K606="","",IF([1]source_data!M606&lt;&gt;"",CONCATENATE(VLOOKUP([1]source_data!K606,[1]codelists!A:C,2,FALSE)&amp;";"&amp;VLOOKUP([1]source_data!L606,[1]codelists!A:C,2,FALSE)&amp;";"&amp;VLOOKUP([1]source_data!M606,[1]codelists!A:C,2,FALSE)),IF([1]source_data!L606&lt;&gt;"",CONCATENATE(VLOOKUP([1]source_data!K606,[1]codelists!A:C,2,FALSE)&amp;";"&amp;VLOOKUP([1]source_data!L606,[1]codelists!A:C,2,FALSE)),IF([1]source_data!K606&lt;&gt;"",CONCATENATE(VLOOKUP([1]source_data!K606,[1]codelists!A:C,2,FALSE)))))))</f>
        <v>GTIP040</v>
      </c>
      <c r="N604" s="11" t="str">
        <f>IF([1]source_data!G606="","",IF([1]source_data!D606="","",VLOOKUP([1]source_data!D606,[1]geo_data!A:I,9,FALSE)))</f>
        <v>Barton and Tredworth</v>
      </c>
      <c r="O604" s="11" t="str">
        <f>IF([1]source_data!G606="","",IF([1]source_data!D606="","",VLOOKUP([1]source_data!D606,[1]geo_data!A:I,8,FALSE)))</f>
        <v>E05010953</v>
      </c>
      <c r="P604" s="11" t="str">
        <f>IF([1]source_data!G606="","",IF(LEFT(O604,3)="E05","WD",IF(LEFT(O604,3)="S13","WD",IF(LEFT(O604,3)="W05","WD",IF(LEFT(O604,3)="W06","UA",IF(LEFT(O604,3)="S12","CA",IF(LEFT(O604,3)="E06","UA",IF(LEFT(O604,3)="E07","NMD",IF(LEFT(O604,3)="E08","MD",IF(LEFT(O604,3)="E09","LONB"))))))))))</f>
        <v>WD</v>
      </c>
      <c r="Q604" s="11" t="str">
        <f>IF([1]source_data!G606="","",IF([1]source_data!D606="","",VLOOKUP([1]source_data!D606,[1]geo_data!A:I,7,FALSE)))</f>
        <v>Gloucester</v>
      </c>
      <c r="R604" s="11" t="str">
        <f>IF([1]source_data!G606="","",IF([1]source_data!D606="","",VLOOKUP([1]source_data!D606,[1]geo_data!A:I,6,FALSE)))</f>
        <v>E07000081</v>
      </c>
      <c r="S604" s="11" t="str">
        <f>IF([1]source_data!G606="","",IF(LEFT(R604,3)="E05","WD",IF(LEFT(R604,3)="S13","WD",IF(LEFT(R604,3)="W05","WD",IF(LEFT(R604,3)="W06","UA",IF(LEFT(R604,3)="S12","CA",IF(LEFT(R604,3)="E06","UA",IF(LEFT(R604,3)="E07","NMD",IF(LEFT(R604,3)="E08","MD",IF(LEFT(R604,3)="E09","LONB"))))))))))</f>
        <v>NMD</v>
      </c>
      <c r="T604" s="8" t="str">
        <f>IF([1]source_data!G606="","",IF([1]source_data!N606="","",[1]source_data!N606))</f>
        <v>Grants for You</v>
      </c>
      <c r="U604" s="12">
        <f ca="1">IF([1]source_data!G606="","",[1]tailored_settings!$B$8)</f>
        <v>45009</v>
      </c>
      <c r="V604" s="8" t="str">
        <f>IF([1]source_data!I606="","",[1]tailored_settings!$B$9)</f>
        <v>https://www.barnwoodtrust.org/</v>
      </c>
      <c r="W604" s="8" t="str">
        <f>IF([1]source_data!G606="","",IF([1]source_data!I606="","",[1]codelists!$A$1))</f>
        <v>Grant to Individuals Reason codelist</v>
      </c>
      <c r="X604" s="8" t="str">
        <f>IF([1]source_data!G606="","",IF([1]source_data!I606="","",[1]source_data!I606))</f>
        <v>Mental Health</v>
      </c>
      <c r="Y604" s="8" t="str">
        <f>IF([1]source_data!G606="","",IF([1]source_data!J606="","",[1]codelists!$A$1))</f>
        <v/>
      </c>
      <c r="Z604" s="8" t="str">
        <f>IF([1]source_data!G606="","",IF([1]source_data!J606="","",[1]source_data!J606))</f>
        <v/>
      </c>
      <c r="AA604" s="8" t="str">
        <f>IF([1]source_data!G606="","",IF([1]source_data!K606="","",[1]codelists!$A$16))</f>
        <v>Grant to Individuals Purpose codelist</v>
      </c>
      <c r="AB604" s="8" t="str">
        <f>IF([1]source_data!G606="","",IF([1]source_data!K606="","",[1]source_data!K606))</f>
        <v>Devices and digital access</v>
      </c>
      <c r="AC604" s="8" t="str">
        <f>IF([1]source_data!G606="","",IF([1]source_data!L606="","",[1]codelists!$A$16))</f>
        <v/>
      </c>
      <c r="AD604" s="8" t="str">
        <f>IF([1]source_data!G606="","",IF([1]source_data!L606="","",[1]source_data!L606))</f>
        <v/>
      </c>
      <c r="AE604" s="8" t="str">
        <f>IF([1]source_data!G606="","",IF([1]source_data!M606="","",[1]codelists!$A$16))</f>
        <v/>
      </c>
      <c r="AF604" s="8" t="str">
        <f>IF([1]source_data!G606="","",IF([1]source_data!M606="","",[1]source_data!M606))</f>
        <v/>
      </c>
    </row>
    <row r="605" spans="1:32" ht="15.75" x14ac:dyDescent="0.25">
      <c r="A605" s="8" t="str">
        <f>IF([1]source_data!G607="","",IF(AND([1]source_data!C607&lt;&gt;"",[1]tailored_settings!$B$10="Publish"),CONCATENATE([1]tailored_settings!$B$2&amp;[1]source_data!C607),IF(AND([1]source_data!C607&lt;&gt;"",[1]tailored_settings!$B$10="Do not publish"),CONCATENATE([1]tailored_settings!$B$2&amp;TEXT(ROW(A605)-1,"0000")&amp;"_"&amp;TEXT(F605,"yyyy-mm")),CONCATENATE([1]tailored_settings!$B$2&amp;TEXT(ROW(A605)-1,"0000")&amp;"_"&amp;TEXT(F605,"yyyy-mm")))))</f>
        <v>360G-BarnwoodTrust-0604_2022-09</v>
      </c>
      <c r="B605" s="8" t="str">
        <f>IF([1]source_data!G607="","",IF([1]source_data!E607&lt;&gt;"",[1]source_data!E607,CONCATENATE("Grant to "&amp;G605)))</f>
        <v>Grants for You</v>
      </c>
      <c r="C605" s="8" t="str">
        <f>IF([1]source_data!G607="","",IF([1]source_data!F607="","",[1]source_data!F607))</f>
        <v xml:space="preserve">Funding to help people with Autism, ADHD, Tourette's or a serious mental health condition access more opportunities.   </v>
      </c>
      <c r="D605" s="9">
        <f>IF([1]source_data!G607="","",IF([1]source_data!G607="","",[1]source_data!G607))</f>
        <v>579</v>
      </c>
      <c r="E605" s="8" t="str">
        <f>IF([1]source_data!G607="","",[1]tailored_settings!$B$3)</f>
        <v>GBP</v>
      </c>
      <c r="F605" s="10">
        <f>IF([1]source_data!G607="","",IF([1]source_data!H607="","",[1]source_data!H607))</f>
        <v>44818.682311574099</v>
      </c>
      <c r="G605" s="8" t="str">
        <f>IF([1]source_data!G607="","",[1]tailored_settings!$B$5)</f>
        <v>Individual Recipient</v>
      </c>
      <c r="H605" s="8" t="str">
        <f>IF([1]source_data!G607="","",IF(AND([1]source_data!A607&lt;&gt;"",[1]tailored_settings!$B$11="Publish"),CONCATENATE([1]tailored_settings!$B$2&amp;[1]source_data!A607),IF(AND([1]source_data!A607&lt;&gt;"",[1]tailored_settings!$B$11="Do not publish"),CONCATENATE([1]tailored_settings!$B$4&amp;TEXT(ROW(A605)-1,"0000")&amp;"_"&amp;TEXT(F605,"yyyy-mm")),CONCATENATE([1]tailored_settings!$B$4&amp;TEXT(ROW(A605)-1,"0000")&amp;"_"&amp;TEXT(F605,"yyyy-mm")))))</f>
        <v>360G-BarnwoodTrust-IND-0604_2022-09</v>
      </c>
      <c r="I605" s="8" t="str">
        <f>IF([1]source_data!G607="","",[1]tailored_settings!$B$7)</f>
        <v>Barnwood Trust</v>
      </c>
      <c r="J605" s="8" t="str">
        <f>IF([1]source_data!G607="","",[1]tailored_settings!$B$6)</f>
        <v>GB-CHC-1162855</v>
      </c>
      <c r="K605" s="8" t="str">
        <f>IF([1]source_data!G607="","",IF([1]source_data!I607="","",VLOOKUP([1]source_data!I607,[1]codelists!A:C,2,FALSE)))</f>
        <v>GTIR040</v>
      </c>
      <c r="L605" s="8" t="str">
        <f>IF([1]source_data!G607="","",IF([1]source_data!J607="","",VLOOKUP([1]source_data!J607,[1]codelists!A:C,2,FALSE)))</f>
        <v/>
      </c>
      <c r="M605" s="8" t="str">
        <f>IF([1]source_data!G607="","",IF([1]source_data!K607="","",IF([1]source_data!M607&lt;&gt;"",CONCATENATE(VLOOKUP([1]source_data!K607,[1]codelists!A:C,2,FALSE)&amp;";"&amp;VLOOKUP([1]source_data!L607,[1]codelists!A:C,2,FALSE)&amp;";"&amp;VLOOKUP([1]source_data!M607,[1]codelists!A:C,2,FALSE)),IF([1]source_data!L607&lt;&gt;"",CONCATENATE(VLOOKUP([1]source_data!K607,[1]codelists!A:C,2,FALSE)&amp;";"&amp;VLOOKUP([1]source_data!L607,[1]codelists!A:C,2,FALSE)),IF([1]source_data!K607&lt;&gt;"",CONCATENATE(VLOOKUP([1]source_data!K607,[1]codelists!A:C,2,FALSE)))))))</f>
        <v>GTIP040</v>
      </c>
      <c r="N605" s="11" t="str">
        <f>IF([1]source_data!G607="","",IF([1]source_data!D607="","",VLOOKUP([1]source_data!D607,[1]geo_data!A:I,9,FALSE)))</f>
        <v>Severn</v>
      </c>
      <c r="O605" s="11" t="str">
        <f>IF([1]source_data!G607="","",IF([1]source_data!D607="","",VLOOKUP([1]source_data!D607,[1]geo_data!A:I,8,FALSE)))</f>
        <v>E05013195</v>
      </c>
      <c r="P605" s="11" t="str">
        <f>IF([1]source_data!G607="","",IF(LEFT(O605,3)="E05","WD",IF(LEFT(O605,3)="S13","WD",IF(LEFT(O605,3)="W05","WD",IF(LEFT(O605,3)="W06","UA",IF(LEFT(O605,3)="S12","CA",IF(LEFT(O605,3)="E06","UA",IF(LEFT(O605,3)="E07","NMD",IF(LEFT(O605,3)="E08","MD",IF(LEFT(O605,3)="E09","LONB"))))))))))</f>
        <v>WD</v>
      </c>
      <c r="Q605" s="11" t="str">
        <f>IF([1]source_data!G607="","",IF([1]source_data!D607="","",VLOOKUP([1]source_data!D607,[1]geo_data!A:I,7,FALSE)))</f>
        <v>Stroud</v>
      </c>
      <c r="R605" s="11" t="str">
        <f>IF([1]source_data!G607="","",IF([1]source_data!D607="","",VLOOKUP([1]source_data!D607,[1]geo_data!A:I,6,FALSE)))</f>
        <v>E07000082</v>
      </c>
      <c r="S605" s="11" t="str">
        <f>IF([1]source_data!G607="","",IF(LEFT(R605,3)="E05","WD",IF(LEFT(R605,3)="S13","WD",IF(LEFT(R605,3)="W05","WD",IF(LEFT(R605,3)="W06","UA",IF(LEFT(R605,3)="S12","CA",IF(LEFT(R605,3)="E06","UA",IF(LEFT(R605,3)="E07","NMD",IF(LEFT(R605,3)="E08","MD",IF(LEFT(R605,3)="E09","LONB"))))))))))</f>
        <v>NMD</v>
      </c>
      <c r="T605" s="8" t="str">
        <f>IF([1]source_data!G607="","",IF([1]source_data!N607="","",[1]source_data!N607))</f>
        <v>Grants for You</v>
      </c>
      <c r="U605" s="12">
        <f ca="1">IF([1]source_data!G607="","",[1]tailored_settings!$B$8)</f>
        <v>45009</v>
      </c>
      <c r="V605" s="8" t="str">
        <f>IF([1]source_data!I607="","",[1]tailored_settings!$B$9)</f>
        <v>https://www.barnwoodtrust.org/</v>
      </c>
      <c r="W605" s="8" t="str">
        <f>IF([1]source_data!G607="","",IF([1]source_data!I607="","",[1]codelists!$A$1))</f>
        <v>Grant to Individuals Reason codelist</v>
      </c>
      <c r="X605" s="8" t="str">
        <f>IF([1]source_data!G607="","",IF([1]source_data!I607="","",[1]source_data!I607))</f>
        <v>Mental Health</v>
      </c>
      <c r="Y605" s="8" t="str">
        <f>IF([1]source_data!G607="","",IF([1]source_data!J607="","",[1]codelists!$A$1))</f>
        <v/>
      </c>
      <c r="Z605" s="8" t="str">
        <f>IF([1]source_data!G607="","",IF([1]source_data!J607="","",[1]source_data!J607))</f>
        <v/>
      </c>
      <c r="AA605" s="8" t="str">
        <f>IF([1]source_data!G607="","",IF([1]source_data!K607="","",[1]codelists!$A$16))</f>
        <v>Grant to Individuals Purpose codelist</v>
      </c>
      <c r="AB605" s="8" t="str">
        <f>IF([1]source_data!G607="","",IF([1]source_data!K607="","",[1]source_data!K607))</f>
        <v>Devices and digital access</v>
      </c>
      <c r="AC605" s="8" t="str">
        <f>IF([1]source_data!G607="","",IF([1]source_data!L607="","",[1]codelists!$A$16))</f>
        <v/>
      </c>
      <c r="AD605" s="8" t="str">
        <f>IF([1]source_data!G607="","",IF([1]source_data!L607="","",[1]source_data!L607))</f>
        <v/>
      </c>
      <c r="AE605" s="8" t="str">
        <f>IF([1]source_data!G607="","",IF([1]source_data!M607="","",[1]codelists!$A$16))</f>
        <v/>
      </c>
      <c r="AF605" s="8" t="str">
        <f>IF([1]source_data!G607="","",IF([1]source_data!M607="","",[1]source_data!M607))</f>
        <v/>
      </c>
    </row>
    <row r="606" spans="1:32" ht="15.75" x14ac:dyDescent="0.25">
      <c r="A606" s="8" t="str">
        <f>IF([1]source_data!G608="","",IF(AND([1]source_data!C608&lt;&gt;"",[1]tailored_settings!$B$10="Publish"),CONCATENATE([1]tailored_settings!$B$2&amp;[1]source_data!C608),IF(AND([1]source_data!C608&lt;&gt;"",[1]tailored_settings!$B$10="Do not publish"),CONCATENATE([1]tailored_settings!$B$2&amp;TEXT(ROW(A606)-1,"0000")&amp;"_"&amp;TEXT(F606,"yyyy-mm")),CONCATENATE([1]tailored_settings!$B$2&amp;TEXT(ROW(A606)-1,"0000")&amp;"_"&amp;TEXT(F606,"yyyy-mm")))))</f>
        <v>360G-BarnwoodTrust-0605_2022-09</v>
      </c>
      <c r="B606" s="8" t="str">
        <f>IF([1]source_data!G608="","",IF([1]source_data!E608&lt;&gt;"",[1]source_data!E608,CONCATENATE("Grant to "&amp;G606)))</f>
        <v>Grants for Your Home</v>
      </c>
      <c r="C606" s="8" t="str">
        <f>IF([1]source_data!G608="","",IF([1]source_data!F608="","",[1]source_data!F608))</f>
        <v>Funding to help disabled people and people with mental health conditions living on a low-income with their housing needs</v>
      </c>
      <c r="D606" s="9">
        <f>IF([1]source_data!G608="","",IF([1]source_data!G608="","",[1]source_data!G608))</f>
        <v>2115</v>
      </c>
      <c r="E606" s="8" t="str">
        <f>IF([1]source_data!G608="","",[1]tailored_settings!$B$3)</f>
        <v>GBP</v>
      </c>
      <c r="F606" s="10">
        <f>IF([1]source_data!G608="","",IF([1]source_data!H608="","",[1]source_data!H608))</f>
        <v>44819.352236307903</v>
      </c>
      <c r="G606" s="8" t="str">
        <f>IF([1]source_data!G608="","",[1]tailored_settings!$B$5)</f>
        <v>Individual Recipient</v>
      </c>
      <c r="H606" s="8" t="str">
        <f>IF([1]source_data!G608="","",IF(AND([1]source_data!A608&lt;&gt;"",[1]tailored_settings!$B$11="Publish"),CONCATENATE([1]tailored_settings!$B$2&amp;[1]source_data!A608),IF(AND([1]source_data!A608&lt;&gt;"",[1]tailored_settings!$B$11="Do not publish"),CONCATENATE([1]tailored_settings!$B$4&amp;TEXT(ROW(A606)-1,"0000")&amp;"_"&amp;TEXT(F606,"yyyy-mm")),CONCATENATE([1]tailored_settings!$B$4&amp;TEXT(ROW(A606)-1,"0000")&amp;"_"&amp;TEXT(F606,"yyyy-mm")))))</f>
        <v>360G-BarnwoodTrust-IND-0605_2022-09</v>
      </c>
      <c r="I606" s="8" t="str">
        <f>IF([1]source_data!G608="","",[1]tailored_settings!$B$7)</f>
        <v>Barnwood Trust</v>
      </c>
      <c r="J606" s="8" t="str">
        <f>IF([1]source_data!G608="","",[1]tailored_settings!$B$6)</f>
        <v>GB-CHC-1162855</v>
      </c>
      <c r="K606" s="8" t="str">
        <f>IF([1]source_data!G608="","",IF([1]source_data!I608="","",VLOOKUP([1]source_data!I608,[1]codelists!A:C,2,FALSE)))</f>
        <v>GTIR010</v>
      </c>
      <c r="L606" s="8" t="str">
        <f>IF([1]source_data!G608="","",IF([1]source_data!J608="","",VLOOKUP([1]source_data!J608,[1]codelists!A:C,2,FALSE)))</f>
        <v>GTIR020</v>
      </c>
      <c r="M606" s="8" t="str">
        <f>IF([1]source_data!G608="","",IF([1]source_data!K608="","",IF([1]source_data!M608&lt;&gt;"",CONCATENATE(VLOOKUP([1]source_data!K608,[1]codelists!A:C,2,FALSE)&amp;";"&amp;VLOOKUP([1]source_data!L608,[1]codelists!A:C,2,FALSE)&amp;";"&amp;VLOOKUP([1]source_data!M608,[1]codelists!A:C,2,FALSE)),IF([1]source_data!L608&lt;&gt;"",CONCATENATE(VLOOKUP([1]source_data!K608,[1]codelists!A:C,2,FALSE)&amp;";"&amp;VLOOKUP([1]source_data!L608,[1]codelists!A:C,2,FALSE)),IF([1]source_data!K608&lt;&gt;"",CONCATENATE(VLOOKUP([1]source_data!K608,[1]codelists!A:C,2,FALSE)))))))</f>
        <v>GTIP020</v>
      </c>
      <c r="N606" s="11" t="str">
        <f>IF([1]source_data!G608="","",IF([1]source_data!D608="","",VLOOKUP([1]source_data!D608,[1]geo_data!A:I,9,FALSE)))</f>
        <v>Innsworth</v>
      </c>
      <c r="O606" s="11" t="str">
        <f>IF([1]source_data!G608="","",IF([1]source_data!D608="","",VLOOKUP([1]source_data!D608,[1]geo_data!A:I,8,FALSE)))</f>
        <v>E05012074</v>
      </c>
      <c r="P606" s="11" t="str">
        <f>IF([1]source_data!G608="","",IF(LEFT(O606,3)="E05","WD",IF(LEFT(O606,3)="S13","WD",IF(LEFT(O606,3)="W05","WD",IF(LEFT(O606,3)="W06","UA",IF(LEFT(O606,3)="S12","CA",IF(LEFT(O606,3)="E06","UA",IF(LEFT(O606,3)="E07","NMD",IF(LEFT(O606,3)="E08","MD",IF(LEFT(O606,3)="E09","LONB"))))))))))</f>
        <v>WD</v>
      </c>
      <c r="Q606" s="11" t="str">
        <f>IF([1]source_data!G608="","",IF([1]source_data!D608="","",VLOOKUP([1]source_data!D608,[1]geo_data!A:I,7,FALSE)))</f>
        <v>Tewkesbury</v>
      </c>
      <c r="R606" s="11" t="str">
        <f>IF([1]source_data!G608="","",IF([1]source_data!D608="","",VLOOKUP([1]source_data!D608,[1]geo_data!A:I,6,FALSE)))</f>
        <v>E07000083</v>
      </c>
      <c r="S606" s="11" t="str">
        <f>IF([1]source_data!G608="","",IF(LEFT(R606,3)="E05","WD",IF(LEFT(R606,3)="S13","WD",IF(LEFT(R606,3)="W05","WD",IF(LEFT(R606,3)="W06","UA",IF(LEFT(R606,3)="S12","CA",IF(LEFT(R606,3)="E06","UA",IF(LEFT(R606,3)="E07","NMD",IF(LEFT(R606,3)="E08","MD",IF(LEFT(R606,3)="E09","LONB"))))))))))</f>
        <v>NMD</v>
      </c>
      <c r="T606" s="8" t="str">
        <f>IF([1]source_data!G608="","",IF([1]source_data!N608="","",[1]source_data!N608))</f>
        <v>Grants for Your Home</v>
      </c>
      <c r="U606" s="12">
        <f ca="1">IF([1]source_data!G608="","",[1]tailored_settings!$B$8)</f>
        <v>45009</v>
      </c>
      <c r="V606" s="8" t="str">
        <f>IF([1]source_data!I608="","",[1]tailored_settings!$B$9)</f>
        <v>https://www.barnwoodtrust.org/</v>
      </c>
      <c r="W606" s="8" t="str">
        <f>IF([1]source_data!G608="","",IF([1]source_data!I608="","",[1]codelists!$A$1))</f>
        <v>Grant to Individuals Reason codelist</v>
      </c>
      <c r="X606" s="8" t="str">
        <f>IF([1]source_data!G608="","",IF([1]source_data!I608="","",[1]source_data!I608))</f>
        <v>Financial Hardship</v>
      </c>
      <c r="Y606" s="8" t="str">
        <f>IF([1]source_data!G608="","",IF([1]source_data!J608="","",[1]codelists!$A$1))</f>
        <v>Grant to Individuals Reason codelist</v>
      </c>
      <c r="Z606" s="8" t="str">
        <f>IF([1]source_data!G608="","",IF([1]source_data!J608="","",[1]source_data!J608))</f>
        <v>Disability</v>
      </c>
      <c r="AA606" s="8" t="str">
        <f>IF([1]source_data!G608="","",IF([1]source_data!K608="","",[1]codelists!$A$16))</f>
        <v>Grant to Individuals Purpose codelist</v>
      </c>
      <c r="AB606" s="8" t="str">
        <f>IF([1]source_data!G608="","",IF([1]source_data!K608="","",[1]source_data!K608))</f>
        <v>Furniture and appliances</v>
      </c>
      <c r="AC606" s="8" t="str">
        <f>IF([1]source_data!G608="","",IF([1]source_data!L608="","",[1]codelists!$A$16))</f>
        <v/>
      </c>
      <c r="AD606" s="8" t="str">
        <f>IF([1]source_data!G608="","",IF([1]source_data!L608="","",[1]source_data!L608))</f>
        <v/>
      </c>
      <c r="AE606" s="8" t="str">
        <f>IF([1]source_data!G608="","",IF([1]source_data!M608="","",[1]codelists!$A$16))</f>
        <v/>
      </c>
      <c r="AF606" s="8" t="str">
        <f>IF([1]source_data!G608="","",IF([1]source_data!M608="","",[1]source_data!M608))</f>
        <v/>
      </c>
    </row>
    <row r="607" spans="1:32" ht="15.75" x14ac:dyDescent="0.25">
      <c r="A607" s="8" t="str">
        <f>IF([1]source_data!G609="","",IF(AND([1]source_data!C609&lt;&gt;"",[1]tailored_settings!$B$10="Publish"),CONCATENATE([1]tailored_settings!$B$2&amp;[1]source_data!C609),IF(AND([1]source_data!C609&lt;&gt;"",[1]tailored_settings!$B$10="Do not publish"),CONCATENATE([1]tailored_settings!$B$2&amp;TEXT(ROW(A607)-1,"0000")&amp;"_"&amp;TEXT(F607,"yyyy-mm")),CONCATENATE([1]tailored_settings!$B$2&amp;TEXT(ROW(A607)-1,"0000")&amp;"_"&amp;TEXT(F607,"yyyy-mm")))))</f>
        <v>360G-BarnwoodTrust-0606_2022-09</v>
      </c>
      <c r="B607" s="8" t="str">
        <f>IF([1]source_data!G609="","",IF([1]source_data!E609&lt;&gt;"",[1]source_data!E609,CONCATENATE("Grant to "&amp;G607)))</f>
        <v>Grants for You</v>
      </c>
      <c r="C607" s="8" t="str">
        <f>IF([1]source_data!G609="","",IF([1]source_data!F609="","",[1]source_data!F609))</f>
        <v xml:space="preserve">Funding to help people with Autism, ADHD, Tourette's or a serious mental health condition access more opportunities.   </v>
      </c>
      <c r="D607" s="9">
        <f>IF([1]source_data!G609="","",IF([1]source_data!G609="","",[1]source_data!G609))</f>
        <v>1099</v>
      </c>
      <c r="E607" s="8" t="str">
        <f>IF([1]source_data!G609="","",[1]tailored_settings!$B$3)</f>
        <v>GBP</v>
      </c>
      <c r="F607" s="10">
        <f>IF([1]source_data!G609="","",IF([1]source_data!H609="","",[1]source_data!H609))</f>
        <v>44819.357349386599</v>
      </c>
      <c r="G607" s="8" t="str">
        <f>IF([1]source_data!G609="","",[1]tailored_settings!$B$5)</f>
        <v>Individual Recipient</v>
      </c>
      <c r="H607" s="8" t="str">
        <f>IF([1]source_data!G609="","",IF(AND([1]source_data!A609&lt;&gt;"",[1]tailored_settings!$B$11="Publish"),CONCATENATE([1]tailored_settings!$B$2&amp;[1]source_data!A609),IF(AND([1]source_data!A609&lt;&gt;"",[1]tailored_settings!$B$11="Do not publish"),CONCATENATE([1]tailored_settings!$B$4&amp;TEXT(ROW(A607)-1,"0000")&amp;"_"&amp;TEXT(F607,"yyyy-mm")),CONCATENATE([1]tailored_settings!$B$4&amp;TEXT(ROW(A607)-1,"0000")&amp;"_"&amp;TEXT(F607,"yyyy-mm")))))</f>
        <v>360G-BarnwoodTrust-IND-0606_2022-09</v>
      </c>
      <c r="I607" s="8" t="str">
        <f>IF([1]source_data!G609="","",[1]tailored_settings!$B$7)</f>
        <v>Barnwood Trust</v>
      </c>
      <c r="J607" s="8" t="str">
        <f>IF([1]source_data!G609="","",[1]tailored_settings!$B$6)</f>
        <v>GB-CHC-1162855</v>
      </c>
      <c r="K607" s="8" t="str">
        <f>IF([1]source_data!G609="","",IF([1]source_data!I609="","",VLOOKUP([1]source_data!I609,[1]codelists!A:C,2,FALSE)))</f>
        <v>GTIR040</v>
      </c>
      <c r="L607" s="8" t="str">
        <f>IF([1]source_data!G609="","",IF([1]source_data!J609="","",VLOOKUP([1]source_data!J609,[1]codelists!A:C,2,FALSE)))</f>
        <v/>
      </c>
      <c r="M607" s="8" t="str">
        <f>IF([1]source_data!G609="","",IF([1]source_data!K609="","",IF([1]source_data!M609&lt;&gt;"",CONCATENATE(VLOOKUP([1]source_data!K609,[1]codelists!A:C,2,FALSE)&amp;";"&amp;VLOOKUP([1]source_data!L609,[1]codelists!A:C,2,FALSE)&amp;";"&amp;VLOOKUP([1]source_data!M609,[1]codelists!A:C,2,FALSE)),IF([1]source_data!L609&lt;&gt;"",CONCATENATE(VLOOKUP([1]source_data!K609,[1]codelists!A:C,2,FALSE)&amp;";"&amp;VLOOKUP([1]source_data!L609,[1]codelists!A:C,2,FALSE)),IF([1]source_data!K609&lt;&gt;"",CONCATENATE(VLOOKUP([1]source_data!K609,[1]codelists!A:C,2,FALSE)))))))</f>
        <v>GTIP040</v>
      </c>
      <c r="N607" s="11" t="str">
        <f>IF([1]source_data!G609="","",IF([1]source_data!D609="","",VLOOKUP([1]source_data!D609,[1]geo_data!A:I,9,FALSE)))</f>
        <v>Stonehouse</v>
      </c>
      <c r="O607" s="11" t="str">
        <f>IF([1]source_data!G609="","",IF([1]source_data!D609="","",VLOOKUP([1]source_data!D609,[1]geo_data!A:I,8,FALSE)))</f>
        <v>E05013196</v>
      </c>
      <c r="P607" s="11" t="str">
        <f>IF([1]source_data!G609="","",IF(LEFT(O607,3)="E05","WD",IF(LEFT(O607,3)="S13","WD",IF(LEFT(O607,3)="W05","WD",IF(LEFT(O607,3)="W06","UA",IF(LEFT(O607,3)="S12","CA",IF(LEFT(O607,3)="E06","UA",IF(LEFT(O607,3)="E07","NMD",IF(LEFT(O607,3)="E08","MD",IF(LEFT(O607,3)="E09","LONB"))))))))))</f>
        <v>WD</v>
      </c>
      <c r="Q607" s="11" t="str">
        <f>IF([1]source_data!G609="","",IF([1]source_data!D609="","",VLOOKUP([1]source_data!D609,[1]geo_data!A:I,7,FALSE)))</f>
        <v>Stroud</v>
      </c>
      <c r="R607" s="11" t="str">
        <f>IF([1]source_data!G609="","",IF([1]source_data!D609="","",VLOOKUP([1]source_data!D609,[1]geo_data!A:I,6,FALSE)))</f>
        <v>E07000082</v>
      </c>
      <c r="S607" s="11" t="str">
        <f>IF([1]source_data!G609="","",IF(LEFT(R607,3)="E05","WD",IF(LEFT(R607,3)="S13","WD",IF(LEFT(R607,3)="W05","WD",IF(LEFT(R607,3)="W06","UA",IF(LEFT(R607,3)="S12","CA",IF(LEFT(R607,3)="E06","UA",IF(LEFT(R607,3)="E07","NMD",IF(LEFT(R607,3)="E08","MD",IF(LEFT(R607,3)="E09","LONB"))))))))))</f>
        <v>NMD</v>
      </c>
      <c r="T607" s="8" t="str">
        <f>IF([1]source_data!G609="","",IF([1]source_data!N609="","",[1]source_data!N609))</f>
        <v>Grants for You</v>
      </c>
      <c r="U607" s="12">
        <f ca="1">IF([1]source_data!G609="","",[1]tailored_settings!$B$8)</f>
        <v>45009</v>
      </c>
      <c r="V607" s="8" t="str">
        <f>IF([1]source_data!I609="","",[1]tailored_settings!$B$9)</f>
        <v>https://www.barnwoodtrust.org/</v>
      </c>
      <c r="W607" s="8" t="str">
        <f>IF([1]source_data!G609="","",IF([1]source_data!I609="","",[1]codelists!$A$1))</f>
        <v>Grant to Individuals Reason codelist</v>
      </c>
      <c r="X607" s="8" t="str">
        <f>IF([1]source_data!G609="","",IF([1]source_data!I609="","",[1]source_data!I609))</f>
        <v>Mental Health</v>
      </c>
      <c r="Y607" s="8" t="str">
        <f>IF([1]source_data!G609="","",IF([1]source_data!J609="","",[1]codelists!$A$1))</f>
        <v/>
      </c>
      <c r="Z607" s="8" t="str">
        <f>IF([1]source_data!G609="","",IF([1]source_data!J609="","",[1]source_data!J609))</f>
        <v/>
      </c>
      <c r="AA607" s="8" t="str">
        <f>IF([1]source_data!G609="","",IF([1]source_data!K609="","",[1]codelists!$A$16))</f>
        <v>Grant to Individuals Purpose codelist</v>
      </c>
      <c r="AB607" s="8" t="str">
        <f>IF([1]source_data!G609="","",IF([1]source_data!K609="","",[1]source_data!K609))</f>
        <v>Devices and digital access</v>
      </c>
      <c r="AC607" s="8" t="str">
        <f>IF([1]source_data!G609="","",IF([1]source_data!L609="","",[1]codelists!$A$16))</f>
        <v/>
      </c>
      <c r="AD607" s="8" t="str">
        <f>IF([1]source_data!G609="","",IF([1]source_data!L609="","",[1]source_data!L609))</f>
        <v/>
      </c>
      <c r="AE607" s="8" t="str">
        <f>IF([1]source_data!G609="","",IF([1]source_data!M609="","",[1]codelists!$A$16))</f>
        <v/>
      </c>
      <c r="AF607" s="8" t="str">
        <f>IF([1]source_data!G609="","",IF([1]source_data!M609="","",[1]source_data!M609))</f>
        <v/>
      </c>
    </row>
    <row r="608" spans="1:32" ht="15.75" x14ac:dyDescent="0.25">
      <c r="A608" s="8" t="str">
        <f>IF([1]source_data!G610="","",IF(AND([1]source_data!C610&lt;&gt;"",[1]tailored_settings!$B$10="Publish"),CONCATENATE([1]tailored_settings!$B$2&amp;[1]source_data!C610),IF(AND([1]source_data!C610&lt;&gt;"",[1]tailored_settings!$B$10="Do not publish"),CONCATENATE([1]tailored_settings!$B$2&amp;TEXT(ROW(A608)-1,"0000")&amp;"_"&amp;TEXT(F608,"yyyy-mm")),CONCATENATE([1]tailored_settings!$B$2&amp;TEXT(ROW(A608)-1,"0000")&amp;"_"&amp;TEXT(F608,"yyyy-mm")))))</f>
        <v>360G-BarnwoodTrust-0607_2022-09</v>
      </c>
      <c r="B608" s="8" t="str">
        <f>IF([1]source_data!G610="","",IF([1]source_data!E610&lt;&gt;"",[1]source_data!E610,CONCATENATE("Grant to "&amp;G608)))</f>
        <v>Grants for Your Home</v>
      </c>
      <c r="C608" s="8" t="str">
        <f>IF([1]source_data!G610="","",IF([1]source_data!F610="","",[1]source_data!F610))</f>
        <v>Funding to help disabled people and people with mental health conditions living on a low-income with their housing needs</v>
      </c>
      <c r="D608" s="9">
        <f>IF([1]source_data!G610="","",IF([1]source_data!G610="","",[1]source_data!G610))</f>
        <v>1750</v>
      </c>
      <c r="E608" s="8" t="str">
        <f>IF([1]source_data!G610="","",[1]tailored_settings!$B$3)</f>
        <v>GBP</v>
      </c>
      <c r="F608" s="10">
        <f>IF([1]source_data!G610="","",IF([1]source_data!H610="","",[1]source_data!H610))</f>
        <v>44819.432088969901</v>
      </c>
      <c r="G608" s="8" t="str">
        <f>IF([1]source_data!G610="","",[1]tailored_settings!$B$5)</f>
        <v>Individual Recipient</v>
      </c>
      <c r="H608" s="8" t="str">
        <f>IF([1]source_data!G610="","",IF(AND([1]source_data!A610&lt;&gt;"",[1]tailored_settings!$B$11="Publish"),CONCATENATE([1]tailored_settings!$B$2&amp;[1]source_data!A610),IF(AND([1]source_data!A610&lt;&gt;"",[1]tailored_settings!$B$11="Do not publish"),CONCATENATE([1]tailored_settings!$B$4&amp;TEXT(ROW(A608)-1,"0000")&amp;"_"&amp;TEXT(F608,"yyyy-mm")),CONCATENATE([1]tailored_settings!$B$4&amp;TEXT(ROW(A608)-1,"0000")&amp;"_"&amp;TEXT(F608,"yyyy-mm")))))</f>
        <v>360G-BarnwoodTrust-IND-0607_2022-09</v>
      </c>
      <c r="I608" s="8" t="str">
        <f>IF([1]source_data!G610="","",[1]tailored_settings!$B$7)</f>
        <v>Barnwood Trust</v>
      </c>
      <c r="J608" s="8" t="str">
        <f>IF([1]source_data!G610="","",[1]tailored_settings!$B$6)</f>
        <v>GB-CHC-1162855</v>
      </c>
      <c r="K608" s="8" t="str">
        <f>IF([1]source_data!G610="","",IF([1]source_data!I610="","",VLOOKUP([1]source_data!I610,[1]codelists!A:C,2,FALSE)))</f>
        <v>GTIR010</v>
      </c>
      <c r="L608" s="8" t="str">
        <f>IF([1]source_data!G610="","",IF([1]source_data!J610="","",VLOOKUP([1]source_data!J610,[1]codelists!A:C,2,FALSE)))</f>
        <v>GTIR020</v>
      </c>
      <c r="M608" s="8" t="str">
        <f>IF([1]source_data!G610="","",IF([1]source_data!K610="","",IF([1]source_data!M610&lt;&gt;"",CONCATENATE(VLOOKUP([1]source_data!K610,[1]codelists!A:C,2,FALSE)&amp;";"&amp;VLOOKUP([1]source_data!L610,[1]codelists!A:C,2,FALSE)&amp;";"&amp;VLOOKUP([1]source_data!M610,[1]codelists!A:C,2,FALSE)),IF([1]source_data!L610&lt;&gt;"",CONCATENATE(VLOOKUP([1]source_data!K610,[1]codelists!A:C,2,FALSE)&amp;";"&amp;VLOOKUP([1]source_data!L610,[1]codelists!A:C,2,FALSE)),IF([1]source_data!K610&lt;&gt;"",CONCATENATE(VLOOKUP([1]source_data!K610,[1]codelists!A:C,2,FALSE)))))))</f>
        <v>GTIP020</v>
      </c>
      <c r="N608" s="11" t="str">
        <f>IF([1]source_data!G610="","",IF([1]source_data!D610="","",VLOOKUP([1]source_data!D610,[1]geo_data!A:I,9,FALSE)))</f>
        <v>Cinderford West</v>
      </c>
      <c r="O608" s="11" t="str">
        <f>IF([1]source_data!G610="","",IF([1]source_data!D610="","",VLOOKUP([1]source_data!D610,[1]geo_data!A:I,8,FALSE)))</f>
        <v>E05012159</v>
      </c>
      <c r="P608" s="11" t="str">
        <f>IF([1]source_data!G610="","",IF(LEFT(O608,3)="E05","WD",IF(LEFT(O608,3)="S13","WD",IF(LEFT(O608,3)="W05","WD",IF(LEFT(O608,3)="W06","UA",IF(LEFT(O608,3)="S12","CA",IF(LEFT(O608,3)="E06","UA",IF(LEFT(O608,3)="E07","NMD",IF(LEFT(O608,3)="E08","MD",IF(LEFT(O608,3)="E09","LONB"))))))))))</f>
        <v>WD</v>
      </c>
      <c r="Q608" s="11" t="str">
        <f>IF([1]source_data!G610="","",IF([1]source_data!D610="","",VLOOKUP([1]source_data!D610,[1]geo_data!A:I,7,FALSE)))</f>
        <v>Forest of Dean</v>
      </c>
      <c r="R608" s="11" t="str">
        <f>IF([1]source_data!G610="","",IF([1]source_data!D610="","",VLOOKUP([1]source_data!D610,[1]geo_data!A:I,6,FALSE)))</f>
        <v>E07000080</v>
      </c>
      <c r="S608" s="11" t="str">
        <f>IF([1]source_data!G610="","",IF(LEFT(R608,3)="E05","WD",IF(LEFT(R608,3)="S13","WD",IF(LEFT(R608,3)="W05","WD",IF(LEFT(R608,3)="W06","UA",IF(LEFT(R608,3)="S12","CA",IF(LEFT(R608,3)="E06","UA",IF(LEFT(R608,3)="E07","NMD",IF(LEFT(R608,3)="E08","MD",IF(LEFT(R608,3)="E09","LONB"))))))))))</f>
        <v>NMD</v>
      </c>
      <c r="T608" s="8" t="str">
        <f>IF([1]source_data!G610="","",IF([1]source_data!N610="","",[1]source_data!N610))</f>
        <v>Grants for Your Home</v>
      </c>
      <c r="U608" s="12">
        <f ca="1">IF([1]source_data!G610="","",[1]tailored_settings!$B$8)</f>
        <v>45009</v>
      </c>
      <c r="V608" s="8" t="str">
        <f>IF([1]source_data!I610="","",[1]tailored_settings!$B$9)</f>
        <v>https://www.barnwoodtrust.org/</v>
      </c>
      <c r="W608" s="8" t="str">
        <f>IF([1]source_data!G610="","",IF([1]source_data!I610="","",[1]codelists!$A$1))</f>
        <v>Grant to Individuals Reason codelist</v>
      </c>
      <c r="X608" s="8" t="str">
        <f>IF([1]source_data!G610="","",IF([1]source_data!I610="","",[1]source_data!I610))</f>
        <v>Financial Hardship</v>
      </c>
      <c r="Y608" s="8" t="str">
        <f>IF([1]source_data!G610="","",IF([1]source_data!J610="","",[1]codelists!$A$1))</f>
        <v>Grant to Individuals Reason codelist</v>
      </c>
      <c r="Z608" s="8" t="str">
        <f>IF([1]source_data!G610="","",IF([1]source_data!J610="","",[1]source_data!J610))</f>
        <v>Disability</v>
      </c>
      <c r="AA608" s="8" t="str">
        <f>IF([1]source_data!G610="","",IF([1]source_data!K610="","",[1]codelists!$A$16))</f>
        <v>Grant to Individuals Purpose codelist</v>
      </c>
      <c r="AB608" s="8" t="str">
        <f>IF([1]source_data!G610="","",IF([1]source_data!K610="","",[1]source_data!K610))</f>
        <v>Furniture and appliances</v>
      </c>
      <c r="AC608" s="8" t="str">
        <f>IF([1]source_data!G610="","",IF([1]source_data!L610="","",[1]codelists!$A$16))</f>
        <v/>
      </c>
      <c r="AD608" s="8" t="str">
        <f>IF([1]source_data!G610="","",IF([1]source_data!L610="","",[1]source_data!L610))</f>
        <v/>
      </c>
      <c r="AE608" s="8" t="str">
        <f>IF([1]source_data!G610="","",IF([1]source_data!M610="","",[1]codelists!$A$16))</f>
        <v/>
      </c>
      <c r="AF608" s="8" t="str">
        <f>IF([1]source_data!G610="","",IF([1]source_data!M610="","",[1]source_data!M610))</f>
        <v/>
      </c>
    </row>
    <row r="609" spans="1:32" ht="15.75" x14ac:dyDescent="0.25">
      <c r="A609" s="8" t="str">
        <f>IF([1]source_data!G611="","",IF(AND([1]source_data!C611&lt;&gt;"",[1]tailored_settings!$B$10="Publish"),CONCATENATE([1]tailored_settings!$B$2&amp;[1]source_data!C611),IF(AND([1]source_data!C611&lt;&gt;"",[1]tailored_settings!$B$10="Do not publish"),CONCATENATE([1]tailored_settings!$B$2&amp;TEXT(ROW(A609)-1,"0000")&amp;"_"&amp;TEXT(F609,"yyyy-mm")),CONCATENATE([1]tailored_settings!$B$2&amp;TEXT(ROW(A609)-1,"0000")&amp;"_"&amp;TEXT(F609,"yyyy-mm")))))</f>
        <v>360G-BarnwoodTrust-0608_2022-09</v>
      </c>
      <c r="B609" s="8" t="str">
        <f>IF([1]source_data!G611="","",IF([1]source_data!E611&lt;&gt;"",[1]source_data!E611,CONCATENATE("Grant to "&amp;G609)))</f>
        <v>Grants for Your Home</v>
      </c>
      <c r="C609" s="8" t="str">
        <f>IF([1]source_data!G611="","",IF([1]source_data!F611="","",[1]source_data!F611))</f>
        <v>Funding to help disabled people and people with mental health conditions living on a low-income with their housing needs</v>
      </c>
      <c r="D609" s="9">
        <f>IF([1]source_data!G611="","",IF([1]source_data!G611="","",[1]source_data!G611))</f>
        <v>1900</v>
      </c>
      <c r="E609" s="8" t="str">
        <f>IF([1]source_data!G611="","",[1]tailored_settings!$B$3)</f>
        <v>GBP</v>
      </c>
      <c r="F609" s="10">
        <f>IF([1]source_data!G611="","",IF([1]source_data!H611="","",[1]source_data!H611))</f>
        <v>44819.4411783912</v>
      </c>
      <c r="G609" s="8" t="str">
        <f>IF([1]source_data!G611="","",[1]tailored_settings!$B$5)</f>
        <v>Individual Recipient</v>
      </c>
      <c r="H609" s="8" t="str">
        <f>IF([1]source_data!G611="","",IF(AND([1]source_data!A611&lt;&gt;"",[1]tailored_settings!$B$11="Publish"),CONCATENATE([1]tailored_settings!$B$2&amp;[1]source_data!A611),IF(AND([1]source_data!A611&lt;&gt;"",[1]tailored_settings!$B$11="Do not publish"),CONCATENATE([1]tailored_settings!$B$4&amp;TEXT(ROW(A609)-1,"0000")&amp;"_"&amp;TEXT(F609,"yyyy-mm")),CONCATENATE([1]tailored_settings!$B$4&amp;TEXT(ROW(A609)-1,"0000")&amp;"_"&amp;TEXT(F609,"yyyy-mm")))))</f>
        <v>360G-BarnwoodTrust-IND-0608_2022-09</v>
      </c>
      <c r="I609" s="8" t="str">
        <f>IF([1]source_data!G611="","",[1]tailored_settings!$B$7)</f>
        <v>Barnwood Trust</v>
      </c>
      <c r="J609" s="8" t="str">
        <f>IF([1]source_data!G611="","",[1]tailored_settings!$B$6)</f>
        <v>GB-CHC-1162855</v>
      </c>
      <c r="K609" s="8" t="str">
        <f>IF([1]source_data!G611="","",IF([1]source_data!I611="","",VLOOKUP([1]source_data!I611,[1]codelists!A:C,2,FALSE)))</f>
        <v>GTIR010</v>
      </c>
      <c r="L609" s="8" t="str">
        <f>IF([1]source_data!G611="","",IF([1]source_data!J611="","",VLOOKUP([1]source_data!J611,[1]codelists!A:C,2,FALSE)))</f>
        <v>GTIR020</v>
      </c>
      <c r="M609" s="8" t="str">
        <f>IF([1]source_data!G611="","",IF([1]source_data!K611="","",IF([1]source_data!M611&lt;&gt;"",CONCATENATE(VLOOKUP([1]source_data!K611,[1]codelists!A:C,2,FALSE)&amp;";"&amp;VLOOKUP([1]source_data!L611,[1]codelists!A:C,2,FALSE)&amp;";"&amp;VLOOKUP([1]source_data!M611,[1]codelists!A:C,2,FALSE)),IF([1]source_data!L611&lt;&gt;"",CONCATENATE(VLOOKUP([1]source_data!K611,[1]codelists!A:C,2,FALSE)&amp;";"&amp;VLOOKUP([1]source_data!L611,[1]codelists!A:C,2,FALSE)),IF([1]source_data!K611&lt;&gt;"",CONCATENATE(VLOOKUP([1]source_data!K611,[1]codelists!A:C,2,FALSE)))))))</f>
        <v>GTIP020</v>
      </c>
      <c r="N609" s="11" t="str">
        <f>IF([1]source_data!G611="","",IF([1]source_data!D611="","",VLOOKUP([1]source_data!D611,[1]geo_data!A:I,9,FALSE)))</f>
        <v>Tewkesbury North &amp; Twyning</v>
      </c>
      <c r="O609" s="11" t="str">
        <f>IF([1]source_data!G611="","",IF([1]source_data!D611="","",VLOOKUP([1]source_data!D611,[1]geo_data!A:I,8,FALSE)))</f>
        <v>E05012081</v>
      </c>
      <c r="P609" s="11" t="str">
        <f>IF([1]source_data!G611="","",IF(LEFT(O609,3)="E05","WD",IF(LEFT(O609,3)="S13","WD",IF(LEFT(O609,3)="W05","WD",IF(LEFT(O609,3)="W06","UA",IF(LEFT(O609,3)="S12","CA",IF(LEFT(O609,3)="E06","UA",IF(LEFT(O609,3)="E07","NMD",IF(LEFT(O609,3)="E08","MD",IF(LEFT(O609,3)="E09","LONB"))))))))))</f>
        <v>WD</v>
      </c>
      <c r="Q609" s="11" t="str">
        <f>IF([1]source_data!G611="","",IF([1]source_data!D611="","",VLOOKUP([1]source_data!D611,[1]geo_data!A:I,7,FALSE)))</f>
        <v>Tewkesbury</v>
      </c>
      <c r="R609" s="11" t="str">
        <f>IF([1]source_data!G611="","",IF([1]source_data!D611="","",VLOOKUP([1]source_data!D611,[1]geo_data!A:I,6,FALSE)))</f>
        <v>E07000083</v>
      </c>
      <c r="S609" s="11" t="str">
        <f>IF([1]source_data!G611="","",IF(LEFT(R609,3)="E05","WD",IF(LEFT(R609,3)="S13","WD",IF(LEFT(R609,3)="W05","WD",IF(LEFT(R609,3)="W06","UA",IF(LEFT(R609,3)="S12","CA",IF(LEFT(R609,3)="E06","UA",IF(LEFT(R609,3)="E07","NMD",IF(LEFT(R609,3)="E08","MD",IF(LEFT(R609,3)="E09","LONB"))))))))))</f>
        <v>NMD</v>
      </c>
      <c r="T609" s="8" t="str">
        <f>IF([1]source_data!G611="","",IF([1]source_data!N611="","",[1]source_data!N611))</f>
        <v>Grants for Your Home</v>
      </c>
      <c r="U609" s="12">
        <f ca="1">IF([1]source_data!G611="","",[1]tailored_settings!$B$8)</f>
        <v>45009</v>
      </c>
      <c r="V609" s="8" t="str">
        <f>IF([1]source_data!I611="","",[1]tailored_settings!$B$9)</f>
        <v>https://www.barnwoodtrust.org/</v>
      </c>
      <c r="W609" s="8" t="str">
        <f>IF([1]source_data!G611="","",IF([1]source_data!I611="","",[1]codelists!$A$1))</f>
        <v>Grant to Individuals Reason codelist</v>
      </c>
      <c r="X609" s="8" t="str">
        <f>IF([1]source_data!G611="","",IF([1]source_data!I611="","",[1]source_data!I611))</f>
        <v>Financial Hardship</v>
      </c>
      <c r="Y609" s="8" t="str">
        <f>IF([1]source_data!G611="","",IF([1]source_data!J611="","",[1]codelists!$A$1))</f>
        <v>Grant to Individuals Reason codelist</v>
      </c>
      <c r="Z609" s="8" t="str">
        <f>IF([1]source_data!G611="","",IF([1]source_data!J611="","",[1]source_data!J611))</f>
        <v>Disability</v>
      </c>
      <c r="AA609" s="8" t="str">
        <f>IF([1]source_data!G611="","",IF([1]source_data!K611="","",[1]codelists!$A$16))</f>
        <v>Grant to Individuals Purpose codelist</v>
      </c>
      <c r="AB609" s="8" t="str">
        <f>IF([1]source_data!G611="","",IF([1]source_data!K611="","",[1]source_data!K611))</f>
        <v>Furniture and appliances</v>
      </c>
      <c r="AC609" s="8" t="str">
        <f>IF([1]source_data!G611="","",IF([1]source_data!L611="","",[1]codelists!$A$16))</f>
        <v/>
      </c>
      <c r="AD609" s="8" t="str">
        <f>IF([1]source_data!G611="","",IF([1]source_data!L611="","",[1]source_data!L611))</f>
        <v/>
      </c>
      <c r="AE609" s="8" t="str">
        <f>IF([1]source_data!G611="","",IF([1]source_data!M611="","",[1]codelists!$A$16))</f>
        <v/>
      </c>
      <c r="AF609" s="8" t="str">
        <f>IF([1]source_data!G611="","",IF([1]source_data!M611="","",[1]source_data!M611))</f>
        <v/>
      </c>
    </row>
    <row r="610" spans="1:32" ht="15.75" x14ac:dyDescent="0.25">
      <c r="A610" s="8" t="str">
        <f>IF([1]source_data!G612="","",IF(AND([1]source_data!C612&lt;&gt;"",[1]tailored_settings!$B$10="Publish"),CONCATENATE([1]tailored_settings!$B$2&amp;[1]source_data!C612),IF(AND([1]source_data!C612&lt;&gt;"",[1]tailored_settings!$B$10="Do not publish"),CONCATENATE([1]tailored_settings!$B$2&amp;TEXT(ROW(A610)-1,"0000")&amp;"_"&amp;TEXT(F610,"yyyy-mm")),CONCATENATE([1]tailored_settings!$B$2&amp;TEXT(ROW(A610)-1,"0000")&amp;"_"&amp;TEXT(F610,"yyyy-mm")))))</f>
        <v>360G-BarnwoodTrust-0609_2022-09</v>
      </c>
      <c r="B610" s="8" t="str">
        <f>IF([1]source_data!G612="","",IF([1]source_data!E612&lt;&gt;"",[1]source_data!E612,CONCATENATE("Grant to "&amp;G610)))</f>
        <v>Grants for Your Home</v>
      </c>
      <c r="C610" s="8" t="str">
        <f>IF([1]source_data!G612="","",IF([1]source_data!F612="","",[1]source_data!F612))</f>
        <v>Funding to help disabled people and people with mental health conditions living on a low-income with their housing needs</v>
      </c>
      <c r="D610" s="9">
        <f>IF([1]source_data!G612="","",IF([1]source_data!G612="","",[1]source_data!G612))</f>
        <v>1095.99</v>
      </c>
      <c r="E610" s="8" t="str">
        <f>IF([1]source_data!G612="","",[1]tailored_settings!$B$3)</f>
        <v>GBP</v>
      </c>
      <c r="F610" s="10">
        <f>IF([1]source_data!G612="","",IF([1]source_data!H612="","",[1]source_data!H612))</f>
        <v>44819.451939733801</v>
      </c>
      <c r="G610" s="8" t="str">
        <f>IF([1]source_data!G612="","",[1]tailored_settings!$B$5)</f>
        <v>Individual Recipient</v>
      </c>
      <c r="H610" s="8" t="str">
        <f>IF([1]source_data!G612="","",IF(AND([1]source_data!A612&lt;&gt;"",[1]tailored_settings!$B$11="Publish"),CONCATENATE([1]tailored_settings!$B$2&amp;[1]source_data!A612),IF(AND([1]source_data!A612&lt;&gt;"",[1]tailored_settings!$B$11="Do not publish"),CONCATENATE([1]tailored_settings!$B$4&amp;TEXT(ROW(A610)-1,"0000")&amp;"_"&amp;TEXT(F610,"yyyy-mm")),CONCATENATE([1]tailored_settings!$B$4&amp;TEXT(ROW(A610)-1,"0000")&amp;"_"&amp;TEXT(F610,"yyyy-mm")))))</f>
        <v>360G-BarnwoodTrust-IND-0609_2022-09</v>
      </c>
      <c r="I610" s="8" t="str">
        <f>IF([1]source_data!G612="","",[1]tailored_settings!$B$7)</f>
        <v>Barnwood Trust</v>
      </c>
      <c r="J610" s="8" t="str">
        <f>IF([1]source_data!G612="","",[1]tailored_settings!$B$6)</f>
        <v>GB-CHC-1162855</v>
      </c>
      <c r="K610" s="8" t="str">
        <f>IF([1]source_data!G612="","",IF([1]source_data!I612="","",VLOOKUP([1]source_data!I612,[1]codelists!A:C,2,FALSE)))</f>
        <v>GTIR010</v>
      </c>
      <c r="L610" s="8" t="str">
        <f>IF([1]source_data!G612="","",IF([1]source_data!J612="","",VLOOKUP([1]source_data!J612,[1]codelists!A:C,2,FALSE)))</f>
        <v>GTIR020</v>
      </c>
      <c r="M610" s="8" t="str">
        <f>IF([1]source_data!G612="","",IF([1]source_data!K612="","",IF([1]source_data!M612&lt;&gt;"",CONCATENATE(VLOOKUP([1]source_data!K612,[1]codelists!A:C,2,FALSE)&amp;";"&amp;VLOOKUP([1]source_data!L612,[1]codelists!A:C,2,FALSE)&amp;";"&amp;VLOOKUP([1]source_data!M612,[1]codelists!A:C,2,FALSE)),IF([1]source_data!L612&lt;&gt;"",CONCATENATE(VLOOKUP([1]source_data!K612,[1]codelists!A:C,2,FALSE)&amp;";"&amp;VLOOKUP([1]source_data!L612,[1]codelists!A:C,2,FALSE)),IF([1]source_data!K612&lt;&gt;"",CONCATENATE(VLOOKUP([1]source_data!K612,[1]codelists!A:C,2,FALSE)))))))</f>
        <v>GTIP020</v>
      </c>
      <c r="N610" s="11" t="str">
        <f>IF([1]source_data!G612="","",IF([1]source_data!D612="","",VLOOKUP([1]source_data!D612,[1]geo_data!A:I,9,FALSE)))</f>
        <v>Cam West</v>
      </c>
      <c r="O610" s="11" t="str">
        <f>IF([1]source_data!G612="","",IF([1]source_data!D612="","",VLOOKUP([1]source_data!D612,[1]geo_data!A:I,8,FALSE)))</f>
        <v>E05010973</v>
      </c>
      <c r="P610" s="11" t="str">
        <f>IF([1]source_data!G612="","",IF(LEFT(O610,3)="E05","WD",IF(LEFT(O610,3)="S13","WD",IF(LEFT(O610,3)="W05","WD",IF(LEFT(O610,3)="W06","UA",IF(LEFT(O610,3)="S12","CA",IF(LEFT(O610,3)="E06","UA",IF(LEFT(O610,3)="E07","NMD",IF(LEFT(O610,3)="E08","MD",IF(LEFT(O610,3)="E09","LONB"))))))))))</f>
        <v>WD</v>
      </c>
      <c r="Q610" s="11" t="str">
        <f>IF([1]source_data!G612="","",IF([1]source_data!D612="","",VLOOKUP([1]source_data!D612,[1]geo_data!A:I,7,FALSE)))</f>
        <v>Stroud</v>
      </c>
      <c r="R610" s="11" t="str">
        <f>IF([1]source_data!G612="","",IF([1]source_data!D612="","",VLOOKUP([1]source_data!D612,[1]geo_data!A:I,6,FALSE)))</f>
        <v>E07000082</v>
      </c>
      <c r="S610" s="11" t="str">
        <f>IF([1]source_data!G612="","",IF(LEFT(R610,3)="E05","WD",IF(LEFT(R610,3)="S13","WD",IF(LEFT(R610,3)="W05","WD",IF(LEFT(R610,3)="W06","UA",IF(LEFT(R610,3)="S12","CA",IF(LEFT(R610,3)="E06","UA",IF(LEFT(R610,3)="E07","NMD",IF(LEFT(R610,3)="E08","MD",IF(LEFT(R610,3)="E09","LONB"))))))))))</f>
        <v>NMD</v>
      </c>
      <c r="T610" s="8" t="str">
        <f>IF([1]source_data!G612="","",IF([1]source_data!N612="","",[1]source_data!N612))</f>
        <v>Grants for Your Home</v>
      </c>
      <c r="U610" s="12">
        <f ca="1">IF([1]source_data!G612="","",[1]tailored_settings!$B$8)</f>
        <v>45009</v>
      </c>
      <c r="V610" s="8" t="str">
        <f>IF([1]source_data!I612="","",[1]tailored_settings!$B$9)</f>
        <v>https://www.barnwoodtrust.org/</v>
      </c>
      <c r="W610" s="8" t="str">
        <f>IF([1]source_data!G612="","",IF([1]source_data!I612="","",[1]codelists!$A$1))</f>
        <v>Grant to Individuals Reason codelist</v>
      </c>
      <c r="X610" s="8" t="str">
        <f>IF([1]source_data!G612="","",IF([1]source_data!I612="","",[1]source_data!I612))</f>
        <v>Financial Hardship</v>
      </c>
      <c r="Y610" s="8" t="str">
        <f>IF([1]source_data!G612="","",IF([1]source_data!J612="","",[1]codelists!$A$1))</f>
        <v>Grant to Individuals Reason codelist</v>
      </c>
      <c r="Z610" s="8" t="str">
        <f>IF([1]source_data!G612="","",IF([1]source_data!J612="","",[1]source_data!J612))</f>
        <v>Disability</v>
      </c>
      <c r="AA610" s="8" t="str">
        <f>IF([1]source_data!G612="","",IF([1]source_data!K612="","",[1]codelists!$A$16))</f>
        <v>Grant to Individuals Purpose codelist</v>
      </c>
      <c r="AB610" s="8" t="str">
        <f>IF([1]source_data!G612="","",IF([1]source_data!K612="","",[1]source_data!K612))</f>
        <v>Furniture and appliances</v>
      </c>
      <c r="AC610" s="8" t="str">
        <f>IF([1]source_data!G612="","",IF([1]source_data!L612="","",[1]codelists!$A$16))</f>
        <v/>
      </c>
      <c r="AD610" s="8" t="str">
        <f>IF([1]source_data!G612="","",IF([1]source_data!L612="","",[1]source_data!L612))</f>
        <v/>
      </c>
      <c r="AE610" s="8" t="str">
        <f>IF([1]source_data!G612="","",IF([1]source_data!M612="","",[1]codelists!$A$16))</f>
        <v/>
      </c>
      <c r="AF610" s="8" t="str">
        <f>IF([1]source_data!G612="","",IF([1]source_data!M612="","",[1]source_data!M612))</f>
        <v/>
      </c>
    </row>
    <row r="611" spans="1:32" ht="15.75" x14ac:dyDescent="0.25">
      <c r="A611" s="8" t="str">
        <f>IF([1]source_data!G613="","",IF(AND([1]source_data!C613&lt;&gt;"",[1]tailored_settings!$B$10="Publish"),CONCATENATE([1]tailored_settings!$B$2&amp;[1]source_data!C613),IF(AND([1]source_data!C613&lt;&gt;"",[1]tailored_settings!$B$10="Do not publish"),CONCATENATE([1]tailored_settings!$B$2&amp;TEXT(ROW(A611)-1,"0000")&amp;"_"&amp;TEXT(F611,"yyyy-mm")),CONCATENATE([1]tailored_settings!$B$2&amp;TEXT(ROW(A611)-1,"0000")&amp;"_"&amp;TEXT(F611,"yyyy-mm")))))</f>
        <v>360G-BarnwoodTrust-0610_2022-09</v>
      </c>
      <c r="B611" s="8" t="str">
        <f>IF([1]source_data!G613="","",IF([1]source_data!E613&lt;&gt;"",[1]source_data!E613,CONCATENATE("Grant to "&amp;G611)))</f>
        <v>Grants for Your Home</v>
      </c>
      <c r="C611" s="8" t="str">
        <f>IF([1]source_data!G613="","",IF([1]source_data!F613="","",[1]source_data!F613))</f>
        <v>Funding to help disabled people and people with mental health conditions living on a low-income with their housing needs</v>
      </c>
      <c r="D611" s="9">
        <f>IF([1]source_data!G613="","",IF([1]source_data!G613="","",[1]source_data!G613))</f>
        <v>1139</v>
      </c>
      <c r="E611" s="8" t="str">
        <f>IF([1]source_data!G613="","",[1]tailored_settings!$B$3)</f>
        <v>GBP</v>
      </c>
      <c r="F611" s="10">
        <f>IF([1]source_data!G613="","",IF([1]source_data!H613="","",[1]source_data!H613))</f>
        <v>44819.458892210598</v>
      </c>
      <c r="G611" s="8" t="str">
        <f>IF([1]source_data!G613="","",[1]tailored_settings!$B$5)</f>
        <v>Individual Recipient</v>
      </c>
      <c r="H611" s="8" t="str">
        <f>IF([1]source_data!G613="","",IF(AND([1]source_data!A613&lt;&gt;"",[1]tailored_settings!$B$11="Publish"),CONCATENATE([1]tailored_settings!$B$2&amp;[1]source_data!A613),IF(AND([1]source_data!A613&lt;&gt;"",[1]tailored_settings!$B$11="Do not publish"),CONCATENATE([1]tailored_settings!$B$4&amp;TEXT(ROW(A611)-1,"0000")&amp;"_"&amp;TEXT(F611,"yyyy-mm")),CONCATENATE([1]tailored_settings!$B$4&amp;TEXT(ROW(A611)-1,"0000")&amp;"_"&amp;TEXT(F611,"yyyy-mm")))))</f>
        <v>360G-BarnwoodTrust-IND-0610_2022-09</v>
      </c>
      <c r="I611" s="8" t="str">
        <f>IF([1]source_data!G613="","",[1]tailored_settings!$B$7)</f>
        <v>Barnwood Trust</v>
      </c>
      <c r="J611" s="8" t="str">
        <f>IF([1]source_data!G613="","",[1]tailored_settings!$B$6)</f>
        <v>GB-CHC-1162855</v>
      </c>
      <c r="K611" s="8" t="str">
        <f>IF([1]source_data!G613="","",IF([1]source_data!I613="","",VLOOKUP([1]source_data!I613,[1]codelists!A:C,2,FALSE)))</f>
        <v>GTIR010</v>
      </c>
      <c r="L611" s="8" t="str">
        <f>IF([1]source_data!G613="","",IF([1]source_data!J613="","",VLOOKUP([1]source_data!J613,[1]codelists!A:C,2,FALSE)))</f>
        <v>GTIR020</v>
      </c>
      <c r="M611" s="8" t="str">
        <f>IF([1]source_data!G613="","",IF([1]source_data!K613="","",IF([1]source_data!M613&lt;&gt;"",CONCATENATE(VLOOKUP([1]source_data!K613,[1]codelists!A:C,2,FALSE)&amp;";"&amp;VLOOKUP([1]source_data!L613,[1]codelists!A:C,2,FALSE)&amp;";"&amp;VLOOKUP([1]source_data!M613,[1]codelists!A:C,2,FALSE)),IF([1]source_data!L613&lt;&gt;"",CONCATENATE(VLOOKUP([1]source_data!K613,[1]codelists!A:C,2,FALSE)&amp;";"&amp;VLOOKUP([1]source_data!L613,[1]codelists!A:C,2,FALSE)),IF([1]source_data!K613&lt;&gt;"",CONCATENATE(VLOOKUP([1]source_data!K613,[1]codelists!A:C,2,FALSE)))))))</f>
        <v>GTIP020</v>
      </c>
      <c r="N611" s="11" t="str">
        <f>IF([1]source_data!G613="","",IF([1]source_data!D613="","",VLOOKUP([1]source_data!D613,[1]geo_data!A:I,9,FALSE)))</f>
        <v>Bisley</v>
      </c>
      <c r="O611" s="11" t="str">
        <f>IF([1]source_data!G613="","",IF([1]source_data!D613="","",VLOOKUP([1]source_data!D613,[1]geo_data!A:I,8,FALSE)))</f>
        <v>E05013188</v>
      </c>
      <c r="P611" s="11" t="str">
        <f>IF([1]source_data!G613="","",IF(LEFT(O611,3)="E05","WD",IF(LEFT(O611,3)="S13","WD",IF(LEFT(O611,3)="W05","WD",IF(LEFT(O611,3)="W06","UA",IF(LEFT(O611,3)="S12","CA",IF(LEFT(O611,3)="E06","UA",IF(LEFT(O611,3)="E07","NMD",IF(LEFT(O611,3)="E08","MD",IF(LEFT(O611,3)="E09","LONB"))))))))))</f>
        <v>WD</v>
      </c>
      <c r="Q611" s="11" t="str">
        <f>IF([1]source_data!G613="","",IF([1]source_data!D613="","",VLOOKUP([1]source_data!D613,[1]geo_data!A:I,7,FALSE)))</f>
        <v>Stroud</v>
      </c>
      <c r="R611" s="11" t="str">
        <f>IF([1]source_data!G613="","",IF([1]source_data!D613="","",VLOOKUP([1]source_data!D613,[1]geo_data!A:I,6,FALSE)))</f>
        <v>E07000082</v>
      </c>
      <c r="S611" s="11" t="str">
        <f>IF([1]source_data!G613="","",IF(LEFT(R611,3)="E05","WD",IF(LEFT(R611,3)="S13","WD",IF(LEFT(R611,3)="W05","WD",IF(LEFT(R611,3)="W06","UA",IF(LEFT(R611,3)="S12","CA",IF(LEFT(R611,3)="E06","UA",IF(LEFT(R611,3)="E07","NMD",IF(LEFT(R611,3)="E08","MD",IF(LEFT(R611,3)="E09","LONB"))))))))))</f>
        <v>NMD</v>
      </c>
      <c r="T611" s="8" t="str">
        <f>IF([1]source_data!G613="","",IF([1]source_data!N613="","",[1]source_data!N613))</f>
        <v>Grants for Your Home</v>
      </c>
      <c r="U611" s="12">
        <f ca="1">IF([1]source_data!G613="","",[1]tailored_settings!$B$8)</f>
        <v>45009</v>
      </c>
      <c r="V611" s="8" t="str">
        <f>IF([1]source_data!I613="","",[1]tailored_settings!$B$9)</f>
        <v>https://www.barnwoodtrust.org/</v>
      </c>
      <c r="W611" s="8" t="str">
        <f>IF([1]source_data!G613="","",IF([1]source_data!I613="","",[1]codelists!$A$1))</f>
        <v>Grant to Individuals Reason codelist</v>
      </c>
      <c r="X611" s="8" t="str">
        <f>IF([1]source_data!G613="","",IF([1]source_data!I613="","",[1]source_data!I613))</f>
        <v>Financial Hardship</v>
      </c>
      <c r="Y611" s="8" t="str">
        <f>IF([1]source_data!G613="","",IF([1]source_data!J613="","",[1]codelists!$A$1))</f>
        <v>Grant to Individuals Reason codelist</v>
      </c>
      <c r="Z611" s="8" t="str">
        <f>IF([1]source_data!G613="","",IF([1]source_data!J613="","",[1]source_data!J613))</f>
        <v>Disability</v>
      </c>
      <c r="AA611" s="8" t="str">
        <f>IF([1]source_data!G613="","",IF([1]source_data!K613="","",[1]codelists!$A$16))</f>
        <v>Grant to Individuals Purpose codelist</v>
      </c>
      <c r="AB611" s="8" t="str">
        <f>IF([1]source_data!G613="","",IF([1]source_data!K613="","",[1]source_data!K613))</f>
        <v>Furniture and appliances</v>
      </c>
      <c r="AC611" s="8" t="str">
        <f>IF([1]source_data!G613="","",IF([1]source_data!L613="","",[1]codelists!$A$16))</f>
        <v/>
      </c>
      <c r="AD611" s="8" t="str">
        <f>IF([1]source_data!G613="","",IF([1]source_data!L613="","",[1]source_data!L613))</f>
        <v/>
      </c>
      <c r="AE611" s="8" t="str">
        <f>IF([1]source_data!G613="","",IF([1]source_data!M613="","",[1]codelists!$A$16))</f>
        <v/>
      </c>
      <c r="AF611" s="8" t="str">
        <f>IF([1]source_data!G613="","",IF([1]source_data!M613="","",[1]source_data!M613))</f>
        <v/>
      </c>
    </row>
    <row r="612" spans="1:32" ht="15.75" x14ac:dyDescent="0.25">
      <c r="A612" s="8" t="str">
        <f>IF([1]source_data!G614="","",IF(AND([1]source_data!C614&lt;&gt;"",[1]tailored_settings!$B$10="Publish"),CONCATENATE([1]tailored_settings!$B$2&amp;[1]source_data!C614),IF(AND([1]source_data!C614&lt;&gt;"",[1]tailored_settings!$B$10="Do not publish"),CONCATENATE([1]tailored_settings!$B$2&amp;TEXT(ROW(A612)-1,"0000")&amp;"_"&amp;TEXT(F612,"yyyy-mm")),CONCATENATE([1]tailored_settings!$B$2&amp;TEXT(ROW(A612)-1,"0000")&amp;"_"&amp;TEXT(F612,"yyyy-mm")))))</f>
        <v>360G-BarnwoodTrust-0611_2022-09</v>
      </c>
      <c r="B612" s="8" t="str">
        <f>IF([1]source_data!G614="","",IF([1]source_data!E614&lt;&gt;"",[1]source_data!E614,CONCATENATE("Grant to "&amp;G612)))</f>
        <v>Grants for Your Home</v>
      </c>
      <c r="C612" s="8" t="str">
        <f>IF([1]source_data!G614="","",IF([1]source_data!F614="","",[1]source_data!F614))</f>
        <v>Funding to help disabled people and people with mental health conditions living on a low-income with their housing needs</v>
      </c>
      <c r="D612" s="9">
        <f>IF([1]source_data!G614="","",IF([1]source_data!G614="","",[1]source_data!G614))</f>
        <v>556.97</v>
      </c>
      <c r="E612" s="8" t="str">
        <f>IF([1]source_data!G614="","",[1]tailored_settings!$B$3)</f>
        <v>GBP</v>
      </c>
      <c r="F612" s="10">
        <f>IF([1]source_data!G614="","",IF([1]source_data!H614="","",[1]source_data!H614))</f>
        <v>44819.464878206003</v>
      </c>
      <c r="G612" s="8" t="str">
        <f>IF([1]source_data!G614="","",[1]tailored_settings!$B$5)</f>
        <v>Individual Recipient</v>
      </c>
      <c r="H612" s="8" t="str">
        <f>IF([1]source_data!G614="","",IF(AND([1]source_data!A614&lt;&gt;"",[1]tailored_settings!$B$11="Publish"),CONCATENATE([1]tailored_settings!$B$2&amp;[1]source_data!A614),IF(AND([1]source_data!A614&lt;&gt;"",[1]tailored_settings!$B$11="Do not publish"),CONCATENATE([1]tailored_settings!$B$4&amp;TEXT(ROW(A612)-1,"0000")&amp;"_"&amp;TEXT(F612,"yyyy-mm")),CONCATENATE([1]tailored_settings!$B$4&amp;TEXT(ROW(A612)-1,"0000")&amp;"_"&amp;TEXT(F612,"yyyy-mm")))))</f>
        <v>360G-BarnwoodTrust-IND-0611_2022-09</v>
      </c>
      <c r="I612" s="8" t="str">
        <f>IF([1]source_data!G614="","",[1]tailored_settings!$B$7)</f>
        <v>Barnwood Trust</v>
      </c>
      <c r="J612" s="8" t="str">
        <f>IF([1]source_data!G614="","",[1]tailored_settings!$B$6)</f>
        <v>GB-CHC-1162855</v>
      </c>
      <c r="K612" s="8" t="str">
        <f>IF([1]source_data!G614="","",IF([1]source_data!I614="","",VLOOKUP([1]source_data!I614,[1]codelists!A:C,2,FALSE)))</f>
        <v>GTIR010</v>
      </c>
      <c r="L612" s="8" t="str">
        <f>IF([1]source_data!G614="","",IF([1]source_data!J614="","",VLOOKUP([1]source_data!J614,[1]codelists!A:C,2,FALSE)))</f>
        <v>GTIR020</v>
      </c>
      <c r="M612" s="8" t="str">
        <f>IF([1]source_data!G614="","",IF([1]source_data!K614="","",IF([1]source_data!M614&lt;&gt;"",CONCATENATE(VLOOKUP([1]source_data!K614,[1]codelists!A:C,2,FALSE)&amp;";"&amp;VLOOKUP([1]source_data!L614,[1]codelists!A:C,2,FALSE)&amp;";"&amp;VLOOKUP([1]source_data!M614,[1]codelists!A:C,2,FALSE)),IF([1]source_data!L614&lt;&gt;"",CONCATENATE(VLOOKUP([1]source_data!K614,[1]codelists!A:C,2,FALSE)&amp;";"&amp;VLOOKUP([1]source_data!L614,[1]codelists!A:C,2,FALSE)),IF([1]source_data!K614&lt;&gt;"",CONCATENATE(VLOOKUP([1]source_data!K614,[1]codelists!A:C,2,FALSE)))))))</f>
        <v>GTIP020</v>
      </c>
      <c r="N612" s="11" t="str">
        <f>IF([1]source_data!G614="","",IF([1]source_data!D614="","",VLOOKUP([1]source_data!D614,[1]geo_data!A:I,9,FALSE)))</f>
        <v>Minchinhampton</v>
      </c>
      <c r="O612" s="11" t="str">
        <f>IF([1]source_data!G614="","",IF([1]source_data!D614="","",VLOOKUP([1]source_data!D614,[1]geo_data!A:I,8,FALSE)))</f>
        <v>E05013192</v>
      </c>
      <c r="P612" s="11" t="str">
        <f>IF([1]source_data!G614="","",IF(LEFT(O612,3)="E05","WD",IF(LEFT(O612,3)="S13","WD",IF(LEFT(O612,3)="W05","WD",IF(LEFT(O612,3)="W06","UA",IF(LEFT(O612,3)="S12","CA",IF(LEFT(O612,3)="E06","UA",IF(LEFT(O612,3)="E07","NMD",IF(LEFT(O612,3)="E08","MD",IF(LEFT(O612,3)="E09","LONB"))))))))))</f>
        <v>WD</v>
      </c>
      <c r="Q612" s="11" t="str">
        <f>IF([1]source_data!G614="","",IF([1]source_data!D614="","",VLOOKUP([1]source_data!D614,[1]geo_data!A:I,7,FALSE)))</f>
        <v>Stroud</v>
      </c>
      <c r="R612" s="11" t="str">
        <f>IF([1]source_data!G614="","",IF([1]source_data!D614="","",VLOOKUP([1]source_data!D614,[1]geo_data!A:I,6,FALSE)))</f>
        <v>E07000082</v>
      </c>
      <c r="S612" s="11" t="str">
        <f>IF([1]source_data!G614="","",IF(LEFT(R612,3)="E05","WD",IF(LEFT(R612,3)="S13","WD",IF(LEFT(R612,3)="W05","WD",IF(LEFT(R612,3)="W06","UA",IF(LEFT(R612,3)="S12","CA",IF(LEFT(R612,3)="E06","UA",IF(LEFT(R612,3)="E07","NMD",IF(LEFT(R612,3)="E08","MD",IF(LEFT(R612,3)="E09","LONB"))))))))))</f>
        <v>NMD</v>
      </c>
      <c r="T612" s="8" t="str">
        <f>IF([1]source_data!G614="","",IF([1]source_data!N614="","",[1]source_data!N614))</f>
        <v>Grants for Your Home</v>
      </c>
      <c r="U612" s="12">
        <f ca="1">IF([1]source_data!G614="","",[1]tailored_settings!$B$8)</f>
        <v>45009</v>
      </c>
      <c r="V612" s="8" t="str">
        <f>IF([1]source_data!I614="","",[1]tailored_settings!$B$9)</f>
        <v>https://www.barnwoodtrust.org/</v>
      </c>
      <c r="W612" s="8" t="str">
        <f>IF([1]source_data!G614="","",IF([1]source_data!I614="","",[1]codelists!$A$1))</f>
        <v>Grant to Individuals Reason codelist</v>
      </c>
      <c r="X612" s="8" t="str">
        <f>IF([1]source_data!G614="","",IF([1]source_data!I614="","",[1]source_data!I614))</f>
        <v>Financial Hardship</v>
      </c>
      <c r="Y612" s="8" t="str">
        <f>IF([1]source_data!G614="","",IF([1]source_data!J614="","",[1]codelists!$A$1))</f>
        <v>Grant to Individuals Reason codelist</v>
      </c>
      <c r="Z612" s="8" t="str">
        <f>IF([1]source_data!G614="","",IF([1]source_data!J614="","",[1]source_data!J614))</f>
        <v>Disability</v>
      </c>
      <c r="AA612" s="8" t="str">
        <f>IF([1]source_data!G614="","",IF([1]source_data!K614="","",[1]codelists!$A$16))</f>
        <v>Grant to Individuals Purpose codelist</v>
      </c>
      <c r="AB612" s="8" t="str">
        <f>IF([1]source_data!G614="","",IF([1]source_data!K614="","",[1]source_data!K614))</f>
        <v>Furniture and appliances</v>
      </c>
      <c r="AC612" s="8" t="str">
        <f>IF([1]source_data!G614="","",IF([1]source_data!L614="","",[1]codelists!$A$16))</f>
        <v/>
      </c>
      <c r="AD612" s="8" t="str">
        <f>IF([1]source_data!G614="","",IF([1]source_data!L614="","",[1]source_data!L614))</f>
        <v/>
      </c>
      <c r="AE612" s="8" t="str">
        <f>IF([1]source_data!G614="","",IF([1]source_data!M614="","",[1]codelists!$A$16))</f>
        <v/>
      </c>
      <c r="AF612" s="8" t="str">
        <f>IF([1]source_data!G614="","",IF([1]source_data!M614="","",[1]source_data!M614))</f>
        <v/>
      </c>
    </row>
    <row r="613" spans="1:32" ht="15.75" x14ac:dyDescent="0.25">
      <c r="A613" s="8" t="str">
        <f>IF([1]source_data!G615="","",IF(AND([1]source_data!C615&lt;&gt;"",[1]tailored_settings!$B$10="Publish"),CONCATENATE([1]tailored_settings!$B$2&amp;[1]source_data!C615),IF(AND([1]source_data!C615&lt;&gt;"",[1]tailored_settings!$B$10="Do not publish"),CONCATENATE([1]tailored_settings!$B$2&amp;TEXT(ROW(A613)-1,"0000")&amp;"_"&amp;TEXT(F613,"yyyy-mm")),CONCATENATE([1]tailored_settings!$B$2&amp;TEXT(ROW(A613)-1,"0000")&amp;"_"&amp;TEXT(F613,"yyyy-mm")))))</f>
        <v>360G-BarnwoodTrust-0612_2022-09</v>
      </c>
      <c r="B613" s="8" t="str">
        <f>IF([1]source_data!G615="","",IF([1]source_data!E615&lt;&gt;"",[1]source_data!E615,CONCATENATE("Grant to "&amp;G613)))</f>
        <v>Grants for Your Home</v>
      </c>
      <c r="C613" s="8" t="str">
        <f>IF([1]source_data!G615="","",IF([1]source_data!F615="","",[1]source_data!F615))</f>
        <v>Funding to help disabled people and people with mental health conditions living on a low-income with their housing needs</v>
      </c>
      <c r="D613" s="9">
        <f>IF([1]source_data!G615="","",IF([1]source_data!G615="","",[1]source_data!G615))</f>
        <v>1795</v>
      </c>
      <c r="E613" s="8" t="str">
        <f>IF([1]source_data!G615="","",[1]tailored_settings!$B$3)</f>
        <v>GBP</v>
      </c>
      <c r="F613" s="10">
        <f>IF([1]source_data!G615="","",IF([1]source_data!H615="","",[1]source_data!H615))</f>
        <v>44819.469793368102</v>
      </c>
      <c r="G613" s="8" t="str">
        <f>IF([1]source_data!G615="","",[1]tailored_settings!$B$5)</f>
        <v>Individual Recipient</v>
      </c>
      <c r="H613" s="8" t="str">
        <f>IF([1]source_data!G615="","",IF(AND([1]source_data!A615&lt;&gt;"",[1]tailored_settings!$B$11="Publish"),CONCATENATE([1]tailored_settings!$B$2&amp;[1]source_data!A615),IF(AND([1]source_data!A615&lt;&gt;"",[1]tailored_settings!$B$11="Do not publish"),CONCATENATE([1]tailored_settings!$B$4&amp;TEXT(ROW(A613)-1,"0000")&amp;"_"&amp;TEXT(F613,"yyyy-mm")),CONCATENATE([1]tailored_settings!$B$4&amp;TEXT(ROW(A613)-1,"0000")&amp;"_"&amp;TEXT(F613,"yyyy-mm")))))</f>
        <v>360G-BarnwoodTrust-IND-0612_2022-09</v>
      </c>
      <c r="I613" s="8" t="str">
        <f>IF([1]source_data!G615="","",[1]tailored_settings!$B$7)</f>
        <v>Barnwood Trust</v>
      </c>
      <c r="J613" s="8" t="str">
        <f>IF([1]source_data!G615="","",[1]tailored_settings!$B$6)</f>
        <v>GB-CHC-1162855</v>
      </c>
      <c r="K613" s="8" t="str">
        <f>IF([1]source_data!G615="","",IF([1]source_data!I615="","",VLOOKUP([1]source_data!I615,[1]codelists!A:C,2,FALSE)))</f>
        <v>GTIR010</v>
      </c>
      <c r="L613" s="8" t="str">
        <f>IF([1]source_data!G615="","",IF([1]source_data!J615="","",VLOOKUP([1]source_data!J615,[1]codelists!A:C,2,FALSE)))</f>
        <v>GTIR020</v>
      </c>
      <c r="M613" s="8" t="str">
        <f>IF([1]source_data!G615="","",IF([1]source_data!K615="","",IF([1]source_data!M615&lt;&gt;"",CONCATENATE(VLOOKUP([1]source_data!K615,[1]codelists!A:C,2,FALSE)&amp;";"&amp;VLOOKUP([1]source_data!L615,[1]codelists!A:C,2,FALSE)&amp;";"&amp;VLOOKUP([1]source_data!M615,[1]codelists!A:C,2,FALSE)),IF([1]source_data!L615&lt;&gt;"",CONCATENATE(VLOOKUP([1]source_data!K615,[1]codelists!A:C,2,FALSE)&amp;";"&amp;VLOOKUP([1]source_data!L615,[1]codelists!A:C,2,FALSE)),IF([1]source_data!K615&lt;&gt;"",CONCATENATE(VLOOKUP([1]source_data!K615,[1]codelists!A:C,2,FALSE)))))))</f>
        <v>GTIP020</v>
      </c>
      <c r="N613" s="11" t="str">
        <f>IF([1]source_data!G615="","",IF([1]source_data!D615="","",VLOOKUP([1]source_data!D615,[1]geo_data!A:I,9,FALSE)))</f>
        <v>Rodborough</v>
      </c>
      <c r="O613" s="11" t="str">
        <f>IF([1]source_data!G615="","",IF([1]source_data!D615="","",VLOOKUP([1]source_data!D615,[1]geo_data!A:I,8,FALSE)))</f>
        <v>E05013194</v>
      </c>
      <c r="P613" s="11" t="str">
        <f>IF([1]source_data!G615="","",IF(LEFT(O613,3)="E05","WD",IF(LEFT(O613,3)="S13","WD",IF(LEFT(O613,3)="W05","WD",IF(LEFT(O613,3)="W06","UA",IF(LEFT(O613,3)="S12","CA",IF(LEFT(O613,3)="E06","UA",IF(LEFT(O613,3)="E07","NMD",IF(LEFT(O613,3)="E08","MD",IF(LEFT(O613,3)="E09","LONB"))))))))))</f>
        <v>WD</v>
      </c>
      <c r="Q613" s="11" t="str">
        <f>IF([1]source_data!G615="","",IF([1]source_data!D615="","",VLOOKUP([1]source_data!D615,[1]geo_data!A:I,7,FALSE)))</f>
        <v>Stroud</v>
      </c>
      <c r="R613" s="11" t="str">
        <f>IF([1]source_data!G615="","",IF([1]source_data!D615="","",VLOOKUP([1]source_data!D615,[1]geo_data!A:I,6,FALSE)))</f>
        <v>E07000082</v>
      </c>
      <c r="S613" s="11" t="str">
        <f>IF([1]source_data!G615="","",IF(LEFT(R613,3)="E05","WD",IF(LEFT(R613,3)="S13","WD",IF(LEFT(R613,3)="W05","WD",IF(LEFT(R613,3)="W06","UA",IF(LEFT(R613,3)="S12","CA",IF(LEFT(R613,3)="E06","UA",IF(LEFT(R613,3)="E07","NMD",IF(LEFT(R613,3)="E08","MD",IF(LEFT(R613,3)="E09","LONB"))))))))))</f>
        <v>NMD</v>
      </c>
      <c r="T613" s="8" t="str">
        <f>IF([1]source_data!G615="","",IF([1]source_data!N615="","",[1]source_data!N615))</f>
        <v>Grants for Your Home</v>
      </c>
      <c r="U613" s="12">
        <f ca="1">IF([1]source_data!G615="","",[1]tailored_settings!$B$8)</f>
        <v>45009</v>
      </c>
      <c r="V613" s="8" t="str">
        <f>IF([1]source_data!I615="","",[1]tailored_settings!$B$9)</f>
        <v>https://www.barnwoodtrust.org/</v>
      </c>
      <c r="W613" s="8" t="str">
        <f>IF([1]source_data!G615="","",IF([1]source_data!I615="","",[1]codelists!$A$1))</f>
        <v>Grant to Individuals Reason codelist</v>
      </c>
      <c r="X613" s="8" t="str">
        <f>IF([1]source_data!G615="","",IF([1]source_data!I615="","",[1]source_data!I615))</f>
        <v>Financial Hardship</v>
      </c>
      <c r="Y613" s="8" t="str">
        <f>IF([1]source_data!G615="","",IF([1]source_data!J615="","",[1]codelists!$A$1))</f>
        <v>Grant to Individuals Reason codelist</v>
      </c>
      <c r="Z613" s="8" t="str">
        <f>IF([1]source_data!G615="","",IF([1]source_data!J615="","",[1]source_data!J615))</f>
        <v>Disability</v>
      </c>
      <c r="AA613" s="8" t="str">
        <f>IF([1]source_data!G615="","",IF([1]source_data!K615="","",[1]codelists!$A$16))</f>
        <v>Grant to Individuals Purpose codelist</v>
      </c>
      <c r="AB613" s="8" t="str">
        <f>IF([1]source_data!G615="","",IF([1]source_data!K615="","",[1]source_data!K615))</f>
        <v>Furniture and appliances</v>
      </c>
      <c r="AC613" s="8" t="str">
        <f>IF([1]source_data!G615="","",IF([1]source_data!L615="","",[1]codelists!$A$16))</f>
        <v/>
      </c>
      <c r="AD613" s="8" t="str">
        <f>IF([1]source_data!G615="","",IF([1]source_data!L615="","",[1]source_data!L615))</f>
        <v/>
      </c>
      <c r="AE613" s="8" t="str">
        <f>IF([1]source_data!G615="","",IF([1]source_data!M615="","",[1]codelists!$A$16))</f>
        <v/>
      </c>
      <c r="AF613" s="8" t="str">
        <f>IF([1]source_data!G615="","",IF([1]source_data!M615="","",[1]source_data!M615))</f>
        <v/>
      </c>
    </row>
    <row r="614" spans="1:32" ht="15.75" x14ac:dyDescent="0.25">
      <c r="A614" s="8" t="str">
        <f>IF([1]source_data!G616="","",IF(AND([1]source_data!C616&lt;&gt;"",[1]tailored_settings!$B$10="Publish"),CONCATENATE([1]tailored_settings!$B$2&amp;[1]source_data!C616),IF(AND([1]source_data!C616&lt;&gt;"",[1]tailored_settings!$B$10="Do not publish"),CONCATENATE([1]tailored_settings!$B$2&amp;TEXT(ROW(A614)-1,"0000")&amp;"_"&amp;TEXT(F614,"yyyy-mm")),CONCATENATE([1]tailored_settings!$B$2&amp;TEXT(ROW(A614)-1,"0000")&amp;"_"&amp;TEXT(F614,"yyyy-mm")))))</f>
        <v>360G-BarnwoodTrust-0613_2022-09</v>
      </c>
      <c r="B614" s="8" t="str">
        <f>IF([1]source_data!G616="","",IF([1]source_data!E616&lt;&gt;"",[1]source_data!E616,CONCATENATE("Grant to "&amp;G614)))</f>
        <v>Grants for Your Home</v>
      </c>
      <c r="C614" s="8" t="str">
        <f>IF([1]source_data!G616="","",IF([1]source_data!F616="","",[1]source_data!F616))</f>
        <v>Funding to help disabled people and people with mental health conditions living on a low-income with their housing needs</v>
      </c>
      <c r="D614" s="9">
        <f>IF([1]source_data!G616="","",IF([1]source_data!G616="","",[1]source_data!G616))</f>
        <v>2500</v>
      </c>
      <c r="E614" s="8" t="str">
        <f>IF([1]source_data!G616="","",[1]tailored_settings!$B$3)</f>
        <v>GBP</v>
      </c>
      <c r="F614" s="10">
        <f>IF([1]source_data!G616="","",IF([1]source_data!H616="","",[1]source_data!H616))</f>
        <v>44819.473579710597</v>
      </c>
      <c r="G614" s="8" t="str">
        <f>IF([1]source_data!G616="","",[1]tailored_settings!$B$5)</f>
        <v>Individual Recipient</v>
      </c>
      <c r="H614" s="8" t="str">
        <f>IF([1]source_data!G616="","",IF(AND([1]source_data!A616&lt;&gt;"",[1]tailored_settings!$B$11="Publish"),CONCATENATE([1]tailored_settings!$B$2&amp;[1]source_data!A616),IF(AND([1]source_data!A616&lt;&gt;"",[1]tailored_settings!$B$11="Do not publish"),CONCATENATE([1]tailored_settings!$B$4&amp;TEXT(ROW(A614)-1,"0000")&amp;"_"&amp;TEXT(F614,"yyyy-mm")),CONCATENATE([1]tailored_settings!$B$4&amp;TEXT(ROW(A614)-1,"0000")&amp;"_"&amp;TEXT(F614,"yyyy-mm")))))</f>
        <v>360G-BarnwoodTrust-IND-0613_2022-09</v>
      </c>
      <c r="I614" s="8" t="str">
        <f>IF([1]source_data!G616="","",[1]tailored_settings!$B$7)</f>
        <v>Barnwood Trust</v>
      </c>
      <c r="J614" s="8" t="str">
        <f>IF([1]source_data!G616="","",[1]tailored_settings!$B$6)</f>
        <v>GB-CHC-1162855</v>
      </c>
      <c r="K614" s="8" t="str">
        <f>IF([1]source_data!G616="","",IF([1]source_data!I616="","",VLOOKUP([1]source_data!I616,[1]codelists!A:C,2,FALSE)))</f>
        <v>GTIR010</v>
      </c>
      <c r="L614" s="8" t="str">
        <f>IF([1]source_data!G616="","",IF([1]source_data!J616="","",VLOOKUP([1]source_data!J616,[1]codelists!A:C,2,FALSE)))</f>
        <v>GTIR020</v>
      </c>
      <c r="M614" s="8" t="str">
        <f>IF([1]source_data!G616="","",IF([1]source_data!K616="","",IF([1]source_data!M616&lt;&gt;"",CONCATENATE(VLOOKUP([1]source_data!K616,[1]codelists!A:C,2,FALSE)&amp;";"&amp;VLOOKUP([1]source_data!L616,[1]codelists!A:C,2,FALSE)&amp;";"&amp;VLOOKUP([1]source_data!M616,[1]codelists!A:C,2,FALSE)),IF([1]source_data!L616&lt;&gt;"",CONCATENATE(VLOOKUP([1]source_data!K616,[1]codelists!A:C,2,FALSE)&amp;";"&amp;VLOOKUP([1]source_data!L616,[1]codelists!A:C,2,FALSE)),IF([1]source_data!K616&lt;&gt;"",CONCATENATE(VLOOKUP([1]source_data!K616,[1]codelists!A:C,2,FALSE)))))))</f>
        <v>GTIP020</v>
      </c>
      <c r="N614" s="11" t="str">
        <f>IF([1]source_data!G616="","",IF([1]source_data!D616="","",VLOOKUP([1]source_data!D616,[1]geo_data!A:I,9,FALSE)))</f>
        <v>Coln Valley</v>
      </c>
      <c r="O614" s="11" t="str">
        <f>IF([1]source_data!G616="","",IF([1]source_data!D616="","",VLOOKUP([1]source_data!D616,[1]geo_data!A:I,8,FALSE)))</f>
        <v>E05010703</v>
      </c>
      <c r="P614" s="11" t="str">
        <f>IF([1]source_data!G616="","",IF(LEFT(O614,3)="E05","WD",IF(LEFT(O614,3)="S13","WD",IF(LEFT(O614,3)="W05","WD",IF(LEFT(O614,3)="W06","UA",IF(LEFT(O614,3)="S12","CA",IF(LEFT(O614,3)="E06","UA",IF(LEFT(O614,3)="E07","NMD",IF(LEFT(O614,3)="E08","MD",IF(LEFT(O614,3)="E09","LONB"))))))))))</f>
        <v>WD</v>
      </c>
      <c r="Q614" s="11" t="str">
        <f>IF([1]source_data!G616="","",IF([1]source_data!D616="","",VLOOKUP([1]source_data!D616,[1]geo_data!A:I,7,FALSE)))</f>
        <v>Cotswold</v>
      </c>
      <c r="R614" s="11" t="str">
        <f>IF([1]source_data!G616="","",IF([1]source_data!D616="","",VLOOKUP([1]source_data!D616,[1]geo_data!A:I,6,FALSE)))</f>
        <v>E07000079</v>
      </c>
      <c r="S614" s="11" t="str">
        <f>IF([1]source_data!G616="","",IF(LEFT(R614,3)="E05","WD",IF(LEFT(R614,3)="S13","WD",IF(LEFT(R614,3)="W05","WD",IF(LEFT(R614,3)="W06","UA",IF(LEFT(R614,3)="S12","CA",IF(LEFT(R614,3)="E06","UA",IF(LEFT(R614,3)="E07","NMD",IF(LEFT(R614,3)="E08","MD",IF(LEFT(R614,3)="E09","LONB"))))))))))</f>
        <v>NMD</v>
      </c>
      <c r="T614" s="8" t="str">
        <f>IF([1]source_data!G616="","",IF([1]source_data!N616="","",[1]source_data!N616))</f>
        <v>Grants for Your Home</v>
      </c>
      <c r="U614" s="12">
        <f ca="1">IF([1]source_data!G616="","",[1]tailored_settings!$B$8)</f>
        <v>45009</v>
      </c>
      <c r="V614" s="8" t="str">
        <f>IF([1]source_data!I616="","",[1]tailored_settings!$B$9)</f>
        <v>https://www.barnwoodtrust.org/</v>
      </c>
      <c r="W614" s="8" t="str">
        <f>IF([1]source_data!G616="","",IF([1]source_data!I616="","",[1]codelists!$A$1))</f>
        <v>Grant to Individuals Reason codelist</v>
      </c>
      <c r="X614" s="8" t="str">
        <f>IF([1]source_data!G616="","",IF([1]source_data!I616="","",[1]source_data!I616))</f>
        <v>Financial Hardship</v>
      </c>
      <c r="Y614" s="8" t="str">
        <f>IF([1]source_data!G616="","",IF([1]source_data!J616="","",[1]codelists!$A$1))</f>
        <v>Grant to Individuals Reason codelist</v>
      </c>
      <c r="Z614" s="8" t="str">
        <f>IF([1]source_data!G616="","",IF([1]source_data!J616="","",[1]source_data!J616))</f>
        <v>Disability</v>
      </c>
      <c r="AA614" s="8" t="str">
        <f>IF([1]source_data!G616="","",IF([1]source_data!K616="","",[1]codelists!$A$16))</f>
        <v>Grant to Individuals Purpose codelist</v>
      </c>
      <c r="AB614" s="8" t="str">
        <f>IF([1]source_data!G616="","",IF([1]source_data!K616="","",[1]source_data!K616))</f>
        <v>Furniture and appliances</v>
      </c>
      <c r="AC614" s="8" t="str">
        <f>IF([1]source_data!G616="","",IF([1]source_data!L616="","",[1]codelists!$A$16))</f>
        <v/>
      </c>
      <c r="AD614" s="8" t="str">
        <f>IF([1]source_data!G616="","",IF([1]source_data!L616="","",[1]source_data!L616))</f>
        <v/>
      </c>
      <c r="AE614" s="8" t="str">
        <f>IF([1]source_data!G616="","",IF([1]source_data!M616="","",[1]codelists!$A$16))</f>
        <v/>
      </c>
      <c r="AF614" s="8" t="str">
        <f>IF([1]source_data!G616="","",IF([1]source_data!M616="","",[1]source_data!M616))</f>
        <v/>
      </c>
    </row>
    <row r="615" spans="1:32" ht="15.75" x14ac:dyDescent="0.25">
      <c r="A615" s="8" t="str">
        <f>IF([1]source_data!G617="","",IF(AND([1]source_data!C617&lt;&gt;"",[1]tailored_settings!$B$10="Publish"),CONCATENATE([1]tailored_settings!$B$2&amp;[1]source_data!C617),IF(AND([1]source_data!C617&lt;&gt;"",[1]tailored_settings!$B$10="Do not publish"),CONCATENATE([1]tailored_settings!$B$2&amp;TEXT(ROW(A615)-1,"0000")&amp;"_"&amp;TEXT(F615,"yyyy-mm")),CONCATENATE([1]tailored_settings!$B$2&amp;TEXT(ROW(A615)-1,"0000")&amp;"_"&amp;TEXT(F615,"yyyy-mm")))))</f>
        <v>360G-BarnwoodTrust-0614_2022-09</v>
      </c>
      <c r="B615" s="8" t="str">
        <f>IF([1]source_data!G617="","",IF([1]source_data!E617&lt;&gt;"",[1]source_data!E617,CONCATENATE("Grant to "&amp;G615)))</f>
        <v>Grants for Your Home</v>
      </c>
      <c r="C615" s="8" t="str">
        <f>IF([1]source_data!G617="","",IF([1]source_data!F617="","",[1]source_data!F617))</f>
        <v>Funding to help disabled people and people with mental health conditions living on a low-income with their housing needs</v>
      </c>
      <c r="D615" s="9">
        <f>IF([1]source_data!G617="","",IF([1]source_data!G617="","",[1]source_data!G617))</f>
        <v>700</v>
      </c>
      <c r="E615" s="8" t="str">
        <f>IF([1]source_data!G617="","",[1]tailored_settings!$B$3)</f>
        <v>GBP</v>
      </c>
      <c r="F615" s="10">
        <f>IF([1]source_data!G617="","",IF([1]source_data!H617="","",[1]source_data!H617))</f>
        <v>44819.512593205996</v>
      </c>
      <c r="G615" s="8" t="str">
        <f>IF([1]source_data!G617="","",[1]tailored_settings!$B$5)</f>
        <v>Individual Recipient</v>
      </c>
      <c r="H615" s="8" t="str">
        <f>IF([1]source_data!G617="","",IF(AND([1]source_data!A617&lt;&gt;"",[1]tailored_settings!$B$11="Publish"),CONCATENATE([1]tailored_settings!$B$2&amp;[1]source_data!A617),IF(AND([1]source_data!A617&lt;&gt;"",[1]tailored_settings!$B$11="Do not publish"),CONCATENATE([1]tailored_settings!$B$4&amp;TEXT(ROW(A615)-1,"0000")&amp;"_"&amp;TEXT(F615,"yyyy-mm")),CONCATENATE([1]tailored_settings!$B$4&amp;TEXT(ROW(A615)-1,"0000")&amp;"_"&amp;TEXT(F615,"yyyy-mm")))))</f>
        <v>360G-BarnwoodTrust-IND-0614_2022-09</v>
      </c>
      <c r="I615" s="8" t="str">
        <f>IF([1]source_data!G617="","",[1]tailored_settings!$B$7)</f>
        <v>Barnwood Trust</v>
      </c>
      <c r="J615" s="8" t="str">
        <f>IF([1]source_data!G617="","",[1]tailored_settings!$B$6)</f>
        <v>GB-CHC-1162855</v>
      </c>
      <c r="K615" s="8" t="str">
        <f>IF([1]source_data!G617="","",IF([1]source_data!I617="","",VLOOKUP([1]source_data!I617,[1]codelists!A:C,2,FALSE)))</f>
        <v>GTIR010</v>
      </c>
      <c r="L615" s="8" t="str">
        <f>IF([1]source_data!G617="","",IF([1]source_data!J617="","",VLOOKUP([1]source_data!J617,[1]codelists!A:C,2,FALSE)))</f>
        <v>GTIR020</v>
      </c>
      <c r="M615" s="8" t="str">
        <f>IF([1]source_data!G617="","",IF([1]source_data!K617="","",IF([1]source_data!M617&lt;&gt;"",CONCATENATE(VLOOKUP([1]source_data!K617,[1]codelists!A:C,2,FALSE)&amp;";"&amp;VLOOKUP([1]source_data!L617,[1]codelists!A:C,2,FALSE)&amp;";"&amp;VLOOKUP([1]source_data!M617,[1]codelists!A:C,2,FALSE)),IF([1]source_data!L617&lt;&gt;"",CONCATENATE(VLOOKUP([1]source_data!K617,[1]codelists!A:C,2,FALSE)&amp;";"&amp;VLOOKUP([1]source_data!L617,[1]codelists!A:C,2,FALSE)),IF([1]source_data!K617&lt;&gt;"",CONCATENATE(VLOOKUP([1]source_data!K617,[1]codelists!A:C,2,FALSE)))))))</f>
        <v>GTIP020</v>
      </c>
      <c r="N615" s="11" t="str">
        <f>IF([1]source_data!G617="","",IF([1]source_data!D617="","",VLOOKUP([1]source_data!D617,[1]geo_data!A:I,9,FALSE)))</f>
        <v>Tewkesbury East</v>
      </c>
      <c r="O615" s="11" t="str">
        <f>IF([1]source_data!G617="","",IF([1]source_data!D617="","",VLOOKUP([1]source_data!D617,[1]geo_data!A:I,8,FALSE)))</f>
        <v>E05012080</v>
      </c>
      <c r="P615" s="11" t="str">
        <f>IF([1]source_data!G617="","",IF(LEFT(O615,3)="E05","WD",IF(LEFT(O615,3)="S13","WD",IF(LEFT(O615,3)="W05","WD",IF(LEFT(O615,3)="W06","UA",IF(LEFT(O615,3)="S12","CA",IF(LEFT(O615,3)="E06","UA",IF(LEFT(O615,3)="E07","NMD",IF(LEFT(O615,3)="E08","MD",IF(LEFT(O615,3)="E09","LONB"))))))))))</f>
        <v>WD</v>
      </c>
      <c r="Q615" s="11" t="str">
        <f>IF([1]source_data!G617="","",IF([1]source_data!D617="","",VLOOKUP([1]source_data!D617,[1]geo_data!A:I,7,FALSE)))</f>
        <v>Tewkesbury</v>
      </c>
      <c r="R615" s="11" t="str">
        <f>IF([1]source_data!G617="","",IF([1]source_data!D617="","",VLOOKUP([1]source_data!D617,[1]geo_data!A:I,6,FALSE)))</f>
        <v>E07000083</v>
      </c>
      <c r="S615" s="11" t="str">
        <f>IF([1]source_data!G617="","",IF(LEFT(R615,3)="E05","WD",IF(LEFT(R615,3)="S13","WD",IF(LEFT(R615,3)="W05","WD",IF(LEFT(R615,3)="W06","UA",IF(LEFT(R615,3)="S12","CA",IF(LEFT(R615,3)="E06","UA",IF(LEFT(R615,3)="E07","NMD",IF(LEFT(R615,3)="E08","MD",IF(LEFT(R615,3)="E09","LONB"))))))))))</f>
        <v>NMD</v>
      </c>
      <c r="T615" s="8" t="str">
        <f>IF([1]source_data!G617="","",IF([1]source_data!N617="","",[1]source_data!N617))</f>
        <v>Grants for Your Home</v>
      </c>
      <c r="U615" s="12">
        <f ca="1">IF([1]source_data!G617="","",[1]tailored_settings!$B$8)</f>
        <v>45009</v>
      </c>
      <c r="V615" s="8" t="str">
        <f>IF([1]source_data!I617="","",[1]tailored_settings!$B$9)</f>
        <v>https://www.barnwoodtrust.org/</v>
      </c>
      <c r="W615" s="8" t="str">
        <f>IF([1]source_data!G617="","",IF([1]source_data!I617="","",[1]codelists!$A$1))</f>
        <v>Grant to Individuals Reason codelist</v>
      </c>
      <c r="X615" s="8" t="str">
        <f>IF([1]source_data!G617="","",IF([1]source_data!I617="","",[1]source_data!I617))</f>
        <v>Financial Hardship</v>
      </c>
      <c r="Y615" s="8" t="str">
        <f>IF([1]source_data!G617="","",IF([1]source_data!J617="","",[1]codelists!$A$1))</f>
        <v>Grant to Individuals Reason codelist</v>
      </c>
      <c r="Z615" s="8" t="str">
        <f>IF([1]source_data!G617="","",IF([1]source_data!J617="","",[1]source_data!J617))</f>
        <v>Disability</v>
      </c>
      <c r="AA615" s="8" t="str">
        <f>IF([1]source_data!G617="","",IF([1]source_data!K617="","",[1]codelists!$A$16))</f>
        <v>Grant to Individuals Purpose codelist</v>
      </c>
      <c r="AB615" s="8" t="str">
        <f>IF([1]source_data!G617="","",IF([1]source_data!K617="","",[1]source_data!K617))</f>
        <v>Furniture and appliances</v>
      </c>
      <c r="AC615" s="8" t="str">
        <f>IF([1]source_data!G617="","",IF([1]source_data!L617="","",[1]codelists!$A$16))</f>
        <v/>
      </c>
      <c r="AD615" s="8" t="str">
        <f>IF([1]source_data!G617="","",IF([1]source_data!L617="","",[1]source_data!L617))</f>
        <v/>
      </c>
      <c r="AE615" s="8" t="str">
        <f>IF([1]source_data!G617="","",IF([1]source_data!M617="","",[1]codelists!$A$16))</f>
        <v/>
      </c>
      <c r="AF615" s="8" t="str">
        <f>IF([1]source_data!G617="","",IF([1]source_data!M617="","",[1]source_data!M617))</f>
        <v/>
      </c>
    </row>
    <row r="616" spans="1:32" ht="15.75" x14ac:dyDescent="0.25">
      <c r="A616" s="8" t="str">
        <f>IF([1]source_data!G618="","",IF(AND([1]source_data!C618&lt;&gt;"",[1]tailored_settings!$B$10="Publish"),CONCATENATE([1]tailored_settings!$B$2&amp;[1]source_data!C618),IF(AND([1]source_data!C618&lt;&gt;"",[1]tailored_settings!$B$10="Do not publish"),CONCATENATE([1]tailored_settings!$B$2&amp;TEXT(ROW(A616)-1,"0000")&amp;"_"&amp;TEXT(F616,"yyyy-mm")),CONCATENATE([1]tailored_settings!$B$2&amp;TEXT(ROW(A616)-1,"0000")&amp;"_"&amp;TEXT(F616,"yyyy-mm")))))</f>
        <v>360G-BarnwoodTrust-0615_2022-09</v>
      </c>
      <c r="B616" s="8" t="str">
        <f>IF([1]source_data!G618="","",IF([1]source_data!E618&lt;&gt;"",[1]source_data!E618,CONCATENATE("Grant to "&amp;G616)))</f>
        <v>Grants for You</v>
      </c>
      <c r="C616" s="8" t="str">
        <f>IF([1]source_data!G618="","",IF([1]source_data!F618="","",[1]source_data!F618))</f>
        <v xml:space="preserve">Funding to help people with Autism, ADHD, Tourette's or a serious mental health condition access more opportunities.   </v>
      </c>
      <c r="D616" s="9">
        <f>IF([1]source_data!G618="","",IF([1]source_data!G618="","",[1]source_data!G618))</f>
        <v>550</v>
      </c>
      <c r="E616" s="8" t="str">
        <f>IF([1]source_data!G618="","",[1]tailored_settings!$B$3)</f>
        <v>GBP</v>
      </c>
      <c r="F616" s="10">
        <f>IF([1]source_data!G618="","",IF([1]source_data!H618="","",[1]source_data!H618))</f>
        <v>44819.607003159697</v>
      </c>
      <c r="G616" s="8" t="str">
        <f>IF([1]source_data!G618="","",[1]tailored_settings!$B$5)</f>
        <v>Individual Recipient</v>
      </c>
      <c r="H616" s="8" t="str">
        <f>IF([1]source_data!G618="","",IF(AND([1]source_data!A618&lt;&gt;"",[1]tailored_settings!$B$11="Publish"),CONCATENATE([1]tailored_settings!$B$2&amp;[1]source_data!A618),IF(AND([1]source_data!A618&lt;&gt;"",[1]tailored_settings!$B$11="Do not publish"),CONCATENATE([1]tailored_settings!$B$4&amp;TEXT(ROW(A616)-1,"0000")&amp;"_"&amp;TEXT(F616,"yyyy-mm")),CONCATENATE([1]tailored_settings!$B$4&amp;TEXT(ROW(A616)-1,"0000")&amp;"_"&amp;TEXT(F616,"yyyy-mm")))))</f>
        <v>360G-BarnwoodTrust-IND-0615_2022-09</v>
      </c>
      <c r="I616" s="8" t="str">
        <f>IF([1]source_data!G618="","",[1]tailored_settings!$B$7)</f>
        <v>Barnwood Trust</v>
      </c>
      <c r="J616" s="8" t="str">
        <f>IF([1]source_data!G618="","",[1]tailored_settings!$B$6)</f>
        <v>GB-CHC-1162855</v>
      </c>
      <c r="K616" s="8" t="str">
        <f>IF([1]source_data!G618="","",IF([1]source_data!I618="","",VLOOKUP([1]source_data!I618,[1]codelists!A:C,2,FALSE)))</f>
        <v>GTIR040</v>
      </c>
      <c r="L616" s="8" t="str">
        <f>IF([1]source_data!G618="","",IF([1]source_data!J618="","",VLOOKUP([1]source_data!J618,[1]codelists!A:C,2,FALSE)))</f>
        <v/>
      </c>
      <c r="M616" s="8" t="str">
        <f>IF([1]source_data!G618="","",IF([1]source_data!K618="","",IF([1]source_data!M618&lt;&gt;"",CONCATENATE(VLOOKUP([1]source_data!K618,[1]codelists!A:C,2,FALSE)&amp;";"&amp;VLOOKUP([1]source_data!L618,[1]codelists!A:C,2,FALSE)&amp;";"&amp;VLOOKUP([1]source_data!M618,[1]codelists!A:C,2,FALSE)),IF([1]source_data!L618&lt;&gt;"",CONCATENATE(VLOOKUP([1]source_data!K618,[1]codelists!A:C,2,FALSE)&amp;";"&amp;VLOOKUP([1]source_data!L618,[1]codelists!A:C,2,FALSE)),IF([1]source_data!K618&lt;&gt;"",CONCATENATE(VLOOKUP([1]source_data!K618,[1]codelists!A:C,2,FALSE)))))))</f>
        <v>GTIP040</v>
      </c>
      <c r="N616" s="11" t="str">
        <f>IF([1]source_data!G618="","",IF([1]source_data!D618="","",VLOOKUP([1]source_data!D618,[1]geo_data!A:I,9,FALSE)))</f>
        <v>Innsworth</v>
      </c>
      <c r="O616" s="11" t="str">
        <f>IF([1]source_data!G618="","",IF([1]source_data!D618="","",VLOOKUP([1]source_data!D618,[1]geo_data!A:I,8,FALSE)))</f>
        <v>E05012074</v>
      </c>
      <c r="P616" s="11" t="str">
        <f>IF([1]source_data!G618="","",IF(LEFT(O616,3)="E05","WD",IF(LEFT(O616,3)="S13","WD",IF(LEFT(O616,3)="W05","WD",IF(LEFT(O616,3)="W06","UA",IF(LEFT(O616,3)="S12","CA",IF(LEFT(O616,3)="E06","UA",IF(LEFT(O616,3)="E07","NMD",IF(LEFT(O616,3)="E08","MD",IF(LEFT(O616,3)="E09","LONB"))))))))))</f>
        <v>WD</v>
      </c>
      <c r="Q616" s="11" t="str">
        <f>IF([1]source_data!G618="","",IF([1]source_data!D618="","",VLOOKUP([1]source_data!D618,[1]geo_data!A:I,7,FALSE)))</f>
        <v>Tewkesbury</v>
      </c>
      <c r="R616" s="11" t="str">
        <f>IF([1]source_data!G618="","",IF([1]source_data!D618="","",VLOOKUP([1]source_data!D618,[1]geo_data!A:I,6,FALSE)))</f>
        <v>E07000083</v>
      </c>
      <c r="S616" s="11" t="str">
        <f>IF([1]source_data!G618="","",IF(LEFT(R616,3)="E05","WD",IF(LEFT(R616,3)="S13","WD",IF(LEFT(R616,3)="W05","WD",IF(LEFT(R616,3)="W06","UA",IF(LEFT(R616,3)="S12","CA",IF(LEFT(R616,3)="E06","UA",IF(LEFT(R616,3)="E07","NMD",IF(LEFT(R616,3)="E08","MD",IF(LEFT(R616,3)="E09","LONB"))))))))))</f>
        <v>NMD</v>
      </c>
      <c r="T616" s="8" t="str">
        <f>IF([1]source_data!G618="","",IF([1]source_data!N618="","",[1]source_data!N618))</f>
        <v>Grants for You</v>
      </c>
      <c r="U616" s="12">
        <f ca="1">IF([1]source_data!G618="","",[1]tailored_settings!$B$8)</f>
        <v>45009</v>
      </c>
      <c r="V616" s="8" t="str">
        <f>IF([1]source_data!I618="","",[1]tailored_settings!$B$9)</f>
        <v>https://www.barnwoodtrust.org/</v>
      </c>
      <c r="W616" s="8" t="str">
        <f>IF([1]source_data!G618="","",IF([1]source_data!I618="","",[1]codelists!$A$1))</f>
        <v>Grant to Individuals Reason codelist</v>
      </c>
      <c r="X616" s="8" t="str">
        <f>IF([1]source_data!G618="","",IF([1]source_data!I618="","",[1]source_data!I618))</f>
        <v>Mental Health</v>
      </c>
      <c r="Y616" s="8" t="str">
        <f>IF([1]source_data!G618="","",IF([1]source_data!J618="","",[1]codelists!$A$1))</f>
        <v/>
      </c>
      <c r="Z616" s="8" t="str">
        <f>IF([1]source_data!G618="","",IF([1]source_data!J618="","",[1]source_data!J618))</f>
        <v/>
      </c>
      <c r="AA616" s="8" t="str">
        <f>IF([1]source_data!G618="","",IF([1]source_data!K618="","",[1]codelists!$A$16))</f>
        <v>Grant to Individuals Purpose codelist</v>
      </c>
      <c r="AB616" s="8" t="str">
        <f>IF([1]source_data!G618="","",IF([1]source_data!K618="","",[1]source_data!K618))</f>
        <v>Devices and digital access</v>
      </c>
      <c r="AC616" s="8" t="str">
        <f>IF([1]source_data!G618="","",IF([1]source_data!L618="","",[1]codelists!$A$16))</f>
        <v/>
      </c>
      <c r="AD616" s="8" t="str">
        <f>IF([1]source_data!G618="","",IF([1]source_data!L618="","",[1]source_data!L618))</f>
        <v/>
      </c>
      <c r="AE616" s="8" t="str">
        <f>IF([1]source_data!G618="","",IF([1]source_data!M618="","",[1]codelists!$A$16))</f>
        <v/>
      </c>
      <c r="AF616" s="8" t="str">
        <f>IF([1]source_data!G618="","",IF([1]source_data!M618="","",[1]source_data!M618))</f>
        <v/>
      </c>
    </row>
    <row r="617" spans="1:32" ht="15.75" x14ac:dyDescent="0.25">
      <c r="A617" s="8" t="str">
        <f>IF([1]source_data!G619="","",IF(AND([1]source_data!C619&lt;&gt;"",[1]tailored_settings!$B$10="Publish"),CONCATENATE([1]tailored_settings!$B$2&amp;[1]source_data!C619),IF(AND([1]source_data!C619&lt;&gt;"",[1]tailored_settings!$B$10="Do not publish"),CONCATENATE([1]tailored_settings!$B$2&amp;TEXT(ROW(A617)-1,"0000")&amp;"_"&amp;TEXT(F617,"yyyy-mm")),CONCATENATE([1]tailored_settings!$B$2&amp;TEXT(ROW(A617)-1,"0000")&amp;"_"&amp;TEXT(F617,"yyyy-mm")))))</f>
        <v>360G-BarnwoodTrust-0616_2022-09</v>
      </c>
      <c r="B617" s="8" t="str">
        <f>IF([1]source_data!G619="","",IF([1]source_data!E619&lt;&gt;"",[1]source_data!E619,CONCATENATE("Grant to "&amp;G617)))</f>
        <v>Grants for You</v>
      </c>
      <c r="C617" s="8" t="str">
        <f>IF([1]source_data!G619="","",IF([1]source_data!F619="","",[1]source_data!F619))</f>
        <v xml:space="preserve">Funding to help people with Autism, ADHD, Tourette's or a serious mental health condition access more opportunities.   </v>
      </c>
      <c r="D617" s="9">
        <f>IF([1]source_data!G619="","",IF([1]source_data!G619="","",[1]source_data!G619))</f>
        <v>439</v>
      </c>
      <c r="E617" s="8" t="str">
        <f>IF([1]source_data!G619="","",[1]tailored_settings!$B$3)</f>
        <v>GBP</v>
      </c>
      <c r="F617" s="10">
        <f>IF([1]source_data!G619="","",IF([1]source_data!H619="","",[1]source_data!H619))</f>
        <v>44820.383118321799</v>
      </c>
      <c r="G617" s="8" t="str">
        <f>IF([1]source_data!G619="","",[1]tailored_settings!$B$5)</f>
        <v>Individual Recipient</v>
      </c>
      <c r="H617" s="8" t="str">
        <f>IF([1]source_data!G619="","",IF(AND([1]source_data!A619&lt;&gt;"",[1]tailored_settings!$B$11="Publish"),CONCATENATE([1]tailored_settings!$B$2&amp;[1]source_data!A619),IF(AND([1]source_data!A619&lt;&gt;"",[1]tailored_settings!$B$11="Do not publish"),CONCATENATE([1]tailored_settings!$B$4&amp;TEXT(ROW(A617)-1,"0000")&amp;"_"&amp;TEXT(F617,"yyyy-mm")),CONCATENATE([1]tailored_settings!$B$4&amp;TEXT(ROW(A617)-1,"0000")&amp;"_"&amp;TEXT(F617,"yyyy-mm")))))</f>
        <v>360G-BarnwoodTrust-IND-0616_2022-09</v>
      </c>
      <c r="I617" s="8" t="str">
        <f>IF([1]source_data!G619="","",[1]tailored_settings!$B$7)</f>
        <v>Barnwood Trust</v>
      </c>
      <c r="J617" s="8" t="str">
        <f>IF([1]source_data!G619="","",[1]tailored_settings!$B$6)</f>
        <v>GB-CHC-1162855</v>
      </c>
      <c r="K617" s="8" t="str">
        <f>IF([1]source_data!G619="","",IF([1]source_data!I619="","",VLOOKUP([1]source_data!I619,[1]codelists!A:C,2,FALSE)))</f>
        <v>GTIR040</v>
      </c>
      <c r="L617" s="8" t="str">
        <f>IF([1]source_data!G619="","",IF([1]source_data!J619="","",VLOOKUP([1]source_data!J619,[1]codelists!A:C,2,FALSE)))</f>
        <v/>
      </c>
      <c r="M617" s="8" t="str">
        <f>IF([1]source_data!G619="","",IF([1]source_data!K619="","",IF([1]source_data!M619&lt;&gt;"",CONCATENATE(VLOOKUP([1]source_data!K619,[1]codelists!A:C,2,FALSE)&amp;";"&amp;VLOOKUP([1]source_data!L619,[1]codelists!A:C,2,FALSE)&amp;";"&amp;VLOOKUP([1]source_data!M619,[1]codelists!A:C,2,FALSE)),IF([1]source_data!L619&lt;&gt;"",CONCATENATE(VLOOKUP([1]source_data!K619,[1]codelists!A:C,2,FALSE)&amp;";"&amp;VLOOKUP([1]source_data!L619,[1]codelists!A:C,2,FALSE)),IF([1]source_data!K619&lt;&gt;"",CONCATENATE(VLOOKUP([1]source_data!K619,[1]codelists!A:C,2,FALSE)))))))</f>
        <v>GTIP040</v>
      </c>
      <c r="N617" s="11" t="str">
        <f>IF([1]source_data!G619="","",IF([1]source_data!D619="","",VLOOKUP([1]source_data!D619,[1]geo_data!A:I,9,FALSE)))</f>
        <v>Stonehouse</v>
      </c>
      <c r="O617" s="11" t="str">
        <f>IF([1]source_data!G619="","",IF([1]source_data!D619="","",VLOOKUP([1]source_data!D619,[1]geo_data!A:I,8,FALSE)))</f>
        <v>E05013196</v>
      </c>
      <c r="P617" s="11" t="str">
        <f>IF([1]source_data!G619="","",IF(LEFT(O617,3)="E05","WD",IF(LEFT(O617,3)="S13","WD",IF(LEFT(O617,3)="W05","WD",IF(LEFT(O617,3)="W06","UA",IF(LEFT(O617,3)="S12","CA",IF(LEFT(O617,3)="E06","UA",IF(LEFT(O617,3)="E07","NMD",IF(LEFT(O617,3)="E08","MD",IF(LEFT(O617,3)="E09","LONB"))))))))))</f>
        <v>WD</v>
      </c>
      <c r="Q617" s="11" t="str">
        <f>IF([1]source_data!G619="","",IF([1]source_data!D619="","",VLOOKUP([1]source_data!D619,[1]geo_data!A:I,7,FALSE)))</f>
        <v>Stroud</v>
      </c>
      <c r="R617" s="11" t="str">
        <f>IF([1]source_data!G619="","",IF([1]source_data!D619="","",VLOOKUP([1]source_data!D619,[1]geo_data!A:I,6,FALSE)))</f>
        <v>E07000082</v>
      </c>
      <c r="S617" s="11" t="str">
        <f>IF([1]source_data!G619="","",IF(LEFT(R617,3)="E05","WD",IF(LEFT(R617,3)="S13","WD",IF(LEFT(R617,3)="W05","WD",IF(LEFT(R617,3)="W06","UA",IF(LEFT(R617,3)="S12","CA",IF(LEFT(R617,3)="E06","UA",IF(LEFT(R617,3)="E07","NMD",IF(LEFT(R617,3)="E08","MD",IF(LEFT(R617,3)="E09","LONB"))))))))))</f>
        <v>NMD</v>
      </c>
      <c r="T617" s="8" t="str">
        <f>IF([1]source_data!G619="","",IF([1]source_data!N619="","",[1]source_data!N619))</f>
        <v>Grants for You</v>
      </c>
      <c r="U617" s="12">
        <f ca="1">IF([1]source_data!G619="","",[1]tailored_settings!$B$8)</f>
        <v>45009</v>
      </c>
      <c r="V617" s="8" t="str">
        <f>IF([1]source_data!I619="","",[1]tailored_settings!$B$9)</f>
        <v>https://www.barnwoodtrust.org/</v>
      </c>
      <c r="W617" s="8" t="str">
        <f>IF([1]source_data!G619="","",IF([1]source_data!I619="","",[1]codelists!$A$1))</f>
        <v>Grant to Individuals Reason codelist</v>
      </c>
      <c r="X617" s="8" t="str">
        <f>IF([1]source_data!G619="","",IF([1]source_data!I619="","",[1]source_data!I619))</f>
        <v>Mental Health</v>
      </c>
      <c r="Y617" s="8" t="str">
        <f>IF([1]source_data!G619="","",IF([1]source_data!J619="","",[1]codelists!$A$1))</f>
        <v/>
      </c>
      <c r="Z617" s="8" t="str">
        <f>IF([1]source_data!G619="","",IF([1]source_data!J619="","",[1]source_data!J619))</f>
        <v/>
      </c>
      <c r="AA617" s="8" t="str">
        <f>IF([1]source_data!G619="","",IF([1]source_data!K619="","",[1]codelists!$A$16))</f>
        <v>Grant to Individuals Purpose codelist</v>
      </c>
      <c r="AB617" s="8" t="str">
        <f>IF([1]source_data!G619="","",IF([1]source_data!K619="","",[1]source_data!K619))</f>
        <v>Devices and digital access</v>
      </c>
      <c r="AC617" s="8" t="str">
        <f>IF([1]source_data!G619="","",IF([1]source_data!L619="","",[1]codelists!$A$16))</f>
        <v/>
      </c>
      <c r="AD617" s="8" t="str">
        <f>IF([1]source_data!G619="","",IF([1]source_data!L619="","",[1]source_data!L619))</f>
        <v/>
      </c>
      <c r="AE617" s="8" t="str">
        <f>IF([1]source_data!G619="","",IF([1]source_data!M619="","",[1]codelists!$A$16))</f>
        <v/>
      </c>
      <c r="AF617" s="8" t="str">
        <f>IF([1]source_data!G619="","",IF([1]source_data!M619="","",[1]source_data!M619))</f>
        <v/>
      </c>
    </row>
    <row r="618" spans="1:32" ht="15.75" x14ac:dyDescent="0.25">
      <c r="A618" s="8" t="str">
        <f>IF([1]source_data!G620="","",IF(AND([1]source_data!C620&lt;&gt;"",[1]tailored_settings!$B$10="Publish"),CONCATENATE([1]tailored_settings!$B$2&amp;[1]source_data!C620),IF(AND([1]source_data!C620&lt;&gt;"",[1]tailored_settings!$B$10="Do not publish"),CONCATENATE([1]tailored_settings!$B$2&amp;TEXT(ROW(A618)-1,"0000")&amp;"_"&amp;TEXT(F618,"yyyy-mm")),CONCATENATE([1]tailored_settings!$B$2&amp;TEXT(ROW(A618)-1,"0000")&amp;"_"&amp;TEXT(F618,"yyyy-mm")))))</f>
        <v>360G-BarnwoodTrust-0617_2022-09</v>
      </c>
      <c r="B618" s="8" t="str">
        <f>IF([1]source_data!G620="","",IF([1]source_data!E620&lt;&gt;"",[1]source_data!E620,CONCATENATE("Grant to "&amp;G618)))</f>
        <v>Grants for You</v>
      </c>
      <c r="C618" s="8" t="str">
        <f>IF([1]source_data!G620="","",IF([1]source_data!F620="","",[1]source_data!F620))</f>
        <v xml:space="preserve">Funding to help people with Autism, ADHD, Tourette's or a serious mental health condition access more opportunities.   </v>
      </c>
      <c r="D618" s="9">
        <f>IF([1]source_data!G620="","",IF([1]source_data!G620="","",[1]source_data!G620))</f>
        <v>1423</v>
      </c>
      <c r="E618" s="8" t="str">
        <f>IF([1]source_data!G620="","",[1]tailored_settings!$B$3)</f>
        <v>GBP</v>
      </c>
      <c r="F618" s="10">
        <f>IF([1]source_data!G620="","",IF([1]source_data!H620="","",[1]source_data!H620))</f>
        <v>44820.558122071801</v>
      </c>
      <c r="G618" s="8" t="str">
        <f>IF([1]source_data!G620="","",[1]tailored_settings!$B$5)</f>
        <v>Individual Recipient</v>
      </c>
      <c r="H618" s="8" t="str">
        <f>IF([1]source_data!G620="","",IF(AND([1]source_data!A620&lt;&gt;"",[1]tailored_settings!$B$11="Publish"),CONCATENATE([1]tailored_settings!$B$2&amp;[1]source_data!A620),IF(AND([1]source_data!A620&lt;&gt;"",[1]tailored_settings!$B$11="Do not publish"),CONCATENATE([1]tailored_settings!$B$4&amp;TEXT(ROW(A618)-1,"0000")&amp;"_"&amp;TEXT(F618,"yyyy-mm")),CONCATENATE([1]tailored_settings!$B$4&amp;TEXT(ROW(A618)-1,"0000")&amp;"_"&amp;TEXT(F618,"yyyy-mm")))))</f>
        <v>360G-BarnwoodTrust-IND-0617_2022-09</v>
      </c>
      <c r="I618" s="8" t="str">
        <f>IF([1]source_data!G620="","",[1]tailored_settings!$B$7)</f>
        <v>Barnwood Trust</v>
      </c>
      <c r="J618" s="8" t="str">
        <f>IF([1]source_data!G620="","",[1]tailored_settings!$B$6)</f>
        <v>GB-CHC-1162855</v>
      </c>
      <c r="K618" s="8" t="str">
        <f>IF([1]source_data!G620="","",IF([1]source_data!I620="","",VLOOKUP([1]source_data!I620,[1]codelists!A:C,2,FALSE)))</f>
        <v>GTIR040</v>
      </c>
      <c r="L618" s="8" t="str">
        <f>IF([1]source_data!G620="","",IF([1]source_data!J620="","",VLOOKUP([1]source_data!J620,[1]codelists!A:C,2,FALSE)))</f>
        <v/>
      </c>
      <c r="M618" s="8" t="str">
        <f>IF([1]source_data!G620="","",IF([1]source_data!K620="","",IF([1]source_data!M620&lt;&gt;"",CONCATENATE(VLOOKUP([1]source_data!K620,[1]codelists!A:C,2,FALSE)&amp;";"&amp;VLOOKUP([1]source_data!L620,[1]codelists!A:C,2,FALSE)&amp;";"&amp;VLOOKUP([1]source_data!M620,[1]codelists!A:C,2,FALSE)),IF([1]source_data!L620&lt;&gt;"",CONCATENATE(VLOOKUP([1]source_data!K620,[1]codelists!A:C,2,FALSE)&amp;";"&amp;VLOOKUP([1]source_data!L620,[1]codelists!A:C,2,FALSE)),IF([1]source_data!K620&lt;&gt;"",CONCATENATE(VLOOKUP([1]source_data!K620,[1]codelists!A:C,2,FALSE)))))))</f>
        <v>GTIP040</v>
      </c>
      <c r="N618" s="11" t="str">
        <f>IF([1]source_data!G620="","",IF([1]source_data!D620="","",VLOOKUP([1]source_data!D620,[1]geo_data!A:I,9,FALSE)))</f>
        <v>Matson, Robinswood and White City</v>
      </c>
      <c r="O618" s="11" t="str">
        <f>IF([1]source_data!G620="","",IF([1]source_data!D620="","",VLOOKUP([1]source_data!D620,[1]geo_data!A:I,8,FALSE)))</f>
        <v>E05010961</v>
      </c>
      <c r="P618" s="11" t="str">
        <f>IF([1]source_data!G620="","",IF(LEFT(O618,3)="E05","WD",IF(LEFT(O618,3)="S13","WD",IF(LEFT(O618,3)="W05","WD",IF(LEFT(O618,3)="W06","UA",IF(LEFT(O618,3)="S12","CA",IF(LEFT(O618,3)="E06","UA",IF(LEFT(O618,3)="E07","NMD",IF(LEFT(O618,3)="E08","MD",IF(LEFT(O618,3)="E09","LONB"))))))))))</f>
        <v>WD</v>
      </c>
      <c r="Q618" s="11" t="str">
        <f>IF([1]source_data!G620="","",IF([1]source_data!D620="","",VLOOKUP([1]source_data!D620,[1]geo_data!A:I,7,FALSE)))</f>
        <v>Gloucester</v>
      </c>
      <c r="R618" s="11" t="str">
        <f>IF([1]source_data!G620="","",IF([1]source_data!D620="","",VLOOKUP([1]source_data!D620,[1]geo_data!A:I,6,FALSE)))</f>
        <v>E07000081</v>
      </c>
      <c r="S618" s="11" t="str">
        <f>IF([1]source_data!G620="","",IF(LEFT(R618,3)="E05","WD",IF(LEFT(R618,3)="S13","WD",IF(LEFT(R618,3)="W05","WD",IF(LEFT(R618,3)="W06","UA",IF(LEFT(R618,3)="S12","CA",IF(LEFT(R618,3)="E06","UA",IF(LEFT(R618,3)="E07","NMD",IF(LEFT(R618,3)="E08","MD",IF(LEFT(R618,3)="E09","LONB"))))))))))</f>
        <v>NMD</v>
      </c>
      <c r="T618" s="8" t="str">
        <f>IF([1]source_data!G620="","",IF([1]source_data!N620="","",[1]source_data!N620))</f>
        <v>Grants for You</v>
      </c>
      <c r="U618" s="12">
        <f ca="1">IF([1]source_data!G620="","",[1]tailored_settings!$B$8)</f>
        <v>45009</v>
      </c>
      <c r="V618" s="8" t="str">
        <f>IF([1]source_data!I620="","",[1]tailored_settings!$B$9)</f>
        <v>https://www.barnwoodtrust.org/</v>
      </c>
      <c r="W618" s="8" t="str">
        <f>IF([1]source_data!G620="","",IF([1]source_data!I620="","",[1]codelists!$A$1))</f>
        <v>Grant to Individuals Reason codelist</v>
      </c>
      <c r="X618" s="8" t="str">
        <f>IF([1]source_data!G620="","",IF([1]source_data!I620="","",[1]source_data!I620))</f>
        <v>Mental Health</v>
      </c>
      <c r="Y618" s="8" t="str">
        <f>IF([1]source_data!G620="","",IF([1]source_data!J620="","",[1]codelists!$A$1))</f>
        <v/>
      </c>
      <c r="Z618" s="8" t="str">
        <f>IF([1]source_data!G620="","",IF([1]source_data!J620="","",[1]source_data!J620))</f>
        <v/>
      </c>
      <c r="AA618" s="8" t="str">
        <f>IF([1]source_data!G620="","",IF([1]source_data!K620="","",[1]codelists!$A$16))</f>
        <v>Grant to Individuals Purpose codelist</v>
      </c>
      <c r="AB618" s="8" t="str">
        <f>IF([1]source_data!G620="","",IF([1]source_data!K620="","",[1]source_data!K620))</f>
        <v>Devices and digital access</v>
      </c>
      <c r="AC618" s="8" t="str">
        <f>IF([1]source_data!G620="","",IF([1]source_data!L620="","",[1]codelists!$A$16))</f>
        <v/>
      </c>
      <c r="AD618" s="8" t="str">
        <f>IF([1]source_data!G620="","",IF([1]source_data!L620="","",[1]source_data!L620))</f>
        <v/>
      </c>
      <c r="AE618" s="8" t="str">
        <f>IF([1]source_data!G620="","",IF([1]source_data!M620="","",[1]codelists!$A$16))</f>
        <v/>
      </c>
      <c r="AF618" s="8" t="str">
        <f>IF([1]source_data!G620="","",IF([1]source_data!M620="","",[1]source_data!M620))</f>
        <v/>
      </c>
    </row>
    <row r="619" spans="1:32" ht="15.75" x14ac:dyDescent="0.25">
      <c r="A619" s="8" t="str">
        <f>IF([1]source_data!G621="","",IF(AND([1]source_data!C621&lt;&gt;"",[1]tailored_settings!$B$10="Publish"),CONCATENATE([1]tailored_settings!$B$2&amp;[1]source_data!C621),IF(AND([1]source_data!C621&lt;&gt;"",[1]tailored_settings!$B$10="Do not publish"),CONCATENATE([1]tailored_settings!$B$2&amp;TEXT(ROW(A619)-1,"0000")&amp;"_"&amp;TEXT(F619,"yyyy-mm")),CONCATENATE([1]tailored_settings!$B$2&amp;TEXT(ROW(A619)-1,"0000")&amp;"_"&amp;TEXT(F619,"yyyy-mm")))))</f>
        <v>360G-BarnwoodTrust-0618_2022-09</v>
      </c>
      <c r="B619" s="8" t="str">
        <f>IF([1]source_data!G621="","",IF([1]source_data!E621&lt;&gt;"",[1]source_data!E621,CONCATENATE("Grant to "&amp;G619)))</f>
        <v>Grants for You</v>
      </c>
      <c r="C619" s="8" t="str">
        <f>IF([1]source_data!G621="","",IF([1]source_data!F621="","",[1]source_data!F621))</f>
        <v xml:space="preserve">Funding to help people with Autism, ADHD, Tourette's or a serious mental health condition access more opportunities.   </v>
      </c>
      <c r="D619" s="9">
        <f>IF([1]source_data!G621="","",IF([1]source_data!G621="","",[1]source_data!G621))</f>
        <v>860</v>
      </c>
      <c r="E619" s="8" t="str">
        <f>IF([1]source_data!G621="","",[1]tailored_settings!$B$3)</f>
        <v>GBP</v>
      </c>
      <c r="F619" s="10">
        <f>IF([1]source_data!G621="","",IF([1]source_data!H621="","",[1]source_data!H621))</f>
        <v>44820.581590856498</v>
      </c>
      <c r="G619" s="8" t="str">
        <f>IF([1]source_data!G621="","",[1]tailored_settings!$B$5)</f>
        <v>Individual Recipient</v>
      </c>
      <c r="H619" s="8" t="str">
        <f>IF([1]source_data!G621="","",IF(AND([1]source_data!A621&lt;&gt;"",[1]tailored_settings!$B$11="Publish"),CONCATENATE([1]tailored_settings!$B$2&amp;[1]source_data!A621),IF(AND([1]source_data!A621&lt;&gt;"",[1]tailored_settings!$B$11="Do not publish"),CONCATENATE([1]tailored_settings!$B$4&amp;TEXT(ROW(A619)-1,"0000")&amp;"_"&amp;TEXT(F619,"yyyy-mm")),CONCATENATE([1]tailored_settings!$B$4&amp;TEXT(ROW(A619)-1,"0000")&amp;"_"&amp;TEXT(F619,"yyyy-mm")))))</f>
        <v>360G-BarnwoodTrust-IND-0618_2022-09</v>
      </c>
      <c r="I619" s="8" t="str">
        <f>IF([1]source_data!G621="","",[1]tailored_settings!$B$7)</f>
        <v>Barnwood Trust</v>
      </c>
      <c r="J619" s="8" t="str">
        <f>IF([1]source_data!G621="","",[1]tailored_settings!$B$6)</f>
        <v>GB-CHC-1162855</v>
      </c>
      <c r="K619" s="8" t="str">
        <f>IF([1]source_data!G621="","",IF([1]source_data!I621="","",VLOOKUP([1]source_data!I621,[1]codelists!A:C,2,FALSE)))</f>
        <v>GTIR040</v>
      </c>
      <c r="L619" s="8" t="str">
        <f>IF([1]source_data!G621="","",IF([1]source_data!J621="","",VLOOKUP([1]source_data!J621,[1]codelists!A:C,2,FALSE)))</f>
        <v/>
      </c>
      <c r="M619" s="8" t="str">
        <f>IF([1]source_data!G621="","",IF([1]source_data!K621="","",IF([1]source_data!M621&lt;&gt;"",CONCATENATE(VLOOKUP([1]source_data!K621,[1]codelists!A:C,2,FALSE)&amp;";"&amp;VLOOKUP([1]source_data!L621,[1]codelists!A:C,2,FALSE)&amp;";"&amp;VLOOKUP([1]source_data!M621,[1]codelists!A:C,2,FALSE)),IF([1]source_data!L621&lt;&gt;"",CONCATENATE(VLOOKUP([1]source_data!K621,[1]codelists!A:C,2,FALSE)&amp;";"&amp;VLOOKUP([1]source_data!L621,[1]codelists!A:C,2,FALSE)),IF([1]source_data!K621&lt;&gt;"",CONCATENATE(VLOOKUP([1]source_data!K621,[1]codelists!A:C,2,FALSE)))))))</f>
        <v>GTIP040</v>
      </c>
      <c r="N619" s="11" t="str">
        <f>IF([1]source_data!G621="","",IF([1]source_data!D621="","",VLOOKUP([1]source_data!D621,[1]geo_data!A:I,9,FALSE)))</f>
        <v>Kingsway</v>
      </c>
      <c r="O619" s="11" t="str">
        <f>IF([1]source_data!G621="","",IF([1]source_data!D621="","",VLOOKUP([1]source_data!D621,[1]geo_data!A:I,8,FALSE)))</f>
        <v>E05010959</v>
      </c>
      <c r="P619" s="11" t="str">
        <f>IF([1]source_data!G621="","",IF(LEFT(O619,3)="E05","WD",IF(LEFT(O619,3)="S13","WD",IF(LEFT(O619,3)="W05","WD",IF(LEFT(O619,3)="W06","UA",IF(LEFT(O619,3)="S12","CA",IF(LEFT(O619,3)="E06","UA",IF(LEFT(O619,3)="E07","NMD",IF(LEFT(O619,3)="E08","MD",IF(LEFT(O619,3)="E09","LONB"))))))))))</f>
        <v>WD</v>
      </c>
      <c r="Q619" s="11" t="str">
        <f>IF([1]source_data!G621="","",IF([1]source_data!D621="","",VLOOKUP([1]source_data!D621,[1]geo_data!A:I,7,FALSE)))</f>
        <v>Gloucester</v>
      </c>
      <c r="R619" s="11" t="str">
        <f>IF([1]source_data!G621="","",IF([1]source_data!D621="","",VLOOKUP([1]source_data!D621,[1]geo_data!A:I,6,FALSE)))</f>
        <v>E07000081</v>
      </c>
      <c r="S619" s="11" t="str">
        <f>IF([1]source_data!G621="","",IF(LEFT(R619,3)="E05","WD",IF(LEFT(R619,3)="S13","WD",IF(LEFT(R619,3)="W05","WD",IF(LEFT(R619,3)="W06","UA",IF(LEFT(R619,3)="S12","CA",IF(LEFT(R619,3)="E06","UA",IF(LEFT(R619,3)="E07","NMD",IF(LEFT(R619,3)="E08","MD",IF(LEFT(R619,3)="E09","LONB"))))))))))</f>
        <v>NMD</v>
      </c>
      <c r="T619" s="8" t="str">
        <f>IF([1]source_data!G621="","",IF([1]source_data!N621="","",[1]source_data!N621))</f>
        <v>Grants for You</v>
      </c>
      <c r="U619" s="12">
        <f ca="1">IF([1]source_data!G621="","",[1]tailored_settings!$B$8)</f>
        <v>45009</v>
      </c>
      <c r="V619" s="8" t="str">
        <f>IF([1]source_data!I621="","",[1]tailored_settings!$B$9)</f>
        <v>https://www.barnwoodtrust.org/</v>
      </c>
      <c r="W619" s="8" t="str">
        <f>IF([1]source_data!G621="","",IF([1]source_data!I621="","",[1]codelists!$A$1))</f>
        <v>Grant to Individuals Reason codelist</v>
      </c>
      <c r="X619" s="8" t="str">
        <f>IF([1]source_data!G621="","",IF([1]source_data!I621="","",[1]source_data!I621))</f>
        <v>Mental Health</v>
      </c>
      <c r="Y619" s="8" t="str">
        <f>IF([1]source_data!G621="","",IF([1]source_data!J621="","",[1]codelists!$A$1))</f>
        <v/>
      </c>
      <c r="Z619" s="8" t="str">
        <f>IF([1]source_data!G621="","",IF([1]source_data!J621="","",[1]source_data!J621))</f>
        <v/>
      </c>
      <c r="AA619" s="8" t="str">
        <f>IF([1]source_data!G621="","",IF([1]source_data!K621="","",[1]codelists!$A$16))</f>
        <v>Grant to Individuals Purpose codelist</v>
      </c>
      <c r="AB619" s="8" t="str">
        <f>IF([1]source_data!G621="","",IF([1]source_data!K621="","",[1]source_data!K621))</f>
        <v>Devices and digital access</v>
      </c>
      <c r="AC619" s="8" t="str">
        <f>IF([1]source_data!G621="","",IF([1]source_data!L621="","",[1]codelists!$A$16))</f>
        <v/>
      </c>
      <c r="AD619" s="8" t="str">
        <f>IF([1]source_data!G621="","",IF([1]source_data!L621="","",[1]source_data!L621))</f>
        <v/>
      </c>
      <c r="AE619" s="8" t="str">
        <f>IF([1]source_data!G621="","",IF([1]source_data!M621="","",[1]codelists!$A$16))</f>
        <v/>
      </c>
      <c r="AF619" s="8" t="str">
        <f>IF([1]source_data!G621="","",IF([1]source_data!M621="","",[1]source_data!M621))</f>
        <v/>
      </c>
    </row>
    <row r="620" spans="1:32" ht="15.75" x14ac:dyDescent="0.25">
      <c r="A620" s="8" t="str">
        <f>IF([1]source_data!G622="","",IF(AND([1]source_data!C622&lt;&gt;"",[1]tailored_settings!$B$10="Publish"),CONCATENATE([1]tailored_settings!$B$2&amp;[1]source_data!C622),IF(AND([1]source_data!C622&lt;&gt;"",[1]tailored_settings!$B$10="Do not publish"),CONCATENATE([1]tailored_settings!$B$2&amp;TEXT(ROW(A620)-1,"0000")&amp;"_"&amp;TEXT(F620,"yyyy-mm")),CONCATENATE([1]tailored_settings!$B$2&amp;TEXT(ROW(A620)-1,"0000")&amp;"_"&amp;TEXT(F620,"yyyy-mm")))))</f>
        <v>360G-BarnwoodTrust-0619_2022-09</v>
      </c>
      <c r="B620" s="8" t="str">
        <f>IF([1]source_data!G622="","",IF([1]source_data!E622&lt;&gt;"",[1]source_data!E622,CONCATENATE("Grant to "&amp;G620)))</f>
        <v>Grants for You</v>
      </c>
      <c r="C620" s="8" t="str">
        <f>IF([1]source_data!G622="","",IF([1]source_data!F622="","",[1]source_data!F622))</f>
        <v xml:space="preserve">Funding to help people with Autism, ADHD, Tourette's or a serious mental health condition access more opportunities.   </v>
      </c>
      <c r="D620" s="9">
        <f>IF([1]source_data!G622="","",IF([1]source_data!G622="","",[1]source_data!G622))</f>
        <v>368</v>
      </c>
      <c r="E620" s="8" t="str">
        <f>IF([1]source_data!G622="","",[1]tailored_settings!$B$3)</f>
        <v>GBP</v>
      </c>
      <c r="F620" s="10">
        <f>IF([1]source_data!G622="","",IF([1]source_data!H622="","",[1]source_data!H622))</f>
        <v>44824.379424455998</v>
      </c>
      <c r="G620" s="8" t="str">
        <f>IF([1]source_data!G622="","",[1]tailored_settings!$B$5)</f>
        <v>Individual Recipient</v>
      </c>
      <c r="H620" s="8" t="str">
        <f>IF([1]source_data!G622="","",IF(AND([1]source_data!A622&lt;&gt;"",[1]tailored_settings!$B$11="Publish"),CONCATENATE([1]tailored_settings!$B$2&amp;[1]source_data!A622),IF(AND([1]source_data!A622&lt;&gt;"",[1]tailored_settings!$B$11="Do not publish"),CONCATENATE([1]tailored_settings!$B$4&amp;TEXT(ROW(A620)-1,"0000")&amp;"_"&amp;TEXT(F620,"yyyy-mm")),CONCATENATE([1]tailored_settings!$B$4&amp;TEXT(ROW(A620)-1,"0000")&amp;"_"&amp;TEXT(F620,"yyyy-mm")))))</f>
        <v>360G-BarnwoodTrust-IND-0619_2022-09</v>
      </c>
      <c r="I620" s="8" t="str">
        <f>IF([1]source_data!G622="","",[1]tailored_settings!$B$7)</f>
        <v>Barnwood Trust</v>
      </c>
      <c r="J620" s="8" t="str">
        <f>IF([1]source_data!G622="","",[1]tailored_settings!$B$6)</f>
        <v>GB-CHC-1162855</v>
      </c>
      <c r="K620" s="8" t="str">
        <f>IF([1]source_data!G622="","",IF([1]source_data!I622="","",VLOOKUP([1]source_data!I622,[1]codelists!A:C,2,FALSE)))</f>
        <v>GTIR040</v>
      </c>
      <c r="L620" s="8" t="str">
        <f>IF([1]source_data!G622="","",IF([1]source_data!J622="","",VLOOKUP([1]source_data!J622,[1]codelists!A:C,2,FALSE)))</f>
        <v/>
      </c>
      <c r="M620" s="8" t="str">
        <f>IF([1]source_data!G622="","",IF([1]source_data!K622="","",IF([1]source_data!M622&lt;&gt;"",CONCATENATE(VLOOKUP([1]source_data!K622,[1]codelists!A:C,2,FALSE)&amp;";"&amp;VLOOKUP([1]source_data!L622,[1]codelists!A:C,2,FALSE)&amp;";"&amp;VLOOKUP([1]source_data!M622,[1]codelists!A:C,2,FALSE)),IF([1]source_data!L622&lt;&gt;"",CONCATENATE(VLOOKUP([1]source_data!K622,[1]codelists!A:C,2,FALSE)&amp;";"&amp;VLOOKUP([1]source_data!L622,[1]codelists!A:C,2,FALSE)),IF([1]source_data!K622&lt;&gt;"",CONCATENATE(VLOOKUP([1]source_data!K622,[1]codelists!A:C,2,FALSE)))))))</f>
        <v>GTIP040</v>
      </c>
      <c r="N620" s="11" t="str">
        <f>IF([1]source_data!G622="","",IF([1]source_data!D622="","",VLOOKUP([1]source_data!D622,[1]geo_data!A:I,9,FALSE)))</f>
        <v>The Stanleys</v>
      </c>
      <c r="O620" s="11" t="str">
        <f>IF([1]source_data!G622="","",IF([1]source_data!D622="","",VLOOKUP([1]source_data!D622,[1]geo_data!A:I,8,FALSE)))</f>
        <v>E05010992</v>
      </c>
      <c r="P620" s="11" t="str">
        <f>IF([1]source_data!G622="","",IF(LEFT(O620,3)="E05","WD",IF(LEFT(O620,3)="S13","WD",IF(LEFT(O620,3)="W05","WD",IF(LEFT(O620,3)="W06","UA",IF(LEFT(O620,3)="S12","CA",IF(LEFT(O620,3)="E06","UA",IF(LEFT(O620,3)="E07","NMD",IF(LEFT(O620,3)="E08","MD",IF(LEFT(O620,3)="E09","LONB"))))))))))</f>
        <v>WD</v>
      </c>
      <c r="Q620" s="11" t="str">
        <f>IF([1]source_data!G622="","",IF([1]source_data!D622="","",VLOOKUP([1]source_data!D622,[1]geo_data!A:I,7,FALSE)))</f>
        <v>Stroud</v>
      </c>
      <c r="R620" s="11" t="str">
        <f>IF([1]source_data!G622="","",IF([1]source_data!D622="","",VLOOKUP([1]source_data!D622,[1]geo_data!A:I,6,FALSE)))</f>
        <v>E07000082</v>
      </c>
      <c r="S620" s="11" t="str">
        <f>IF([1]source_data!G622="","",IF(LEFT(R620,3)="E05","WD",IF(LEFT(R620,3)="S13","WD",IF(LEFT(R620,3)="W05","WD",IF(LEFT(R620,3)="W06","UA",IF(LEFT(R620,3)="S12","CA",IF(LEFT(R620,3)="E06","UA",IF(LEFT(R620,3)="E07","NMD",IF(LEFT(R620,3)="E08","MD",IF(LEFT(R620,3)="E09","LONB"))))))))))</f>
        <v>NMD</v>
      </c>
      <c r="T620" s="8" t="str">
        <f>IF([1]source_data!G622="","",IF([1]source_data!N622="","",[1]source_data!N622))</f>
        <v>Grants for You</v>
      </c>
      <c r="U620" s="12">
        <f ca="1">IF([1]source_data!G622="","",[1]tailored_settings!$B$8)</f>
        <v>45009</v>
      </c>
      <c r="V620" s="8" t="str">
        <f>IF([1]source_data!I622="","",[1]tailored_settings!$B$9)</f>
        <v>https://www.barnwoodtrust.org/</v>
      </c>
      <c r="W620" s="8" t="str">
        <f>IF([1]source_data!G622="","",IF([1]source_data!I622="","",[1]codelists!$A$1))</f>
        <v>Grant to Individuals Reason codelist</v>
      </c>
      <c r="X620" s="8" t="str">
        <f>IF([1]source_data!G622="","",IF([1]source_data!I622="","",[1]source_data!I622))</f>
        <v>Mental Health</v>
      </c>
      <c r="Y620" s="8" t="str">
        <f>IF([1]source_data!G622="","",IF([1]source_data!J622="","",[1]codelists!$A$1))</f>
        <v/>
      </c>
      <c r="Z620" s="8" t="str">
        <f>IF([1]source_data!G622="","",IF([1]source_data!J622="","",[1]source_data!J622))</f>
        <v/>
      </c>
      <c r="AA620" s="8" t="str">
        <f>IF([1]source_data!G622="","",IF([1]source_data!K622="","",[1]codelists!$A$16))</f>
        <v>Grant to Individuals Purpose codelist</v>
      </c>
      <c r="AB620" s="8" t="str">
        <f>IF([1]source_data!G622="","",IF([1]source_data!K622="","",[1]source_data!K622))</f>
        <v>Devices and digital access</v>
      </c>
      <c r="AC620" s="8" t="str">
        <f>IF([1]source_data!G622="","",IF([1]source_data!L622="","",[1]codelists!$A$16))</f>
        <v/>
      </c>
      <c r="AD620" s="8" t="str">
        <f>IF([1]source_data!G622="","",IF([1]source_data!L622="","",[1]source_data!L622))</f>
        <v/>
      </c>
      <c r="AE620" s="8" t="str">
        <f>IF([1]source_data!G622="","",IF([1]source_data!M622="","",[1]codelists!$A$16))</f>
        <v/>
      </c>
      <c r="AF620" s="8" t="str">
        <f>IF([1]source_data!G622="","",IF([1]source_data!M622="","",[1]source_data!M622))</f>
        <v/>
      </c>
    </row>
    <row r="621" spans="1:32" ht="15.75" x14ac:dyDescent="0.25">
      <c r="A621" s="8" t="str">
        <f>IF([1]source_data!G623="","",IF(AND([1]source_data!C623&lt;&gt;"",[1]tailored_settings!$B$10="Publish"),CONCATENATE([1]tailored_settings!$B$2&amp;[1]source_data!C623),IF(AND([1]source_data!C623&lt;&gt;"",[1]tailored_settings!$B$10="Do not publish"),CONCATENATE([1]tailored_settings!$B$2&amp;TEXT(ROW(A621)-1,"0000")&amp;"_"&amp;TEXT(F621,"yyyy-mm")),CONCATENATE([1]tailored_settings!$B$2&amp;TEXT(ROW(A621)-1,"0000")&amp;"_"&amp;TEXT(F621,"yyyy-mm")))))</f>
        <v>360G-BarnwoodTrust-0620_2022-09</v>
      </c>
      <c r="B621" s="8" t="str">
        <f>IF([1]source_data!G623="","",IF([1]source_data!E623&lt;&gt;"",[1]source_data!E623,CONCATENATE("Grant to "&amp;G621)))</f>
        <v>Grants for You</v>
      </c>
      <c r="C621" s="8" t="str">
        <f>IF([1]source_data!G623="","",IF([1]source_data!F623="","",[1]source_data!F623))</f>
        <v xml:space="preserve">Funding to help people with Autism, ADHD, Tourette's or a serious mental health condition access more opportunities.   </v>
      </c>
      <c r="D621" s="9">
        <f>IF([1]source_data!G623="","",IF([1]source_data!G623="","",[1]source_data!G623))</f>
        <v>490</v>
      </c>
      <c r="E621" s="8" t="str">
        <f>IF([1]source_data!G623="","",[1]tailored_settings!$B$3)</f>
        <v>GBP</v>
      </c>
      <c r="F621" s="10">
        <f>IF([1]source_data!G623="","",IF([1]source_data!H623="","",[1]source_data!H623))</f>
        <v>44824.450405902797</v>
      </c>
      <c r="G621" s="8" t="str">
        <f>IF([1]source_data!G623="","",[1]tailored_settings!$B$5)</f>
        <v>Individual Recipient</v>
      </c>
      <c r="H621" s="8" t="str">
        <f>IF([1]source_data!G623="","",IF(AND([1]source_data!A623&lt;&gt;"",[1]tailored_settings!$B$11="Publish"),CONCATENATE([1]tailored_settings!$B$2&amp;[1]source_data!A623),IF(AND([1]source_data!A623&lt;&gt;"",[1]tailored_settings!$B$11="Do not publish"),CONCATENATE([1]tailored_settings!$B$4&amp;TEXT(ROW(A621)-1,"0000")&amp;"_"&amp;TEXT(F621,"yyyy-mm")),CONCATENATE([1]tailored_settings!$B$4&amp;TEXT(ROW(A621)-1,"0000")&amp;"_"&amp;TEXT(F621,"yyyy-mm")))))</f>
        <v>360G-BarnwoodTrust-IND-0620_2022-09</v>
      </c>
      <c r="I621" s="8" t="str">
        <f>IF([1]source_data!G623="","",[1]tailored_settings!$B$7)</f>
        <v>Barnwood Trust</v>
      </c>
      <c r="J621" s="8" t="str">
        <f>IF([1]source_data!G623="","",[1]tailored_settings!$B$6)</f>
        <v>GB-CHC-1162855</v>
      </c>
      <c r="K621" s="8" t="str">
        <f>IF([1]source_data!G623="","",IF([1]source_data!I623="","",VLOOKUP([1]source_data!I623,[1]codelists!A:C,2,FALSE)))</f>
        <v>GTIR040</v>
      </c>
      <c r="L621" s="8" t="str">
        <f>IF([1]source_data!G623="","",IF([1]source_data!J623="","",VLOOKUP([1]source_data!J623,[1]codelists!A:C,2,FALSE)))</f>
        <v/>
      </c>
      <c r="M621" s="8" t="str">
        <f>IF([1]source_data!G623="","",IF([1]source_data!K623="","",IF([1]source_data!M623&lt;&gt;"",CONCATENATE(VLOOKUP([1]source_data!K623,[1]codelists!A:C,2,FALSE)&amp;";"&amp;VLOOKUP([1]source_data!L623,[1]codelists!A:C,2,FALSE)&amp;";"&amp;VLOOKUP([1]source_data!M623,[1]codelists!A:C,2,FALSE)),IF([1]source_data!L623&lt;&gt;"",CONCATENATE(VLOOKUP([1]source_data!K623,[1]codelists!A:C,2,FALSE)&amp;";"&amp;VLOOKUP([1]source_data!L623,[1]codelists!A:C,2,FALSE)),IF([1]source_data!K623&lt;&gt;"",CONCATENATE(VLOOKUP([1]source_data!K623,[1]codelists!A:C,2,FALSE)))))))</f>
        <v>GTIP040</v>
      </c>
      <c r="N621" s="11" t="str">
        <f>IF([1]source_data!G623="","",IF([1]source_data!D623="","",VLOOKUP([1]source_data!D623,[1]geo_data!A:I,9,FALSE)))</f>
        <v>Matson, Robinswood and White City</v>
      </c>
      <c r="O621" s="11" t="str">
        <f>IF([1]source_data!G623="","",IF([1]source_data!D623="","",VLOOKUP([1]source_data!D623,[1]geo_data!A:I,8,FALSE)))</f>
        <v>E05010961</v>
      </c>
      <c r="P621" s="11" t="str">
        <f>IF([1]source_data!G623="","",IF(LEFT(O621,3)="E05","WD",IF(LEFT(O621,3)="S13","WD",IF(LEFT(O621,3)="W05","WD",IF(LEFT(O621,3)="W06","UA",IF(LEFT(O621,3)="S12","CA",IF(LEFT(O621,3)="E06","UA",IF(LEFT(O621,3)="E07","NMD",IF(LEFT(O621,3)="E08","MD",IF(LEFT(O621,3)="E09","LONB"))))))))))</f>
        <v>WD</v>
      </c>
      <c r="Q621" s="11" t="str">
        <f>IF([1]source_data!G623="","",IF([1]source_data!D623="","",VLOOKUP([1]source_data!D623,[1]geo_data!A:I,7,FALSE)))</f>
        <v>Gloucester</v>
      </c>
      <c r="R621" s="11" t="str">
        <f>IF([1]source_data!G623="","",IF([1]source_data!D623="","",VLOOKUP([1]source_data!D623,[1]geo_data!A:I,6,FALSE)))</f>
        <v>E07000081</v>
      </c>
      <c r="S621" s="11" t="str">
        <f>IF([1]source_data!G623="","",IF(LEFT(R621,3)="E05","WD",IF(LEFT(R621,3)="S13","WD",IF(LEFT(R621,3)="W05","WD",IF(LEFT(R621,3)="W06","UA",IF(LEFT(R621,3)="S12","CA",IF(LEFT(R621,3)="E06","UA",IF(LEFT(R621,3)="E07","NMD",IF(LEFT(R621,3)="E08","MD",IF(LEFT(R621,3)="E09","LONB"))))))))))</f>
        <v>NMD</v>
      </c>
      <c r="T621" s="8" t="str">
        <f>IF([1]source_data!G623="","",IF([1]source_data!N623="","",[1]source_data!N623))</f>
        <v>Grants for You</v>
      </c>
      <c r="U621" s="12">
        <f ca="1">IF([1]source_data!G623="","",[1]tailored_settings!$B$8)</f>
        <v>45009</v>
      </c>
      <c r="V621" s="8" t="str">
        <f>IF([1]source_data!I623="","",[1]tailored_settings!$B$9)</f>
        <v>https://www.barnwoodtrust.org/</v>
      </c>
      <c r="W621" s="8" t="str">
        <f>IF([1]source_data!G623="","",IF([1]source_data!I623="","",[1]codelists!$A$1))</f>
        <v>Grant to Individuals Reason codelist</v>
      </c>
      <c r="X621" s="8" t="str">
        <f>IF([1]source_data!G623="","",IF([1]source_data!I623="","",[1]source_data!I623))</f>
        <v>Mental Health</v>
      </c>
      <c r="Y621" s="8" t="str">
        <f>IF([1]source_data!G623="","",IF([1]source_data!J623="","",[1]codelists!$A$1))</f>
        <v/>
      </c>
      <c r="Z621" s="8" t="str">
        <f>IF([1]source_data!G623="","",IF([1]source_data!J623="","",[1]source_data!J623))</f>
        <v/>
      </c>
      <c r="AA621" s="8" t="str">
        <f>IF([1]source_data!G623="","",IF([1]source_data!K623="","",[1]codelists!$A$16))</f>
        <v>Grant to Individuals Purpose codelist</v>
      </c>
      <c r="AB621" s="8" t="str">
        <f>IF([1]source_data!G623="","",IF([1]source_data!K623="","",[1]source_data!K623))</f>
        <v>Devices and digital access</v>
      </c>
      <c r="AC621" s="8" t="str">
        <f>IF([1]source_data!G623="","",IF([1]source_data!L623="","",[1]codelists!$A$16))</f>
        <v/>
      </c>
      <c r="AD621" s="8" t="str">
        <f>IF([1]source_data!G623="","",IF([1]source_data!L623="","",[1]source_data!L623))</f>
        <v/>
      </c>
      <c r="AE621" s="8" t="str">
        <f>IF([1]source_data!G623="","",IF([1]source_data!M623="","",[1]codelists!$A$16))</f>
        <v/>
      </c>
      <c r="AF621" s="8" t="str">
        <f>IF([1]source_data!G623="","",IF([1]source_data!M623="","",[1]source_data!M623))</f>
        <v/>
      </c>
    </row>
    <row r="622" spans="1:32" ht="15.75" x14ac:dyDescent="0.25">
      <c r="A622" s="8" t="str">
        <f>IF([1]source_data!G624="","",IF(AND([1]source_data!C624&lt;&gt;"",[1]tailored_settings!$B$10="Publish"),CONCATENATE([1]tailored_settings!$B$2&amp;[1]source_data!C624),IF(AND([1]source_data!C624&lt;&gt;"",[1]tailored_settings!$B$10="Do not publish"),CONCATENATE([1]tailored_settings!$B$2&amp;TEXT(ROW(A622)-1,"0000")&amp;"_"&amp;TEXT(F622,"yyyy-mm")),CONCATENATE([1]tailored_settings!$B$2&amp;TEXT(ROW(A622)-1,"0000")&amp;"_"&amp;TEXT(F622,"yyyy-mm")))))</f>
        <v>360G-BarnwoodTrust-0621_2022-09</v>
      </c>
      <c r="B622" s="8" t="str">
        <f>IF([1]source_data!G624="","",IF([1]source_data!E624&lt;&gt;"",[1]source_data!E624,CONCATENATE("Grant to "&amp;G622)))</f>
        <v>Grants for You</v>
      </c>
      <c r="C622" s="8" t="str">
        <f>IF([1]source_data!G624="","",IF([1]source_data!F624="","",[1]source_data!F624))</f>
        <v xml:space="preserve">Funding to help people with Autism, ADHD, Tourette's or a serious mental health condition access more opportunities.   </v>
      </c>
      <c r="D622" s="9">
        <f>IF([1]source_data!G624="","",IF([1]source_data!G624="","",[1]source_data!G624))</f>
        <v>569</v>
      </c>
      <c r="E622" s="8" t="str">
        <f>IF([1]source_data!G624="","",[1]tailored_settings!$B$3)</f>
        <v>GBP</v>
      </c>
      <c r="F622" s="10">
        <f>IF([1]source_data!G624="","",IF([1]source_data!H624="","",[1]source_data!H624))</f>
        <v>44824.459865196797</v>
      </c>
      <c r="G622" s="8" t="str">
        <f>IF([1]source_data!G624="","",[1]tailored_settings!$B$5)</f>
        <v>Individual Recipient</v>
      </c>
      <c r="H622" s="8" t="str">
        <f>IF([1]source_data!G624="","",IF(AND([1]source_data!A624&lt;&gt;"",[1]tailored_settings!$B$11="Publish"),CONCATENATE([1]tailored_settings!$B$2&amp;[1]source_data!A624),IF(AND([1]source_data!A624&lt;&gt;"",[1]tailored_settings!$B$11="Do not publish"),CONCATENATE([1]tailored_settings!$B$4&amp;TEXT(ROW(A622)-1,"0000")&amp;"_"&amp;TEXT(F622,"yyyy-mm")),CONCATENATE([1]tailored_settings!$B$4&amp;TEXT(ROW(A622)-1,"0000")&amp;"_"&amp;TEXT(F622,"yyyy-mm")))))</f>
        <v>360G-BarnwoodTrust-IND-0621_2022-09</v>
      </c>
      <c r="I622" s="8" t="str">
        <f>IF([1]source_data!G624="","",[1]tailored_settings!$B$7)</f>
        <v>Barnwood Trust</v>
      </c>
      <c r="J622" s="8" t="str">
        <f>IF([1]source_data!G624="","",[1]tailored_settings!$B$6)</f>
        <v>GB-CHC-1162855</v>
      </c>
      <c r="K622" s="8" t="str">
        <f>IF([1]source_data!G624="","",IF([1]source_data!I624="","",VLOOKUP([1]source_data!I624,[1]codelists!A:C,2,FALSE)))</f>
        <v>GTIR040</v>
      </c>
      <c r="L622" s="8" t="str">
        <f>IF([1]source_data!G624="","",IF([1]source_data!J624="","",VLOOKUP([1]source_data!J624,[1]codelists!A:C,2,FALSE)))</f>
        <v/>
      </c>
      <c r="M622" s="8" t="str">
        <f>IF([1]source_data!G624="","",IF([1]source_data!K624="","",IF([1]source_data!M624&lt;&gt;"",CONCATENATE(VLOOKUP([1]source_data!K624,[1]codelists!A:C,2,FALSE)&amp;";"&amp;VLOOKUP([1]source_data!L624,[1]codelists!A:C,2,FALSE)&amp;";"&amp;VLOOKUP([1]source_data!M624,[1]codelists!A:C,2,FALSE)),IF([1]source_data!L624&lt;&gt;"",CONCATENATE(VLOOKUP([1]source_data!K624,[1]codelists!A:C,2,FALSE)&amp;";"&amp;VLOOKUP([1]source_data!L624,[1]codelists!A:C,2,FALSE)),IF([1]source_data!K624&lt;&gt;"",CONCATENATE(VLOOKUP([1]source_data!K624,[1]codelists!A:C,2,FALSE)))))))</f>
        <v>GTIP040</v>
      </c>
      <c r="N622" s="11" t="str">
        <f>IF([1]source_data!G624="","",IF([1]source_data!D624="","",VLOOKUP([1]source_data!D624,[1]geo_data!A:I,9,FALSE)))</f>
        <v>Matson, Robinswood and White City</v>
      </c>
      <c r="O622" s="11" t="str">
        <f>IF([1]source_data!G624="","",IF([1]source_data!D624="","",VLOOKUP([1]source_data!D624,[1]geo_data!A:I,8,FALSE)))</f>
        <v>E05010961</v>
      </c>
      <c r="P622" s="11" t="str">
        <f>IF([1]source_data!G624="","",IF(LEFT(O622,3)="E05","WD",IF(LEFT(O622,3)="S13","WD",IF(LEFT(O622,3)="W05","WD",IF(LEFT(O622,3)="W06","UA",IF(LEFT(O622,3)="S12","CA",IF(LEFT(O622,3)="E06","UA",IF(LEFT(O622,3)="E07","NMD",IF(LEFT(O622,3)="E08","MD",IF(LEFT(O622,3)="E09","LONB"))))))))))</f>
        <v>WD</v>
      </c>
      <c r="Q622" s="11" t="str">
        <f>IF([1]source_data!G624="","",IF([1]source_data!D624="","",VLOOKUP([1]source_data!D624,[1]geo_data!A:I,7,FALSE)))</f>
        <v>Gloucester</v>
      </c>
      <c r="R622" s="11" t="str">
        <f>IF([1]source_data!G624="","",IF([1]source_data!D624="","",VLOOKUP([1]source_data!D624,[1]geo_data!A:I,6,FALSE)))</f>
        <v>E07000081</v>
      </c>
      <c r="S622" s="11" t="str">
        <f>IF([1]source_data!G624="","",IF(LEFT(R622,3)="E05","WD",IF(LEFT(R622,3)="S13","WD",IF(LEFT(R622,3)="W05","WD",IF(LEFT(R622,3)="W06","UA",IF(LEFT(R622,3)="S12","CA",IF(LEFT(R622,3)="E06","UA",IF(LEFT(R622,3)="E07","NMD",IF(LEFT(R622,3)="E08","MD",IF(LEFT(R622,3)="E09","LONB"))))))))))</f>
        <v>NMD</v>
      </c>
      <c r="T622" s="8" t="str">
        <f>IF([1]source_data!G624="","",IF([1]source_data!N624="","",[1]source_data!N624))</f>
        <v>Grants for You</v>
      </c>
      <c r="U622" s="12">
        <f ca="1">IF([1]source_data!G624="","",[1]tailored_settings!$B$8)</f>
        <v>45009</v>
      </c>
      <c r="V622" s="8" t="str">
        <f>IF([1]source_data!I624="","",[1]tailored_settings!$B$9)</f>
        <v>https://www.barnwoodtrust.org/</v>
      </c>
      <c r="W622" s="8" t="str">
        <f>IF([1]source_data!G624="","",IF([1]source_data!I624="","",[1]codelists!$A$1))</f>
        <v>Grant to Individuals Reason codelist</v>
      </c>
      <c r="X622" s="8" t="str">
        <f>IF([1]source_data!G624="","",IF([1]source_data!I624="","",[1]source_data!I624))</f>
        <v>Mental Health</v>
      </c>
      <c r="Y622" s="8" t="str">
        <f>IF([1]source_data!G624="","",IF([1]source_data!J624="","",[1]codelists!$A$1))</f>
        <v/>
      </c>
      <c r="Z622" s="8" t="str">
        <f>IF([1]source_data!G624="","",IF([1]source_data!J624="","",[1]source_data!J624))</f>
        <v/>
      </c>
      <c r="AA622" s="8" t="str">
        <f>IF([1]source_data!G624="","",IF([1]source_data!K624="","",[1]codelists!$A$16))</f>
        <v>Grant to Individuals Purpose codelist</v>
      </c>
      <c r="AB622" s="8" t="str">
        <f>IF([1]source_data!G624="","",IF([1]source_data!K624="","",[1]source_data!K624))</f>
        <v>Devices and digital access</v>
      </c>
      <c r="AC622" s="8" t="str">
        <f>IF([1]source_data!G624="","",IF([1]source_data!L624="","",[1]codelists!$A$16))</f>
        <v/>
      </c>
      <c r="AD622" s="8" t="str">
        <f>IF([1]source_data!G624="","",IF([1]source_data!L624="","",[1]source_data!L624))</f>
        <v/>
      </c>
      <c r="AE622" s="8" t="str">
        <f>IF([1]source_data!G624="","",IF([1]source_data!M624="","",[1]codelists!$A$16))</f>
        <v/>
      </c>
      <c r="AF622" s="8" t="str">
        <f>IF([1]source_data!G624="","",IF([1]source_data!M624="","",[1]source_data!M624))</f>
        <v/>
      </c>
    </row>
    <row r="623" spans="1:32" ht="15.75" x14ac:dyDescent="0.25">
      <c r="A623" s="8" t="str">
        <f>IF([1]source_data!G625="","",IF(AND([1]source_data!C625&lt;&gt;"",[1]tailored_settings!$B$10="Publish"),CONCATENATE([1]tailored_settings!$B$2&amp;[1]source_data!C625),IF(AND([1]source_data!C625&lt;&gt;"",[1]tailored_settings!$B$10="Do not publish"),CONCATENATE([1]tailored_settings!$B$2&amp;TEXT(ROW(A623)-1,"0000")&amp;"_"&amp;TEXT(F623,"yyyy-mm")),CONCATENATE([1]tailored_settings!$B$2&amp;TEXT(ROW(A623)-1,"0000")&amp;"_"&amp;TEXT(F623,"yyyy-mm")))))</f>
        <v>360G-BarnwoodTrust-0622_2022-09</v>
      </c>
      <c r="B623" s="8" t="str">
        <f>IF([1]source_data!G625="","",IF([1]source_data!E625&lt;&gt;"",[1]source_data!E625,CONCATENATE("Grant to "&amp;G623)))</f>
        <v>Grants for Your Home</v>
      </c>
      <c r="C623" s="8" t="str">
        <f>IF([1]source_data!G625="","",IF([1]source_data!F625="","",[1]source_data!F625))</f>
        <v>Funding to help disabled people and people with mental health conditions living on a low-income with their housing needs</v>
      </c>
      <c r="D623" s="9">
        <f>IF([1]source_data!G625="","",IF([1]source_data!G625="","",[1]source_data!G625))</f>
        <v>2119</v>
      </c>
      <c r="E623" s="8" t="str">
        <f>IF([1]source_data!G625="","",[1]tailored_settings!$B$3)</f>
        <v>GBP</v>
      </c>
      <c r="F623" s="10">
        <f>IF([1]source_data!G625="","",IF([1]source_data!H625="","",[1]source_data!H625))</f>
        <v>44824.525826388897</v>
      </c>
      <c r="G623" s="8" t="str">
        <f>IF([1]source_data!G625="","",[1]tailored_settings!$B$5)</f>
        <v>Individual Recipient</v>
      </c>
      <c r="H623" s="8" t="str">
        <f>IF([1]source_data!G625="","",IF(AND([1]source_data!A625&lt;&gt;"",[1]tailored_settings!$B$11="Publish"),CONCATENATE([1]tailored_settings!$B$2&amp;[1]source_data!A625),IF(AND([1]source_data!A625&lt;&gt;"",[1]tailored_settings!$B$11="Do not publish"),CONCATENATE([1]tailored_settings!$B$4&amp;TEXT(ROW(A623)-1,"0000")&amp;"_"&amp;TEXT(F623,"yyyy-mm")),CONCATENATE([1]tailored_settings!$B$4&amp;TEXT(ROW(A623)-1,"0000")&amp;"_"&amp;TEXT(F623,"yyyy-mm")))))</f>
        <v>360G-BarnwoodTrust-IND-0622_2022-09</v>
      </c>
      <c r="I623" s="8" t="str">
        <f>IF([1]source_data!G625="","",[1]tailored_settings!$B$7)</f>
        <v>Barnwood Trust</v>
      </c>
      <c r="J623" s="8" t="str">
        <f>IF([1]source_data!G625="","",[1]tailored_settings!$B$6)</f>
        <v>GB-CHC-1162855</v>
      </c>
      <c r="K623" s="8" t="str">
        <f>IF([1]source_data!G625="","",IF([1]source_data!I625="","",VLOOKUP([1]source_data!I625,[1]codelists!A:C,2,FALSE)))</f>
        <v>GTIR010</v>
      </c>
      <c r="L623" s="8" t="str">
        <f>IF([1]source_data!G625="","",IF([1]source_data!J625="","",VLOOKUP([1]source_data!J625,[1]codelists!A:C,2,FALSE)))</f>
        <v>GTIR020</v>
      </c>
      <c r="M623" s="8" t="str">
        <f>IF([1]source_data!G625="","",IF([1]source_data!K625="","",IF([1]source_data!M625&lt;&gt;"",CONCATENATE(VLOOKUP([1]source_data!K625,[1]codelists!A:C,2,FALSE)&amp;";"&amp;VLOOKUP([1]source_data!L625,[1]codelists!A:C,2,FALSE)&amp;";"&amp;VLOOKUP([1]source_data!M625,[1]codelists!A:C,2,FALSE)),IF([1]source_data!L625&lt;&gt;"",CONCATENATE(VLOOKUP([1]source_data!K625,[1]codelists!A:C,2,FALSE)&amp;";"&amp;VLOOKUP([1]source_data!L625,[1]codelists!A:C,2,FALSE)),IF([1]source_data!K625&lt;&gt;"",CONCATENATE(VLOOKUP([1]source_data!K625,[1]codelists!A:C,2,FALSE)))))))</f>
        <v>GTIP020</v>
      </c>
      <c r="N623" s="11" t="str">
        <f>IF([1]source_data!G625="","",IF([1]source_data!D625="","",VLOOKUP([1]source_data!D625,[1]geo_data!A:I,9,FALSE)))</f>
        <v>Stroud Farmhill and Paganhill</v>
      </c>
      <c r="O623" s="11" t="str">
        <f>IF([1]source_data!G625="","",IF([1]source_data!D625="","",VLOOKUP([1]source_data!D625,[1]geo_data!A:I,8,FALSE)))</f>
        <v>E05010987</v>
      </c>
      <c r="P623" s="11" t="str">
        <f>IF([1]source_data!G625="","",IF(LEFT(O623,3)="E05","WD",IF(LEFT(O623,3)="S13","WD",IF(LEFT(O623,3)="W05","WD",IF(LEFT(O623,3)="W06","UA",IF(LEFT(O623,3)="S12","CA",IF(LEFT(O623,3)="E06","UA",IF(LEFT(O623,3)="E07","NMD",IF(LEFT(O623,3)="E08","MD",IF(LEFT(O623,3)="E09","LONB"))))))))))</f>
        <v>WD</v>
      </c>
      <c r="Q623" s="11" t="str">
        <f>IF([1]source_data!G625="","",IF([1]source_data!D625="","",VLOOKUP([1]source_data!D625,[1]geo_data!A:I,7,FALSE)))</f>
        <v>Stroud</v>
      </c>
      <c r="R623" s="11" t="str">
        <f>IF([1]source_data!G625="","",IF([1]source_data!D625="","",VLOOKUP([1]source_data!D625,[1]geo_data!A:I,6,FALSE)))</f>
        <v>E07000082</v>
      </c>
      <c r="S623" s="11" t="str">
        <f>IF([1]source_data!G625="","",IF(LEFT(R623,3)="E05","WD",IF(LEFT(R623,3)="S13","WD",IF(LEFT(R623,3)="W05","WD",IF(LEFT(R623,3)="W06","UA",IF(LEFT(R623,3)="S12","CA",IF(LEFT(R623,3)="E06","UA",IF(LEFT(R623,3)="E07","NMD",IF(LEFT(R623,3)="E08","MD",IF(LEFT(R623,3)="E09","LONB"))))))))))</f>
        <v>NMD</v>
      </c>
      <c r="T623" s="8" t="str">
        <f>IF([1]source_data!G625="","",IF([1]source_data!N625="","",[1]source_data!N625))</f>
        <v>Grants for Your Home</v>
      </c>
      <c r="U623" s="12">
        <f ca="1">IF([1]source_data!G625="","",[1]tailored_settings!$B$8)</f>
        <v>45009</v>
      </c>
      <c r="V623" s="8" t="str">
        <f>IF([1]source_data!I625="","",[1]tailored_settings!$B$9)</f>
        <v>https://www.barnwoodtrust.org/</v>
      </c>
      <c r="W623" s="8" t="str">
        <f>IF([1]source_data!G625="","",IF([1]source_data!I625="","",[1]codelists!$A$1))</f>
        <v>Grant to Individuals Reason codelist</v>
      </c>
      <c r="X623" s="8" t="str">
        <f>IF([1]source_data!G625="","",IF([1]source_data!I625="","",[1]source_data!I625))</f>
        <v>Financial Hardship</v>
      </c>
      <c r="Y623" s="8" t="str">
        <f>IF([1]source_data!G625="","",IF([1]source_data!J625="","",[1]codelists!$A$1))</f>
        <v>Grant to Individuals Reason codelist</v>
      </c>
      <c r="Z623" s="8" t="str">
        <f>IF([1]source_data!G625="","",IF([1]source_data!J625="","",[1]source_data!J625))</f>
        <v>Disability</v>
      </c>
      <c r="AA623" s="8" t="str">
        <f>IF([1]source_data!G625="","",IF([1]source_data!K625="","",[1]codelists!$A$16))</f>
        <v>Grant to Individuals Purpose codelist</v>
      </c>
      <c r="AB623" s="8" t="str">
        <f>IF([1]source_data!G625="","",IF([1]source_data!K625="","",[1]source_data!K625))</f>
        <v>Furniture and appliances</v>
      </c>
      <c r="AC623" s="8" t="str">
        <f>IF([1]source_data!G625="","",IF([1]source_data!L625="","",[1]codelists!$A$16))</f>
        <v/>
      </c>
      <c r="AD623" s="8" t="str">
        <f>IF([1]source_data!G625="","",IF([1]source_data!L625="","",[1]source_data!L625))</f>
        <v/>
      </c>
      <c r="AE623" s="8" t="str">
        <f>IF([1]source_data!G625="","",IF([1]source_data!M625="","",[1]codelists!$A$16))</f>
        <v/>
      </c>
      <c r="AF623" s="8" t="str">
        <f>IF([1]source_data!G625="","",IF([1]source_data!M625="","",[1]source_data!M625))</f>
        <v/>
      </c>
    </row>
    <row r="624" spans="1:32" ht="15.75" x14ac:dyDescent="0.25">
      <c r="A624" s="8" t="str">
        <f>IF([1]source_data!G626="","",IF(AND([1]source_data!C626&lt;&gt;"",[1]tailored_settings!$B$10="Publish"),CONCATENATE([1]tailored_settings!$B$2&amp;[1]source_data!C626),IF(AND([1]source_data!C626&lt;&gt;"",[1]tailored_settings!$B$10="Do not publish"),CONCATENATE([1]tailored_settings!$B$2&amp;TEXT(ROW(A624)-1,"0000")&amp;"_"&amp;TEXT(F624,"yyyy-mm")),CONCATENATE([1]tailored_settings!$B$2&amp;TEXT(ROW(A624)-1,"0000")&amp;"_"&amp;TEXT(F624,"yyyy-mm")))))</f>
        <v>360G-BarnwoodTrust-0623_2022-09</v>
      </c>
      <c r="B624" s="8" t="str">
        <f>IF([1]source_data!G626="","",IF([1]source_data!E626&lt;&gt;"",[1]source_data!E626,CONCATENATE("Grant to "&amp;G624)))</f>
        <v>Grants for You</v>
      </c>
      <c r="C624" s="8" t="str">
        <f>IF([1]source_data!G626="","",IF([1]source_data!F626="","",[1]source_data!F626))</f>
        <v xml:space="preserve">Funding to help people with Autism, ADHD, Tourette's or a serious mental health condition access more opportunities.   </v>
      </c>
      <c r="D624" s="9">
        <f>IF([1]source_data!G626="","",IF([1]source_data!G626="","",[1]source_data!G626))</f>
        <v>1000</v>
      </c>
      <c r="E624" s="8" t="str">
        <f>IF([1]source_data!G626="","",[1]tailored_settings!$B$3)</f>
        <v>GBP</v>
      </c>
      <c r="F624" s="10">
        <f>IF([1]source_data!G626="","",IF([1]source_data!H626="","",[1]source_data!H626))</f>
        <v>44824.526014548603</v>
      </c>
      <c r="G624" s="8" t="str">
        <f>IF([1]source_data!G626="","",[1]tailored_settings!$B$5)</f>
        <v>Individual Recipient</v>
      </c>
      <c r="H624" s="8" t="str">
        <f>IF([1]source_data!G626="","",IF(AND([1]source_data!A626&lt;&gt;"",[1]tailored_settings!$B$11="Publish"),CONCATENATE([1]tailored_settings!$B$2&amp;[1]source_data!A626),IF(AND([1]source_data!A626&lt;&gt;"",[1]tailored_settings!$B$11="Do not publish"),CONCATENATE([1]tailored_settings!$B$4&amp;TEXT(ROW(A624)-1,"0000")&amp;"_"&amp;TEXT(F624,"yyyy-mm")),CONCATENATE([1]tailored_settings!$B$4&amp;TEXT(ROW(A624)-1,"0000")&amp;"_"&amp;TEXT(F624,"yyyy-mm")))))</f>
        <v>360G-BarnwoodTrust-IND-0623_2022-09</v>
      </c>
      <c r="I624" s="8" t="str">
        <f>IF([1]source_data!G626="","",[1]tailored_settings!$B$7)</f>
        <v>Barnwood Trust</v>
      </c>
      <c r="J624" s="8" t="str">
        <f>IF([1]source_data!G626="","",[1]tailored_settings!$B$6)</f>
        <v>GB-CHC-1162855</v>
      </c>
      <c r="K624" s="8" t="str">
        <f>IF([1]source_data!G626="","",IF([1]source_data!I626="","",VLOOKUP([1]source_data!I626,[1]codelists!A:C,2,FALSE)))</f>
        <v>GTIR040</v>
      </c>
      <c r="L624" s="8" t="str">
        <f>IF([1]source_data!G626="","",IF([1]source_data!J626="","",VLOOKUP([1]source_data!J626,[1]codelists!A:C,2,FALSE)))</f>
        <v/>
      </c>
      <c r="M624" s="8" t="str">
        <f>IF([1]source_data!G626="","",IF([1]source_data!K626="","",IF([1]source_data!M626&lt;&gt;"",CONCATENATE(VLOOKUP([1]source_data!K626,[1]codelists!A:C,2,FALSE)&amp;";"&amp;VLOOKUP([1]source_data!L626,[1]codelists!A:C,2,FALSE)&amp;";"&amp;VLOOKUP([1]source_data!M626,[1]codelists!A:C,2,FALSE)),IF([1]source_data!L626&lt;&gt;"",CONCATENATE(VLOOKUP([1]source_data!K626,[1]codelists!A:C,2,FALSE)&amp;";"&amp;VLOOKUP([1]source_data!L626,[1]codelists!A:C,2,FALSE)),IF([1]source_data!K626&lt;&gt;"",CONCATENATE(VLOOKUP([1]source_data!K626,[1]codelists!A:C,2,FALSE)))))))</f>
        <v>GTIP150</v>
      </c>
      <c r="N624" s="11" t="str">
        <f>IF([1]source_data!G626="","",IF([1]source_data!D626="","",VLOOKUP([1]source_data!D626,[1]geo_data!A:I,9,FALSE)))</f>
        <v>Springbank</v>
      </c>
      <c r="O624" s="11" t="str">
        <f>IF([1]source_data!G626="","",IF([1]source_data!D626="","",VLOOKUP([1]source_data!D626,[1]geo_data!A:I,8,FALSE)))</f>
        <v>E05004304</v>
      </c>
      <c r="P624" s="11" t="str">
        <f>IF([1]source_data!G626="","",IF(LEFT(O624,3)="E05","WD",IF(LEFT(O624,3)="S13","WD",IF(LEFT(O624,3)="W05","WD",IF(LEFT(O624,3)="W06","UA",IF(LEFT(O624,3)="S12","CA",IF(LEFT(O624,3)="E06","UA",IF(LEFT(O624,3)="E07","NMD",IF(LEFT(O624,3)="E08","MD",IF(LEFT(O624,3)="E09","LONB"))))))))))</f>
        <v>WD</v>
      </c>
      <c r="Q624" s="11" t="str">
        <f>IF([1]source_data!G626="","",IF([1]source_data!D626="","",VLOOKUP([1]source_data!D626,[1]geo_data!A:I,7,FALSE)))</f>
        <v>Cheltenham</v>
      </c>
      <c r="R624" s="11" t="str">
        <f>IF([1]source_data!G626="","",IF([1]source_data!D626="","",VLOOKUP([1]source_data!D626,[1]geo_data!A:I,6,FALSE)))</f>
        <v>E07000078</v>
      </c>
      <c r="S624" s="11" t="str">
        <f>IF([1]source_data!G626="","",IF(LEFT(R624,3)="E05","WD",IF(LEFT(R624,3)="S13","WD",IF(LEFT(R624,3)="W05","WD",IF(LEFT(R624,3)="W06","UA",IF(LEFT(R624,3)="S12","CA",IF(LEFT(R624,3)="E06","UA",IF(LEFT(R624,3)="E07","NMD",IF(LEFT(R624,3)="E08","MD",IF(LEFT(R624,3)="E09","LONB"))))))))))</f>
        <v>NMD</v>
      </c>
      <c r="T624" s="8" t="str">
        <f>IF([1]source_data!G626="","",IF([1]source_data!N626="","",[1]source_data!N626))</f>
        <v>Grants for You</v>
      </c>
      <c r="U624" s="12">
        <f ca="1">IF([1]source_data!G626="","",[1]tailored_settings!$B$8)</f>
        <v>45009</v>
      </c>
      <c r="V624" s="8" t="str">
        <f>IF([1]source_data!I626="","",[1]tailored_settings!$B$9)</f>
        <v>https://www.barnwoodtrust.org/</v>
      </c>
      <c r="W624" s="8" t="str">
        <f>IF([1]source_data!G626="","",IF([1]source_data!I626="","",[1]codelists!$A$1))</f>
        <v>Grant to Individuals Reason codelist</v>
      </c>
      <c r="X624" s="8" t="str">
        <f>IF([1]source_data!G626="","",IF([1]source_data!I626="","",[1]source_data!I626))</f>
        <v>Mental Health</v>
      </c>
      <c r="Y624" s="8" t="str">
        <f>IF([1]source_data!G626="","",IF([1]source_data!J626="","",[1]codelists!$A$1))</f>
        <v/>
      </c>
      <c r="Z624" s="8" t="str">
        <f>IF([1]source_data!G626="","",IF([1]source_data!J626="","",[1]source_data!J626))</f>
        <v/>
      </c>
      <c r="AA624" s="8" t="str">
        <f>IF([1]source_data!G626="","",IF([1]source_data!K626="","",[1]codelists!$A$16))</f>
        <v>Grant to Individuals Purpose codelist</v>
      </c>
      <c r="AB624" s="8" t="str">
        <f>IF([1]source_data!G626="","",IF([1]source_data!K626="","",[1]source_data!K626))</f>
        <v>Creative activities</v>
      </c>
      <c r="AC624" s="8" t="str">
        <f>IF([1]source_data!G626="","",IF([1]source_data!L626="","",[1]codelists!$A$16))</f>
        <v/>
      </c>
      <c r="AD624" s="8" t="str">
        <f>IF([1]source_data!G626="","",IF([1]source_data!L626="","",[1]source_data!L626))</f>
        <v/>
      </c>
      <c r="AE624" s="8" t="str">
        <f>IF([1]source_data!G626="","",IF([1]source_data!M626="","",[1]codelists!$A$16))</f>
        <v/>
      </c>
      <c r="AF624" s="8" t="str">
        <f>IF([1]source_data!G626="","",IF([1]source_data!M626="","",[1]source_data!M626))</f>
        <v/>
      </c>
    </row>
    <row r="625" spans="1:32" ht="15.75" x14ac:dyDescent="0.25">
      <c r="A625" s="8" t="str">
        <f>IF([1]source_data!G627="","",IF(AND([1]source_data!C627&lt;&gt;"",[1]tailored_settings!$B$10="Publish"),CONCATENATE([1]tailored_settings!$B$2&amp;[1]source_data!C627),IF(AND([1]source_data!C627&lt;&gt;"",[1]tailored_settings!$B$10="Do not publish"),CONCATENATE([1]tailored_settings!$B$2&amp;TEXT(ROW(A625)-1,"0000")&amp;"_"&amp;TEXT(F625,"yyyy-mm")),CONCATENATE([1]tailored_settings!$B$2&amp;TEXT(ROW(A625)-1,"0000")&amp;"_"&amp;TEXT(F625,"yyyy-mm")))))</f>
        <v>360G-BarnwoodTrust-0624_2022-09</v>
      </c>
      <c r="B625" s="8" t="str">
        <f>IF([1]source_data!G627="","",IF([1]source_data!E627&lt;&gt;"",[1]source_data!E627,CONCATENATE("Grant to "&amp;G625)))</f>
        <v>Grants for You</v>
      </c>
      <c r="C625" s="8" t="str">
        <f>IF([1]source_data!G627="","",IF([1]source_data!F627="","",[1]source_data!F627))</f>
        <v xml:space="preserve">Funding to help people with Autism, ADHD, Tourette's or a serious mental health condition access more opportunities.   </v>
      </c>
      <c r="D625" s="9">
        <f>IF([1]source_data!G627="","",IF([1]source_data!G627="","",[1]source_data!G627))</f>
        <v>1360</v>
      </c>
      <c r="E625" s="8" t="str">
        <f>IF([1]source_data!G627="","",[1]tailored_settings!$B$3)</f>
        <v>GBP</v>
      </c>
      <c r="F625" s="10">
        <f>IF([1]source_data!G627="","",IF([1]source_data!H627="","",[1]source_data!H627))</f>
        <v>44824.5727613079</v>
      </c>
      <c r="G625" s="8" t="str">
        <f>IF([1]source_data!G627="","",[1]tailored_settings!$B$5)</f>
        <v>Individual Recipient</v>
      </c>
      <c r="H625" s="8" t="str">
        <f>IF([1]source_data!G627="","",IF(AND([1]source_data!A627&lt;&gt;"",[1]tailored_settings!$B$11="Publish"),CONCATENATE([1]tailored_settings!$B$2&amp;[1]source_data!A627),IF(AND([1]source_data!A627&lt;&gt;"",[1]tailored_settings!$B$11="Do not publish"),CONCATENATE([1]tailored_settings!$B$4&amp;TEXT(ROW(A625)-1,"0000")&amp;"_"&amp;TEXT(F625,"yyyy-mm")),CONCATENATE([1]tailored_settings!$B$4&amp;TEXT(ROW(A625)-1,"0000")&amp;"_"&amp;TEXT(F625,"yyyy-mm")))))</f>
        <v>360G-BarnwoodTrust-IND-0624_2022-09</v>
      </c>
      <c r="I625" s="8" t="str">
        <f>IF([1]source_data!G627="","",[1]tailored_settings!$B$7)</f>
        <v>Barnwood Trust</v>
      </c>
      <c r="J625" s="8" t="str">
        <f>IF([1]source_data!G627="","",[1]tailored_settings!$B$6)</f>
        <v>GB-CHC-1162855</v>
      </c>
      <c r="K625" s="8" t="str">
        <f>IF([1]source_data!G627="","",IF([1]source_data!I627="","",VLOOKUP([1]source_data!I627,[1]codelists!A:C,2,FALSE)))</f>
        <v>GTIR040</v>
      </c>
      <c r="L625" s="8" t="str">
        <f>IF([1]source_data!G627="","",IF([1]source_data!J627="","",VLOOKUP([1]source_data!J627,[1]codelists!A:C,2,FALSE)))</f>
        <v/>
      </c>
      <c r="M625" s="8" t="str">
        <f>IF([1]source_data!G627="","",IF([1]source_data!K627="","",IF([1]source_data!M627&lt;&gt;"",CONCATENATE(VLOOKUP([1]source_data!K627,[1]codelists!A:C,2,FALSE)&amp;";"&amp;VLOOKUP([1]source_data!L627,[1]codelists!A:C,2,FALSE)&amp;";"&amp;VLOOKUP([1]source_data!M627,[1]codelists!A:C,2,FALSE)),IF([1]source_data!L627&lt;&gt;"",CONCATENATE(VLOOKUP([1]source_data!K627,[1]codelists!A:C,2,FALSE)&amp;";"&amp;VLOOKUP([1]source_data!L627,[1]codelists!A:C,2,FALSE)),IF([1]source_data!K627&lt;&gt;"",CONCATENATE(VLOOKUP([1]source_data!K627,[1]codelists!A:C,2,FALSE)))))))</f>
        <v>GTIP040</v>
      </c>
      <c r="N625" s="11" t="str">
        <f>IF([1]source_data!G627="","",IF([1]source_data!D627="","",VLOOKUP([1]source_data!D627,[1]geo_data!A:I,9,FALSE)))</f>
        <v>Westgate</v>
      </c>
      <c r="O625" s="11" t="str">
        <f>IF([1]source_data!G627="","",IF([1]source_data!D627="","",VLOOKUP([1]source_data!D627,[1]geo_data!A:I,8,FALSE)))</f>
        <v>E05010967</v>
      </c>
      <c r="P625" s="11" t="str">
        <f>IF([1]source_data!G627="","",IF(LEFT(O625,3)="E05","WD",IF(LEFT(O625,3)="S13","WD",IF(LEFT(O625,3)="W05","WD",IF(LEFT(O625,3)="W06","UA",IF(LEFT(O625,3)="S12","CA",IF(LEFT(O625,3)="E06","UA",IF(LEFT(O625,3)="E07","NMD",IF(LEFT(O625,3)="E08","MD",IF(LEFT(O625,3)="E09","LONB"))))))))))</f>
        <v>WD</v>
      </c>
      <c r="Q625" s="11" t="str">
        <f>IF([1]source_data!G627="","",IF([1]source_data!D627="","",VLOOKUP([1]source_data!D627,[1]geo_data!A:I,7,FALSE)))</f>
        <v>Gloucester</v>
      </c>
      <c r="R625" s="11" t="str">
        <f>IF([1]source_data!G627="","",IF([1]source_data!D627="","",VLOOKUP([1]source_data!D627,[1]geo_data!A:I,6,FALSE)))</f>
        <v>E07000081</v>
      </c>
      <c r="S625" s="11" t="str">
        <f>IF([1]source_data!G627="","",IF(LEFT(R625,3)="E05","WD",IF(LEFT(R625,3)="S13","WD",IF(LEFT(R625,3)="W05","WD",IF(LEFT(R625,3)="W06","UA",IF(LEFT(R625,3)="S12","CA",IF(LEFT(R625,3)="E06","UA",IF(LEFT(R625,3)="E07","NMD",IF(LEFT(R625,3)="E08","MD",IF(LEFT(R625,3)="E09","LONB"))))))))))</f>
        <v>NMD</v>
      </c>
      <c r="T625" s="8" t="str">
        <f>IF([1]source_data!G627="","",IF([1]source_data!N627="","",[1]source_data!N627))</f>
        <v>Grants for You</v>
      </c>
      <c r="U625" s="12">
        <f ca="1">IF([1]source_data!G627="","",[1]tailored_settings!$B$8)</f>
        <v>45009</v>
      </c>
      <c r="V625" s="8" t="str">
        <f>IF([1]source_data!I627="","",[1]tailored_settings!$B$9)</f>
        <v>https://www.barnwoodtrust.org/</v>
      </c>
      <c r="W625" s="8" t="str">
        <f>IF([1]source_data!G627="","",IF([1]source_data!I627="","",[1]codelists!$A$1))</f>
        <v>Grant to Individuals Reason codelist</v>
      </c>
      <c r="X625" s="8" t="str">
        <f>IF([1]source_data!G627="","",IF([1]source_data!I627="","",[1]source_data!I627))</f>
        <v>Mental Health</v>
      </c>
      <c r="Y625" s="8" t="str">
        <f>IF([1]source_data!G627="","",IF([1]source_data!J627="","",[1]codelists!$A$1))</f>
        <v/>
      </c>
      <c r="Z625" s="8" t="str">
        <f>IF([1]source_data!G627="","",IF([1]source_data!J627="","",[1]source_data!J627))</f>
        <v/>
      </c>
      <c r="AA625" s="8" t="str">
        <f>IF([1]source_data!G627="","",IF([1]source_data!K627="","",[1]codelists!$A$16))</f>
        <v>Grant to Individuals Purpose codelist</v>
      </c>
      <c r="AB625" s="8" t="str">
        <f>IF([1]source_data!G627="","",IF([1]source_data!K627="","",[1]source_data!K627))</f>
        <v>Devices and digital access</v>
      </c>
      <c r="AC625" s="8" t="str">
        <f>IF([1]source_data!G627="","",IF([1]source_data!L627="","",[1]codelists!$A$16))</f>
        <v/>
      </c>
      <c r="AD625" s="8" t="str">
        <f>IF([1]source_data!G627="","",IF([1]source_data!L627="","",[1]source_data!L627))</f>
        <v/>
      </c>
      <c r="AE625" s="8" t="str">
        <f>IF([1]source_data!G627="","",IF([1]source_data!M627="","",[1]codelists!$A$16))</f>
        <v/>
      </c>
      <c r="AF625" s="8" t="str">
        <f>IF([1]source_data!G627="","",IF([1]source_data!M627="","",[1]source_data!M627))</f>
        <v/>
      </c>
    </row>
    <row r="626" spans="1:32" ht="15.75" x14ac:dyDescent="0.25">
      <c r="A626" s="8" t="str">
        <f>IF([1]source_data!G628="","",IF(AND([1]source_data!C628&lt;&gt;"",[1]tailored_settings!$B$10="Publish"),CONCATENATE([1]tailored_settings!$B$2&amp;[1]source_data!C628),IF(AND([1]source_data!C628&lt;&gt;"",[1]tailored_settings!$B$10="Do not publish"),CONCATENATE([1]tailored_settings!$B$2&amp;TEXT(ROW(A626)-1,"0000")&amp;"_"&amp;TEXT(F626,"yyyy-mm")),CONCATENATE([1]tailored_settings!$B$2&amp;TEXT(ROW(A626)-1,"0000")&amp;"_"&amp;TEXT(F626,"yyyy-mm")))))</f>
        <v>360G-BarnwoodTrust-0625_2022-09</v>
      </c>
      <c r="B626" s="8" t="str">
        <f>IF([1]source_data!G628="","",IF([1]source_data!E628&lt;&gt;"",[1]source_data!E628,CONCATENATE("Grant to "&amp;G626)))</f>
        <v>Grants for You</v>
      </c>
      <c r="C626" s="8" t="str">
        <f>IF([1]source_data!G628="","",IF([1]source_data!F628="","",[1]source_data!F628))</f>
        <v xml:space="preserve">Funding to help people with Autism, ADHD, Tourette's or a serious mental health condition access more opportunities.   </v>
      </c>
      <c r="D626" s="9">
        <f>IF([1]source_data!G628="","",IF([1]source_data!G628="","",[1]source_data!G628))</f>
        <v>1120</v>
      </c>
      <c r="E626" s="8" t="str">
        <f>IF([1]source_data!G628="","",[1]tailored_settings!$B$3)</f>
        <v>GBP</v>
      </c>
      <c r="F626" s="10">
        <f>IF([1]source_data!G628="","",IF([1]source_data!H628="","",[1]source_data!H628))</f>
        <v>44824.586264583297</v>
      </c>
      <c r="G626" s="8" t="str">
        <f>IF([1]source_data!G628="","",[1]tailored_settings!$B$5)</f>
        <v>Individual Recipient</v>
      </c>
      <c r="H626" s="8" t="str">
        <f>IF([1]source_data!G628="","",IF(AND([1]source_data!A628&lt;&gt;"",[1]tailored_settings!$B$11="Publish"),CONCATENATE([1]tailored_settings!$B$2&amp;[1]source_data!A628),IF(AND([1]source_data!A628&lt;&gt;"",[1]tailored_settings!$B$11="Do not publish"),CONCATENATE([1]tailored_settings!$B$4&amp;TEXT(ROW(A626)-1,"0000")&amp;"_"&amp;TEXT(F626,"yyyy-mm")),CONCATENATE([1]tailored_settings!$B$4&amp;TEXT(ROW(A626)-1,"0000")&amp;"_"&amp;TEXT(F626,"yyyy-mm")))))</f>
        <v>360G-BarnwoodTrust-IND-0625_2022-09</v>
      </c>
      <c r="I626" s="8" t="str">
        <f>IF([1]source_data!G628="","",[1]tailored_settings!$B$7)</f>
        <v>Barnwood Trust</v>
      </c>
      <c r="J626" s="8" t="str">
        <f>IF([1]source_data!G628="","",[1]tailored_settings!$B$6)</f>
        <v>GB-CHC-1162855</v>
      </c>
      <c r="K626" s="8" t="str">
        <f>IF([1]source_data!G628="","",IF([1]source_data!I628="","",VLOOKUP([1]source_data!I628,[1]codelists!A:C,2,FALSE)))</f>
        <v>GTIR040</v>
      </c>
      <c r="L626" s="8" t="str">
        <f>IF([1]source_data!G628="","",IF([1]source_data!J628="","",VLOOKUP([1]source_data!J628,[1]codelists!A:C,2,FALSE)))</f>
        <v/>
      </c>
      <c r="M626" s="8" t="str">
        <f>IF([1]source_data!G628="","",IF([1]source_data!K628="","",IF([1]source_data!M628&lt;&gt;"",CONCATENATE(VLOOKUP([1]source_data!K628,[1]codelists!A:C,2,FALSE)&amp;";"&amp;VLOOKUP([1]source_data!L628,[1]codelists!A:C,2,FALSE)&amp;";"&amp;VLOOKUP([1]source_data!M628,[1]codelists!A:C,2,FALSE)),IF([1]source_data!L628&lt;&gt;"",CONCATENATE(VLOOKUP([1]source_data!K628,[1]codelists!A:C,2,FALSE)&amp;";"&amp;VLOOKUP([1]source_data!L628,[1]codelists!A:C,2,FALSE)),IF([1]source_data!K628&lt;&gt;"",CONCATENATE(VLOOKUP([1]source_data!K628,[1]codelists!A:C,2,FALSE)))))))</f>
        <v>GTIP100</v>
      </c>
      <c r="N626" s="11" t="str">
        <f>IF([1]source_data!G628="","",IF([1]source_data!D628="","",VLOOKUP([1]source_data!D628,[1]geo_data!A:I,9,FALSE)))</f>
        <v>Matson, Robinswood and White City</v>
      </c>
      <c r="O626" s="11" t="str">
        <f>IF([1]source_data!G628="","",IF([1]source_data!D628="","",VLOOKUP([1]source_data!D628,[1]geo_data!A:I,8,FALSE)))</f>
        <v>E05010961</v>
      </c>
      <c r="P626" s="11" t="str">
        <f>IF([1]source_data!G628="","",IF(LEFT(O626,3)="E05","WD",IF(LEFT(O626,3)="S13","WD",IF(LEFT(O626,3)="W05","WD",IF(LEFT(O626,3)="W06","UA",IF(LEFT(O626,3)="S12","CA",IF(LEFT(O626,3)="E06","UA",IF(LEFT(O626,3)="E07","NMD",IF(LEFT(O626,3)="E08","MD",IF(LEFT(O626,3)="E09","LONB"))))))))))</f>
        <v>WD</v>
      </c>
      <c r="Q626" s="11" t="str">
        <f>IF([1]source_data!G628="","",IF([1]source_data!D628="","",VLOOKUP([1]source_data!D628,[1]geo_data!A:I,7,FALSE)))</f>
        <v>Gloucester</v>
      </c>
      <c r="R626" s="11" t="str">
        <f>IF([1]source_data!G628="","",IF([1]source_data!D628="","",VLOOKUP([1]source_data!D628,[1]geo_data!A:I,6,FALSE)))</f>
        <v>E07000081</v>
      </c>
      <c r="S626" s="11" t="str">
        <f>IF([1]source_data!G628="","",IF(LEFT(R626,3)="E05","WD",IF(LEFT(R626,3)="S13","WD",IF(LEFT(R626,3)="W05","WD",IF(LEFT(R626,3)="W06","UA",IF(LEFT(R626,3)="S12","CA",IF(LEFT(R626,3)="E06","UA",IF(LEFT(R626,3)="E07","NMD",IF(LEFT(R626,3)="E08","MD",IF(LEFT(R626,3)="E09","LONB"))))))))))</f>
        <v>NMD</v>
      </c>
      <c r="T626" s="8" t="str">
        <f>IF([1]source_data!G628="","",IF([1]source_data!N628="","",[1]source_data!N628))</f>
        <v>Grants for You</v>
      </c>
      <c r="U626" s="12">
        <f ca="1">IF([1]source_data!G628="","",[1]tailored_settings!$B$8)</f>
        <v>45009</v>
      </c>
      <c r="V626" s="8" t="str">
        <f>IF([1]source_data!I628="","",[1]tailored_settings!$B$9)</f>
        <v>https://www.barnwoodtrust.org/</v>
      </c>
      <c r="W626" s="8" t="str">
        <f>IF([1]source_data!G628="","",IF([1]source_data!I628="","",[1]codelists!$A$1))</f>
        <v>Grant to Individuals Reason codelist</v>
      </c>
      <c r="X626" s="8" t="str">
        <f>IF([1]source_data!G628="","",IF([1]source_data!I628="","",[1]source_data!I628))</f>
        <v>Mental Health</v>
      </c>
      <c r="Y626" s="8" t="str">
        <f>IF([1]source_data!G628="","",IF([1]source_data!J628="","",[1]codelists!$A$1))</f>
        <v/>
      </c>
      <c r="Z626" s="8" t="str">
        <f>IF([1]source_data!G628="","",IF([1]source_data!J628="","",[1]source_data!J628))</f>
        <v/>
      </c>
      <c r="AA626" s="8" t="str">
        <f>IF([1]source_data!G628="","",IF([1]source_data!K628="","",[1]codelists!$A$16))</f>
        <v>Grant to Individuals Purpose codelist</v>
      </c>
      <c r="AB626" s="8" t="str">
        <f>IF([1]source_data!G628="","",IF([1]source_data!K628="","",[1]source_data!K628))</f>
        <v>Travel and transport</v>
      </c>
      <c r="AC626" s="8" t="str">
        <f>IF([1]source_data!G628="","",IF([1]source_data!L628="","",[1]codelists!$A$16))</f>
        <v/>
      </c>
      <c r="AD626" s="8" t="str">
        <f>IF([1]source_data!G628="","",IF([1]source_data!L628="","",[1]source_data!L628))</f>
        <v/>
      </c>
      <c r="AE626" s="8" t="str">
        <f>IF([1]source_data!G628="","",IF([1]source_data!M628="","",[1]codelists!$A$16))</f>
        <v/>
      </c>
      <c r="AF626" s="8" t="str">
        <f>IF([1]source_data!G628="","",IF([1]source_data!M628="","",[1]source_data!M628))</f>
        <v/>
      </c>
    </row>
    <row r="627" spans="1:32" ht="15.75" x14ac:dyDescent="0.25">
      <c r="A627" s="8" t="str">
        <f>IF([1]source_data!G629="","",IF(AND([1]source_data!C629&lt;&gt;"",[1]tailored_settings!$B$10="Publish"),CONCATENATE([1]tailored_settings!$B$2&amp;[1]source_data!C629),IF(AND([1]source_data!C629&lt;&gt;"",[1]tailored_settings!$B$10="Do not publish"),CONCATENATE([1]tailored_settings!$B$2&amp;TEXT(ROW(A627)-1,"0000")&amp;"_"&amp;TEXT(F627,"yyyy-mm")),CONCATENATE([1]tailored_settings!$B$2&amp;TEXT(ROW(A627)-1,"0000")&amp;"_"&amp;TEXT(F627,"yyyy-mm")))))</f>
        <v>360G-BarnwoodTrust-0626_2022-09</v>
      </c>
      <c r="B627" s="8" t="str">
        <f>IF([1]source_data!G629="","",IF([1]source_data!E629&lt;&gt;"",[1]source_data!E629,CONCATENATE("Grant to "&amp;G627)))</f>
        <v>Grants for You</v>
      </c>
      <c r="C627" s="8" t="str">
        <f>IF([1]source_data!G629="","",IF([1]source_data!F629="","",[1]source_data!F629))</f>
        <v xml:space="preserve">Funding to help people with Autism, ADHD, Tourette's or a serious mental health condition access more opportunities.   </v>
      </c>
      <c r="D627" s="9">
        <f>IF([1]source_data!G629="","",IF([1]source_data!G629="","",[1]source_data!G629))</f>
        <v>1950</v>
      </c>
      <c r="E627" s="8" t="str">
        <f>IF([1]source_data!G629="","",[1]tailored_settings!$B$3)</f>
        <v>GBP</v>
      </c>
      <c r="F627" s="10">
        <f>IF([1]source_data!G629="","",IF([1]source_data!H629="","",[1]source_data!H629))</f>
        <v>44824.615007789398</v>
      </c>
      <c r="G627" s="8" t="str">
        <f>IF([1]source_data!G629="","",[1]tailored_settings!$B$5)</f>
        <v>Individual Recipient</v>
      </c>
      <c r="H627" s="8" t="str">
        <f>IF([1]source_data!G629="","",IF(AND([1]source_data!A629&lt;&gt;"",[1]tailored_settings!$B$11="Publish"),CONCATENATE([1]tailored_settings!$B$2&amp;[1]source_data!A629),IF(AND([1]source_data!A629&lt;&gt;"",[1]tailored_settings!$B$11="Do not publish"),CONCATENATE([1]tailored_settings!$B$4&amp;TEXT(ROW(A627)-1,"0000")&amp;"_"&amp;TEXT(F627,"yyyy-mm")),CONCATENATE([1]tailored_settings!$B$4&amp;TEXT(ROW(A627)-1,"0000")&amp;"_"&amp;TEXT(F627,"yyyy-mm")))))</f>
        <v>360G-BarnwoodTrust-IND-0626_2022-09</v>
      </c>
      <c r="I627" s="8" t="str">
        <f>IF([1]source_data!G629="","",[1]tailored_settings!$B$7)</f>
        <v>Barnwood Trust</v>
      </c>
      <c r="J627" s="8" t="str">
        <f>IF([1]source_data!G629="","",[1]tailored_settings!$B$6)</f>
        <v>GB-CHC-1162855</v>
      </c>
      <c r="K627" s="8" t="str">
        <f>IF([1]source_data!G629="","",IF([1]source_data!I629="","",VLOOKUP([1]source_data!I629,[1]codelists!A:C,2,FALSE)))</f>
        <v>GTIR040</v>
      </c>
      <c r="L627" s="8" t="str">
        <f>IF([1]source_data!G629="","",IF([1]source_data!J629="","",VLOOKUP([1]source_data!J629,[1]codelists!A:C,2,FALSE)))</f>
        <v/>
      </c>
      <c r="M627" s="8" t="str">
        <f>IF([1]source_data!G629="","",IF([1]source_data!K629="","",IF([1]source_data!M629&lt;&gt;"",CONCATENATE(VLOOKUP([1]source_data!K629,[1]codelists!A:C,2,FALSE)&amp;";"&amp;VLOOKUP([1]source_data!L629,[1]codelists!A:C,2,FALSE)&amp;";"&amp;VLOOKUP([1]source_data!M629,[1]codelists!A:C,2,FALSE)),IF([1]source_data!L629&lt;&gt;"",CONCATENATE(VLOOKUP([1]source_data!K629,[1]codelists!A:C,2,FALSE)&amp;";"&amp;VLOOKUP([1]source_data!L629,[1]codelists!A:C,2,FALSE)),IF([1]source_data!K629&lt;&gt;"",CONCATENATE(VLOOKUP([1]source_data!K629,[1]codelists!A:C,2,FALSE)))))))</f>
        <v>GTIP040</v>
      </c>
      <c r="N627" s="11" t="str">
        <f>IF([1]source_data!G629="","",IF([1]source_data!D629="","",VLOOKUP([1]source_data!D629,[1]geo_data!A:I,9,FALSE)))</f>
        <v>Moreland</v>
      </c>
      <c r="O627" s="11" t="str">
        <f>IF([1]source_data!G629="","",IF([1]source_data!D629="","",VLOOKUP([1]source_data!D629,[1]geo_data!A:I,8,FALSE)))</f>
        <v>E05010962</v>
      </c>
      <c r="P627" s="11" t="str">
        <f>IF([1]source_data!G629="","",IF(LEFT(O627,3)="E05","WD",IF(LEFT(O627,3)="S13","WD",IF(LEFT(O627,3)="W05","WD",IF(LEFT(O627,3)="W06","UA",IF(LEFT(O627,3)="S12","CA",IF(LEFT(O627,3)="E06","UA",IF(LEFT(O627,3)="E07","NMD",IF(LEFT(O627,3)="E08","MD",IF(LEFT(O627,3)="E09","LONB"))))))))))</f>
        <v>WD</v>
      </c>
      <c r="Q627" s="11" t="str">
        <f>IF([1]source_data!G629="","",IF([1]source_data!D629="","",VLOOKUP([1]source_data!D629,[1]geo_data!A:I,7,FALSE)))</f>
        <v>Gloucester</v>
      </c>
      <c r="R627" s="11" t="str">
        <f>IF([1]source_data!G629="","",IF([1]source_data!D629="","",VLOOKUP([1]source_data!D629,[1]geo_data!A:I,6,FALSE)))</f>
        <v>E07000081</v>
      </c>
      <c r="S627" s="11" t="str">
        <f>IF([1]source_data!G629="","",IF(LEFT(R627,3)="E05","WD",IF(LEFT(R627,3)="S13","WD",IF(LEFT(R627,3)="W05","WD",IF(LEFT(R627,3)="W06","UA",IF(LEFT(R627,3)="S12","CA",IF(LEFT(R627,3)="E06","UA",IF(LEFT(R627,3)="E07","NMD",IF(LEFT(R627,3)="E08","MD",IF(LEFT(R627,3)="E09","LONB"))))))))))</f>
        <v>NMD</v>
      </c>
      <c r="T627" s="8" t="str">
        <f>IF([1]source_data!G629="","",IF([1]source_data!N629="","",[1]source_data!N629))</f>
        <v>Grants for You</v>
      </c>
      <c r="U627" s="12">
        <f ca="1">IF([1]source_data!G629="","",[1]tailored_settings!$B$8)</f>
        <v>45009</v>
      </c>
      <c r="V627" s="8" t="str">
        <f>IF([1]source_data!I629="","",[1]tailored_settings!$B$9)</f>
        <v>https://www.barnwoodtrust.org/</v>
      </c>
      <c r="W627" s="8" t="str">
        <f>IF([1]source_data!G629="","",IF([1]source_data!I629="","",[1]codelists!$A$1))</f>
        <v>Grant to Individuals Reason codelist</v>
      </c>
      <c r="X627" s="8" t="str">
        <f>IF([1]source_data!G629="","",IF([1]source_data!I629="","",[1]source_data!I629))</f>
        <v>Mental Health</v>
      </c>
      <c r="Y627" s="8" t="str">
        <f>IF([1]source_data!G629="","",IF([1]source_data!J629="","",[1]codelists!$A$1))</f>
        <v/>
      </c>
      <c r="Z627" s="8" t="str">
        <f>IF([1]source_data!G629="","",IF([1]source_data!J629="","",[1]source_data!J629))</f>
        <v/>
      </c>
      <c r="AA627" s="8" t="str">
        <f>IF([1]source_data!G629="","",IF([1]source_data!K629="","",[1]codelists!$A$16))</f>
        <v>Grant to Individuals Purpose codelist</v>
      </c>
      <c r="AB627" s="8" t="str">
        <f>IF([1]source_data!G629="","",IF([1]source_data!K629="","",[1]source_data!K629))</f>
        <v>Devices and digital access</v>
      </c>
      <c r="AC627" s="8" t="str">
        <f>IF([1]source_data!G629="","",IF([1]source_data!L629="","",[1]codelists!$A$16))</f>
        <v/>
      </c>
      <c r="AD627" s="8" t="str">
        <f>IF([1]source_data!G629="","",IF([1]source_data!L629="","",[1]source_data!L629))</f>
        <v/>
      </c>
      <c r="AE627" s="8" t="str">
        <f>IF([1]source_data!G629="","",IF([1]source_data!M629="","",[1]codelists!$A$16))</f>
        <v/>
      </c>
      <c r="AF627" s="8" t="str">
        <f>IF([1]source_data!G629="","",IF([1]source_data!M629="","",[1]source_data!M629))</f>
        <v/>
      </c>
    </row>
    <row r="628" spans="1:32" ht="15.75" x14ac:dyDescent="0.25">
      <c r="A628" s="8" t="str">
        <f>IF([1]source_data!G630="","",IF(AND([1]source_data!C630&lt;&gt;"",[1]tailored_settings!$B$10="Publish"),CONCATENATE([1]tailored_settings!$B$2&amp;[1]source_data!C630),IF(AND([1]source_data!C630&lt;&gt;"",[1]tailored_settings!$B$10="Do not publish"),CONCATENATE([1]tailored_settings!$B$2&amp;TEXT(ROW(A628)-1,"0000")&amp;"_"&amp;TEXT(F628,"yyyy-mm")),CONCATENATE([1]tailored_settings!$B$2&amp;TEXT(ROW(A628)-1,"0000")&amp;"_"&amp;TEXT(F628,"yyyy-mm")))))</f>
        <v>360G-BarnwoodTrust-0627_2022-09</v>
      </c>
      <c r="B628" s="8" t="str">
        <f>IF([1]source_data!G630="","",IF([1]source_data!E630&lt;&gt;"",[1]source_data!E630,CONCATENATE("Grant to "&amp;G628)))</f>
        <v>Grants for You</v>
      </c>
      <c r="C628" s="8" t="str">
        <f>IF([1]source_data!G630="","",IF([1]source_data!F630="","",[1]source_data!F630))</f>
        <v xml:space="preserve">Funding to help people with Autism, ADHD, Tourette's or a serious mental health condition access more opportunities.   </v>
      </c>
      <c r="D628" s="9">
        <f>IF([1]source_data!G630="","",IF([1]source_data!G630="","",[1]source_data!G630))</f>
        <v>1499</v>
      </c>
      <c r="E628" s="8" t="str">
        <f>IF([1]source_data!G630="","",[1]tailored_settings!$B$3)</f>
        <v>GBP</v>
      </c>
      <c r="F628" s="10">
        <f>IF([1]source_data!G630="","",IF([1]source_data!H630="","",[1]source_data!H630))</f>
        <v>44824.641894363398</v>
      </c>
      <c r="G628" s="8" t="str">
        <f>IF([1]source_data!G630="","",[1]tailored_settings!$B$5)</f>
        <v>Individual Recipient</v>
      </c>
      <c r="H628" s="8" t="str">
        <f>IF([1]source_data!G630="","",IF(AND([1]source_data!A630&lt;&gt;"",[1]tailored_settings!$B$11="Publish"),CONCATENATE([1]tailored_settings!$B$2&amp;[1]source_data!A630),IF(AND([1]source_data!A630&lt;&gt;"",[1]tailored_settings!$B$11="Do not publish"),CONCATENATE([1]tailored_settings!$B$4&amp;TEXT(ROW(A628)-1,"0000")&amp;"_"&amp;TEXT(F628,"yyyy-mm")),CONCATENATE([1]tailored_settings!$B$4&amp;TEXT(ROW(A628)-1,"0000")&amp;"_"&amp;TEXT(F628,"yyyy-mm")))))</f>
        <v>360G-BarnwoodTrust-IND-0627_2022-09</v>
      </c>
      <c r="I628" s="8" t="str">
        <f>IF([1]source_data!G630="","",[1]tailored_settings!$B$7)</f>
        <v>Barnwood Trust</v>
      </c>
      <c r="J628" s="8" t="str">
        <f>IF([1]source_data!G630="","",[1]tailored_settings!$B$6)</f>
        <v>GB-CHC-1162855</v>
      </c>
      <c r="K628" s="8" t="str">
        <f>IF([1]source_data!G630="","",IF([1]source_data!I630="","",VLOOKUP([1]source_data!I630,[1]codelists!A:C,2,FALSE)))</f>
        <v>GTIR040</v>
      </c>
      <c r="L628" s="8" t="str">
        <f>IF([1]source_data!G630="","",IF([1]source_data!J630="","",VLOOKUP([1]source_data!J630,[1]codelists!A:C,2,FALSE)))</f>
        <v/>
      </c>
      <c r="M628" s="8" t="str">
        <f>IF([1]source_data!G630="","",IF([1]source_data!K630="","",IF([1]source_data!M630&lt;&gt;"",CONCATENATE(VLOOKUP([1]source_data!K630,[1]codelists!A:C,2,FALSE)&amp;";"&amp;VLOOKUP([1]source_data!L630,[1]codelists!A:C,2,FALSE)&amp;";"&amp;VLOOKUP([1]source_data!M630,[1]codelists!A:C,2,FALSE)),IF([1]source_data!L630&lt;&gt;"",CONCATENATE(VLOOKUP([1]source_data!K630,[1]codelists!A:C,2,FALSE)&amp;";"&amp;VLOOKUP([1]source_data!L630,[1]codelists!A:C,2,FALSE)),IF([1]source_data!K630&lt;&gt;"",CONCATENATE(VLOOKUP([1]source_data!K630,[1]codelists!A:C,2,FALSE)))))))</f>
        <v>GTIP040</v>
      </c>
      <c r="N628" s="11" t="str">
        <f>IF([1]source_data!G630="","",IF([1]source_data!D630="","",VLOOKUP([1]source_data!D630,[1]geo_data!A:I,9,FALSE)))</f>
        <v>Moreland</v>
      </c>
      <c r="O628" s="11" t="str">
        <f>IF([1]source_data!G630="","",IF([1]source_data!D630="","",VLOOKUP([1]source_data!D630,[1]geo_data!A:I,8,FALSE)))</f>
        <v>E05010962</v>
      </c>
      <c r="P628" s="11" t="str">
        <f>IF([1]source_data!G630="","",IF(LEFT(O628,3)="E05","WD",IF(LEFT(O628,3)="S13","WD",IF(LEFT(O628,3)="W05","WD",IF(LEFT(O628,3)="W06","UA",IF(LEFT(O628,3)="S12","CA",IF(LEFT(O628,3)="E06","UA",IF(LEFT(O628,3)="E07","NMD",IF(LEFT(O628,3)="E08","MD",IF(LEFT(O628,3)="E09","LONB"))))))))))</f>
        <v>WD</v>
      </c>
      <c r="Q628" s="11" t="str">
        <f>IF([1]source_data!G630="","",IF([1]source_data!D630="","",VLOOKUP([1]source_data!D630,[1]geo_data!A:I,7,FALSE)))</f>
        <v>Gloucester</v>
      </c>
      <c r="R628" s="11" t="str">
        <f>IF([1]source_data!G630="","",IF([1]source_data!D630="","",VLOOKUP([1]source_data!D630,[1]geo_data!A:I,6,FALSE)))</f>
        <v>E07000081</v>
      </c>
      <c r="S628" s="11" t="str">
        <f>IF([1]source_data!G630="","",IF(LEFT(R628,3)="E05","WD",IF(LEFT(R628,3)="S13","WD",IF(LEFT(R628,3)="W05","WD",IF(LEFT(R628,3)="W06","UA",IF(LEFT(R628,3)="S12","CA",IF(LEFT(R628,3)="E06","UA",IF(LEFT(R628,3)="E07","NMD",IF(LEFT(R628,3)="E08","MD",IF(LEFT(R628,3)="E09","LONB"))))))))))</f>
        <v>NMD</v>
      </c>
      <c r="T628" s="8" t="str">
        <f>IF([1]source_data!G630="","",IF([1]source_data!N630="","",[1]source_data!N630))</f>
        <v>Grants for You</v>
      </c>
      <c r="U628" s="12">
        <f ca="1">IF([1]source_data!G630="","",[1]tailored_settings!$B$8)</f>
        <v>45009</v>
      </c>
      <c r="V628" s="8" t="str">
        <f>IF([1]source_data!I630="","",[1]tailored_settings!$B$9)</f>
        <v>https://www.barnwoodtrust.org/</v>
      </c>
      <c r="W628" s="8" t="str">
        <f>IF([1]source_data!G630="","",IF([1]source_data!I630="","",[1]codelists!$A$1))</f>
        <v>Grant to Individuals Reason codelist</v>
      </c>
      <c r="X628" s="8" t="str">
        <f>IF([1]source_data!G630="","",IF([1]source_data!I630="","",[1]source_data!I630))</f>
        <v>Mental Health</v>
      </c>
      <c r="Y628" s="8" t="str">
        <f>IF([1]source_data!G630="","",IF([1]source_data!J630="","",[1]codelists!$A$1))</f>
        <v/>
      </c>
      <c r="Z628" s="8" t="str">
        <f>IF([1]source_data!G630="","",IF([1]source_data!J630="","",[1]source_data!J630))</f>
        <v/>
      </c>
      <c r="AA628" s="8" t="str">
        <f>IF([1]source_data!G630="","",IF([1]source_data!K630="","",[1]codelists!$A$16))</f>
        <v>Grant to Individuals Purpose codelist</v>
      </c>
      <c r="AB628" s="8" t="str">
        <f>IF([1]source_data!G630="","",IF([1]source_data!K630="","",[1]source_data!K630))</f>
        <v>Devices and digital access</v>
      </c>
      <c r="AC628" s="8" t="str">
        <f>IF([1]source_data!G630="","",IF([1]source_data!L630="","",[1]codelists!$A$16))</f>
        <v/>
      </c>
      <c r="AD628" s="8" t="str">
        <f>IF([1]source_data!G630="","",IF([1]source_data!L630="","",[1]source_data!L630))</f>
        <v/>
      </c>
      <c r="AE628" s="8" t="str">
        <f>IF([1]source_data!G630="","",IF([1]source_data!M630="","",[1]codelists!$A$16))</f>
        <v/>
      </c>
      <c r="AF628" s="8" t="str">
        <f>IF([1]source_data!G630="","",IF([1]source_data!M630="","",[1]source_data!M630))</f>
        <v/>
      </c>
    </row>
    <row r="629" spans="1:32" ht="15.75" x14ac:dyDescent="0.25">
      <c r="A629" s="8" t="str">
        <f>IF([1]source_data!G631="","",IF(AND([1]source_data!C631&lt;&gt;"",[1]tailored_settings!$B$10="Publish"),CONCATENATE([1]tailored_settings!$B$2&amp;[1]source_data!C631),IF(AND([1]source_data!C631&lt;&gt;"",[1]tailored_settings!$B$10="Do not publish"),CONCATENATE([1]tailored_settings!$B$2&amp;TEXT(ROW(A629)-1,"0000")&amp;"_"&amp;TEXT(F629,"yyyy-mm")),CONCATENATE([1]tailored_settings!$B$2&amp;TEXT(ROW(A629)-1,"0000")&amp;"_"&amp;TEXT(F629,"yyyy-mm")))))</f>
        <v>360G-BarnwoodTrust-0628_2022-09</v>
      </c>
      <c r="B629" s="8" t="str">
        <f>IF([1]source_data!G631="","",IF([1]source_data!E631&lt;&gt;"",[1]source_data!E631,CONCATENATE("Grant to "&amp;G629)))</f>
        <v>Grants for You</v>
      </c>
      <c r="C629" s="8" t="str">
        <f>IF([1]source_data!G631="","",IF([1]source_data!F631="","",[1]source_data!F631))</f>
        <v xml:space="preserve">Funding to help people with Autism, ADHD, Tourette's or a serious mental health condition access more opportunities.   </v>
      </c>
      <c r="D629" s="9">
        <f>IF([1]source_data!G631="","",IF([1]source_data!G631="","",[1]source_data!G631))</f>
        <v>612</v>
      </c>
      <c r="E629" s="8" t="str">
        <f>IF([1]source_data!G631="","",[1]tailored_settings!$B$3)</f>
        <v>GBP</v>
      </c>
      <c r="F629" s="10">
        <f>IF([1]source_data!G631="","",IF([1]source_data!H631="","",[1]source_data!H631))</f>
        <v>44825.344053321802</v>
      </c>
      <c r="G629" s="8" t="str">
        <f>IF([1]source_data!G631="","",[1]tailored_settings!$B$5)</f>
        <v>Individual Recipient</v>
      </c>
      <c r="H629" s="8" t="str">
        <f>IF([1]source_data!G631="","",IF(AND([1]source_data!A631&lt;&gt;"",[1]tailored_settings!$B$11="Publish"),CONCATENATE([1]tailored_settings!$B$2&amp;[1]source_data!A631),IF(AND([1]source_data!A631&lt;&gt;"",[1]tailored_settings!$B$11="Do not publish"),CONCATENATE([1]tailored_settings!$B$4&amp;TEXT(ROW(A629)-1,"0000")&amp;"_"&amp;TEXT(F629,"yyyy-mm")),CONCATENATE([1]tailored_settings!$B$4&amp;TEXT(ROW(A629)-1,"0000")&amp;"_"&amp;TEXT(F629,"yyyy-mm")))))</f>
        <v>360G-BarnwoodTrust-IND-0628_2022-09</v>
      </c>
      <c r="I629" s="8" t="str">
        <f>IF([1]source_data!G631="","",[1]tailored_settings!$B$7)</f>
        <v>Barnwood Trust</v>
      </c>
      <c r="J629" s="8" t="str">
        <f>IF([1]source_data!G631="","",[1]tailored_settings!$B$6)</f>
        <v>GB-CHC-1162855</v>
      </c>
      <c r="K629" s="8" t="str">
        <f>IF([1]source_data!G631="","",IF([1]source_data!I631="","",VLOOKUP([1]source_data!I631,[1]codelists!A:C,2,FALSE)))</f>
        <v>GTIR040</v>
      </c>
      <c r="L629" s="8" t="str">
        <f>IF([1]source_data!G631="","",IF([1]source_data!J631="","",VLOOKUP([1]source_data!J631,[1]codelists!A:C,2,FALSE)))</f>
        <v/>
      </c>
      <c r="M629" s="8" t="str">
        <f>IF([1]source_data!G631="","",IF([1]source_data!K631="","",IF([1]source_data!M631&lt;&gt;"",CONCATENATE(VLOOKUP([1]source_data!K631,[1]codelists!A:C,2,FALSE)&amp;";"&amp;VLOOKUP([1]source_data!L631,[1]codelists!A:C,2,FALSE)&amp;";"&amp;VLOOKUP([1]source_data!M631,[1]codelists!A:C,2,FALSE)),IF([1]source_data!L631&lt;&gt;"",CONCATENATE(VLOOKUP([1]source_data!K631,[1]codelists!A:C,2,FALSE)&amp;";"&amp;VLOOKUP([1]source_data!L631,[1]codelists!A:C,2,FALSE)),IF([1]source_data!K631&lt;&gt;"",CONCATENATE(VLOOKUP([1]source_data!K631,[1]codelists!A:C,2,FALSE)))))))</f>
        <v>GTIP040</v>
      </c>
      <c r="N629" s="11" t="str">
        <f>IF([1]source_data!G631="","",IF([1]source_data!D631="","",VLOOKUP([1]source_data!D631,[1]geo_data!A:I,9,FALSE)))</f>
        <v>Coney Hill</v>
      </c>
      <c r="O629" s="11" t="str">
        <f>IF([1]source_data!G631="","",IF([1]source_data!D631="","",VLOOKUP([1]source_data!D631,[1]geo_data!A:I,8,FALSE)))</f>
        <v>E05010954</v>
      </c>
      <c r="P629" s="11" t="str">
        <f>IF([1]source_data!G631="","",IF(LEFT(O629,3)="E05","WD",IF(LEFT(O629,3)="S13","WD",IF(LEFT(O629,3)="W05","WD",IF(LEFT(O629,3)="W06","UA",IF(LEFT(O629,3)="S12","CA",IF(LEFT(O629,3)="E06","UA",IF(LEFT(O629,3)="E07","NMD",IF(LEFT(O629,3)="E08","MD",IF(LEFT(O629,3)="E09","LONB"))))))))))</f>
        <v>WD</v>
      </c>
      <c r="Q629" s="11" t="str">
        <f>IF([1]source_data!G631="","",IF([1]source_data!D631="","",VLOOKUP([1]source_data!D631,[1]geo_data!A:I,7,FALSE)))</f>
        <v>Gloucester</v>
      </c>
      <c r="R629" s="11" t="str">
        <f>IF([1]source_data!G631="","",IF([1]source_data!D631="","",VLOOKUP([1]source_data!D631,[1]geo_data!A:I,6,FALSE)))</f>
        <v>E07000081</v>
      </c>
      <c r="S629" s="11" t="str">
        <f>IF([1]source_data!G631="","",IF(LEFT(R629,3)="E05","WD",IF(LEFT(R629,3)="S13","WD",IF(LEFT(R629,3)="W05","WD",IF(LEFT(R629,3)="W06","UA",IF(LEFT(R629,3)="S12","CA",IF(LEFT(R629,3)="E06","UA",IF(LEFT(R629,3)="E07","NMD",IF(LEFT(R629,3)="E08","MD",IF(LEFT(R629,3)="E09","LONB"))))))))))</f>
        <v>NMD</v>
      </c>
      <c r="T629" s="8" t="str">
        <f>IF([1]source_data!G631="","",IF([1]source_data!N631="","",[1]source_data!N631))</f>
        <v>Grants for You</v>
      </c>
      <c r="U629" s="12">
        <f ca="1">IF([1]source_data!G631="","",[1]tailored_settings!$B$8)</f>
        <v>45009</v>
      </c>
      <c r="V629" s="8" t="str">
        <f>IF([1]source_data!I631="","",[1]tailored_settings!$B$9)</f>
        <v>https://www.barnwoodtrust.org/</v>
      </c>
      <c r="W629" s="8" t="str">
        <f>IF([1]source_data!G631="","",IF([1]source_data!I631="","",[1]codelists!$A$1))</f>
        <v>Grant to Individuals Reason codelist</v>
      </c>
      <c r="X629" s="8" t="str">
        <f>IF([1]source_data!G631="","",IF([1]source_data!I631="","",[1]source_data!I631))</f>
        <v>Mental Health</v>
      </c>
      <c r="Y629" s="8" t="str">
        <f>IF([1]source_data!G631="","",IF([1]source_data!J631="","",[1]codelists!$A$1))</f>
        <v/>
      </c>
      <c r="Z629" s="8" t="str">
        <f>IF([1]source_data!G631="","",IF([1]source_data!J631="","",[1]source_data!J631))</f>
        <v/>
      </c>
      <c r="AA629" s="8" t="str">
        <f>IF([1]source_data!G631="","",IF([1]source_data!K631="","",[1]codelists!$A$16))</f>
        <v>Grant to Individuals Purpose codelist</v>
      </c>
      <c r="AB629" s="8" t="str">
        <f>IF([1]source_data!G631="","",IF([1]source_data!K631="","",[1]source_data!K631))</f>
        <v>Devices and digital access</v>
      </c>
      <c r="AC629" s="8" t="str">
        <f>IF([1]source_data!G631="","",IF([1]source_data!L631="","",[1]codelists!$A$16))</f>
        <v/>
      </c>
      <c r="AD629" s="8" t="str">
        <f>IF([1]source_data!G631="","",IF([1]source_data!L631="","",[1]source_data!L631))</f>
        <v/>
      </c>
      <c r="AE629" s="8" t="str">
        <f>IF([1]source_data!G631="","",IF([1]source_data!M631="","",[1]codelists!$A$16))</f>
        <v/>
      </c>
      <c r="AF629" s="8" t="str">
        <f>IF([1]source_data!G631="","",IF([1]source_data!M631="","",[1]source_data!M631))</f>
        <v/>
      </c>
    </row>
    <row r="630" spans="1:32" ht="15.75" x14ac:dyDescent="0.25">
      <c r="A630" s="8" t="str">
        <f>IF([1]source_data!G632="","",IF(AND([1]source_data!C632&lt;&gt;"",[1]tailored_settings!$B$10="Publish"),CONCATENATE([1]tailored_settings!$B$2&amp;[1]source_data!C632),IF(AND([1]source_data!C632&lt;&gt;"",[1]tailored_settings!$B$10="Do not publish"),CONCATENATE([1]tailored_settings!$B$2&amp;TEXT(ROW(A630)-1,"0000")&amp;"_"&amp;TEXT(F630,"yyyy-mm")),CONCATENATE([1]tailored_settings!$B$2&amp;TEXT(ROW(A630)-1,"0000")&amp;"_"&amp;TEXT(F630,"yyyy-mm")))))</f>
        <v>360G-BarnwoodTrust-0629_2022-09</v>
      </c>
      <c r="B630" s="8" t="str">
        <f>IF([1]source_data!G632="","",IF([1]source_data!E632&lt;&gt;"",[1]source_data!E632,CONCATENATE("Grant to "&amp;G630)))</f>
        <v>Grants for You</v>
      </c>
      <c r="C630" s="8" t="str">
        <f>IF([1]source_data!G632="","",IF([1]source_data!F632="","",[1]source_data!F632))</f>
        <v xml:space="preserve">Funding to help people with Autism, ADHD, Tourette's or a serious mental health condition access more opportunities.   </v>
      </c>
      <c r="D630" s="9">
        <f>IF([1]source_data!G632="","",IF([1]source_data!G632="","",[1]source_data!G632))</f>
        <v>1300</v>
      </c>
      <c r="E630" s="8" t="str">
        <f>IF([1]source_data!G632="","",[1]tailored_settings!$B$3)</f>
        <v>GBP</v>
      </c>
      <c r="F630" s="10">
        <f>IF([1]source_data!G632="","",IF([1]source_data!H632="","",[1]source_data!H632))</f>
        <v>44825.350387418999</v>
      </c>
      <c r="G630" s="8" t="str">
        <f>IF([1]source_data!G632="","",[1]tailored_settings!$B$5)</f>
        <v>Individual Recipient</v>
      </c>
      <c r="H630" s="8" t="str">
        <f>IF([1]source_data!G632="","",IF(AND([1]source_data!A632&lt;&gt;"",[1]tailored_settings!$B$11="Publish"),CONCATENATE([1]tailored_settings!$B$2&amp;[1]source_data!A632),IF(AND([1]source_data!A632&lt;&gt;"",[1]tailored_settings!$B$11="Do not publish"),CONCATENATE([1]tailored_settings!$B$4&amp;TEXT(ROW(A630)-1,"0000")&amp;"_"&amp;TEXT(F630,"yyyy-mm")),CONCATENATE([1]tailored_settings!$B$4&amp;TEXT(ROW(A630)-1,"0000")&amp;"_"&amp;TEXT(F630,"yyyy-mm")))))</f>
        <v>360G-BarnwoodTrust-IND-0629_2022-09</v>
      </c>
      <c r="I630" s="8" t="str">
        <f>IF([1]source_data!G632="","",[1]tailored_settings!$B$7)</f>
        <v>Barnwood Trust</v>
      </c>
      <c r="J630" s="8" t="str">
        <f>IF([1]source_data!G632="","",[1]tailored_settings!$B$6)</f>
        <v>GB-CHC-1162855</v>
      </c>
      <c r="K630" s="8" t="str">
        <f>IF([1]source_data!G632="","",IF([1]source_data!I632="","",VLOOKUP([1]source_data!I632,[1]codelists!A:C,2,FALSE)))</f>
        <v>GTIR040</v>
      </c>
      <c r="L630" s="8" t="str">
        <f>IF([1]source_data!G632="","",IF([1]source_data!J632="","",VLOOKUP([1]source_data!J632,[1]codelists!A:C,2,FALSE)))</f>
        <v/>
      </c>
      <c r="M630" s="8" t="str">
        <f>IF([1]source_data!G632="","",IF([1]source_data!K632="","",IF([1]source_data!M632&lt;&gt;"",CONCATENATE(VLOOKUP([1]source_data!K632,[1]codelists!A:C,2,FALSE)&amp;";"&amp;VLOOKUP([1]source_data!L632,[1]codelists!A:C,2,FALSE)&amp;";"&amp;VLOOKUP([1]source_data!M632,[1]codelists!A:C,2,FALSE)),IF([1]source_data!L632&lt;&gt;"",CONCATENATE(VLOOKUP([1]source_data!K632,[1]codelists!A:C,2,FALSE)&amp;";"&amp;VLOOKUP([1]source_data!L632,[1]codelists!A:C,2,FALSE)),IF([1]source_data!K632&lt;&gt;"",CONCATENATE(VLOOKUP([1]source_data!K632,[1]codelists!A:C,2,FALSE)))))))</f>
        <v>GTIP100</v>
      </c>
      <c r="N630" s="11" t="str">
        <f>IF([1]source_data!G632="","",IF([1]source_data!D632="","",VLOOKUP([1]source_data!D632,[1]geo_data!A:I,9,FALSE)))</f>
        <v>Cinderford West</v>
      </c>
      <c r="O630" s="11" t="str">
        <f>IF([1]source_data!G632="","",IF([1]source_data!D632="","",VLOOKUP([1]source_data!D632,[1]geo_data!A:I,8,FALSE)))</f>
        <v>E05012159</v>
      </c>
      <c r="P630" s="11" t="str">
        <f>IF([1]source_data!G632="","",IF(LEFT(O630,3)="E05","WD",IF(LEFT(O630,3)="S13","WD",IF(LEFT(O630,3)="W05","WD",IF(LEFT(O630,3)="W06","UA",IF(LEFT(O630,3)="S12","CA",IF(LEFT(O630,3)="E06","UA",IF(LEFT(O630,3)="E07","NMD",IF(LEFT(O630,3)="E08","MD",IF(LEFT(O630,3)="E09","LONB"))))))))))</f>
        <v>WD</v>
      </c>
      <c r="Q630" s="11" t="str">
        <f>IF([1]source_data!G632="","",IF([1]source_data!D632="","",VLOOKUP([1]source_data!D632,[1]geo_data!A:I,7,FALSE)))</f>
        <v>Forest of Dean</v>
      </c>
      <c r="R630" s="11" t="str">
        <f>IF([1]source_data!G632="","",IF([1]source_data!D632="","",VLOOKUP([1]source_data!D632,[1]geo_data!A:I,6,FALSE)))</f>
        <v>E07000080</v>
      </c>
      <c r="S630" s="11" t="str">
        <f>IF([1]source_data!G632="","",IF(LEFT(R630,3)="E05","WD",IF(LEFT(R630,3)="S13","WD",IF(LEFT(R630,3)="W05","WD",IF(LEFT(R630,3)="W06","UA",IF(LEFT(R630,3)="S12","CA",IF(LEFT(R630,3)="E06","UA",IF(LEFT(R630,3)="E07","NMD",IF(LEFT(R630,3)="E08","MD",IF(LEFT(R630,3)="E09","LONB"))))))))))</f>
        <v>NMD</v>
      </c>
      <c r="T630" s="8" t="str">
        <f>IF([1]source_data!G632="","",IF([1]source_data!N632="","",[1]source_data!N632))</f>
        <v>Grants for You</v>
      </c>
      <c r="U630" s="12">
        <f ca="1">IF([1]source_data!G632="","",[1]tailored_settings!$B$8)</f>
        <v>45009</v>
      </c>
      <c r="V630" s="8" t="str">
        <f>IF([1]source_data!I632="","",[1]tailored_settings!$B$9)</f>
        <v>https://www.barnwoodtrust.org/</v>
      </c>
      <c r="W630" s="8" t="str">
        <f>IF([1]source_data!G632="","",IF([1]source_data!I632="","",[1]codelists!$A$1))</f>
        <v>Grant to Individuals Reason codelist</v>
      </c>
      <c r="X630" s="8" t="str">
        <f>IF([1]source_data!G632="","",IF([1]source_data!I632="","",[1]source_data!I632))</f>
        <v>Mental Health</v>
      </c>
      <c r="Y630" s="8" t="str">
        <f>IF([1]source_data!G632="","",IF([1]source_data!J632="","",[1]codelists!$A$1))</f>
        <v/>
      </c>
      <c r="Z630" s="8" t="str">
        <f>IF([1]source_data!G632="","",IF([1]source_data!J632="","",[1]source_data!J632))</f>
        <v/>
      </c>
      <c r="AA630" s="8" t="str">
        <f>IF([1]source_data!G632="","",IF([1]source_data!K632="","",[1]codelists!$A$16))</f>
        <v>Grant to Individuals Purpose codelist</v>
      </c>
      <c r="AB630" s="8" t="str">
        <f>IF([1]source_data!G632="","",IF([1]source_data!K632="","",[1]source_data!K632))</f>
        <v>Travel and transport</v>
      </c>
      <c r="AC630" s="8" t="str">
        <f>IF([1]source_data!G632="","",IF([1]source_data!L632="","",[1]codelists!$A$16))</f>
        <v/>
      </c>
      <c r="AD630" s="8" t="str">
        <f>IF([1]source_data!G632="","",IF([1]source_data!L632="","",[1]source_data!L632))</f>
        <v/>
      </c>
      <c r="AE630" s="8" t="str">
        <f>IF([1]source_data!G632="","",IF([1]source_data!M632="","",[1]codelists!$A$16))</f>
        <v/>
      </c>
      <c r="AF630" s="8" t="str">
        <f>IF([1]source_data!G632="","",IF([1]source_data!M632="","",[1]source_data!M632))</f>
        <v/>
      </c>
    </row>
    <row r="631" spans="1:32" ht="15.75" x14ac:dyDescent="0.25">
      <c r="A631" s="8" t="str">
        <f>IF([1]source_data!G633="","",IF(AND([1]source_data!C633&lt;&gt;"",[1]tailored_settings!$B$10="Publish"),CONCATENATE([1]tailored_settings!$B$2&amp;[1]source_data!C633),IF(AND([1]source_data!C633&lt;&gt;"",[1]tailored_settings!$B$10="Do not publish"),CONCATENATE([1]tailored_settings!$B$2&amp;TEXT(ROW(A631)-1,"0000")&amp;"_"&amp;TEXT(F631,"yyyy-mm")),CONCATENATE([1]tailored_settings!$B$2&amp;TEXT(ROW(A631)-1,"0000")&amp;"_"&amp;TEXT(F631,"yyyy-mm")))))</f>
        <v>360G-BarnwoodTrust-0630_2022-09</v>
      </c>
      <c r="B631" s="8" t="str">
        <f>IF([1]source_data!G633="","",IF([1]source_data!E633&lt;&gt;"",[1]source_data!E633,CONCATENATE("Grant to "&amp;G631)))</f>
        <v>Grants for Your Home</v>
      </c>
      <c r="C631" s="8" t="str">
        <f>IF([1]source_data!G633="","",IF([1]source_data!F633="","",[1]source_data!F633))</f>
        <v>Funding to help disabled people and people with mental health conditions living on a low-income with their housing needs</v>
      </c>
      <c r="D631" s="9">
        <f>IF([1]source_data!G633="","",IF([1]source_data!G633="","",[1]source_data!G633))</f>
        <v>1157.9100000000001</v>
      </c>
      <c r="E631" s="8" t="str">
        <f>IF([1]source_data!G633="","",[1]tailored_settings!$B$3)</f>
        <v>GBP</v>
      </c>
      <c r="F631" s="10">
        <f>IF([1]source_data!G633="","",IF([1]source_data!H633="","",[1]source_data!H633))</f>
        <v>44825.3567511574</v>
      </c>
      <c r="G631" s="8" t="str">
        <f>IF([1]source_data!G633="","",[1]tailored_settings!$B$5)</f>
        <v>Individual Recipient</v>
      </c>
      <c r="H631" s="8" t="str">
        <f>IF([1]source_data!G633="","",IF(AND([1]source_data!A633&lt;&gt;"",[1]tailored_settings!$B$11="Publish"),CONCATENATE([1]tailored_settings!$B$2&amp;[1]source_data!A633),IF(AND([1]source_data!A633&lt;&gt;"",[1]tailored_settings!$B$11="Do not publish"),CONCATENATE([1]tailored_settings!$B$4&amp;TEXT(ROW(A631)-1,"0000")&amp;"_"&amp;TEXT(F631,"yyyy-mm")),CONCATENATE([1]tailored_settings!$B$4&amp;TEXT(ROW(A631)-1,"0000")&amp;"_"&amp;TEXT(F631,"yyyy-mm")))))</f>
        <v>360G-BarnwoodTrust-IND-0630_2022-09</v>
      </c>
      <c r="I631" s="8" t="str">
        <f>IF([1]source_data!G633="","",[1]tailored_settings!$B$7)</f>
        <v>Barnwood Trust</v>
      </c>
      <c r="J631" s="8" t="str">
        <f>IF([1]source_data!G633="","",[1]tailored_settings!$B$6)</f>
        <v>GB-CHC-1162855</v>
      </c>
      <c r="K631" s="8" t="str">
        <f>IF([1]source_data!G633="","",IF([1]source_data!I633="","",VLOOKUP([1]source_data!I633,[1]codelists!A:C,2,FALSE)))</f>
        <v>GTIR010</v>
      </c>
      <c r="L631" s="8" t="str">
        <f>IF([1]source_data!G633="","",IF([1]source_data!J633="","",VLOOKUP([1]source_data!J633,[1]codelists!A:C,2,FALSE)))</f>
        <v>GTIR020</v>
      </c>
      <c r="M631" s="8" t="str">
        <f>IF([1]source_data!G633="","",IF([1]source_data!K633="","",IF([1]source_data!M633&lt;&gt;"",CONCATENATE(VLOOKUP([1]source_data!K633,[1]codelists!A:C,2,FALSE)&amp;";"&amp;VLOOKUP([1]source_data!L633,[1]codelists!A:C,2,FALSE)&amp;";"&amp;VLOOKUP([1]source_data!M633,[1]codelists!A:C,2,FALSE)),IF([1]source_data!L633&lt;&gt;"",CONCATENATE(VLOOKUP([1]source_data!K633,[1]codelists!A:C,2,FALSE)&amp;";"&amp;VLOOKUP([1]source_data!L633,[1]codelists!A:C,2,FALSE)),IF([1]source_data!K633&lt;&gt;"",CONCATENATE(VLOOKUP([1]source_data!K633,[1]codelists!A:C,2,FALSE)))))))</f>
        <v>GTIP020</v>
      </c>
      <c r="N631" s="11" t="str">
        <f>IF([1]source_data!G633="","",IF([1]source_data!D633="","",VLOOKUP([1]source_data!D633,[1]geo_data!A:I,9,FALSE)))</f>
        <v>Newent &amp; Taynton</v>
      </c>
      <c r="O631" s="11" t="str">
        <f>IF([1]source_data!G633="","",IF([1]source_data!D633="","",VLOOKUP([1]source_data!D633,[1]geo_data!A:I,8,FALSE)))</f>
        <v>E05012169</v>
      </c>
      <c r="P631" s="11" t="str">
        <f>IF([1]source_data!G633="","",IF(LEFT(O631,3)="E05","WD",IF(LEFT(O631,3)="S13","WD",IF(LEFT(O631,3)="W05","WD",IF(LEFT(O631,3)="W06","UA",IF(LEFT(O631,3)="S12","CA",IF(LEFT(O631,3)="E06","UA",IF(LEFT(O631,3)="E07","NMD",IF(LEFT(O631,3)="E08","MD",IF(LEFT(O631,3)="E09","LONB"))))))))))</f>
        <v>WD</v>
      </c>
      <c r="Q631" s="11" t="str">
        <f>IF([1]source_data!G633="","",IF([1]source_data!D633="","",VLOOKUP([1]source_data!D633,[1]geo_data!A:I,7,FALSE)))</f>
        <v>Forest of Dean</v>
      </c>
      <c r="R631" s="11" t="str">
        <f>IF([1]source_data!G633="","",IF([1]source_data!D633="","",VLOOKUP([1]source_data!D633,[1]geo_data!A:I,6,FALSE)))</f>
        <v>E07000080</v>
      </c>
      <c r="S631" s="11" t="str">
        <f>IF([1]source_data!G633="","",IF(LEFT(R631,3)="E05","WD",IF(LEFT(R631,3)="S13","WD",IF(LEFT(R631,3)="W05","WD",IF(LEFT(R631,3)="W06","UA",IF(LEFT(R631,3)="S12","CA",IF(LEFT(R631,3)="E06","UA",IF(LEFT(R631,3)="E07","NMD",IF(LEFT(R631,3)="E08","MD",IF(LEFT(R631,3)="E09","LONB"))))))))))</f>
        <v>NMD</v>
      </c>
      <c r="T631" s="8" t="str">
        <f>IF([1]source_data!G633="","",IF([1]source_data!N633="","",[1]source_data!N633))</f>
        <v>Grants for Your Home</v>
      </c>
      <c r="U631" s="12">
        <f ca="1">IF([1]source_data!G633="","",[1]tailored_settings!$B$8)</f>
        <v>45009</v>
      </c>
      <c r="V631" s="8" t="str">
        <f>IF([1]source_data!I633="","",[1]tailored_settings!$B$9)</f>
        <v>https://www.barnwoodtrust.org/</v>
      </c>
      <c r="W631" s="8" t="str">
        <f>IF([1]source_data!G633="","",IF([1]source_data!I633="","",[1]codelists!$A$1))</f>
        <v>Grant to Individuals Reason codelist</v>
      </c>
      <c r="X631" s="8" t="str">
        <f>IF([1]source_data!G633="","",IF([1]source_data!I633="","",[1]source_data!I633))</f>
        <v>Financial Hardship</v>
      </c>
      <c r="Y631" s="8" t="str">
        <f>IF([1]source_data!G633="","",IF([1]source_data!J633="","",[1]codelists!$A$1))</f>
        <v>Grant to Individuals Reason codelist</v>
      </c>
      <c r="Z631" s="8" t="str">
        <f>IF([1]source_data!G633="","",IF([1]source_data!J633="","",[1]source_data!J633))</f>
        <v>Disability</v>
      </c>
      <c r="AA631" s="8" t="str">
        <f>IF([1]source_data!G633="","",IF([1]source_data!K633="","",[1]codelists!$A$16))</f>
        <v>Grant to Individuals Purpose codelist</v>
      </c>
      <c r="AB631" s="8" t="str">
        <f>IF([1]source_data!G633="","",IF([1]source_data!K633="","",[1]source_data!K633))</f>
        <v>Furniture and appliances</v>
      </c>
      <c r="AC631" s="8" t="str">
        <f>IF([1]source_data!G633="","",IF([1]source_data!L633="","",[1]codelists!$A$16))</f>
        <v/>
      </c>
      <c r="AD631" s="8" t="str">
        <f>IF([1]source_data!G633="","",IF([1]source_data!L633="","",[1]source_data!L633))</f>
        <v/>
      </c>
      <c r="AE631" s="8" t="str">
        <f>IF([1]source_data!G633="","",IF([1]source_data!M633="","",[1]codelists!$A$16))</f>
        <v/>
      </c>
      <c r="AF631" s="8" t="str">
        <f>IF([1]source_data!G633="","",IF([1]source_data!M633="","",[1]source_data!M633))</f>
        <v/>
      </c>
    </row>
    <row r="632" spans="1:32" ht="15.75" x14ac:dyDescent="0.25">
      <c r="A632" s="8" t="str">
        <f>IF([1]source_data!G634="","",IF(AND([1]source_data!C634&lt;&gt;"",[1]tailored_settings!$B$10="Publish"),CONCATENATE([1]tailored_settings!$B$2&amp;[1]source_data!C634),IF(AND([1]source_data!C634&lt;&gt;"",[1]tailored_settings!$B$10="Do not publish"),CONCATENATE([1]tailored_settings!$B$2&amp;TEXT(ROW(A632)-1,"0000")&amp;"_"&amp;TEXT(F632,"yyyy-mm")),CONCATENATE([1]tailored_settings!$B$2&amp;TEXT(ROW(A632)-1,"0000")&amp;"_"&amp;TEXT(F632,"yyyy-mm")))))</f>
        <v>360G-BarnwoodTrust-0631_2022-09</v>
      </c>
      <c r="B632" s="8" t="str">
        <f>IF([1]source_data!G634="","",IF([1]source_data!E634&lt;&gt;"",[1]source_data!E634,CONCATENATE("Grant to "&amp;G632)))</f>
        <v>Grants for You</v>
      </c>
      <c r="C632" s="8" t="str">
        <f>IF([1]source_data!G634="","",IF([1]source_data!F634="","",[1]source_data!F634))</f>
        <v xml:space="preserve">Funding to help people with Autism, ADHD, Tourette's or a serious mental health condition access more opportunities.   </v>
      </c>
      <c r="D632" s="9">
        <f>IF([1]source_data!G634="","",IF([1]source_data!G634="","",[1]source_data!G634))</f>
        <v>1270</v>
      </c>
      <c r="E632" s="8" t="str">
        <f>IF([1]source_data!G634="","",[1]tailored_settings!$B$3)</f>
        <v>GBP</v>
      </c>
      <c r="F632" s="10">
        <f>IF([1]source_data!G634="","",IF([1]source_data!H634="","",[1]source_data!H634))</f>
        <v>44825.548754861098</v>
      </c>
      <c r="G632" s="8" t="str">
        <f>IF([1]source_data!G634="","",[1]tailored_settings!$B$5)</f>
        <v>Individual Recipient</v>
      </c>
      <c r="H632" s="8" t="str">
        <f>IF([1]source_data!G634="","",IF(AND([1]source_data!A634&lt;&gt;"",[1]tailored_settings!$B$11="Publish"),CONCATENATE([1]tailored_settings!$B$2&amp;[1]source_data!A634),IF(AND([1]source_data!A634&lt;&gt;"",[1]tailored_settings!$B$11="Do not publish"),CONCATENATE([1]tailored_settings!$B$4&amp;TEXT(ROW(A632)-1,"0000")&amp;"_"&amp;TEXT(F632,"yyyy-mm")),CONCATENATE([1]tailored_settings!$B$4&amp;TEXT(ROW(A632)-1,"0000")&amp;"_"&amp;TEXT(F632,"yyyy-mm")))))</f>
        <v>360G-BarnwoodTrust-IND-0631_2022-09</v>
      </c>
      <c r="I632" s="8" t="str">
        <f>IF([1]source_data!G634="","",[1]tailored_settings!$B$7)</f>
        <v>Barnwood Trust</v>
      </c>
      <c r="J632" s="8" t="str">
        <f>IF([1]source_data!G634="","",[1]tailored_settings!$B$6)</f>
        <v>GB-CHC-1162855</v>
      </c>
      <c r="K632" s="8" t="str">
        <f>IF([1]source_data!G634="","",IF([1]source_data!I634="","",VLOOKUP([1]source_data!I634,[1]codelists!A:C,2,FALSE)))</f>
        <v>GTIR040</v>
      </c>
      <c r="L632" s="8" t="str">
        <f>IF([1]source_data!G634="","",IF([1]source_data!J634="","",VLOOKUP([1]source_data!J634,[1]codelists!A:C,2,FALSE)))</f>
        <v/>
      </c>
      <c r="M632" s="8" t="str">
        <f>IF([1]source_data!G634="","",IF([1]source_data!K634="","",IF([1]source_data!M634&lt;&gt;"",CONCATENATE(VLOOKUP([1]source_data!K634,[1]codelists!A:C,2,FALSE)&amp;";"&amp;VLOOKUP([1]source_data!L634,[1]codelists!A:C,2,FALSE)&amp;";"&amp;VLOOKUP([1]source_data!M634,[1]codelists!A:C,2,FALSE)),IF([1]source_data!L634&lt;&gt;"",CONCATENATE(VLOOKUP([1]source_data!K634,[1]codelists!A:C,2,FALSE)&amp;";"&amp;VLOOKUP([1]source_data!L634,[1]codelists!A:C,2,FALSE)),IF([1]source_data!K634&lt;&gt;"",CONCATENATE(VLOOKUP([1]source_data!K634,[1]codelists!A:C,2,FALSE)))))))</f>
        <v>GTIP040</v>
      </c>
      <c r="N632" s="11" t="str">
        <f>IF([1]source_data!G634="","",IF([1]source_data!D634="","",VLOOKUP([1]source_data!D634,[1]geo_data!A:I,9,FALSE)))</f>
        <v>St Mark's</v>
      </c>
      <c r="O632" s="11" t="str">
        <f>IF([1]source_data!G634="","",IF([1]source_data!D634="","",VLOOKUP([1]source_data!D634,[1]geo_data!A:I,8,FALSE)))</f>
        <v>E05004301</v>
      </c>
      <c r="P632" s="11" t="str">
        <f>IF([1]source_data!G634="","",IF(LEFT(O632,3)="E05","WD",IF(LEFT(O632,3)="S13","WD",IF(LEFT(O632,3)="W05","WD",IF(LEFT(O632,3)="W06","UA",IF(LEFT(O632,3)="S12","CA",IF(LEFT(O632,3)="E06","UA",IF(LEFT(O632,3)="E07","NMD",IF(LEFT(O632,3)="E08","MD",IF(LEFT(O632,3)="E09","LONB"))))))))))</f>
        <v>WD</v>
      </c>
      <c r="Q632" s="11" t="str">
        <f>IF([1]source_data!G634="","",IF([1]source_data!D634="","",VLOOKUP([1]source_data!D634,[1]geo_data!A:I,7,FALSE)))</f>
        <v>Cheltenham</v>
      </c>
      <c r="R632" s="11" t="str">
        <f>IF([1]source_data!G634="","",IF([1]source_data!D634="","",VLOOKUP([1]source_data!D634,[1]geo_data!A:I,6,FALSE)))</f>
        <v>E07000078</v>
      </c>
      <c r="S632" s="11" t="str">
        <f>IF([1]source_data!G634="","",IF(LEFT(R632,3)="E05","WD",IF(LEFT(R632,3)="S13","WD",IF(LEFT(R632,3)="W05","WD",IF(LEFT(R632,3)="W06","UA",IF(LEFT(R632,3)="S12","CA",IF(LEFT(R632,3)="E06","UA",IF(LEFT(R632,3)="E07","NMD",IF(LEFT(R632,3)="E08","MD",IF(LEFT(R632,3)="E09","LONB"))))))))))</f>
        <v>NMD</v>
      </c>
      <c r="T632" s="8" t="str">
        <f>IF([1]source_data!G634="","",IF([1]source_data!N634="","",[1]source_data!N634))</f>
        <v>Grants for You</v>
      </c>
      <c r="U632" s="12">
        <f ca="1">IF([1]source_data!G634="","",[1]tailored_settings!$B$8)</f>
        <v>45009</v>
      </c>
      <c r="V632" s="8" t="str">
        <f>IF([1]source_data!I634="","",[1]tailored_settings!$B$9)</f>
        <v>https://www.barnwoodtrust.org/</v>
      </c>
      <c r="W632" s="8" t="str">
        <f>IF([1]source_data!G634="","",IF([1]source_data!I634="","",[1]codelists!$A$1))</f>
        <v>Grant to Individuals Reason codelist</v>
      </c>
      <c r="X632" s="8" t="str">
        <f>IF([1]source_data!G634="","",IF([1]source_data!I634="","",[1]source_data!I634))</f>
        <v>Mental Health</v>
      </c>
      <c r="Y632" s="8" t="str">
        <f>IF([1]source_data!G634="","",IF([1]source_data!J634="","",[1]codelists!$A$1))</f>
        <v/>
      </c>
      <c r="Z632" s="8" t="str">
        <f>IF([1]source_data!G634="","",IF([1]source_data!J634="","",[1]source_data!J634))</f>
        <v/>
      </c>
      <c r="AA632" s="8" t="str">
        <f>IF([1]source_data!G634="","",IF([1]source_data!K634="","",[1]codelists!$A$16))</f>
        <v>Grant to Individuals Purpose codelist</v>
      </c>
      <c r="AB632" s="8" t="str">
        <f>IF([1]source_data!G634="","",IF([1]source_data!K634="","",[1]source_data!K634))</f>
        <v>Devices and digital access</v>
      </c>
      <c r="AC632" s="8" t="str">
        <f>IF([1]source_data!G634="","",IF([1]source_data!L634="","",[1]codelists!$A$16))</f>
        <v/>
      </c>
      <c r="AD632" s="8" t="str">
        <f>IF([1]source_data!G634="","",IF([1]source_data!L634="","",[1]source_data!L634))</f>
        <v/>
      </c>
      <c r="AE632" s="8" t="str">
        <f>IF([1]source_data!G634="","",IF([1]source_data!M634="","",[1]codelists!$A$16))</f>
        <v/>
      </c>
      <c r="AF632" s="8" t="str">
        <f>IF([1]source_data!G634="","",IF([1]source_data!M634="","",[1]source_data!M634))</f>
        <v/>
      </c>
    </row>
    <row r="633" spans="1:32" ht="15.75" x14ac:dyDescent="0.25">
      <c r="A633" s="8" t="str">
        <f>IF([1]source_data!G635="","",IF(AND([1]source_data!C635&lt;&gt;"",[1]tailored_settings!$B$10="Publish"),CONCATENATE([1]tailored_settings!$B$2&amp;[1]source_data!C635),IF(AND([1]source_data!C635&lt;&gt;"",[1]tailored_settings!$B$10="Do not publish"),CONCATENATE([1]tailored_settings!$B$2&amp;TEXT(ROW(A633)-1,"0000")&amp;"_"&amp;TEXT(F633,"yyyy-mm")),CONCATENATE([1]tailored_settings!$B$2&amp;TEXT(ROW(A633)-1,"0000")&amp;"_"&amp;TEXT(F633,"yyyy-mm")))))</f>
        <v>360G-BarnwoodTrust-0632_2022-09</v>
      </c>
      <c r="B633" s="8" t="str">
        <f>IF([1]source_data!G635="","",IF([1]source_data!E635&lt;&gt;"",[1]source_data!E635,CONCATENATE("Grant to "&amp;G633)))</f>
        <v>Grants for You</v>
      </c>
      <c r="C633" s="8" t="str">
        <f>IF([1]source_data!G635="","",IF([1]source_data!F635="","",[1]source_data!F635))</f>
        <v xml:space="preserve">Funding to help people with Autism, ADHD, Tourette's or a serious mental health condition access more opportunities.   </v>
      </c>
      <c r="D633" s="9">
        <f>IF([1]source_data!G635="","",IF([1]source_data!G635="","",[1]source_data!G635))</f>
        <v>1109.93</v>
      </c>
      <c r="E633" s="8" t="str">
        <f>IF([1]source_data!G635="","",[1]tailored_settings!$B$3)</f>
        <v>GBP</v>
      </c>
      <c r="F633" s="10">
        <f>IF([1]source_data!G635="","",IF([1]source_data!H635="","",[1]source_data!H635))</f>
        <v>44825.594701851798</v>
      </c>
      <c r="G633" s="8" t="str">
        <f>IF([1]source_data!G635="","",[1]tailored_settings!$B$5)</f>
        <v>Individual Recipient</v>
      </c>
      <c r="H633" s="8" t="str">
        <f>IF([1]source_data!G635="","",IF(AND([1]source_data!A635&lt;&gt;"",[1]tailored_settings!$B$11="Publish"),CONCATENATE([1]tailored_settings!$B$2&amp;[1]source_data!A635),IF(AND([1]source_data!A635&lt;&gt;"",[1]tailored_settings!$B$11="Do not publish"),CONCATENATE([1]tailored_settings!$B$4&amp;TEXT(ROW(A633)-1,"0000")&amp;"_"&amp;TEXT(F633,"yyyy-mm")),CONCATENATE([1]tailored_settings!$B$4&amp;TEXT(ROW(A633)-1,"0000")&amp;"_"&amp;TEXT(F633,"yyyy-mm")))))</f>
        <v>360G-BarnwoodTrust-IND-0632_2022-09</v>
      </c>
      <c r="I633" s="8" t="str">
        <f>IF([1]source_data!G635="","",[1]tailored_settings!$B$7)</f>
        <v>Barnwood Trust</v>
      </c>
      <c r="J633" s="8" t="str">
        <f>IF([1]source_data!G635="","",[1]tailored_settings!$B$6)</f>
        <v>GB-CHC-1162855</v>
      </c>
      <c r="K633" s="8" t="str">
        <f>IF([1]source_data!G635="","",IF([1]source_data!I635="","",VLOOKUP([1]source_data!I635,[1]codelists!A:C,2,FALSE)))</f>
        <v>GTIR040</v>
      </c>
      <c r="L633" s="8" t="str">
        <f>IF([1]source_data!G635="","",IF([1]source_data!J635="","",VLOOKUP([1]source_data!J635,[1]codelists!A:C,2,FALSE)))</f>
        <v/>
      </c>
      <c r="M633" s="8" t="str">
        <f>IF([1]source_data!G635="","",IF([1]source_data!K635="","",IF([1]source_data!M635&lt;&gt;"",CONCATENATE(VLOOKUP([1]source_data!K635,[1]codelists!A:C,2,FALSE)&amp;";"&amp;VLOOKUP([1]source_data!L635,[1]codelists!A:C,2,FALSE)&amp;";"&amp;VLOOKUP([1]source_data!M635,[1]codelists!A:C,2,FALSE)),IF([1]source_data!L635&lt;&gt;"",CONCATENATE(VLOOKUP([1]source_data!K635,[1]codelists!A:C,2,FALSE)&amp;";"&amp;VLOOKUP([1]source_data!L635,[1]codelists!A:C,2,FALSE)),IF([1]source_data!K635&lt;&gt;"",CONCATENATE(VLOOKUP([1]source_data!K635,[1]codelists!A:C,2,FALSE)))))))</f>
        <v>GTIP100</v>
      </c>
      <c r="N633" s="11" t="str">
        <f>IF([1]source_data!G635="","",IF([1]source_data!D635="","",VLOOKUP([1]source_data!D635,[1]geo_data!A:I,9,FALSE)))</f>
        <v>Bourton Village</v>
      </c>
      <c r="O633" s="11" t="str">
        <f>IF([1]source_data!G635="","",IF([1]source_data!D635="","",VLOOKUP([1]source_data!D635,[1]geo_data!A:I,8,FALSE)))</f>
        <v>E05010699</v>
      </c>
      <c r="P633" s="11" t="str">
        <f>IF([1]source_data!G635="","",IF(LEFT(O633,3)="E05","WD",IF(LEFT(O633,3)="S13","WD",IF(LEFT(O633,3)="W05","WD",IF(LEFT(O633,3)="W06","UA",IF(LEFT(O633,3)="S12","CA",IF(LEFT(O633,3)="E06","UA",IF(LEFT(O633,3)="E07","NMD",IF(LEFT(O633,3)="E08","MD",IF(LEFT(O633,3)="E09","LONB"))))))))))</f>
        <v>WD</v>
      </c>
      <c r="Q633" s="11" t="str">
        <f>IF([1]source_data!G635="","",IF([1]source_data!D635="","",VLOOKUP([1]source_data!D635,[1]geo_data!A:I,7,FALSE)))</f>
        <v>Cotswold</v>
      </c>
      <c r="R633" s="11" t="str">
        <f>IF([1]source_data!G635="","",IF([1]source_data!D635="","",VLOOKUP([1]source_data!D635,[1]geo_data!A:I,6,FALSE)))</f>
        <v>E07000079</v>
      </c>
      <c r="S633" s="11" t="str">
        <f>IF([1]source_data!G635="","",IF(LEFT(R633,3)="E05","WD",IF(LEFT(R633,3)="S13","WD",IF(LEFT(R633,3)="W05","WD",IF(LEFT(R633,3)="W06","UA",IF(LEFT(R633,3)="S12","CA",IF(LEFT(R633,3)="E06","UA",IF(LEFT(R633,3)="E07","NMD",IF(LEFT(R633,3)="E08","MD",IF(LEFT(R633,3)="E09","LONB"))))))))))</f>
        <v>NMD</v>
      </c>
      <c r="T633" s="8" t="str">
        <f>IF([1]source_data!G635="","",IF([1]source_data!N635="","",[1]source_data!N635))</f>
        <v>Grants for You</v>
      </c>
      <c r="U633" s="12">
        <f ca="1">IF([1]source_data!G635="","",[1]tailored_settings!$B$8)</f>
        <v>45009</v>
      </c>
      <c r="V633" s="8" t="str">
        <f>IF([1]source_data!I635="","",[1]tailored_settings!$B$9)</f>
        <v>https://www.barnwoodtrust.org/</v>
      </c>
      <c r="W633" s="8" t="str">
        <f>IF([1]source_data!G635="","",IF([1]source_data!I635="","",[1]codelists!$A$1))</f>
        <v>Grant to Individuals Reason codelist</v>
      </c>
      <c r="X633" s="8" t="str">
        <f>IF([1]source_data!G635="","",IF([1]source_data!I635="","",[1]source_data!I635))</f>
        <v>Mental Health</v>
      </c>
      <c r="Y633" s="8" t="str">
        <f>IF([1]source_data!G635="","",IF([1]source_data!J635="","",[1]codelists!$A$1))</f>
        <v/>
      </c>
      <c r="Z633" s="8" t="str">
        <f>IF([1]source_data!G635="","",IF([1]source_data!J635="","",[1]source_data!J635))</f>
        <v/>
      </c>
      <c r="AA633" s="8" t="str">
        <f>IF([1]source_data!G635="","",IF([1]source_data!K635="","",[1]codelists!$A$16))</f>
        <v>Grant to Individuals Purpose codelist</v>
      </c>
      <c r="AB633" s="8" t="str">
        <f>IF([1]source_data!G635="","",IF([1]source_data!K635="","",[1]source_data!K635))</f>
        <v>Travel and transport</v>
      </c>
      <c r="AC633" s="8" t="str">
        <f>IF([1]source_data!G635="","",IF([1]source_data!L635="","",[1]codelists!$A$16))</f>
        <v/>
      </c>
      <c r="AD633" s="8" t="str">
        <f>IF([1]source_data!G635="","",IF([1]source_data!L635="","",[1]source_data!L635))</f>
        <v/>
      </c>
      <c r="AE633" s="8" t="str">
        <f>IF([1]source_data!G635="","",IF([1]source_data!M635="","",[1]codelists!$A$16))</f>
        <v/>
      </c>
      <c r="AF633" s="8" t="str">
        <f>IF([1]source_data!G635="","",IF([1]source_data!M635="","",[1]source_data!M635))</f>
        <v/>
      </c>
    </row>
    <row r="634" spans="1:32" ht="15.75" x14ac:dyDescent="0.25">
      <c r="A634" s="8" t="str">
        <f>IF([1]source_data!G636="","",IF(AND([1]source_data!C636&lt;&gt;"",[1]tailored_settings!$B$10="Publish"),CONCATENATE([1]tailored_settings!$B$2&amp;[1]source_data!C636),IF(AND([1]source_data!C636&lt;&gt;"",[1]tailored_settings!$B$10="Do not publish"),CONCATENATE([1]tailored_settings!$B$2&amp;TEXT(ROW(A634)-1,"0000")&amp;"_"&amp;TEXT(F634,"yyyy-mm")),CONCATENATE([1]tailored_settings!$B$2&amp;TEXT(ROW(A634)-1,"0000")&amp;"_"&amp;TEXT(F634,"yyyy-mm")))))</f>
        <v>360G-BarnwoodTrust-0633_2022-09</v>
      </c>
      <c r="B634" s="8" t="str">
        <f>IF([1]source_data!G636="","",IF([1]source_data!E636&lt;&gt;"",[1]source_data!E636,CONCATENATE("Grant to "&amp;G634)))</f>
        <v>Grants for You</v>
      </c>
      <c r="C634" s="8" t="str">
        <f>IF([1]source_data!G636="","",IF([1]source_data!F636="","",[1]source_data!F636))</f>
        <v xml:space="preserve">Funding to help people with Autism, ADHD, Tourette's or a serious mental health condition access more opportunities.   </v>
      </c>
      <c r="D634" s="9">
        <f>IF([1]source_data!G636="","",IF([1]source_data!G636="","",[1]source_data!G636))</f>
        <v>1147</v>
      </c>
      <c r="E634" s="8" t="str">
        <f>IF([1]source_data!G636="","",[1]tailored_settings!$B$3)</f>
        <v>GBP</v>
      </c>
      <c r="F634" s="10">
        <f>IF([1]source_data!G636="","",IF([1]source_data!H636="","",[1]source_data!H636))</f>
        <v>44825.622075497697</v>
      </c>
      <c r="G634" s="8" t="str">
        <f>IF([1]source_data!G636="","",[1]tailored_settings!$B$5)</f>
        <v>Individual Recipient</v>
      </c>
      <c r="H634" s="8" t="str">
        <f>IF([1]source_data!G636="","",IF(AND([1]source_data!A636&lt;&gt;"",[1]tailored_settings!$B$11="Publish"),CONCATENATE([1]tailored_settings!$B$2&amp;[1]source_data!A636),IF(AND([1]source_data!A636&lt;&gt;"",[1]tailored_settings!$B$11="Do not publish"),CONCATENATE([1]tailored_settings!$B$4&amp;TEXT(ROW(A634)-1,"0000")&amp;"_"&amp;TEXT(F634,"yyyy-mm")),CONCATENATE([1]tailored_settings!$B$4&amp;TEXT(ROW(A634)-1,"0000")&amp;"_"&amp;TEXT(F634,"yyyy-mm")))))</f>
        <v>360G-BarnwoodTrust-IND-0633_2022-09</v>
      </c>
      <c r="I634" s="8" t="str">
        <f>IF([1]source_data!G636="","",[1]tailored_settings!$B$7)</f>
        <v>Barnwood Trust</v>
      </c>
      <c r="J634" s="8" t="str">
        <f>IF([1]source_data!G636="","",[1]tailored_settings!$B$6)</f>
        <v>GB-CHC-1162855</v>
      </c>
      <c r="K634" s="8" t="str">
        <f>IF([1]source_data!G636="","",IF([1]source_data!I636="","",VLOOKUP([1]source_data!I636,[1]codelists!A:C,2,FALSE)))</f>
        <v>GTIR040</v>
      </c>
      <c r="L634" s="8" t="str">
        <f>IF([1]source_data!G636="","",IF([1]source_data!J636="","",VLOOKUP([1]source_data!J636,[1]codelists!A:C,2,FALSE)))</f>
        <v/>
      </c>
      <c r="M634" s="8" t="str">
        <f>IF([1]source_data!G636="","",IF([1]source_data!K636="","",IF([1]source_data!M636&lt;&gt;"",CONCATENATE(VLOOKUP([1]source_data!K636,[1]codelists!A:C,2,FALSE)&amp;";"&amp;VLOOKUP([1]source_data!L636,[1]codelists!A:C,2,FALSE)&amp;";"&amp;VLOOKUP([1]source_data!M636,[1]codelists!A:C,2,FALSE)),IF([1]source_data!L636&lt;&gt;"",CONCATENATE(VLOOKUP([1]source_data!K636,[1]codelists!A:C,2,FALSE)&amp;";"&amp;VLOOKUP([1]source_data!L636,[1]codelists!A:C,2,FALSE)),IF([1]source_data!K636&lt;&gt;"",CONCATENATE(VLOOKUP([1]source_data!K636,[1]codelists!A:C,2,FALSE)))))))</f>
        <v>GTIP040</v>
      </c>
      <c r="N634" s="11" t="str">
        <f>IF([1]source_data!G636="","",IF([1]source_data!D636="","",VLOOKUP([1]source_data!D636,[1]geo_data!A:I,9,FALSE)))</f>
        <v>Northway</v>
      </c>
      <c r="O634" s="11" t="str">
        <f>IF([1]source_data!G636="","",IF([1]source_data!D636="","",VLOOKUP([1]source_data!D636,[1]geo_data!A:I,8,FALSE)))</f>
        <v>E05012076</v>
      </c>
      <c r="P634" s="11" t="str">
        <f>IF([1]source_data!G636="","",IF(LEFT(O634,3)="E05","WD",IF(LEFT(O634,3)="S13","WD",IF(LEFT(O634,3)="W05","WD",IF(LEFT(O634,3)="W06","UA",IF(LEFT(O634,3)="S12","CA",IF(LEFT(O634,3)="E06","UA",IF(LEFT(O634,3)="E07","NMD",IF(LEFT(O634,3)="E08","MD",IF(LEFT(O634,3)="E09","LONB"))))))))))</f>
        <v>WD</v>
      </c>
      <c r="Q634" s="11" t="str">
        <f>IF([1]source_data!G636="","",IF([1]source_data!D636="","",VLOOKUP([1]source_data!D636,[1]geo_data!A:I,7,FALSE)))</f>
        <v>Tewkesbury</v>
      </c>
      <c r="R634" s="11" t="str">
        <f>IF([1]source_data!G636="","",IF([1]source_data!D636="","",VLOOKUP([1]source_data!D636,[1]geo_data!A:I,6,FALSE)))</f>
        <v>E07000083</v>
      </c>
      <c r="S634" s="11" t="str">
        <f>IF([1]source_data!G636="","",IF(LEFT(R634,3)="E05","WD",IF(LEFT(R634,3)="S13","WD",IF(LEFT(R634,3)="W05","WD",IF(LEFT(R634,3)="W06","UA",IF(LEFT(R634,3)="S12","CA",IF(LEFT(R634,3)="E06","UA",IF(LEFT(R634,3)="E07","NMD",IF(LEFT(R634,3)="E08","MD",IF(LEFT(R634,3)="E09","LONB"))))))))))</f>
        <v>NMD</v>
      </c>
      <c r="T634" s="8" t="str">
        <f>IF([1]source_data!G636="","",IF([1]source_data!N636="","",[1]source_data!N636))</f>
        <v>Grants for You</v>
      </c>
      <c r="U634" s="12">
        <f ca="1">IF([1]source_data!G636="","",[1]tailored_settings!$B$8)</f>
        <v>45009</v>
      </c>
      <c r="V634" s="8" t="str">
        <f>IF([1]source_data!I636="","",[1]tailored_settings!$B$9)</f>
        <v>https://www.barnwoodtrust.org/</v>
      </c>
      <c r="W634" s="8" t="str">
        <f>IF([1]source_data!G636="","",IF([1]source_data!I636="","",[1]codelists!$A$1))</f>
        <v>Grant to Individuals Reason codelist</v>
      </c>
      <c r="X634" s="8" t="str">
        <f>IF([1]source_data!G636="","",IF([1]source_data!I636="","",[1]source_data!I636))</f>
        <v>Mental Health</v>
      </c>
      <c r="Y634" s="8" t="str">
        <f>IF([1]source_data!G636="","",IF([1]source_data!J636="","",[1]codelists!$A$1))</f>
        <v/>
      </c>
      <c r="Z634" s="8" t="str">
        <f>IF([1]source_data!G636="","",IF([1]source_data!J636="","",[1]source_data!J636))</f>
        <v/>
      </c>
      <c r="AA634" s="8" t="str">
        <f>IF([1]source_data!G636="","",IF([1]source_data!K636="","",[1]codelists!$A$16))</f>
        <v>Grant to Individuals Purpose codelist</v>
      </c>
      <c r="AB634" s="8" t="str">
        <f>IF([1]source_data!G636="","",IF([1]source_data!K636="","",[1]source_data!K636))</f>
        <v>Devices and digital access</v>
      </c>
      <c r="AC634" s="8" t="str">
        <f>IF([1]source_data!G636="","",IF([1]source_data!L636="","",[1]codelists!$A$16))</f>
        <v/>
      </c>
      <c r="AD634" s="8" t="str">
        <f>IF([1]source_data!G636="","",IF([1]source_data!L636="","",[1]source_data!L636))</f>
        <v/>
      </c>
      <c r="AE634" s="8" t="str">
        <f>IF([1]source_data!G636="","",IF([1]source_data!M636="","",[1]codelists!$A$16))</f>
        <v/>
      </c>
      <c r="AF634" s="8" t="str">
        <f>IF([1]source_data!G636="","",IF([1]source_data!M636="","",[1]source_data!M636))</f>
        <v/>
      </c>
    </row>
    <row r="635" spans="1:32" ht="15.75" x14ac:dyDescent="0.25">
      <c r="A635" s="8" t="str">
        <f>IF([1]source_data!G637="","",IF(AND([1]source_data!C637&lt;&gt;"",[1]tailored_settings!$B$10="Publish"),CONCATENATE([1]tailored_settings!$B$2&amp;[1]source_data!C637),IF(AND([1]source_data!C637&lt;&gt;"",[1]tailored_settings!$B$10="Do not publish"),CONCATENATE([1]tailored_settings!$B$2&amp;TEXT(ROW(A635)-1,"0000")&amp;"_"&amp;TEXT(F635,"yyyy-mm")),CONCATENATE([1]tailored_settings!$B$2&amp;TEXT(ROW(A635)-1,"0000")&amp;"_"&amp;TEXT(F635,"yyyy-mm")))))</f>
        <v>360G-BarnwoodTrust-0634_2022-09</v>
      </c>
      <c r="B635" s="8" t="str">
        <f>IF([1]source_data!G637="","",IF([1]source_data!E637&lt;&gt;"",[1]source_data!E637,CONCATENATE("Grant to "&amp;G635)))</f>
        <v>Grants for You</v>
      </c>
      <c r="C635" s="8" t="str">
        <f>IF([1]source_data!G637="","",IF([1]source_data!F637="","",[1]source_data!F637))</f>
        <v xml:space="preserve">Funding to help people with Autism, ADHD, Tourette's or a serious mental health condition access more opportunities.   </v>
      </c>
      <c r="D635" s="9">
        <f>IF([1]source_data!G637="","",IF([1]source_data!G637="","",[1]source_data!G637))</f>
        <v>2099</v>
      </c>
      <c r="E635" s="8" t="str">
        <f>IF([1]source_data!G637="","",[1]tailored_settings!$B$3)</f>
        <v>GBP</v>
      </c>
      <c r="F635" s="10">
        <f>IF([1]source_data!G637="","",IF([1]source_data!H637="","",[1]source_data!H637))</f>
        <v>44826.373640821803</v>
      </c>
      <c r="G635" s="8" t="str">
        <f>IF([1]source_data!G637="","",[1]tailored_settings!$B$5)</f>
        <v>Individual Recipient</v>
      </c>
      <c r="H635" s="8" t="str">
        <f>IF([1]source_data!G637="","",IF(AND([1]source_data!A637&lt;&gt;"",[1]tailored_settings!$B$11="Publish"),CONCATENATE([1]tailored_settings!$B$2&amp;[1]source_data!A637),IF(AND([1]source_data!A637&lt;&gt;"",[1]tailored_settings!$B$11="Do not publish"),CONCATENATE([1]tailored_settings!$B$4&amp;TEXT(ROW(A635)-1,"0000")&amp;"_"&amp;TEXT(F635,"yyyy-mm")),CONCATENATE([1]tailored_settings!$B$4&amp;TEXT(ROW(A635)-1,"0000")&amp;"_"&amp;TEXT(F635,"yyyy-mm")))))</f>
        <v>360G-BarnwoodTrust-IND-0634_2022-09</v>
      </c>
      <c r="I635" s="8" t="str">
        <f>IF([1]source_data!G637="","",[1]tailored_settings!$B$7)</f>
        <v>Barnwood Trust</v>
      </c>
      <c r="J635" s="8" t="str">
        <f>IF([1]source_data!G637="","",[1]tailored_settings!$B$6)</f>
        <v>GB-CHC-1162855</v>
      </c>
      <c r="K635" s="8" t="str">
        <f>IF([1]source_data!G637="","",IF([1]source_data!I637="","",VLOOKUP([1]source_data!I637,[1]codelists!A:C,2,FALSE)))</f>
        <v>GTIR040</v>
      </c>
      <c r="L635" s="8" t="str">
        <f>IF([1]source_data!G637="","",IF([1]source_data!J637="","",VLOOKUP([1]source_data!J637,[1]codelists!A:C,2,FALSE)))</f>
        <v/>
      </c>
      <c r="M635" s="8" t="str">
        <f>IF([1]source_data!G637="","",IF([1]source_data!K637="","",IF([1]source_data!M637&lt;&gt;"",CONCATENATE(VLOOKUP([1]source_data!K637,[1]codelists!A:C,2,FALSE)&amp;";"&amp;VLOOKUP([1]source_data!L637,[1]codelists!A:C,2,FALSE)&amp;";"&amp;VLOOKUP([1]source_data!M637,[1]codelists!A:C,2,FALSE)),IF([1]source_data!L637&lt;&gt;"",CONCATENATE(VLOOKUP([1]source_data!K637,[1]codelists!A:C,2,FALSE)&amp;";"&amp;VLOOKUP([1]source_data!L637,[1]codelists!A:C,2,FALSE)),IF([1]source_data!K637&lt;&gt;"",CONCATENATE(VLOOKUP([1]source_data!K637,[1]codelists!A:C,2,FALSE)))))))</f>
        <v>GTIP040</v>
      </c>
      <c r="N635" s="11" t="str">
        <f>IF([1]source_data!G637="","",IF([1]source_data!D637="","",VLOOKUP([1]source_data!D637,[1]geo_data!A:I,9,FALSE)))</f>
        <v>Barton and Tredworth</v>
      </c>
      <c r="O635" s="11" t="str">
        <f>IF([1]source_data!G637="","",IF([1]source_data!D637="","",VLOOKUP([1]source_data!D637,[1]geo_data!A:I,8,FALSE)))</f>
        <v>E05010953</v>
      </c>
      <c r="P635" s="11" t="str">
        <f>IF([1]source_data!G637="","",IF(LEFT(O635,3)="E05","WD",IF(LEFT(O635,3)="S13","WD",IF(LEFT(O635,3)="W05","WD",IF(LEFT(O635,3)="W06","UA",IF(LEFT(O635,3)="S12","CA",IF(LEFT(O635,3)="E06","UA",IF(LEFT(O635,3)="E07","NMD",IF(LEFT(O635,3)="E08","MD",IF(LEFT(O635,3)="E09","LONB"))))))))))</f>
        <v>WD</v>
      </c>
      <c r="Q635" s="11" t="str">
        <f>IF([1]source_data!G637="","",IF([1]source_data!D637="","",VLOOKUP([1]source_data!D637,[1]geo_data!A:I,7,FALSE)))</f>
        <v>Gloucester</v>
      </c>
      <c r="R635" s="11" t="str">
        <f>IF([1]source_data!G637="","",IF([1]source_data!D637="","",VLOOKUP([1]source_data!D637,[1]geo_data!A:I,6,FALSE)))</f>
        <v>E07000081</v>
      </c>
      <c r="S635" s="11" t="str">
        <f>IF([1]source_data!G637="","",IF(LEFT(R635,3)="E05","WD",IF(LEFT(R635,3)="S13","WD",IF(LEFT(R635,3)="W05","WD",IF(LEFT(R635,3)="W06","UA",IF(LEFT(R635,3)="S12","CA",IF(LEFT(R635,3)="E06","UA",IF(LEFT(R635,3)="E07","NMD",IF(LEFT(R635,3)="E08","MD",IF(LEFT(R635,3)="E09","LONB"))))))))))</f>
        <v>NMD</v>
      </c>
      <c r="T635" s="8" t="str">
        <f>IF([1]source_data!G637="","",IF([1]source_data!N637="","",[1]source_data!N637))</f>
        <v>Grants for You</v>
      </c>
      <c r="U635" s="12">
        <f ca="1">IF([1]source_data!G637="","",[1]tailored_settings!$B$8)</f>
        <v>45009</v>
      </c>
      <c r="V635" s="8" t="str">
        <f>IF([1]source_data!I637="","",[1]tailored_settings!$B$9)</f>
        <v>https://www.barnwoodtrust.org/</v>
      </c>
      <c r="W635" s="8" t="str">
        <f>IF([1]source_data!G637="","",IF([1]source_data!I637="","",[1]codelists!$A$1))</f>
        <v>Grant to Individuals Reason codelist</v>
      </c>
      <c r="X635" s="8" t="str">
        <f>IF([1]source_data!G637="","",IF([1]source_data!I637="","",[1]source_data!I637))</f>
        <v>Mental Health</v>
      </c>
      <c r="Y635" s="8" t="str">
        <f>IF([1]source_data!G637="","",IF([1]source_data!J637="","",[1]codelists!$A$1))</f>
        <v/>
      </c>
      <c r="Z635" s="8" t="str">
        <f>IF([1]source_data!G637="","",IF([1]source_data!J637="","",[1]source_data!J637))</f>
        <v/>
      </c>
      <c r="AA635" s="8" t="str">
        <f>IF([1]source_data!G637="","",IF([1]source_data!K637="","",[1]codelists!$A$16))</f>
        <v>Grant to Individuals Purpose codelist</v>
      </c>
      <c r="AB635" s="8" t="str">
        <f>IF([1]source_data!G637="","",IF([1]source_data!K637="","",[1]source_data!K637))</f>
        <v>Devices and digital access</v>
      </c>
      <c r="AC635" s="8" t="str">
        <f>IF([1]source_data!G637="","",IF([1]source_data!L637="","",[1]codelists!$A$16))</f>
        <v/>
      </c>
      <c r="AD635" s="8" t="str">
        <f>IF([1]source_data!G637="","",IF([1]source_data!L637="","",[1]source_data!L637))</f>
        <v/>
      </c>
      <c r="AE635" s="8" t="str">
        <f>IF([1]source_data!G637="","",IF([1]source_data!M637="","",[1]codelists!$A$16))</f>
        <v/>
      </c>
      <c r="AF635" s="8" t="str">
        <f>IF([1]source_data!G637="","",IF([1]source_data!M637="","",[1]source_data!M637))</f>
        <v/>
      </c>
    </row>
    <row r="636" spans="1:32" ht="15.75" x14ac:dyDescent="0.25">
      <c r="A636" s="8" t="str">
        <f>IF([1]source_data!G638="","",IF(AND([1]source_data!C638&lt;&gt;"",[1]tailored_settings!$B$10="Publish"),CONCATENATE([1]tailored_settings!$B$2&amp;[1]source_data!C638),IF(AND([1]source_data!C638&lt;&gt;"",[1]tailored_settings!$B$10="Do not publish"),CONCATENATE([1]tailored_settings!$B$2&amp;TEXT(ROW(A636)-1,"0000")&amp;"_"&amp;TEXT(F636,"yyyy-mm")),CONCATENATE([1]tailored_settings!$B$2&amp;TEXT(ROW(A636)-1,"0000")&amp;"_"&amp;TEXT(F636,"yyyy-mm")))))</f>
        <v>360G-BarnwoodTrust-0635_2022-09</v>
      </c>
      <c r="B636" s="8" t="str">
        <f>IF([1]source_data!G638="","",IF([1]source_data!E638&lt;&gt;"",[1]source_data!E638,CONCATENATE("Grant to "&amp;G636)))</f>
        <v>Grants for You</v>
      </c>
      <c r="C636" s="8" t="str">
        <f>IF([1]source_data!G638="","",IF([1]source_data!F638="","",[1]source_data!F638))</f>
        <v xml:space="preserve">Funding to help people with Autism, ADHD, Tourette's or a serious mental health condition access more opportunities.   </v>
      </c>
      <c r="D636" s="9">
        <f>IF([1]source_data!G638="","",IF([1]source_data!G638="","",[1]source_data!G638))</f>
        <v>834</v>
      </c>
      <c r="E636" s="8" t="str">
        <f>IF([1]source_data!G638="","",[1]tailored_settings!$B$3)</f>
        <v>GBP</v>
      </c>
      <c r="F636" s="10">
        <f>IF([1]source_data!G638="","",IF([1]source_data!H638="","",[1]source_data!H638))</f>
        <v>44826.384560613398</v>
      </c>
      <c r="G636" s="8" t="str">
        <f>IF([1]source_data!G638="","",[1]tailored_settings!$B$5)</f>
        <v>Individual Recipient</v>
      </c>
      <c r="H636" s="8" t="str">
        <f>IF([1]source_data!G638="","",IF(AND([1]source_data!A638&lt;&gt;"",[1]tailored_settings!$B$11="Publish"),CONCATENATE([1]tailored_settings!$B$2&amp;[1]source_data!A638),IF(AND([1]source_data!A638&lt;&gt;"",[1]tailored_settings!$B$11="Do not publish"),CONCATENATE([1]tailored_settings!$B$4&amp;TEXT(ROW(A636)-1,"0000")&amp;"_"&amp;TEXT(F636,"yyyy-mm")),CONCATENATE([1]tailored_settings!$B$4&amp;TEXT(ROW(A636)-1,"0000")&amp;"_"&amp;TEXT(F636,"yyyy-mm")))))</f>
        <v>360G-BarnwoodTrust-IND-0635_2022-09</v>
      </c>
      <c r="I636" s="8" t="str">
        <f>IF([1]source_data!G638="","",[1]tailored_settings!$B$7)</f>
        <v>Barnwood Trust</v>
      </c>
      <c r="J636" s="8" t="str">
        <f>IF([1]source_data!G638="","",[1]tailored_settings!$B$6)</f>
        <v>GB-CHC-1162855</v>
      </c>
      <c r="K636" s="8" t="str">
        <f>IF([1]source_data!G638="","",IF([1]source_data!I638="","",VLOOKUP([1]source_data!I638,[1]codelists!A:C,2,FALSE)))</f>
        <v>GTIR040</v>
      </c>
      <c r="L636" s="8" t="str">
        <f>IF([1]source_data!G638="","",IF([1]source_data!J638="","",VLOOKUP([1]source_data!J638,[1]codelists!A:C,2,FALSE)))</f>
        <v/>
      </c>
      <c r="M636" s="8" t="str">
        <f>IF([1]source_data!G638="","",IF([1]source_data!K638="","",IF([1]source_data!M638&lt;&gt;"",CONCATENATE(VLOOKUP([1]source_data!K638,[1]codelists!A:C,2,FALSE)&amp;";"&amp;VLOOKUP([1]source_data!L638,[1]codelists!A:C,2,FALSE)&amp;";"&amp;VLOOKUP([1]source_data!M638,[1]codelists!A:C,2,FALSE)),IF([1]source_data!L638&lt;&gt;"",CONCATENATE(VLOOKUP([1]source_data!K638,[1]codelists!A:C,2,FALSE)&amp;";"&amp;VLOOKUP([1]source_data!L638,[1]codelists!A:C,2,FALSE)),IF([1]source_data!K638&lt;&gt;"",CONCATENATE(VLOOKUP([1]source_data!K638,[1]codelists!A:C,2,FALSE)))))))</f>
        <v>GTIP040</v>
      </c>
      <c r="N636" s="11" t="str">
        <f>IF([1]source_data!G638="","",IF([1]source_data!D638="","",VLOOKUP([1]source_data!D638,[1]geo_data!A:I,9,FALSE)))</f>
        <v>Wotton-under-Edge</v>
      </c>
      <c r="O636" s="11" t="str">
        <f>IF([1]source_data!G638="","",IF([1]source_data!D638="","",VLOOKUP([1]source_data!D638,[1]geo_data!A:I,8,FALSE)))</f>
        <v>E05013199</v>
      </c>
      <c r="P636" s="11" t="str">
        <f>IF([1]source_data!G638="","",IF(LEFT(O636,3)="E05","WD",IF(LEFT(O636,3)="S13","WD",IF(LEFT(O636,3)="W05","WD",IF(LEFT(O636,3)="W06","UA",IF(LEFT(O636,3)="S12","CA",IF(LEFT(O636,3)="E06","UA",IF(LEFT(O636,3)="E07","NMD",IF(LEFT(O636,3)="E08","MD",IF(LEFT(O636,3)="E09","LONB"))))))))))</f>
        <v>WD</v>
      </c>
      <c r="Q636" s="11" t="str">
        <f>IF([1]source_data!G638="","",IF([1]source_data!D638="","",VLOOKUP([1]source_data!D638,[1]geo_data!A:I,7,FALSE)))</f>
        <v>Stroud</v>
      </c>
      <c r="R636" s="11" t="str">
        <f>IF([1]source_data!G638="","",IF([1]source_data!D638="","",VLOOKUP([1]source_data!D638,[1]geo_data!A:I,6,FALSE)))</f>
        <v>E07000082</v>
      </c>
      <c r="S636" s="11" t="str">
        <f>IF([1]source_data!G638="","",IF(LEFT(R636,3)="E05","WD",IF(LEFT(R636,3)="S13","WD",IF(LEFT(R636,3)="W05","WD",IF(LEFT(R636,3)="W06","UA",IF(LEFT(R636,3)="S12","CA",IF(LEFT(R636,3)="E06","UA",IF(LEFT(R636,3)="E07","NMD",IF(LEFT(R636,3)="E08","MD",IF(LEFT(R636,3)="E09","LONB"))))))))))</f>
        <v>NMD</v>
      </c>
      <c r="T636" s="8" t="str">
        <f>IF([1]source_data!G638="","",IF([1]source_data!N638="","",[1]source_data!N638))</f>
        <v>Grants for You</v>
      </c>
      <c r="U636" s="12">
        <f ca="1">IF([1]source_data!G638="","",[1]tailored_settings!$B$8)</f>
        <v>45009</v>
      </c>
      <c r="V636" s="8" t="str">
        <f>IF([1]source_data!I638="","",[1]tailored_settings!$B$9)</f>
        <v>https://www.barnwoodtrust.org/</v>
      </c>
      <c r="W636" s="8" t="str">
        <f>IF([1]source_data!G638="","",IF([1]source_data!I638="","",[1]codelists!$A$1))</f>
        <v>Grant to Individuals Reason codelist</v>
      </c>
      <c r="X636" s="8" t="str">
        <f>IF([1]source_data!G638="","",IF([1]source_data!I638="","",[1]source_data!I638))</f>
        <v>Mental Health</v>
      </c>
      <c r="Y636" s="8" t="str">
        <f>IF([1]source_data!G638="","",IF([1]source_data!J638="","",[1]codelists!$A$1))</f>
        <v/>
      </c>
      <c r="Z636" s="8" t="str">
        <f>IF([1]source_data!G638="","",IF([1]source_data!J638="","",[1]source_data!J638))</f>
        <v/>
      </c>
      <c r="AA636" s="8" t="str">
        <f>IF([1]source_data!G638="","",IF([1]source_data!K638="","",[1]codelists!$A$16))</f>
        <v>Grant to Individuals Purpose codelist</v>
      </c>
      <c r="AB636" s="8" t="str">
        <f>IF([1]source_data!G638="","",IF([1]source_data!K638="","",[1]source_data!K638))</f>
        <v>Devices and digital access</v>
      </c>
      <c r="AC636" s="8" t="str">
        <f>IF([1]source_data!G638="","",IF([1]source_data!L638="","",[1]codelists!$A$16))</f>
        <v/>
      </c>
      <c r="AD636" s="8" t="str">
        <f>IF([1]source_data!G638="","",IF([1]source_data!L638="","",[1]source_data!L638))</f>
        <v/>
      </c>
      <c r="AE636" s="8" t="str">
        <f>IF([1]source_data!G638="","",IF([1]source_data!M638="","",[1]codelists!$A$16))</f>
        <v/>
      </c>
      <c r="AF636" s="8" t="str">
        <f>IF([1]source_data!G638="","",IF([1]source_data!M638="","",[1]source_data!M638))</f>
        <v/>
      </c>
    </row>
    <row r="637" spans="1:32" ht="15.75" x14ac:dyDescent="0.25">
      <c r="A637" s="8" t="str">
        <f>IF([1]source_data!G639="","",IF(AND([1]source_data!C639&lt;&gt;"",[1]tailored_settings!$B$10="Publish"),CONCATENATE([1]tailored_settings!$B$2&amp;[1]source_data!C639),IF(AND([1]source_data!C639&lt;&gt;"",[1]tailored_settings!$B$10="Do not publish"),CONCATENATE([1]tailored_settings!$B$2&amp;TEXT(ROW(A637)-1,"0000")&amp;"_"&amp;TEXT(F637,"yyyy-mm")),CONCATENATE([1]tailored_settings!$B$2&amp;TEXT(ROW(A637)-1,"0000")&amp;"_"&amp;TEXT(F637,"yyyy-mm")))))</f>
        <v>360G-BarnwoodTrust-0636_2022-09</v>
      </c>
      <c r="B637" s="8" t="str">
        <f>IF([1]source_data!G639="","",IF([1]source_data!E639&lt;&gt;"",[1]source_data!E639,CONCATENATE("Grant to "&amp;G637)))</f>
        <v>Grants for You</v>
      </c>
      <c r="C637" s="8" t="str">
        <f>IF([1]source_data!G639="","",IF([1]source_data!F639="","",[1]source_data!F639))</f>
        <v xml:space="preserve">Funding to help people with Autism, ADHD, Tourette's or a serious mental health condition access more opportunities.   </v>
      </c>
      <c r="D637" s="9">
        <f>IF([1]source_data!G639="","",IF([1]source_data!G639="","",[1]source_data!G639))</f>
        <v>299</v>
      </c>
      <c r="E637" s="8" t="str">
        <f>IF([1]source_data!G639="","",[1]tailored_settings!$B$3)</f>
        <v>GBP</v>
      </c>
      <c r="F637" s="10">
        <f>IF([1]source_data!G639="","",IF([1]source_data!H639="","",[1]source_data!H639))</f>
        <v>44826.404133182899</v>
      </c>
      <c r="G637" s="8" t="str">
        <f>IF([1]source_data!G639="","",[1]tailored_settings!$B$5)</f>
        <v>Individual Recipient</v>
      </c>
      <c r="H637" s="8" t="str">
        <f>IF([1]source_data!G639="","",IF(AND([1]source_data!A639&lt;&gt;"",[1]tailored_settings!$B$11="Publish"),CONCATENATE([1]tailored_settings!$B$2&amp;[1]source_data!A639),IF(AND([1]source_data!A639&lt;&gt;"",[1]tailored_settings!$B$11="Do not publish"),CONCATENATE([1]tailored_settings!$B$4&amp;TEXT(ROW(A637)-1,"0000")&amp;"_"&amp;TEXT(F637,"yyyy-mm")),CONCATENATE([1]tailored_settings!$B$4&amp;TEXT(ROW(A637)-1,"0000")&amp;"_"&amp;TEXT(F637,"yyyy-mm")))))</f>
        <v>360G-BarnwoodTrust-IND-0636_2022-09</v>
      </c>
      <c r="I637" s="8" t="str">
        <f>IF([1]source_data!G639="","",[1]tailored_settings!$B$7)</f>
        <v>Barnwood Trust</v>
      </c>
      <c r="J637" s="8" t="str">
        <f>IF([1]source_data!G639="","",[1]tailored_settings!$B$6)</f>
        <v>GB-CHC-1162855</v>
      </c>
      <c r="K637" s="8" t="str">
        <f>IF([1]source_data!G639="","",IF([1]source_data!I639="","",VLOOKUP([1]source_data!I639,[1]codelists!A:C,2,FALSE)))</f>
        <v>GTIR040</v>
      </c>
      <c r="L637" s="8" t="str">
        <f>IF([1]source_data!G639="","",IF([1]source_data!J639="","",VLOOKUP([1]source_data!J639,[1]codelists!A:C,2,FALSE)))</f>
        <v/>
      </c>
      <c r="M637" s="8" t="str">
        <f>IF([1]source_data!G639="","",IF([1]source_data!K639="","",IF([1]source_data!M639&lt;&gt;"",CONCATENATE(VLOOKUP([1]source_data!K639,[1]codelists!A:C,2,FALSE)&amp;";"&amp;VLOOKUP([1]source_data!L639,[1]codelists!A:C,2,FALSE)&amp;";"&amp;VLOOKUP([1]source_data!M639,[1]codelists!A:C,2,FALSE)),IF([1]source_data!L639&lt;&gt;"",CONCATENATE(VLOOKUP([1]source_data!K639,[1]codelists!A:C,2,FALSE)&amp;";"&amp;VLOOKUP([1]source_data!L639,[1]codelists!A:C,2,FALSE)),IF([1]source_data!K639&lt;&gt;"",CONCATENATE(VLOOKUP([1]source_data!K639,[1]codelists!A:C,2,FALSE)))))))</f>
        <v>GTIP040</v>
      </c>
      <c r="N637" s="11" t="str">
        <f>IF([1]source_data!G639="","",IF([1]source_data!D639="","",VLOOKUP([1]source_data!D639,[1]geo_data!A:I,9,FALSE)))</f>
        <v>Barton and Tredworth</v>
      </c>
      <c r="O637" s="11" t="str">
        <f>IF([1]source_data!G639="","",IF([1]source_data!D639="","",VLOOKUP([1]source_data!D639,[1]geo_data!A:I,8,FALSE)))</f>
        <v>E05010953</v>
      </c>
      <c r="P637" s="11" t="str">
        <f>IF([1]source_data!G639="","",IF(LEFT(O637,3)="E05","WD",IF(LEFT(O637,3)="S13","WD",IF(LEFT(O637,3)="W05","WD",IF(LEFT(O637,3)="W06","UA",IF(LEFT(O637,3)="S12","CA",IF(LEFT(O637,3)="E06","UA",IF(LEFT(O637,3)="E07","NMD",IF(LEFT(O637,3)="E08","MD",IF(LEFT(O637,3)="E09","LONB"))))))))))</f>
        <v>WD</v>
      </c>
      <c r="Q637" s="11" t="str">
        <f>IF([1]source_data!G639="","",IF([1]source_data!D639="","",VLOOKUP([1]source_data!D639,[1]geo_data!A:I,7,FALSE)))</f>
        <v>Gloucester</v>
      </c>
      <c r="R637" s="11" t="str">
        <f>IF([1]source_data!G639="","",IF([1]source_data!D639="","",VLOOKUP([1]source_data!D639,[1]geo_data!A:I,6,FALSE)))</f>
        <v>E07000081</v>
      </c>
      <c r="S637" s="11" t="str">
        <f>IF([1]source_data!G639="","",IF(LEFT(R637,3)="E05","WD",IF(LEFT(R637,3)="S13","WD",IF(LEFT(R637,3)="W05","WD",IF(LEFT(R637,3)="W06","UA",IF(LEFT(R637,3)="S12","CA",IF(LEFT(R637,3)="E06","UA",IF(LEFT(R637,3)="E07","NMD",IF(LEFT(R637,3)="E08","MD",IF(LEFT(R637,3)="E09","LONB"))))))))))</f>
        <v>NMD</v>
      </c>
      <c r="T637" s="8" t="str">
        <f>IF([1]source_data!G639="","",IF([1]source_data!N639="","",[1]source_data!N639))</f>
        <v>Grants for You</v>
      </c>
      <c r="U637" s="12">
        <f ca="1">IF([1]source_data!G639="","",[1]tailored_settings!$B$8)</f>
        <v>45009</v>
      </c>
      <c r="V637" s="8" t="str">
        <f>IF([1]source_data!I639="","",[1]tailored_settings!$B$9)</f>
        <v>https://www.barnwoodtrust.org/</v>
      </c>
      <c r="W637" s="8" t="str">
        <f>IF([1]source_data!G639="","",IF([1]source_data!I639="","",[1]codelists!$A$1))</f>
        <v>Grant to Individuals Reason codelist</v>
      </c>
      <c r="X637" s="8" t="str">
        <f>IF([1]source_data!G639="","",IF([1]source_data!I639="","",[1]source_data!I639))</f>
        <v>Mental Health</v>
      </c>
      <c r="Y637" s="8" t="str">
        <f>IF([1]source_data!G639="","",IF([1]source_data!J639="","",[1]codelists!$A$1))</f>
        <v/>
      </c>
      <c r="Z637" s="8" t="str">
        <f>IF([1]source_data!G639="","",IF([1]source_data!J639="","",[1]source_data!J639))</f>
        <v/>
      </c>
      <c r="AA637" s="8" t="str">
        <f>IF([1]source_data!G639="","",IF([1]source_data!K639="","",[1]codelists!$A$16))</f>
        <v>Grant to Individuals Purpose codelist</v>
      </c>
      <c r="AB637" s="8" t="str">
        <f>IF([1]source_data!G639="","",IF([1]source_data!K639="","",[1]source_data!K639))</f>
        <v>Devices and digital access</v>
      </c>
      <c r="AC637" s="8" t="str">
        <f>IF([1]source_data!G639="","",IF([1]source_data!L639="","",[1]codelists!$A$16))</f>
        <v/>
      </c>
      <c r="AD637" s="8" t="str">
        <f>IF([1]source_data!G639="","",IF([1]source_data!L639="","",[1]source_data!L639))</f>
        <v/>
      </c>
      <c r="AE637" s="8" t="str">
        <f>IF([1]source_data!G639="","",IF([1]source_data!M639="","",[1]codelists!$A$16))</f>
        <v/>
      </c>
      <c r="AF637" s="8" t="str">
        <f>IF([1]source_data!G639="","",IF([1]source_data!M639="","",[1]source_data!M639))</f>
        <v/>
      </c>
    </row>
    <row r="638" spans="1:32" ht="15.75" x14ac:dyDescent="0.25">
      <c r="A638" s="8" t="str">
        <f>IF([1]source_data!G640="","",IF(AND([1]source_data!C640&lt;&gt;"",[1]tailored_settings!$B$10="Publish"),CONCATENATE([1]tailored_settings!$B$2&amp;[1]source_data!C640),IF(AND([1]source_data!C640&lt;&gt;"",[1]tailored_settings!$B$10="Do not publish"),CONCATENATE([1]tailored_settings!$B$2&amp;TEXT(ROW(A638)-1,"0000")&amp;"_"&amp;TEXT(F638,"yyyy-mm")),CONCATENATE([1]tailored_settings!$B$2&amp;TEXT(ROW(A638)-1,"0000")&amp;"_"&amp;TEXT(F638,"yyyy-mm")))))</f>
        <v>360G-BarnwoodTrust-0637_2022-09</v>
      </c>
      <c r="B638" s="8" t="str">
        <f>IF([1]source_data!G640="","",IF([1]source_data!E640&lt;&gt;"",[1]source_data!E640,CONCATENATE("Grant to "&amp;G638)))</f>
        <v>Grants for You</v>
      </c>
      <c r="C638" s="8" t="str">
        <f>IF([1]source_data!G640="","",IF([1]source_data!F640="","",[1]source_data!F640))</f>
        <v xml:space="preserve">Funding to help people with Autism, ADHD, Tourette's or a serious mental health condition access more opportunities.   </v>
      </c>
      <c r="D638" s="9">
        <f>IF([1]source_data!G640="","",IF([1]source_data!G640="","",[1]source_data!G640))</f>
        <v>1499</v>
      </c>
      <c r="E638" s="8" t="str">
        <f>IF([1]source_data!G640="","",[1]tailored_settings!$B$3)</f>
        <v>GBP</v>
      </c>
      <c r="F638" s="10">
        <f>IF([1]source_data!G640="","",IF([1]source_data!H640="","",[1]source_data!H640))</f>
        <v>44826.414065740697</v>
      </c>
      <c r="G638" s="8" t="str">
        <f>IF([1]source_data!G640="","",[1]tailored_settings!$B$5)</f>
        <v>Individual Recipient</v>
      </c>
      <c r="H638" s="8" t="str">
        <f>IF([1]source_data!G640="","",IF(AND([1]source_data!A640&lt;&gt;"",[1]tailored_settings!$B$11="Publish"),CONCATENATE([1]tailored_settings!$B$2&amp;[1]source_data!A640),IF(AND([1]source_data!A640&lt;&gt;"",[1]tailored_settings!$B$11="Do not publish"),CONCATENATE([1]tailored_settings!$B$4&amp;TEXT(ROW(A638)-1,"0000")&amp;"_"&amp;TEXT(F638,"yyyy-mm")),CONCATENATE([1]tailored_settings!$B$4&amp;TEXT(ROW(A638)-1,"0000")&amp;"_"&amp;TEXT(F638,"yyyy-mm")))))</f>
        <v>360G-BarnwoodTrust-IND-0637_2022-09</v>
      </c>
      <c r="I638" s="8" t="str">
        <f>IF([1]source_data!G640="","",[1]tailored_settings!$B$7)</f>
        <v>Barnwood Trust</v>
      </c>
      <c r="J638" s="8" t="str">
        <f>IF([1]source_data!G640="","",[1]tailored_settings!$B$6)</f>
        <v>GB-CHC-1162855</v>
      </c>
      <c r="K638" s="8" t="str">
        <f>IF([1]source_data!G640="","",IF([1]source_data!I640="","",VLOOKUP([1]source_data!I640,[1]codelists!A:C,2,FALSE)))</f>
        <v>GTIR040</v>
      </c>
      <c r="L638" s="8" t="str">
        <f>IF([1]source_data!G640="","",IF([1]source_data!J640="","",VLOOKUP([1]source_data!J640,[1]codelists!A:C,2,FALSE)))</f>
        <v/>
      </c>
      <c r="M638" s="8" t="str">
        <f>IF([1]source_data!G640="","",IF([1]source_data!K640="","",IF([1]source_data!M640&lt;&gt;"",CONCATENATE(VLOOKUP([1]source_data!K640,[1]codelists!A:C,2,FALSE)&amp;";"&amp;VLOOKUP([1]source_data!L640,[1]codelists!A:C,2,FALSE)&amp;";"&amp;VLOOKUP([1]source_data!M640,[1]codelists!A:C,2,FALSE)),IF([1]source_data!L640&lt;&gt;"",CONCATENATE(VLOOKUP([1]source_data!K640,[1]codelists!A:C,2,FALSE)&amp;";"&amp;VLOOKUP([1]source_data!L640,[1]codelists!A:C,2,FALSE)),IF([1]source_data!K640&lt;&gt;"",CONCATENATE(VLOOKUP([1]source_data!K640,[1]codelists!A:C,2,FALSE)))))))</f>
        <v>GTIP040</v>
      </c>
      <c r="N638" s="11" t="str">
        <f>IF([1]source_data!G640="","",IF([1]source_data!D640="","",VLOOKUP([1]source_data!D640,[1]geo_data!A:I,9,FALSE)))</f>
        <v>Tuffley</v>
      </c>
      <c r="O638" s="11" t="str">
        <f>IF([1]source_data!G640="","",IF([1]source_data!D640="","",VLOOKUP([1]source_data!D640,[1]geo_data!A:I,8,FALSE)))</f>
        <v>E05010966</v>
      </c>
      <c r="P638" s="11" t="str">
        <f>IF([1]source_data!G640="","",IF(LEFT(O638,3)="E05","WD",IF(LEFT(O638,3)="S13","WD",IF(LEFT(O638,3)="W05","WD",IF(LEFT(O638,3)="W06","UA",IF(LEFT(O638,3)="S12","CA",IF(LEFT(O638,3)="E06","UA",IF(LEFT(O638,3)="E07","NMD",IF(LEFT(O638,3)="E08","MD",IF(LEFT(O638,3)="E09","LONB"))))))))))</f>
        <v>WD</v>
      </c>
      <c r="Q638" s="11" t="str">
        <f>IF([1]source_data!G640="","",IF([1]source_data!D640="","",VLOOKUP([1]source_data!D640,[1]geo_data!A:I,7,FALSE)))</f>
        <v>Gloucester</v>
      </c>
      <c r="R638" s="11" t="str">
        <f>IF([1]source_data!G640="","",IF([1]source_data!D640="","",VLOOKUP([1]source_data!D640,[1]geo_data!A:I,6,FALSE)))</f>
        <v>E07000081</v>
      </c>
      <c r="S638" s="11" t="str">
        <f>IF([1]source_data!G640="","",IF(LEFT(R638,3)="E05","WD",IF(LEFT(R638,3)="S13","WD",IF(LEFT(R638,3)="W05","WD",IF(LEFT(R638,3)="W06","UA",IF(LEFT(R638,3)="S12","CA",IF(LEFT(R638,3)="E06","UA",IF(LEFT(R638,3)="E07","NMD",IF(LEFT(R638,3)="E08","MD",IF(LEFT(R638,3)="E09","LONB"))))))))))</f>
        <v>NMD</v>
      </c>
      <c r="T638" s="8" t="str">
        <f>IF([1]source_data!G640="","",IF([1]source_data!N640="","",[1]source_data!N640))</f>
        <v>Grants for You</v>
      </c>
      <c r="U638" s="12">
        <f ca="1">IF([1]source_data!G640="","",[1]tailored_settings!$B$8)</f>
        <v>45009</v>
      </c>
      <c r="V638" s="8" t="str">
        <f>IF([1]source_data!I640="","",[1]tailored_settings!$B$9)</f>
        <v>https://www.barnwoodtrust.org/</v>
      </c>
      <c r="W638" s="8" t="str">
        <f>IF([1]source_data!G640="","",IF([1]source_data!I640="","",[1]codelists!$A$1))</f>
        <v>Grant to Individuals Reason codelist</v>
      </c>
      <c r="X638" s="8" t="str">
        <f>IF([1]source_data!G640="","",IF([1]source_data!I640="","",[1]source_data!I640))</f>
        <v>Mental Health</v>
      </c>
      <c r="Y638" s="8" t="str">
        <f>IF([1]source_data!G640="","",IF([1]source_data!J640="","",[1]codelists!$A$1))</f>
        <v/>
      </c>
      <c r="Z638" s="8" t="str">
        <f>IF([1]source_data!G640="","",IF([1]source_data!J640="","",[1]source_data!J640))</f>
        <v/>
      </c>
      <c r="AA638" s="8" t="str">
        <f>IF([1]source_data!G640="","",IF([1]source_data!K640="","",[1]codelists!$A$16))</f>
        <v>Grant to Individuals Purpose codelist</v>
      </c>
      <c r="AB638" s="8" t="str">
        <f>IF([1]source_data!G640="","",IF([1]source_data!K640="","",[1]source_data!K640))</f>
        <v>Devices and digital access</v>
      </c>
      <c r="AC638" s="8" t="str">
        <f>IF([1]source_data!G640="","",IF([1]source_data!L640="","",[1]codelists!$A$16))</f>
        <v/>
      </c>
      <c r="AD638" s="8" t="str">
        <f>IF([1]source_data!G640="","",IF([1]source_data!L640="","",[1]source_data!L640))</f>
        <v/>
      </c>
      <c r="AE638" s="8" t="str">
        <f>IF([1]source_data!G640="","",IF([1]source_data!M640="","",[1]codelists!$A$16))</f>
        <v/>
      </c>
      <c r="AF638" s="8" t="str">
        <f>IF([1]source_data!G640="","",IF([1]source_data!M640="","",[1]source_data!M640))</f>
        <v/>
      </c>
    </row>
    <row r="639" spans="1:32" ht="15.75" x14ac:dyDescent="0.25">
      <c r="A639" s="8" t="str">
        <f>IF([1]source_data!G641="","",IF(AND([1]source_data!C641&lt;&gt;"",[1]tailored_settings!$B$10="Publish"),CONCATENATE([1]tailored_settings!$B$2&amp;[1]source_data!C641),IF(AND([1]source_data!C641&lt;&gt;"",[1]tailored_settings!$B$10="Do not publish"),CONCATENATE([1]tailored_settings!$B$2&amp;TEXT(ROW(A639)-1,"0000")&amp;"_"&amp;TEXT(F639,"yyyy-mm")),CONCATENATE([1]tailored_settings!$B$2&amp;TEXT(ROW(A639)-1,"0000")&amp;"_"&amp;TEXT(F639,"yyyy-mm")))))</f>
        <v>360G-BarnwoodTrust-0638_2022-09</v>
      </c>
      <c r="B639" s="8" t="str">
        <f>IF([1]source_data!G641="","",IF([1]source_data!E641&lt;&gt;"",[1]source_data!E641,CONCATENATE("Grant to "&amp;G639)))</f>
        <v>Grants for You</v>
      </c>
      <c r="C639" s="8" t="str">
        <f>IF([1]source_data!G641="","",IF([1]source_data!F641="","",[1]source_data!F641))</f>
        <v xml:space="preserve">Funding to help people with Autism, ADHD, Tourette's or a serious mental health condition access more opportunities.   </v>
      </c>
      <c r="D639" s="9">
        <f>IF([1]source_data!G641="","",IF([1]source_data!G641="","",[1]source_data!G641))</f>
        <v>625</v>
      </c>
      <c r="E639" s="8" t="str">
        <f>IF([1]source_data!G641="","",[1]tailored_settings!$B$3)</f>
        <v>GBP</v>
      </c>
      <c r="F639" s="10">
        <f>IF([1]source_data!G641="","",IF([1]source_data!H641="","",[1]source_data!H641))</f>
        <v>44826.427396180603</v>
      </c>
      <c r="G639" s="8" t="str">
        <f>IF([1]source_data!G641="","",[1]tailored_settings!$B$5)</f>
        <v>Individual Recipient</v>
      </c>
      <c r="H639" s="8" t="str">
        <f>IF([1]source_data!G641="","",IF(AND([1]source_data!A641&lt;&gt;"",[1]tailored_settings!$B$11="Publish"),CONCATENATE([1]tailored_settings!$B$2&amp;[1]source_data!A641),IF(AND([1]source_data!A641&lt;&gt;"",[1]tailored_settings!$B$11="Do not publish"),CONCATENATE([1]tailored_settings!$B$4&amp;TEXT(ROW(A639)-1,"0000")&amp;"_"&amp;TEXT(F639,"yyyy-mm")),CONCATENATE([1]tailored_settings!$B$4&amp;TEXT(ROW(A639)-1,"0000")&amp;"_"&amp;TEXT(F639,"yyyy-mm")))))</f>
        <v>360G-BarnwoodTrust-IND-0638_2022-09</v>
      </c>
      <c r="I639" s="8" t="str">
        <f>IF([1]source_data!G641="","",[1]tailored_settings!$B$7)</f>
        <v>Barnwood Trust</v>
      </c>
      <c r="J639" s="8" t="str">
        <f>IF([1]source_data!G641="","",[1]tailored_settings!$B$6)</f>
        <v>GB-CHC-1162855</v>
      </c>
      <c r="K639" s="8" t="str">
        <f>IF([1]source_data!G641="","",IF([1]source_data!I641="","",VLOOKUP([1]source_data!I641,[1]codelists!A:C,2,FALSE)))</f>
        <v>GTIR040</v>
      </c>
      <c r="L639" s="8" t="str">
        <f>IF([1]source_data!G641="","",IF([1]source_data!J641="","",VLOOKUP([1]source_data!J641,[1]codelists!A:C,2,FALSE)))</f>
        <v/>
      </c>
      <c r="M639" s="8" t="str">
        <f>IF([1]source_data!G641="","",IF([1]source_data!K641="","",IF([1]source_data!M641&lt;&gt;"",CONCATENATE(VLOOKUP([1]source_data!K641,[1]codelists!A:C,2,FALSE)&amp;";"&amp;VLOOKUP([1]source_data!L641,[1]codelists!A:C,2,FALSE)&amp;";"&amp;VLOOKUP([1]source_data!M641,[1]codelists!A:C,2,FALSE)),IF([1]source_data!L641&lt;&gt;"",CONCATENATE(VLOOKUP([1]source_data!K641,[1]codelists!A:C,2,FALSE)&amp;";"&amp;VLOOKUP([1]source_data!L641,[1]codelists!A:C,2,FALSE)),IF([1]source_data!K641&lt;&gt;"",CONCATENATE(VLOOKUP([1]source_data!K641,[1]codelists!A:C,2,FALSE)))))))</f>
        <v>GTIP040</v>
      </c>
      <c r="N639" s="11" t="str">
        <f>IF([1]source_data!G641="","",IF([1]source_data!D641="","",VLOOKUP([1]source_data!D641,[1]geo_data!A:I,9,FALSE)))</f>
        <v>Moreland</v>
      </c>
      <c r="O639" s="11" t="str">
        <f>IF([1]source_data!G641="","",IF([1]source_data!D641="","",VLOOKUP([1]source_data!D641,[1]geo_data!A:I,8,FALSE)))</f>
        <v>E05010962</v>
      </c>
      <c r="P639" s="11" t="str">
        <f>IF([1]source_data!G641="","",IF(LEFT(O639,3)="E05","WD",IF(LEFT(O639,3)="S13","WD",IF(LEFT(O639,3)="W05","WD",IF(LEFT(O639,3)="W06","UA",IF(LEFT(O639,3)="S12","CA",IF(LEFT(O639,3)="E06","UA",IF(LEFT(O639,3)="E07","NMD",IF(LEFT(O639,3)="E08","MD",IF(LEFT(O639,3)="E09","LONB"))))))))))</f>
        <v>WD</v>
      </c>
      <c r="Q639" s="11" t="str">
        <f>IF([1]source_data!G641="","",IF([1]source_data!D641="","",VLOOKUP([1]source_data!D641,[1]geo_data!A:I,7,FALSE)))</f>
        <v>Gloucester</v>
      </c>
      <c r="R639" s="11" t="str">
        <f>IF([1]source_data!G641="","",IF([1]source_data!D641="","",VLOOKUP([1]source_data!D641,[1]geo_data!A:I,6,FALSE)))</f>
        <v>E07000081</v>
      </c>
      <c r="S639" s="11" t="str">
        <f>IF([1]source_data!G641="","",IF(LEFT(R639,3)="E05","WD",IF(LEFT(R639,3)="S13","WD",IF(LEFT(R639,3)="W05","WD",IF(LEFT(R639,3)="W06","UA",IF(LEFT(R639,3)="S12","CA",IF(LEFT(R639,3)="E06","UA",IF(LEFT(R639,3)="E07","NMD",IF(LEFT(R639,3)="E08","MD",IF(LEFT(R639,3)="E09","LONB"))))))))))</f>
        <v>NMD</v>
      </c>
      <c r="T639" s="8" t="str">
        <f>IF([1]source_data!G641="","",IF([1]source_data!N641="","",[1]source_data!N641))</f>
        <v>Grants for You</v>
      </c>
      <c r="U639" s="12">
        <f ca="1">IF([1]source_data!G641="","",[1]tailored_settings!$B$8)</f>
        <v>45009</v>
      </c>
      <c r="V639" s="8" t="str">
        <f>IF([1]source_data!I641="","",[1]tailored_settings!$B$9)</f>
        <v>https://www.barnwoodtrust.org/</v>
      </c>
      <c r="W639" s="8" t="str">
        <f>IF([1]source_data!G641="","",IF([1]source_data!I641="","",[1]codelists!$A$1))</f>
        <v>Grant to Individuals Reason codelist</v>
      </c>
      <c r="X639" s="8" t="str">
        <f>IF([1]source_data!G641="","",IF([1]source_data!I641="","",[1]source_data!I641))</f>
        <v>Mental Health</v>
      </c>
      <c r="Y639" s="8" t="str">
        <f>IF([1]source_data!G641="","",IF([1]source_data!J641="","",[1]codelists!$A$1))</f>
        <v/>
      </c>
      <c r="Z639" s="8" t="str">
        <f>IF([1]source_data!G641="","",IF([1]source_data!J641="","",[1]source_data!J641))</f>
        <v/>
      </c>
      <c r="AA639" s="8" t="str">
        <f>IF([1]source_data!G641="","",IF([1]source_data!K641="","",[1]codelists!$A$16))</f>
        <v>Grant to Individuals Purpose codelist</v>
      </c>
      <c r="AB639" s="8" t="str">
        <f>IF([1]source_data!G641="","",IF([1]source_data!K641="","",[1]source_data!K641))</f>
        <v>Devices and digital access</v>
      </c>
      <c r="AC639" s="8" t="str">
        <f>IF([1]source_data!G641="","",IF([1]source_data!L641="","",[1]codelists!$A$16))</f>
        <v/>
      </c>
      <c r="AD639" s="8" t="str">
        <f>IF([1]source_data!G641="","",IF([1]source_data!L641="","",[1]source_data!L641))</f>
        <v/>
      </c>
      <c r="AE639" s="8" t="str">
        <f>IF([1]source_data!G641="","",IF([1]source_data!M641="","",[1]codelists!$A$16))</f>
        <v/>
      </c>
      <c r="AF639" s="8" t="str">
        <f>IF([1]source_data!G641="","",IF([1]source_data!M641="","",[1]source_data!M641))</f>
        <v/>
      </c>
    </row>
    <row r="640" spans="1:32" ht="15.75" x14ac:dyDescent="0.25">
      <c r="A640" s="8" t="str">
        <f>IF([1]source_data!G642="","",IF(AND([1]source_data!C642&lt;&gt;"",[1]tailored_settings!$B$10="Publish"),CONCATENATE([1]tailored_settings!$B$2&amp;[1]source_data!C642),IF(AND([1]source_data!C642&lt;&gt;"",[1]tailored_settings!$B$10="Do not publish"),CONCATENATE([1]tailored_settings!$B$2&amp;TEXT(ROW(A640)-1,"0000")&amp;"_"&amp;TEXT(F640,"yyyy-mm")),CONCATENATE([1]tailored_settings!$B$2&amp;TEXT(ROW(A640)-1,"0000")&amp;"_"&amp;TEXT(F640,"yyyy-mm")))))</f>
        <v>360G-BarnwoodTrust-0639_2022-09</v>
      </c>
      <c r="B640" s="8" t="str">
        <f>IF([1]source_data!G642="","",IF([1]source_data!E642&lt;&gt;"",[1]source_data!E642,CONCATENATE("Grant to "&amp;G640)))</f>
        <v>Grants for You</v>
      </c>
      <c r="C640" s="8" t="str">
        <f>IF([1]source_data!G642="","",IF([1]source_data!F642="","",[1]source_data!F642))</f>
        <v xml:space="preserve">Funding to help people with Autism, ADHD, Tourette's or a serious mental health condition access more opportunities.   </v>
      </c>
      <c r="D640" s="9">
        <f>IF([1]source_data!G642="","",IF([1]source_data!G642="","",[1]source_data!G642))</f>
        <v>1499</v>
      </c>
      <c r="E640" s="8" t="str">
        <f>IF([1]source_data!G642="","",[1]tailored_settings!$B$3)</f>
        <v>GBP</v>
      </c>
      <c r="F640" s="10">
        <f>IF([1]source_data!G642="","",IF([1]source_data!H642="","",[1]source_data!H642))</f>
        <v>44826.450671794002</v>
      </c>
      <c r="G640" s="8" t="str">
        <f>IF([1]source_data!G642="","",[1]tailored_settings!$B$5)</f>
        <v>Individual Recipient</v>
      </c>
      <c r="H640" s="8" t="str">
        <f>IF([1]source_data!G642="","",IF(AND([1]source_data!A642&lt;&gt;"",[1]tailored_settings!$B$11="Publish"),CONCATENATE([1]tailored_settings!$B$2&amp;[1]source_data!A642),IF(AND([1]source_data!A642&lt;&gt;"",[1]tailored_settings!$B$11="Do not publish"),CONCATENATE([1]tailored_settings!$B$4&amp;TEXT(ROW(A640)-1,"0000")&amp;"_"&amp;TEXT(F640,"yyyy-mm")),CONCATENATE([1]tailored_settings!$B$4&amp;TEXT(ROW(A640)-1,"0000")&amp;"_"&amp;TEXT(F640,"yyyy-mm")))))</f>
        <v>360G-BarnwoodTrust-IND-0639_2022-09</v>
      </c>
      <c r="I640" s="8" t="str">
        <f>IF([1]source_data!G642="","",[1]tailored_settings!$B$7)</f>
        <v>Barnwood Trust</v>
      </c>
      <c r="J640" s="8" t="str">
        <f>IF([1]source_data!G642="","",[1]tailored_settings!$B$6)</f>
        <v>GB-CHC-1162855</v>
      </c>
      <c r="K640" s="8" t="str">
        <f>IF([1]source_data!G642="","",IF([1]source_data!I642="","",VLOOKUP([1]source_data!I642,[1]codelists!A:C,2,FALSE)))</f>
        <v>GTIR040</v>
      </c>
      <c r="L640" s="8" t="str">
        <f>IF([1]source_data!G642="","",IF([1]source_data!J642="","",VLOOKUP([1]source_data!J642,[1]codelists!A:C,2,FALSE)))</f>
        <v/>
      </c>
      <c r="M640" s="8" t="str">
        <f>IF([1]source_data!G642="","",IF([1]source_data!K642="","",IF([1]source_data!M642&lt;&gt;"",CONCATENATE(VLOOKUP([1]source_data!K642,[1]codelists!A:C,2,FALSE)&amp;";"&amp;VLOOKUP([1]source_data!L642,[1]codelists!A:C,2,FALSE)&amp;";"&amp;VLOOKUP([1]source_data!M642,[1]codelists!A:C,2,FALSE)),IF([1]source_data!L642&lt;&gt;"",CONCATENATE(VLOOKUP([1]source_data!K642,[1]codelists!A:C,2,FALSE)&amp;";"&amp;VLOOKUP([1]source_data!L642,[1]codelists!A:C,2,FALSE)),IF([1]source_data!K642&lt;&gt;"",CONCATENATE(VLOOKUP([1]source_data!K642,[1]codelists!A:C,2,FALSE)))))))</f>
        <v>GTIP040</v>
      </c>
      <c r="N640" s="11" t="str">
        <f>IF([1]source_data!G642="","",IF([1]source_data!D642="","",VLOOKUP([1]source_data!D642,[1]geo_data!A:I,9,FALSE)))</f>
        <v>Barton and Tredworth</v>
      </c>
      <c r="O640" s="11" t="str">
        <f>IF([1]source_data!G642="","",IF([1]source_data!D642="","",VLOOKUP([1]source_data!D642,[1]geo_data!A:I,8,FALSE)))</f>
        <v>E05010953</v>
      </c>
      <c r="P640" s="11" t="str">
        <f>IF([1]source_data!G642="","",IF(LEFT(O640,3)="E05","WD",IF(LEFT(O640,3)="S13","WD",IF(LEFT(O640,3)="W05","WD",IF(LEFT(O640,3)="W06","UA",IF(LEFT(O640,3)="S12","CA",IF(LEFT(O640,3)="E06","UA",IF(LEFT(O640,3)="E07","NMD",IF(LEFT(O640,3)="E08","MD",IF(LEFT(O640,3)="E09","LONB"))))))))))</f>
        <v>WD</v>
      </c>
      <c r="Q640" s="11" t="str">
        <f>IF([1]source_data!G642="","",IF([1]source_data!D642="","",VLOOKUP([1]source_data!D642,[1]geo_data!A:I,7,FALSE)))</f>
        <v>Gloucester</v>
      </c>
      <c r="R640" s="11" t="str">
        <f>IF([1]source_data!G642="","",IF([1]source_data!D642="","",VLOOKUP([1]source_data!D642,[1]geo_data!A:I,6,FALSE)))</f>
        <v>E07000081</v>
      </c>
      <c r="S640" s="11" t="str">
        <f>IF([1]source_data!G642="","",IF(LEFT(R640,3)="E05","WD",IF(LEFT(R640,3)="S13","WD",IF(LEFT(R640,3)="W05","WD",IF(LEFT(R640,3)="W06","UA",IF(LEFT(R640,3)="S12","CA",IF(LEFT(R640,3)="E06","UA",IF(LEFT(R640,3)="E07","NMD",IF(LEFT(R640,3)="E08","MD",IF(LEFT(R640,3)="E09","LONB"))))))))))</f>
        <v>NMD</v>
      </c>
      <c r="T640" s="8" t="str">
        <f>IF([1]source_data!G642="","",IF([1]source_data!N642="","",[1]source_data!N642))</f>
        <v>Grants for You</v>
      </c>
      <c r="U640" s="12">
        <f ca="1">IF([1]source_data!G642="","",[1]tailored_settings!$B$8)</f>
        <v>45009</v>
      </c>
      <c r="V640" s="8" t="str">
        <f>IF([1]source_data!I642="","",[1]tailored_settings!$B$9)</f>
        <v>https://www.barnwoodtrust.org/</v>
      </c>
      <c r="W640" s="8" t="str">
        <f>IF([1]source_data!G642="","",IF([1]source_data!I642="","",[1]codelists!$A$1))</f>
        <v>Grant to Individuals Reason codelist</v>
      </c>
      <c r="X640" s="8" t="str">
        <f>IF([1]source_data!G642="","",IF([1]source_data!I642="","",[1]source_data!I642))</f>
        <v>Mental Health</v>
      </c>
      <c r="Y640" s="8" t="str">
        <f>IF([1]source_data!G642="","",IF([1]source_data!J642="","",[1]codelists!$A$1))</f>
        <v/>
      </c>
      <c r="Z640" s="8" t="str">
        <f>IF([1]source_data!G642="","",IF([1]source_data!J642="","",[1]source_data!J642))</f>
        <v/>
      </c>
      <c r="AA640" s="8" t="str">
        <f>IF([1]source_data!G642="","",IF([1]source_data!K642="","",[1]codelists!$A$16))</f>
        <v>Grant to Individuals Purpose codelist</v>
      </c>
      <c r="AB640" s="8" t="str">
        <f>IF([1]source_data!G642="","",IF([1]source_data!K642="","",[1]source_data!K642))</f>
        <v>Devices and digital access</v>
      </c>
      <c r="AC640" s="8" t="str">
        <f>IF([1]source_data!G642="","",IF([1]source_data!L642="","",[1]codelists!$A$16))</f>
        <v/>
      </c>
      <c r="AD640" s="8" t="str">
        <f>IF([1]source_data!G642="","",IF([1]source_data!L642="","",[1]source_data!L642))</f>
        <v/>
      </c>
      <c r="AE640" s="8" t="str">
        <f>IF([1]source_data!G642="","",IF([1]source_data!M642="","",[1]codelists!$A$16))</f>
        <v/>
      </c>
      <c r="AF640" s="8" t="str">
        <f>IF([1]source_data!G642="","",IF([1]source_data!M642="","",[1]source_data!M642))</f>
        <v/>
      </c>
    </row>
    <row r="641" spans="1:32" ht="15.75" x14ac:dyDescent="0.25">
      <c r="A641" s="8" t="str">
        <f>IF([1]source_data!G643="","",IF(AND([1]source_data!C643&lt;&gt;"",[1]tailored_settings!$B$10="Publish"),CONCATENATE([1]tailored_settings!$B$2&amp;[1]source_data!C643),IF(AND([1]source_data!C643&lt;&gt;"",[1]tailored_settings!$B$10="Do not publish"),CONCATENATE([1]tailored_settings!$B$2&amp;TEXT(ROW(A641)-1,"0000")&amp;"_"&amp;TEXT(F641,"yyyy-mm")),CONCATENATE([1]tailored_settings!$B$2&amp;TEXT(ROW(A641)-1,"0000")&amp;"_"&amp;TEXT(F641,"yyyy-mm")))))</f>
        <v>360G-BarnwoodTrust-0640_2022-09</v>
      </c>
      <c r="B641" s="8" t="str">
        <f>IF([1]source_data!G643="","",IF([1]source_data!E643&lt;&gt;"",[1]source_data!E643,CONCATENATE("Grant to "&amp;G641)))</f>
        <v>Grants for You</v>
      </c>
      <c r="C641" s="8" t="str">
        <f>IF([1]source_data!G643="","",IF([1]source_data!F643="","",[1]source_data!F643))</f>
        <v xml:space="preserve">Funding to help people with Autism, ADHD, Tourette's or a serious mental health condition access more opportunities.   </v>
      </c>
      <c r="D641" s="9">
        <f>IF([1]source_data!G643="","",IF([1]source_data!G643="","",[1]source_data!G643))</f>
        <v>825</v>
      </c>
      <c r="E641" s="8" t="str">
        <f>IF([1]source_data!G643="","",[1]tailored_settings!$B$3)</f>
        <v>GBP</v>
      </c>
      <c r="F641" s="10">
        <f>IF([1]source_data!G643="","",IF([1]source_data!H643="","",[1]source_data!H643))</f>
        <v>44826.465416168998</v>
      </c>
      <c r="G641" s="8" t="str">
        <f>IF([1]source_data!G643="","",[1]tailored_settings!$B$5)</f>
        <v>Individual Recipient</v>
      </c>
      <c r="H641" s="8" t="str">
        <f>IF([1]source_data!G643="","",IF(AND([1]source_data!A643&lt;&gt;"",[1]tailored_settings!$B$11="Publish"),CONCATENATE([1]tailored_settings!$B$2&amp;[1]source_data!A643),IF(AND([1]source_data!A643&lt;&gt;"",[1]tailored_settings!$B$11="Do not publish"),CONCATENATE([1]tailored_settings!$B$4&amp;TEXT(ROW(A641)-1,"0000")&amp;"_"&amp;TEXT(F641,"yyyy-mm")),CONCATENATE([1]tailored_settings!$B$4&amp;TEXT(ROW(A641)-1,"0000")&amp;"_"&amp;TEXT(F641,"yyyy-mm")))))</f>
        <v>360G-BarnwoodTrust-IND-0640_2022-09</v>
      </c>
      <c r="I641" s="8" t="str">
        <f>IF([1]source_data!G643="","",[1]tailored_settings!$B$7)</f>
        <v>Barnwood Trust</v>
      </c>
      <c r="J641" s="8" t="str">
        <f>IF([1]source_data!G643="","",[1]tailored_settings!$B$6)</f>
        <v>GB-CHC-1162855</v>
      </c>
      <c r="K641" s="8" t="str">
        <f>IF([1]source_data!G643="","",IF([1]source_data!I643="","",VLOOKUP([1]source_data!I643,[1]codelists!A:C,2,FALSE)))</f>
        <v>GTIR040</v>
      </c>
      <c r="L641" s="8" t="str">
        <f>IF([1]source_data!G643="","",IF([1]source_data!J643="","",VLOOKUP([1]source_data!J643,[1]codelists!A:C,2,FALSE)))</f>
        <v/>
      </c>
      <c r="M641" s="8" t="str">
        <f>IF([1]source_data!G643="","",IF([1]source_data!K643="","",IF([1]source_data!M643&lt;&gt;"",CONCATENATE(VLOOKUP([1]source_data!K643,[1]codelists!A:C,2,FALSE)&amp;";"&amp;VLOOKUP([1]source_data!L643,[1]codelists!A:C,2,FALSE)&amp;";"&amp;VLOOKUP([1]source_data!M643,[1]codelists!A:C,2,FALSE)),IF([1]source_data!L643&lt;&gt;"",CONCATENATE(VLOOKUP([1]source_data!K643,[1]codelists!A:C,2,FALSE)&amp;";"&amp;VLOOKUP([1]source_data!L643,[1]codelists!A:C,2,FALSE)),IF([1]source_data!K643&lt;&gt;"",CONCATENATE(VLOOKUP([1]source_data!K643,[1]codelists!A:C,2,FALSE)))))))</f>
        <v>GTIP040</v>
      </c>
      <c r="N641" s="11" t="str">
        <f>IF([1]source_data!G643="","",IF([1]source_data!D643="","",VLOOKUP([1]source_data!D643,[1]geo_data!A:I,9,FALSE)))</f>
        <v>Kingsholm and Wotton</v>
      </c>
      <c r="O641" s="11" t="str">
        <f>IF([1]source_data!G643="","",IF([1]source_data!D643="","",VLOOKUP([1]source_data!D643,[1]geo_data!A:I,8,FALSE)))</f>
        <v>E05010958</v>
      </c>
      <c r="P641" s="11" t="str">
        <f>IF([1]source_data!G643="","",IF(LEFT(O641,3)="E05","WD",IF(LEFT(O641,3)="S13","WD",IF(LEFT(O641,3)="W05","WD",IF(LEFT(O641,3)="W06","UA",IF(LEFT(O641,3)="S12","CA",IF(LEFT(O641,3)="E06","UA",IF(LEFT(O641,3)="E07","NMD",IF(LEFT(O641,3)="E08","MD",IF(LEFT(O641,3)="E09","LONB"))))))))))</f>
        <v>WD</v>
      </c>
      <c r="Q641" s="11" t="str">
        <f>IF([1]source_data!G643="","",IF([1]source_data!D643="","",VLOOKUP([1]source_data!D643,[1]geo_data!A:I,7,FALSE)))</f>
        <v>Gloucester</v>
      </c>
      <c r="R641" s="11" t="str">
        <f>IF([1]source_data!G643="","",IF([1]source_data!D643="","",VLOOKUP([1]source_data!D643,[1]geo_data!A:I,6,FALSE)))</f>
        <v>E07000081</v>
      </c>
      <c r="S641" s="11" t="str">
        <f>IF([1]source_data!G643="","",IF(LEFT(R641,3)="E05","WD",IF(LEFT(R641,3)="S13","WD",IF(LEFT(R641,3)="W05","WD",IF(LEFT(R641,3)="W06","UA",IF(LEFT(R641,3)="S12","CA",IF(LEFT(R641,3)="E06","UA",IF(LEFT(R641,3)="E07","NMD",IF(LEFT(R641,3)="E08","MD",IF(LEFT(R641,3)="E09","LONB"))))))))))</f>
        <v>NMD</v>
      </c>
      <c r="T641" s="8" t="str">
        <f>IF([1]source_data!G643="","",IF([1]source_data!N643="","",[1]source_data!N643))</f>
        <v>Grants for You</v>
      </c>
      <c r="U641" s="12">
        <f ca="1">IF([1]source_data!G643="","",[1]tailored_settings!$B$8)</f>
        <v>45009</v>
      </c>
      <c r="V641" s="8" t="str">
        <f>IF([1]source_data!I643="","",[1]tailored_settings!$B$9)</f>
        <v>https://www.barnwoodtrust.org/</v>
      </c>
      <c r="W641" s="8" t="str">
        <f>IF([1]source_data!G643="","",IF([1]source_data!I643="","",[1]codelists!$A$1))</f>
        <v>Grant to Individuals Reason codelist</v>
      </c>
      <c r="X641" s="8" t="str">
        <f>IF([1]source_data!G643="","",IF([1]source_data!I643="","",[1]source_data!I643))</f>
        <v>Mental Health</v>
      </c>
      <c r="Y641" s="8" t="str">
        <f>IF([1]source_data!G643="","",IF([1]source_data!J643="","",[1]codelists!$A$1))</f>
        <v/>
      </c>
      <c r="Z641" s="8" t="str">
        <f>IF([1]source_data!G643="","",IF([1]source_data!J643="","",[1]source_data!J643))</f>
        <v/>
      </c>
      <c r="AA641" s="8" t="str">
        <f>IF([1]source_data!G643="","",IF([1]source_data!K643="","",[1]codelists!$A$16))</f>
        <v>Grant to Individuals Purpose codelist</v>
      </c>
      <c r="AB641" s="8" t="str">
        <f>IF([1]source_data!G643="","",IF([1]source_data!K643="","",[1]source_data!K643))</f>
        <v>Devices and digital access</v>
      </c>
      <c r="AC641" s="8" t="str">
        <f>IF([1]source_data!G643="","",IF([1]source_data!L643="","",[1]codelists!$A$16))</f>
        <v/>
      </c>
      <c r="AD641" s="8" t="str">
        <f>IF([1]source_data!G643="","",IF([1]source_data!L643="","",[1]source_data!L643))</f>
        <v/>
      </c>
      <c r="AE641" s="8" t="str">
        <f>IF([1]source_data!G643="","",IF([1]source_data!M643="","",[1]codelists!$A$16))</f>
        <v/>
      </c>
      <c r="AF641" s="8" t="str">
        <f>IF([1]source_data!G643="","",IF([1]source_data!M643="","",[1]source_data!M643))</f>
        <v/>
      </c>
    </row>
    <row r="642" spans="1:32" ht="15.75" x14ac:dyDescent="0.25">
      <c r="A642" s="8" t="str">
        <f>IF([1]source_data!G644="","",IF(AND([1]source_data!C644&lt;&gt;"",[1]tailored_settings!$B$10="Publish"),CONCATENATE([1]tailored_settings!$B$2&amp;[1]source_data!C644),IF(AND([1]source_data!C644&lt;&gt;"",[1]tailored_settings!$B$10="Do not publish"),CONCATENATE([1]tailored_settings!$B$2&amp;TEXT(ROW(A642)-1,"0000")&amp;"_"&amp;TEXT(F642,"yyyy-mm")),CONCATENATE([1]tailored_settings!$B$2&amp;TEXT(ROW(A642)-1,"0000")&amp;"_"&amp;TEXT(F642,"yyyy-mm")))))</f>
        <v>360G-BarnwoodTrust-0641_2022-09</v>
      </c>
      <c r="B642" s="8" t="str">
        <f>IF([1]source_data!G644="","",IF([1]source_data!E644&lt;&gt;"",[1]source_data!E644,CONCATENATE("Grant to "&amp;G642)))</f>
        <v>Grants for You</v>
      </c>
      <c r="C642" s="8" t="str">
        <f>IF([1]source_data!G644="","",IF([1]source_data!F644="","",[1]source_data!F644))</f>
        <v xml:space="preserve">Funding to help people with Autism, ADHD, Tourette's or a serious mental health condition access more opportunities.   </v>
      </c>
      <c r="D642" s="9">
        <f>IF([1]source_data!G644="","",IF([1]source_data!G644="","",[1]source_data!G644))</f>
        <v>1197</v>
      </c>
      <c r="E642" s="8" t="str">
        <f>IF([1]source_data!G644="","",[1]tailored_settings!$B$3)</f>
        <v>GBP</v>
      </c>
      <c r="F642" s="10">
        <f>IF([1]source_data!G644="","",IF([1]source_data!H644="","",[1]source_data!H644))</f>
        <v>44826.466673576397</v>
      </c>
      <c r="G642" s="8" t="str">
        <f>IF([1]source_data!G644="","",[1]tailored_settings!$B$5)</f>
        <v>Individual Recipient</v>
      </c>
      <c r="H642" s="8" t="str">
        <f>IF([1]source_data!G644="","",IF(AND([1]source_data!A644&lt;&gt;"",[1]tailored_settings!$B$11="Publish"),CONCATENATE([1]tailored_settings!$B$2&amp;[1]source_data!A644),IF(AND([1]source_data!A644&lt;&gt;"",[1]tailored_settings!$B$11="Do not publish"),CONCATENATE([1]tailored_settings!$B$4&amp;TEXT(ROW(A642)-1,"0000")&amp;"_"&amp;TEXT(F642,"yyyy-mm")),CONCATENATE([1]tailored_settings!$B$4&amp;TEXT(ROW(A642)-1,"0000")&amp;"_"&amp;TEXT(F642,"yyyy-mm")))))</f>
        <v>360G-BarnwoodTrust-IND-0641_2022-09</v>
      </c>
      <c r="I642" s="8" t="str">
        <f>IF([1]source_data!G644="","",[1]tailored_settings!$B$7)</f>
        <v>Barnwood Trust</v>
      </c>
      <c r="J642" s="8" t="str">
        <f>IF([1]source_data!G644="","",[1]tailored_settings!$B$6)</f>
        <v>GB-CHC-1162855</v>
      </c>
      <c r="K642" s="8" t="str">
        <f>IF([1]source_data!G644="","",IF([1]source_data!I644="","",VLOOKUP([1]source_data!I644,[1]codelists!A:C,2,FALSE)))</f>
        <v>GTIR040</v>
      </c>
      <c r="L642" s="8" t="str">
        <f>IF([1]source_data!G644="","",IF([1]source_data!J644="","",VLOOKUP([1]source_data!J644,[1]codelists!A:C,2,FALSE)))</f>
        <v/>
      </c>
      <c r="M642" s="8" t="str">
        <f>IF([1]source_data!G644="","",IF([1]source_data!K644="","",IF([1]source_data!M644&lt;&gt;"",CONCATENATE(VLOOKUP([1]source_data!K644,[1]codelists!A:C,2,FALSE)&amp;";"&amp;VLOOKUP([1]source_data!L644,[1]codelists!A:C,2,FALSE)&amp;";"&amp;VLOOKUP([1]source_data!M644,[1]codelists!A:C,2,FALSE)),IF([1]source_data!L644&lt;&gt;"",CONCATENATE(VLOOKUP([1]source_data!K644,[1]codelists!A:C,2,FALSE)&amp;";"&amp;VLOOKUP([1]source_data!L644,[1]codelists!A:C,2,FALSE)),IF([1]source_data!K644&lt;&gt;"",CONCATENATE(VLOOKUP([1]source_data!K644,[1]codelists!A:C,2,FALSE)))))))</f>
        <v>GTIP040</v>
      </c>
      <c r="N642" s="11" t="str">
        <f>IF([1]source_data!G644="","",IF([1]source_data!D644="","",VLOOKUP([1]source_data!D644,[1]geo_data!A:I,9,FALSE)))</f>
        <v>Barton and Tredworth</v>
      </c>
      <c r="O642" s="11" t="str">
        <f>IF([1]source_data!G644="","",IF([1]source_data!D644="","",VLOOKUP([1]source_data!D644,[1]geo_data!A:I,8,FALSE)))</f>
        <v>E05010953</v>
      </c>
      <c r="P642" s="11" t="str">
        <f>IF([1]source_data!G644="","",IF(LEFT(O642,3)="E05","WD",IF(LEFT(O642,3)="S13","WD",IF(LEFT(O642,3)="W05","WD",IF(LEFT(O642,3)="W06","UA",IF(LEFT(O642,3)="S12","CA",IF(LEFT(O642,3)="E06","UA",IF(LEFT(O642,3)="E07","NMD",IF(LEFT(O642,3)="E08","MD",IF(LEFT(O642,3)="E09","LONB"))))))))))</f>
        <v>WD</v>
      </c>
      <c r="Q642" s="11" t="str">
        <f>IF([1]source_data!G644="","",IF([1]source_data!D644="","",VLOOKUP([1]source_data!D644,[1]geo_data!A:I,7,FALSE)))</f>
        <v>Gloucester</v>
      </c>
      <c r="R642" s="11" t="str">
        <f>IF([1]source_data!G644="","",IF([1]source_data!D644="","",VLOOKUP([1]source_data!D644,[1]geo_data!A:I,6,FALSE)))</f>
        <v>E07000081</v>
      </c>
      <c r="S642" s="11" t="str">
        <f>IF([1]source_data!G644="","",IF(LEFT(R642,3)="E05","WD",IF(LEFT(R642,3)="S13","WD",IF(LEFT(R642,3)="W05","WD",IF(LEFT(R642,3)="W06","UA",IF(LEFT(R642,3)="S12","CA",IF(LEFT(R642,3)="E06","UA",IF(LEFT(R642,3)="E07","NMD",IF(LEFT(R642,3)="E08","MD",IF(LEFT(R642,3)="E09","LONB"))))))))))</f>
        <v>NMD</v>
      </c>
      <c r="T642" s="8" t="str">
        <f>IF([1]source_data!G644="","",IF([1]source_data!N644="","",[1]source_data!N644))</f>
        <v>Grants for You</v>
      </c>
      <c r="U642" s="12">
        <f ca="1">IF([1]source_data!G644="","",[1]tailored_settings!$B$8)</f>
        <v>45009</v>
      </c>
      <c r="V642" s="8" t="str">
        <f>IF([1]source_data!I644="","",[1]tailored_settings!$B$9)</f>
        <v>https://www.barnwoodtrust.org/</v>
      </c>
      <c r="W642" s="8" t="str">
        <f>IF([1]source_data!G644="","",IF([1]source_data!I644="","",[1]codelists!$A$1))</f>
        <v>Grant to Individuals Reason codelist</v>
      </c>
      <c r="X642" s="8" t="str">
        <f>IF([1]source_data!G644="","",IF([1]source_data!I644="","",[1]source_data!I644))</f>
        <v>Mental Health</v>
      </c>
      <c r="Y642" s="8" t="str">
        <f>IF([1]source_data!G644="","",IF([1]source_data!J644="","",[1]codelists!$A$1))</f>
        <v/>
      </c>
      <c r="Z642" s="8" t="str">
        <f>IF([1]source_data!G644="","",IF([1]source_data!J644="","",[1]source_data!J644))</f>
        <v/>
      </c>
      <c r="AA642" s="8" t="str">
        <f>IF([1]source_data!G644="","",IF([1]source_data!K644="","",[1]codelists!$A$16))</f>
        <v>Grant to Individuals Purpose codelist</v>
      </c>
      <c r="AB642" s="8" t="str">
        <f>IF([1]source_data!G644="","",IF([1]source_data!K644="","",[1]source_data!K644))</f>
        <v>Devices and digital access</v>
      </c>
      <c r="AC642" s="8" t="str">
        <f>IF([1]source_data!G644="","",IF([1]source_data!L644="","",[1]codelists!$A$16))</f>
        <v/>
      </c>
      <c r="AD642" s="8" t="str">
        <f>IF([1]source_data!G644="","",IF([1]source_data!L644="","",[1]source_data!L644))</f>
        <v/>
      </c>
      <c r="AE642" s="8" t="str">
        <f>IF([1]source_data!G644="","",IF([1]source_data!M644="","",[1]codelists!$A$16))</f>
        <v/>
      </c>
      <c r="AF642" s="8" t="str">
        <f>IF([1]source_data!G644="","",IF([1]source_data!M644="","",[1]source_data!M644))</f>
        <v/>
      </c>
    </row>
    <row r="643" spans="1:32" ht="15.75" x14ac:dyDescent="0.25">
      <c r="A643" s="8" t="str">
        <f>IF([1]source_data!G645="","",IF(AND([1]source_data!C645&lt;&gt;"",[1]tailored_settings!$B$10="Publish"),CONCATENATE([1]tailored_settings!$B$2&amp;[1]source_data!C645),IF(AND([1]source_data!C645&lt;&gt;"",[1]tailored_settings!$B$10="Do not publish"),CONCATENATE([1]tailored_settings!$B$2&amp;TEXT(ROW(A643)-1,"0000")&amp;"_"&amp;TEXT(F643,"yyyy-mm")),CONCATENATE([1]tailored_settings!$B$2&amp;TEXT(ROW(A643)-1,"0000")&amp;"_"&amp;TEXT(F643,"yyyy-mm")))))</f>
        <v>360G-BarnwoodTrust-0642_2022-09</v>
      </c>
      <c r="B643" s="8" t="str">
        <f>IF([1]source_data!G645="","",IF([1]source_data!E645&lt;&gt;"",[1]source_data!E645,CONCATENATE("Grant to "&amp;G643)))</f>
        <v>Grants for You</v>
      </c>
      <c r="C643" s="8" t="str">
        <f>IF([1]source_data!G645="","",IF([1]source_data!F645="","",[1]source_data!F645))</f>
        <v xml:space="preserve">Funding to help people with Autism, ADHD, Tourette's or a serious mental health condition access more opportunities.   </v>
      </c>
      <c r="D643" s="9">
        <f>IF([1]source_data!G645="","",IF([1]source_data!G645="","",[1]source_data!G645))</f>
        <v>302</v>
      </c>
      <c r="E643" s="8" t="str">
        <f>IF([1]source_data!G645="","",[1]tailored_settings!$B$3)</f>
        <v>GBP</v>
      </c>
      <c r="F643" s="10">
        <f>IF([1]source_data!G645="","",IF([1]source_data!H645="","",[1]source_data!H645))</f>
        <v>44826.474958761602</v>
      </c>
      <c r="G643" s="8" t="str">
        <f>IF([1]source_data!G645="","",[1]tailored_settings!$B$5)</f>
        <v>Individual Recipient</v>
      </c>
      <c r="H643" s="8" t="str">
        <f>IF([1]source_data!G645="","",IF(AND([1]source_data!A645&lt;&gt;"",[1]tailored_settings!$B$11="Publish"),CONCATENATE([1]tailored_settings!$B$2&amp;[1]source_data!A645),IF(AND([1]source_data!A645&lt;&gt;"",[1]tailored_settings!$B$11="Do not publish"),CONCATENATE([1]tailored_settings!$B$4&amp;TEXT(ROW(A643)-1,"0000")&amp;"_"&amp;TEXT(F643,"yyyy-mm")),CONCATENATE([1]tailored_settings!$B$4&amp;TEXT(ROW(A643)-1,"0000")&amp;"_"&amp;TEXT(F643,"yyyy-mm")))))</f>
        <v>360G-BarnwoodTrust-IND-0642_2022-09</v>
      </c>
      <c r="I643" s="8" t="str">
        <f>IF([1]source_data!G645="","",[1]tailored_settings!$B$7)</f>
        <v>Barnwood Trust</v>
      </c>
      <c r="J643" s="8" t="str">
        <f>IF([1]source_data!G645="","",[1]tailored_settings!$B$6)</f>
        <v>GB-CHC-1162855</v>
      </c>
      <c r="K643" s="8" t="str">
        <f>IF([1]source_data!G645="","",IF([1]source_data!I645="","",VLOOKUP([1]source_data!I645,[1]codelists!A:C,2,FALSE)))</f>
        <v>GTIR040</v>
      </c>
      <c r="L643" s="8" t="str">
        <f>IF([1]source_data!G645="","",IF([1]source_data!J645="","",VLOOKUP([1]source_data!J645,[1]codelists!A:C,2,FALSE)))</f>
        <v/>
      </c>
      <c r="M643" s="8" t="str">
        <f>IF([1]source_data!G645="","",IF([1]source_data!K645="","",IF([1]source_data!M645&lt;&gt;"",CONCATENATE(VLOOKUP([1]source_data!K645,[1]codelists!A:C,2,FALSE)&amp;";"&amp;VLOOKUP([1]source_data!L645,[1]codelists!A:C,2,FALSE)&amp;";"&amp;VLOOKUP([1]source_data!M645,[1]codelists!A:C,2,FALSE)),IF([1]source_data!L645&lt;&gt;"",CONCATENATE(VLOOKUP([1]source_data!K645,[1]codelists!A:C,2,FALSE)&amp;";"&amp;VLOOKUP([1]source_data!L645,[1]codelists!A:C,2,FALSE)),IF([1]source_data!K645&lt;&gt;"",CONCATENATE(VLOOKUP([1]source_data!K645,[1]codelists!A:C,2,FALSE)))))))</f>
        <v>GTIP040</v>
      </c>
      <c r="N643" s="11" t="str">
        <f>IF([1]source_data!G645="","",IF([1]source_data!D645="","",VLOOKUP([1]source_data!D645,[1]geo_data!A:I,9,FALSE)))</f>
        <v>Kemble</v>
      </c>
      <c r="O643" s="11" t="str">
        <f>IF([1]source_data!G645="","",IF([1]source_data!D645="","",VLOOKUP([1]source_data!D645,[1]geo_data!A:I,8,FALSE)))</f>
        <v>E05010709</v>
      </c>
      <c r="P643" s="11" t="str">
        <f>IF([1]source_data!G645="","",IF(LEFT(O643,3)="E05","WD",IF(LEFT(O643,3)="S13","WD",IF(LEFT(O643,3)="W05","WD",IF(LEFT(O643,3)="W06","UA",IF(LEFT(O643,3)="S12","CA",IF(LEFT(O643,3)="E06","UA",IF(LEFT(O643,3)="E07","NMD",IF(LEFT(O643,3)="E08","MD",IF(LEFT(O643,3)="E09","LONB"))))))))))</f>
        <v>WD</v>
      </c>
      <c r="Q643" s="11" t="str">
        <f>IF([1]source_data!G645="","",IF([1]source_data!D645="","",VLOOKUP([1]source_data!D645,[1]geo_data!A:I,7,FALSE)))</f>
        <v>Cotswold</v>
      </c>
      <c r="R643" s="11" t="str">
        <f>IF([1]source_data!G645="","",IF([1]source_data!D645="","",VLOOKUP([1]source_data!D645,[1]geo_data!A:I,6,FALSE)))</f>
        <v>E07000079</v>
      </c>
      <c r="S643" s="11" t="str">
        <f>IF([1]source_data!G645="","",IF(LEFT(R643,3)="E05","WD",IF(LEFT(R643,3)="S13","WD",IF(LEFT(R643,3)="W05","WD",IF(LEFT(R643,3)="W06","UA",IF(LEFT(R643,3)="S12","CA",IF(LEFT(R643,3)="E06","UA",IF(LEFT(R643,3)="E07","NMD",IF(LEFT(R643,3)="E08","MD",IF(LEFT(R643,3)="E09","LONB"))))))))))</f>
        <v>NMD</v>
      </c>
      <c r="T643" s="8" t="str">
        <f>IF([1]source_data!G645="","",IF([1]source_data!N645="","",[1]source_data!N645))</f>
        <v>Grants for You</v>
      </c>
      <c r="U643" s="12">
        <f ca="1">IF([1]source_data!G645="","",[1]tailored_settings!$B$8)</f>
        <v>45009</v>
      </c>
      <c r="V643" s="8" t="str">
        <f>IF([1]source_data!I645="","",[1]tailored_settings!$B$9)</f>
        <v>https://www.barnwoodtrust.org/</v>
      </c>
      <c r="W643" s="8" t="str">
        <f>IF([1]source_data!G645="","",IF([1]source_data!I645="","",[1]codelists!$A$1))</f>
        <v>Grant to Individuals Reason codelist</v>
      </c>
      <c r="X643" s="8" t="str">
        <f>IF([1]source_data!G645="","",IF([1]source_data!I645="","",[1]source_data!I645))</f>
        <v>Mental Health</v>
      </c>
      <c r="Y643" s="8" t="str">
        <f>IF([1]source_data!G645="","",IF([1]source_data!J645="","",[1]codelists!$A$1))</f>
        <v/>
      </c>
      <c r="Z643" s="8" t="str">
        <f>IF([1]source_data!G645="","",IF([1]source_data!J645="","",[1]source_data!J645))</f>
        <v/>
      </c>
      <c r="AA643" s="8" t="str">
        <f>IF([1]source_data!G645="","",IF([1]source_data!K645="","",[1]codelists!$A$16))</f>
        <v>Grant to Individuals Purpose codelist</v>
      </c>
      <c r="AB643" s="8" t="str">
        <f>IF([1]source_data!G645="","",IF([1]source_data!K645="","",[1]source_data!K645))</f>
        <v>Devices and digital access</v>
      </c>
      <c r="AC643" s="8" t="str">
        <f>IF([1]source_data!G645="","",IF([1]source_data!L645="","",[1]codelists!$A$16))</f>
        <v/>
      </c>
      <c r="AD643" s="8" t="str">
        <f>IF([1]source_data!G645="","",IF([1]source_data!L645="","",[1]source_data!L645))</f>
        <v/>
      </c>
      <c r="AE643" s="8" t="str">
        <f>IF([1]source_data!G645="","",IF([1]source_data!M645="","",[1]codelists!$A$16))</f>
        <v/>
      </c>
      <c r="AF643" s="8" t="str">
        <f>IF([1]source_data!G645="","",IF([1]source_data!M645="","",[1]source_data!M645))</f>
        <v/>
      </c>
    </row>
    <row r="644" spans="1:32" ht="15.75" x14ac:dyDescent="0.25">
      <c r="A644" s="8" t="str">
        <f>IF([1]source_data!G646="","",IF(AND([1]source_data!C646&lt;&gt;"",[1]tailored_settings!$B$10="Publish"),CONCATENATE([1]tailored_settings!$B$2&amp;[1]source_data!C646),IF(AND([1]source_data!C646&lt;&gt;"",[1]tailored_settings!$B$10="Do not publish"),CONCATENATE([1]tailored_settings!$B$2&amp;TEXT(ROW(A644)-1,"0000")&amp;"_"&amp;TEXT(F644,"yyyy-mm")),CONCATENATE([1]tailored_settings!$B$2&amp;TEXT(ROW(A644)-1,"0000")&amp;"_"&amp;TEXT(F644,"yyyy-mm")))))</f>
        <v>360G-BarnwoodTrust-0643_2022-09</v>
      </c>
      <c r="B644" s="8" t="str">
        <f>IF([1]source_data!G646="","",IF([1]source_data!E646&lt;&gt;"",[1]source_data!E646,CONCATENATE("Grant to "&amp;G644)))</f>
        <v>Grants for You</v>
      </c>
      <c r="C644" s="8" t="str">
        <f>IF([1]source_data!G646="","",IF([1]source_data!F646="","",[1]source_data!F646))</f>
        <v xml:space="preserve">Funding to help people with Autism, ADHD, Tourette's or a serious mental health condition access more opportunities.   </v>
      </c>
      <c r="D644" s="9">
        <f>IF([1]source_data!G646="","",IF([1]source_data!G646="","",[1]source_data!G646))</f>
        <v>850</v>
      </c>
      <c r="E644" s="8" t="str">
        <f>IF([1]source_data!G646="","",[1]tailored_settings!$B$3)</f>
        <v>GBP</v>
      </c>
      <c r="F644" s="10">
        <f>IF([1]source_data!G646="","",IF([1]source_data!H646="","",[1]source_data!H646))</f>
        <v>44826.488131562503</v>
      </c>
      <c r="G644" s="8" t="str">
        <f>IF([1]source_data!G646="","",[1]tailored_settings!$B$5)</f>
        <v>Individual Recipient</v>
      </c>
      <c r="H644" s="8" t="str">
        <f>IF([1]source_data!G646="","",IF(AND([1]source_data!A646&lt;&gt;"",[1]tailored_settings!$B$11="Publish"),CONCATENATE([1]tailored_settings!$B$2&amp;[1]source_data!A646),IF(AND([1]source_data!A646&lt;&gt;"",[1]tailored_settings!$B$11="Do not publish"),CONCATENATE([1]tailored_settings!$B$4&amp;TEXT(ROW(A644)-1,"0000")&amp;"_"&amp;TEXT(F644,"yyyy-mm")),CONCATENATE([1]tailored_settings!$B$4&amp;TEXT(ROW(A644)-1,"0000")&amp;"_"&amp;TEXT(F644,"yyyy-mm")))))</f>
        <v>360G-BarnwoodTrust-IND-0643_2022-09</v>
      </c>
      <c r="I644" s="8" t="str">
        <f>IF([1]source_data!G646="","",[1]tailored_settings!$B$7)</f>
        <v>Barnwood Trust</v>
      </c>
      <c r="J644" s="8" t="str">
        <f>IF([1]source_data!G646="","",[1]tailored_settings!$B$6)</f>
        <v>GB-CHC-1162855</v>
      </c>
      <c r="K644" s="8" t="str">
        <f>IF([1]source_data!G646="","",IF([1]source_data!I646="","",VLOOKUP([1]source_data!I646,[1]codelists!A:C,2,FALSE)))</f>
        <v>GTIR040</v>
      </c>
      <c r="L644" s="8" t="str">
        <f>IF([1]source_data!G646="","",IF([1]source_data!J646="","",VLOOKUP([1]source_data!J646,[1]codelists!A:C,2,FALSE)))</f>
        <v/>
      </c>
      <c r="M644" s="8" t="str">
        <f>IF([1]source_data!G646="","",IF([1]source_data!K646="","",IF([1]source_data!M646&lt;&gt;"",CONCATENATE(VLOOKUP([1]source_data!K646,[1]codelists!A:C,2,FALSE)&amp;";"&amp;VLOOKUP([1]source_data!L646,[1]codelists!A:C,2,FALSE)&amp;";"&amp;VLOOKUP([1]source_data!M646,[1]codelists!A:C,2,FALSE)),IF([1]source_data!L646&lt;&gt;"",CONCATENATE(VLOOKUP([1]source_data!K646,[1]codelists!A:C,2,FALSE)&amp;";"&amp;VLOOKUP([1]source_data!L646,[1]codelists!A:C,2,FALSE)),IF([1]source_data!K646&lt;&gt;"",CONCATENATE(VLOOKUP([1]source_data!K646,[1]codelists!A:C,2,FALSE)))))))</f>
        <v>GTIP040</v>
      </c>
      <c r="N644" s="11" t="str">
        <f>IF([1]source_data!G646="","",IF([1]source_data!D646="","",VLOOKUP([1]source_data!D646,[1]geo_data!A:I,9,FALSE)))</f>
        <v>St Paul's</v>
      </c>
      <c r="O644" s="11" t="str">
        <f>IF([1]source_data!G646="","",IF([1]source_data!D646="","",VLOOKUP([1]source_data!D646,[1]geo_data!A:I,8,FALSE)))</f>
        <v>E05004302</v>
      </c>
      <c r="P644" s="11" t="str">
        <f>IF([1]source_data!G646="","",IF(LEFT(O644,3)="E05","WD",IF(LEFT(O644,3)="S13","WD",IF(LEFT(O644,3)="W05","WD",IF(LEFT(O644,3)="W06","UA",IF(LEFT(O644,3)="S12","CA",IF(LEFT(O644,3)="E06","UA",IF(LEFT(O644,3)="E07","NMD",IF(LEFT(O644,3)="E08","MD",IF(LEFT(O644,3)="E09","LONB"))))))))))</f>
        <v>WD</v>
      </c>
      <c r="Q644" s="11" t="str">
        <f>IF([1]source_data!G646="","",IF([1]source_data!D646="","",VLOOKUP([1]source_data!D646,[1]geo_data!A:I,7,FALSE)))</f>
        <v>Cheltenham</v>
      </c>
      <c r="R644" s="11" t="str">
        <f>IF([1]source_data!G646="","",IF([1]source_data!D646="","",VLOOKUP([1]source_data!D646,[1]geo_data!A:I,6,FALSE)))</f>
        <v>E07000078</v>
      </c>
      <c r="S644" s="11" t="str">
        <f>IF([1]source_data!G646="","",IF(LEFT(R644,3)="E05","WD",IF(LEFT(R644,3)="S13","WD",IF(LEFT(R644,3)="W05","WD",IF(LEFT(R644,3)="W06","UA",IF(LEFT(R644,3)="S12","CA",IF(LEFT(R644,3)="E06","UA",IF(LEFT(R644,3)="E07","NMD",IF(LEFT(R644,3)="E08","MD",IF(LEFT(R644,3)="E09","LONB"))))))))))</f>
        <v>NMD</v>
      </c>
      <c r="T644" s="8" t="str">
        <f>IF([1]source_data!G646="","",IF([1]source_data!N646="","",[1]source_data!N646))</f>
        <v>Grants for You</v>
      </c>
      <c r="U644" s="12">
        <f ca="1">IF([1]source_data!G646="","",[1]tailored_settings!$B$8)</f>
        <v>45009</v>
      </c>
      <c r="V644" s="8" t="str">
        <f>IF([1]source_data!I646="","",[1]tailored_settings!$B$9)</f>
        <v>https://www.barnwoodtrust.org/</v>
      </c>
      <c r="W644" s="8" t="str">
        <f>IF([1]source_data!G646="","",IF([1]source_data!I646="","",[1]codelists!$A$1))</f>
        <v>Grant to Individuals Reason codelist</v>
      </c>
      <c r="X644" s="8" t="str">
        <f>IF([1]source_data!G646="","",IF([1]source_data!I646="","",[1]source_data!I646))</f>
        <v>Mental Health</v>
      </c>
      <c r="Y644" s="8" t="str">
        <f>IF([1]source_data!G646="","",IF([1]source_data!J646="","",[1]codelists!$A$1))</f>
        <v/>
      </c>
      <c r="Z644" s="8" t="str">
        <f>IF([1]source_data!G646="","",IF([1]source_data!J646="","",[1]source_data!J646))</f>
        <v/>
      </c>
      <c r="AA644" s="8" t="str">
        <f>IF([1]source_data!G646="","",IF([1]source_data!K646="","",[1]codelists!$A$16))</f>
        <v>Grant to Individuals Purpose codelist</v>
      </c>
      <c r="AB644" s="8" t="str">
        <f>IF([1]source_data!G646="","",IF([1]source_data!K646="","",[1]source_data!K646))</f>
        <v>Devices and digital access</v>
      </c>
      <c r="AC644" s="8" t="str">
        <f>IF([1]source_data!G646="","",IF([1]source_data!L646="","",[1]codelists!$A$16))</f>
        <v/>
      </c>
      <c r="AD644" s="8" t="str">
        <f>IF([1]source_data!G646="","",IF([1]source_data!L646="","",[1]source_data!L646))</f>
        <v/>
      </c>
      <c r="AE644" s="8" t="str">
        <f>IF([1]source_data!G646="","",IF([1]source_data!M646="","",[1]codelists!$A$16))</f>
        <v/>
      </c>
      <c r="AF644" s="8" t="str">
        <f>IF([1]source_data!G646="","",IF([1]source_data!M646="","",[1]source_data!M646))</f>
        <v/>
      </c>
    </row>
    <row r="645" spans="1:32" ht="15.75" x14ac:dyDescent="0.25">
      <c r="A645" s="8" t="str">
        <f>IF([1]source_data!G647="","",IF(AND([1]source_data!C647&lt;&gt;"",[1]tailored_settings!$B$10="Publish"),CONCATENATE([1]tailored_settings!$B$2&amp;[1]source_data!C647),IF(AND([1]source_data!C647&lt;&gt;"",[1]tailored_settings!$B$10="Do not publish"),CONCATENATE([1]tailored_settings!$B$2&amp;TEXT(ROW(A645)-1,"0000")&amp;"_"&amp;TEXT(F645,"yyyy-mm")),CONCATENATE([1]tailored_settings!$B$2&amp;TEXT(ROW(A645)-1,"0000")&amp;"_"&amp;TEXT(F645,"yyyy-mm")))))</f>
        <v>360G-BarnwoodTrust-0644_2022-09</v>
      </c>
      <c r="B645" s="8" t="str">
        <f>IF([1]source_data!G647="","",IF([1]source_data!E647&lt;&gt;"",[1]source_data!E647,CONCATENATE("Grant to "&amp;G645)))</f>
        <v>Grants for You</v>
      </c>
      <c r="C645" s="8" t="str">
        <f>IF([1]source_data!G647="","",IF([1]source_data!F647="","",[1]source_data!F647))</f>
        <v xml:space="preserve">Funding to help people with Autism, ADHD, Tourette's or a serious mental health condition access more opportunities.   </v>
      </c>
      <c r="D645" s="9">
        <f>IF([1]source_data!G647="","",IF([1]source_data!G647="","",[1]source_data!G647))</f>
        <v>1584</v>
      </c>
      <c r="E645" s="8" t="str">
        <f>IF([1]source_data!G647="","",[1]tailored_settings!$B$3)</f>
        <v>GBP</v>
      </c>
      <c r="F645" s="10">
        <f>IF([1]source_data!G647="","",IF([1]source_data!H647="","",[1]source_data!H647))</f>
        <v>44826.493311076403</v>
      </c>
      <c r="G645" s="8" t="str">
        <f>IF([1]source_data!G647="","",[1]tailored_settings!$B$5)</f>
        <v>Individual Recipient</v>
      </c>
      <c r="H645" s="8" t="str">
        <f>IF([1]source_data!G647="","",IF(AND([1]source_data!A647&lt;&gt;"",[1]tailored_settings!$B$11="Publish"),CONCATENATE([1]tailored_settings!$B$2&amp;[1]source_data!A647),IF(AND([1]source_data!A647&lt;&gt;"",[1]tailored_settings!$B$11="Do not publish"),CONCATENATE([1]tailored_settings!$B$4&amp;TEXT(ROW(A645)-1,"0000")&amp;"_"&amp;TEXT(F645,"yyyy-mm")),CONCATENATE([1]tailored_settings!$B$4&amp;TEXT(ROW(A645)-1,"0000")&amp;"_"&amp;TEXT(F645,"yyyy-mm")))))</f>
        <v>360G-BarnwoodTrust-IND-0644_2022-09</v>
      </c>
      <c r="I645" s="8" t="str">
        <f>IF([1]source_data!G647="","",[1]tailored_settings!$B$7)</f>
        <v>Barnwood Trust</v>
      </c>
      <c r="J645" s="8" t="str">
        <f>IF([1]source_data!G647="","",[1]tailored_settings!$B$6)</f>
        <v>GB-CHC-1162855</v>
      </c>
      <c r="K645" s="8" t="str">
        <f>IF([1]source_data!G647="","",IF([1]source_data!I647="","",VLOOKUP([1]source_data!I647,[1]codelists!A:C,2,FALSE)))</f>
        <v>GTIR040</v>
      </c>
      <c r="L645" s="8" t="str">
        <f>IF([1]source_data!G647="","",IF([1]source_data!J647="","",VLOOKUP([1]source_data!J647,[1]codelists!A:C,2,FALSE)))</f>
        <v/>
      </c>
      <c r="M645" s="8" t="str">
        <f>IF([1]source_data!G647="","",IF([1]source_data!K647="","",IF([1]source_data!M647&lt;&gt;"",CONCATENATE(VLOOKUP([1]source_data!K647,[1]codelists!A:C,2,FALSE)&amp;";"&amp;VLOOKUP([1]source_data!L647,[1]codelists!A:C,2,FALSE)&amp;";"&amp;VLOOKUP([1]source_data!M647,[1]codelists!A:C,2,FALSE)),IF([1]source_data!L647&lt;&gt;"",CONCATENATE(VLOOKUP([1]source_data!K647,[1]codelists!A:C,2,FALSE)&amp;";"&amp;VLOOKUP([1]source_data!L647,[1]codelists!A:C,2,FALSE)),IF([1]source_data!K647&lt;&gt;"",CONCATENATE(VLOOKUP([1]source_data!K647,[1]codelists!A:C,2,FALSE)))))))</f>
        <v>GTIP040</v>
      </c>
      <c r="N645" s="11" t="str">
        <f>IF([1]source_data!G647="","",IF([1]source_data!D647="","",VLOOKUP([1]source_data!D647,[1]geo_data!A:I,9,FALSE)))</f>
        <v>Barnwood</v>
      </c>
      <c r="O645" s="11" t="str">
        <f>IF([1]source_data!G647="","",IF([1]source_data!D647="","",VLOOKUP([1]source_data!D647,[1]geo_data!A:I,8,FALSE)))</f>
        <v>E05010952</v>
      </c>
      <c r="P645" s="11" t="str">
        <f>IF([1]source_data!G647="","",IF(LEFT(O645,3)="E05","WD",IF(LEFT(O645,3)="S13","WD",IF(LEFT(O645,3)="W05","WD",IF(LEFT(O645,3)="W06","UA",IF(LEFT(O645,3)="S12","CA",IF(LEFT(O645,3)="E06","UA",IF(LEFT(O645,3)="E07","NMD",IF(LEFT(O645,3)="E08","MD",IF(LEFT(O645,3)="E09","LONB"))))))))))</f>
        <v>WD</v>
      </c>
      <c r="Q645" s="11" t="str">
        <f>IF([1]source_data!G647="","",IF([1]source_data!D647="","",VLOOKUP([1]source_data!D647,[1]geo_data!A:I,7,FALSE)))</f>
        <v>Gloucester</v>
      </c>
      <c r="R645" s="11" t="str">
        <f>IF([1]source_data!G647="","",IF([1]source_data!D647="","",VLOOKUP([1]source_data!D647,[1]geo_data!A:I,6,FALSE)))</f>
        <v>E07000081</v>
      </c>
      <c r="S645" s="11" t="str">
        <f>IF([1]source_data!G647="","",IF(LEFT(R645,3)="E05","WD",IF(LEFT(R645,3)="S13","WD",IF(LEFT(R645,3)="W05","WD",IF(LEFT(R645,3)="W06","UA",IF(LEFT(R645,3)="S12","CA",IF(LEFT(R645,3)="E06","UA",IF(LEFT(R645,3)="E07","NMD",IF(LEFT(R645,3)="E08","MD",IF(LEFT(R645,3)="E09","LONB"))))))))))</f>
        <v>NMD</v>
      </c>
      <c r="T645" s="8" t="str">
        <f>IF([1]source_data!G647="","",IF([1]source_data!N647="","",[1]source_data!N647))</f>
        <v>Grants for You</v>
      </c>
      <c r="U645" s="12">
        <f ca="1">IF([1]source_data!G647="","",[1]tailored_settings!$B$8)</f>
        <v>45009</v>
      </c>
      <c r="V645" s="8" t="str">
        <f>IF([1]source_data!I647="","",[1]tailored_settings!$B$9)</f>
        <v>https://www.barnwoodtrust.org/</v>
      </c>
      <c r="W645" s="8" t="str">
        <f>IF([1]source_data!G647="","",IF([1]source_data!I647="","",[1]codelists!$A$1))</f>
        <v>Grant to Individuals Reason codelist</v>
      </c>
      <c r="X645" s="8" t="str">
        <f>IF([1]source_data!G647="","",IF([1]source_data!I647="","",[1]source_data!I647))</f>
        <v>Mental Health</v>
      </c>
      <c r="Y645" s="8" t="str">
        <f>IF([1]source_data!G647="","",IF([1]source_data!J647="","",[1]codelists!$A$1))</f>
        <v/>
      </c>
      <c r="Z645" s="8" t="str">
        <f>IF([1]source_data!G647="","",IF([1]source_data!J647="","",[1]source_data!J647))</f>
        <v/>
      </c>
      <c r="AA645" s="8" t="str">
        <f>IF([1]source_data!G647="","",IF([1]source_data!K647="","",[1]codelists!$A$16))</f>
        <v>Grant to Individuals Purpose codelist</v>
      </c>
      <c r="AB645" s="8" t="str">
        <f>IF([1]source_data!G647="","",IF([1]source_data!K647="","",[1]source_data!K647))</f>
        <v>Devices and digital access</v>
      </c>
      <c r="AC645" s="8" t="str">
        <f>IF([1]source_data!G647="","",IF([1]source_data!L647="","",[1]codelists!$A$16))</f>
        <v/>
      </c>
      <c r="AD645" s="8" t="str">
        <f>IF([1]source_data!G647="","",IF([1]source_data!L647="","",[1]source_data!L647))</f>
        <v/>
      </c>
      <c r="AE645" s="8" t="str">
        <f>IF([1]source_data!G647="","",IF([1]source_data!M647="","",[1]codelists!$A$16))</f>
        <v/>
      </c>
      <c r="AF645" s="8" t="str">
        <f>IF([1]source_data!G647="","",IF([1]source_data!M647="","",[1]source_data!M647))</f>
        <v/>
      </c>
    </row>
    <row r="646" spans="1:32" ht="15.75" x14ac:dyDescent="0.25">
      <c r="A646" s="8" t="str">
        <f>IF([1]source_data!G648="","",IF(AND([1]source_data!C648&lt;&gt;"",[1]tailored_settings!$B$10="Publish"),CONCATENATE([1]tailored_settings!$B$2&amp;[1]source_data!C648),IF(AND([1]source_data!C648&lt;&gt;"",[1]tailored_settings!$B$10="Do not publish"),CONCATENATE([1]tailored_settings!$B$2&amp;TEXT(ROW(A646)-1,"0000")&amp;"_"&amp;TEXT(F646,"yyyy-mm")),CONCATENATE([1]tailored_settings!$B$2&amp;TEXT(ROW(A646)-1,"0000")&amp;"_"&amp;TEXT(F646,"yyyy-mm")))))</f>
        <v>360G-BarnwoodTrust-0645_2022-09</v>
      </c>
      <c r="B646" s="8" t="str">
        <f>IF([1]source_data!G648="","",IF([1]source_data!E648&lt;&gt;"",[1]source_data!E648,CONCATENATE("Grant to "&amp;G646)))</f>
        <v>Grants for You</v>
      </c>
      <c r="C646" s="8" t="str">
        <f>IF([1]source_data!G648="","",IF([1]source_data!F648="","",[1]source_data!F648))</f>
        <v xml:space="preserve">Funding to help people with Autism, ADHD, Tourette's or a serious mental health condition access more opportunities.   </v>
      </c>
      <c r="D646" s="9">
        <f>IF([1]source_data!G648="","",IF([1]source_data!G648="","",[1]source_data!G648))</f>
        <v>1099</v>
      </c>
      <c r="E646" s="8" t="str">
        <f>IF([1]source_data!G648="","",[1]tailored_settings!$B$3)</f>
        <v>GBP</v>
      </c>
      <c r="F646" s="10">
        <f>IF([1]source_data!G648="","",IF([1]source_data!H648="","",[1]source_data!H648))</f>
        <v>44826.600404861099</v>
      </c>
      <c r="G646" s="8" t="str">
        <f>IF([1]source_data!G648="","",[1]tailored_settings!$B$5)</f>
        <v>Individual Recipient</v>
      </c>
      <c r="H646" s="8" t="str">
        <f>IF([1]source_data!G648="","",IF(AND([1]source_data!A648&lt;&gt;"",[1]tailored_settings!$B$11="Publish"),CONCATENATE([1]tailored_settings!$B$2&amp;[1]source_data!A648),IF(AND([1]source_data!A648&lt;&gt;"",[1]tailored_settings!$B$11="Do not publish"),CONCATENATE([1]tailored_settings!$B$4&amp;TEXT(ROW(A646)-1,"0000")&amp;"_"&amp;TEXT(F646,"yyyy-mm")),CONCATENATE([1]tailored_settings!$B$4&amp;TEXT(ROW(A646)-1,"0000")&amp;"_"&amp;TEXT(F646,"yyyy-mm")))))</f>
        <v>360G-BarnwoodTrust-IND-0645_2022-09</v>
      </c>
      <c r="I646" s="8" t="str">
        <f>IF([1]source_data!G648="","",[1]tailored_settings!$B$7)</f>
        <v>Barnwood Trust</v>
      </c>
      <c r="J646" s="8" t="str">
        <f>IF([1]source_data!G648="","",[1]tailored_settings!$B$6)</f>
        <v>GB-CHC-1162855</v>
      </c>
      <c r="K646" s="8" t="str">
        <f>IF([1]source_data!G648="","",IF([1]source_data!I648="","",VLOOKUP([1]source_data!I648,[1]codelists!A:C,2,FALSE)))</f>
        <v>GTIR040</v>
      </c>
      <c r="L646" s="8" t="str">
        <f>IF([1]source_data!G648="","",IF([1]source_data!J648="","",VLOOKUP([1]source_data!J648,[1]codelists!A:C,2,FALSE)))</f>
        <v/>
      </c>
      <c r="M646" s="8" t="str">
        <f>IF([1]source_data!G648="","",IF([1]source_data!K648="","",IF([1]source_data!M648&lt;&gt;"",CONCATENATE(VLOOKUP([1]source_data!K648,[1]codelists!A:C,2,FALSE)&amp;";"&amp;VLOOKUP([1]source_data!L648,[1]codelists!A:C,2,FALSE)&amp;";"&amp;VLOOKUP([1]source_data!M648,[1]codelists!A:C,2,FALSE)),IF([1]source_data!L648&lt;&gt;"",CONCATENATE(VLOOKUP([1]source_data!K648,[1]codelists!A:C,2,FALSE)&amp;";"&amp;VLOOKUP([1]source_data!L648,[1]codelists!A:C,2,FALSE)),IF([1]source_data!K648&lt;&gt;"",CONCATENATE(VLOOKUP([1]source_data!K648,[1]codelists!A:C,2,FALSE)))))))</f>
        <v>GTIP040</v>
      </c>
      <c r="N646" s="11" t="str">
        <f>IF([1]source_data!G648="","",IF([1]source_data!D648="","",VLOOKUP([1]source_data!D648,[1]geo_data!A:I,9,FALSE)))</f>
        <v>Isbourne</v>
      </c>
      <c r="O646" s="11" t="str">
        <f>IF([1]source_data!G648="","",IF([1]source_data!D648="","",VLOOKUP([1]source_data!D648,[1]geo_data!A:I,8,FALSE)))</f>
        <v>E05012075</v>
      </c>
      <c r="P646" s="11" t="str">
        <f>IF([1]source_data!G648="","",IF(LEFT(O646,3)="E05","WD",IF(LEFT(O646,3)="S13","WD",IF(LEFT(O646,3)="W05","WD",IF(LEFT(O646,3)="W06","UA",IF(LEFT(O646,3)="S12","CA",IF(LEFT(O646,3)="E06","UA",IF(LEFT(O646,3)="E07","NMD",IF(LEFT(O646,3)="E08","MD",IF(LEFT(O646,3)="E09","LONB"))))))))))</f>
        <v>WD</v>
      </c>
      <c r="Q646" s="11" t="str">
        <f>IF([1]source_data!G648="","",IF([1]source_data!D648="","",VLOOKUP([1]source_data!D648,[1]geo_data!A:I,7,FALSE)))</f>
        <v>Tewkesbury</v>
      </c>
      <c r="R646" s="11" t="str">
        <f>IF([1]source_data!G648="","",IF([1]source_data!D648="","",VLOOKUP([1]source_data!D648,[1]geo_data!A:I,6,FALSE)))</f>
        <v>E07000083</v>
      </c>
      <c r="S646" s="11" t="str">
        <f>IF([1]source_data!G648="","",IF(LEFT(R646,3)="E05","WD",IF(LEFT(R646,3)="S13","WD",IF(LEFT(R646,3)="W05","WD",IF(LEFT(R646,3)="W06","UA",IF(LEFT(R646,3)="S12","CA",IF(LEFT(R646,3)="E06","UA",IF(LEFT(R646,3)="E07","NMD",IF(LEFT(R646,3)="E08","MD",IF(LEFT(R646,3)="E09","LONB"))))))))))</f>
        <v>NMD</v>
      </c>
      <c r="T646" s="8" t="str">
        <f>IF([1]source_data!G648="","",IF([1]source_data!N648="","",[1]source_data!N648))</f>
        <v>Grants for You</v>
      </c>
      <c r="U646" s="12">
        <f ca="1">IF([1]source_data!G648="","",[1]tailored_settings!$B$8)</f>
        <v>45009</v>
      </c>
      <c r="V646" s="8" t="str">
        <f>IF([1]source_data!I648="","",[1]tailored_settings!$B$9)</f>
        <v>https://www.barnwoodtrust.org/</v>
      </c>
      <c r="W646" s="8" t="str">
        <f>IF([1]source_data!G648="","",IF([1]source_data!I648="","",[1]codelists!$A$1))</f>
        <v>Grant to Individuals Reason codelist</v>
      </c>
      <c r="X646" s="8" t="str">
        <f>IF([1]source_data!G648="","",IF([1]source_data!I648="","",[1]source_data!I648))</f>
        <v>Mental Health</v>
      </c>
      <c r="Y646" s="8" t="str">
        <f>IF([1]source_data!G648="","",IF([1]source_data!J648="","",[1]codelists!$A$1))</f>
        <v/>
      </c>
      <c r="Z646" s="8" t="str">
        <f>IF([1]source_data!G648="","",IF([1]source_data!J648="","",[1]source_data!J648))</f>
        <v/>
      </c>
      <c r="AA646" s="8" t="str">
        <f>IF([1]source_data!G648="","",IF([1]source_data!K648="","",[1]codelists!$A$16))</f>
        <v>Grant to Individuals Purpose codelist</v>
      </c>
      <c r="AB646" s="8" t="str">
        <f>IF([1]source_data!G648="","",IF([1]source_data!K648="","",[1]source_data!K648))</f>
        <v>Devices and digital access</v>
      </c>
      <c r="AC646" s="8" t="str">
        <f>IF([1]source_data!G648="","",IF([1]source_data!L648="","",[1]codelists!$A$16))</f>
        <v/>
      </c>
      <c r="AD646" s="8" t="str">
        <f>IF([1]source_data!G648="","",IF([1]source_data!L648="","",[1]source_data!L648))</f>
        <v/>
      </c>
      <c r="AE646" s="8" t="str">
        <f>IF([1]source_data!G648="","",IF([1]source_data!M648="","",[1]codelists!$A$16))</f>
        <v/>
      </c>
      <c r="AF646" s="8" t="str">
        <f>IF([1]source_data!G648="","",IF([1]source_data!M648="","",[1]source_data!M648))</f>
        <v/>
      </c>
    </row>
    <row r="647" spans="1:32" ht="15.75" x14ac:dyDescent="0.25">
      <c r="A647" s="8" t="str">
        <f>IF([1]source_data!G649="","",IF(AND([1]source_data!C649&lt;&gt;"",[1]tailored_settings!$B$10="Publish"),CONCATENATE([1]tailored_settings!$B$2&amp;[1]source_data!C649),IF(AND([1]source_data!C649&lt;&gt;"",[1]tailored_settings!$B$10="Do not publish"),CONCATENATE([1]tailored_settings!$B$2&amp;TEXT(ROW(A647)-1,"0000")&amp;"_"&amp;TEXT(F647,"yyyy-mm")),CONCATENATE([1]tailored_settings!$B$2&amp;TEXT(ROW(A647)-1,"0000")&amp;"_"&amp;TEXT(F647,"yyyy-mm")))))</f>
        <v>360G-BarnwoodTrust-0646_2022-09</v>
      </c>
      <c r="B647" s="8" t="str">
        <f>IF([1]source_data!G649="","",IF([1]source_data!E649&lt;&gt;"",[1]source_data!E649,CONCATENATE("Grant to "&amp;G647)))</f>
        <v>Grants for You</v>
      </c>
      <c r="C647" s="8" t="str">
        <f>IF([1]source_data!G649="","",IF([1]source_data!F649="","",[1]source_data!F649))</f>
        <v xml:space="preserve">Funding to help people with Autism, ADHD, Tourette's or a serious mental health condition access more opportunities.   </v>
      </c>
      <c r="D647" s="9">
        <f>IF([1]source_data!G649="","",IF([1]source_data!G649="","",[1]source_data!G649))</f>
        <v>389</v>
      </c>
      <c r="E647" s="8" t="str">
        <f>IF([1]source_data!G649="","",[1]tailored_settings!$B$3)</f>
        <v>GBP</v>
      </c>
      <c r="F647" s="10">
        <f>IF([1]source_data!G649="","",IF([1]source_data!H649="","",[1]source_data!H649))</f>
        <v>44826.625752511602</v>
      </c>
      <c r="G647" s="8" t="str">
        <f>IF([1]source_data!G649="","",[1]tailored_settings!$B$5)</f>
        <v>Individual Recipient</v>
      </c>
      <c r="H647" s="8" t="str">
        <f>IF([1]source_data!G649="","",IF(AND([1]source_data!A649&lt;&gt;"",[1]tailored_settings!$B$11="Publish"),CONCATENATE([1]tailored_settings!$B$2&amp;[1]source_data!A649),IF(AND([1]source_data!A649&lt;&gt;"",[1]tailored_settings!$B$11="Do not publish"),CONCATENATE([1]tailored_settings!$B$4&amp;TEXT(ROW(A647)-1,"0000")&amp;"_"&amp;TEXT(F647,"yyyy-mm")),CONCATENATE([1]tailored_settings!$B$4&amp;TEXT(ROW(A647)-1,"0000")&amp;"_"&amp;TEXT(F647,"yyyy-mm")))))</f>
        <v>360G-BarnwoodTrust-IND-0646_2022-09</v>
      </c>
      <c r="I647" s="8" t="str">
        <f>IF([1]source_data!G649="","",[1]tailored_settings!$B$7)</f>
        <v>Barnwood Trust</v>
      </c>
      <c r="J647" s="8" t="str">
        <f>IF([1]source_data!G649="","",[1]tailored_settings!$B$6)</f>
        <v>GB-CHC-1162855</v>
      </c>
      <c r="K647" s="8" t="str">
        <f>IF([1]source_data!G649="","",IF([1]source_data!I649="","",VLOOKUP([1]source_data!I649,[1]codelists!A:C,2,FALSE)))</f>
        <v>GTIR040</v>
      </c>
      <c r="L647" s="8" t="str">
        <f>IF([1]source_data!G649="","",IF([1]source_data!J649="","",VLOOKUP([1]source_data!J649,[1]codelists!A:C,2,FALSE)))</f>
        <v/>
      </c>
      <c r="M647" s="8" t="str">
        <f>IF([1]source_data!G649="","",IF([1]source_data!K649="","",IF([1]source_data!M649&lt;&gt;"",CONCATENATE(VLOOKUP([1]source_data!K649,[1]codelists!A:C,2,FALSE)&amp;";"&amp;VLOOKUP([1]source_data!L649,[1]codelists!A:C,2,FALSE)&amp;";"&amp;VLOOKUP([1]source_data!M649,[1]codelists!A:C,2,FALSE)),IF([1]source_data!L649&lt;&gt;"",CONCATENATE(VLOOKUP([1]source_data!K649,[1]codelists!A:C,2,FALSE)&amp;";"&amp;VLOOKUP([1]source_data!L649,[1]codelists!A:C,2,FALSE)),IF([1]source_data!K649&lt;&gt;"",CONCATENATE(VLOOKUP([1]source_data!K649,[1]codelists!A:C,2,FALSE)))))))</f>
        <v>GTIP040</v>
      </c>
      <c r="N647" s="11" t="str">
        <f>IF([1]source_data!G649="","",IF([1]source_data!D649="","",VLOOKUP([1]source_data!D649,[1]geo_data!A:I,9,FALSE)))</f>
        <v>Barton and Tredworth</v>
      </c>
      <c r="O647" s="11" t="str">
        <f>IF([1]source_data!G649="","",IF([1]source_data!D649="","",VLOOKUP([1]source_data!D649,[1]geo_data!A:I,8,FALSE)))</f>
        <v>E05010953</v>
      </c>
      <c r="P647" s="11" t="str">
        <f>IF([1]source_data!G649="","",IF(LEFT(O647,3)="E05","WD",IF(LEFT(O647,3)="S13","WD",IF(LEFT(O647,3)="W05","WD",IF(LEFT(O647,3)="W06","UA",IF(LEFT(O647,3)="S12","CA",IF(LEFT(O647,3)="E06","UA",IF(LEFT(O647,3)="E07","NMD",IF(LEFT(O647,3)="E08","MD",IF(LEFT(O647,3)="E09","LONB"))))))))))</f>
        <v>WD</v>
      </c>
      <c r="Q647" s="11" t="str">
        <f>IF([1]source_data!G649="","",IF([1]source_data!D649="","",VLOOKUP([1]source_data!D649,[1]geo_data!A:I,7,FALSE)))</f>
        <v>Gloucester</v>
      </c>
      <c r="R647" s="11" t="str">
        <f>IF([1]source_data!G649="","",IF([1]source_data!D649="","",VLOOKUP([1]source_data!D649,[1]geo_data!A:I,6,FALSE)))</f>
        <v>E07000081</v>
      </c>
      <c r="S647" s="11" t="str">
        <f>IF([1]source_data!G649="","",IF(LEFT(R647,3)="E05","WD",IF(LEFT(R647,3)="S13","WD",IF(LEFT(R647,3)="W05","WD",IF(LEFT(R647,3)="W06","UA",IF(LEFT(R647,3)="S12","CA",IF(LEFT(R647,3)="E06","UA",IF(LEFT(R647,3)="E07","NMD",IF(LEFT(R647,3)="E08","MD",IF(LEFT(R647,3)="E09","LONB"))))))))))</f>
        <v>NMD</v>
      </c>
      <c r="T647" s="8" t="str">
        <f>IF([1]source_data!G649="","",IF([1]source_data!N649="","",[1]source_data!N649))</f>
        <v>Grants for You</v>
      </c>
      <c r="U647" s="12">
        <f ca="1">IF([1]source_data!G649="","",[1]tailored_settings!$B$8)</f>
        <v>45009</v>
      </c>
      <c r="V647" s="8" t="str">
        <f>IF([1]source_data!I649="","",[1]tailored_settings!$B$9)</f>
        <v>https://www.barnwoodtrust.org/</v>
      </c>
      <c r="W647" s="8" t="str">
        <f>IF([1]source_data!G649="","",IF([1]source_data!I649="","",[1]codelists!$A$1))</f>
        <v>Grant to Individuals Reason codelist</v>
      </c>
      <c r="X647" s="8" t="str">
        <f>IF([1]source_data!G649="","",IF([1]source_data!I649="","",[1]source_data!I649))</f>
        <v>Mental Health</v>
      </c>
      <c r="Y647" s="8" t="str">
        <f>IF([1]source_data!G649="","",IF([1]source_data!J649="","",[1]codelists!$A$1))</f>
        <v/>
      </c>
      <c r="Z647" s="8" t="str">
        <f>IF([1]source_data!G649="","",IF([1]source_data!J649="","",[1]source_data!J649))</f>
        <v/>
      </c>
      <c r="AA647" s="8" t="str">
        <f>IF([1]source_data!G649="","",IF([1]source_data!K649="","",[1]codelists!$A$16))</f>
        <v>Grant to Individuals Purpose codelist</v>
      </c>
      <c r="AB647" s="8" t="str">
        <f>IF([1]source_data!G649="","",IF([1]source_data!K649="","",[1]source_data!K649))</f>
        <v>Devices and digital access</v>
      </c>
      <c r="AC647" s="8" t="str">
        <f>IF([1]source_data!G649="","",IF([1]source_data!L649="","",[1]codelists!$A$16))</f>
        <v/>
      </c>
      <c r="AD647" s="8" t="str">
        <f>IF([1]source_data!G649="","",IF([1]source_data!L649="","",[1]source_data!L649))</f>
        <v/>
      </c>
      <c r="AE647" s="8" t="str">
        <f>IF([1]source_data!G649="","",IF([1]source_data!M649="","",[1]codelists!$A$16))</f>
        <v/>
      </c>
      <c r="AF647" s="8" t="str">
        <f>IF([1]source_data!G649="","",IF([1]source_data!M649="","",[1]source_data!M649))</f>
        <v/>
      </c>
    </row>
    <row r="648" spans="1:32" ht="15.75" x14ac:dyDescent="0.25">
      <c r="A648" s="8" t="str">
        <f>IF([1]source_data!G650="","",IF(AND([1]source_data!C650&lt;&gt;"",[1]tailored_settings!$B$10="Publish"),CONCATENATE([1]tailored_settings!$B$2&amp;[1]source_data!C650),IF(AND([1]source_data!C650&lt;&gt;"",[1]tailored_settings!$B$10="Do not publish"),CONCATENATE([1]tailored_settings!$B$2&amp;TEXT(ROW(A648)-1,"0000")&amp;"_"&amp;TEXT(F648,"yyyy-mm")),CONCATENATE([1]tailored_settings!$B$2&amp;TEXT(ROW(A648)-1,"0000")&amp;"_"&amp;TEXT(F648,"yyyy-mm")))))</f>
        <v>360G-BarnwoodTrust-0647_2022-09</v>
      </c>
      <c r="B648" s="8" t="str">
        <f>IF([1]source_data!G650="","",IF([1]source_data!E650&lt;&gt;"",[1]source_data!E650,CONCATENATE("Grant to "&amp;G648)))</f>
        <v>Grants for You</v>
      </c>
      <c r="C648" s="8" t="str">
        <f>IF([1]source_data!G650="","",IF([1]source_data!F650="","",[1]source_data!F650))</f>
        <v xml:space="preserve">Funding to help people with Autism, ADHD, Tourette's or a serious mental health condition access more opportunities.   </v>
      </c>
      <c r="D648" s="9">
        <f>IF([1]source_data!G650="","",IF([1]source_data!G650="","",[1]source_data!G650))</f>
        <v>2099</v>
      </c>
      <c r="E648" s="8" t="str">
        <f>IF([1]source_data!G650="","",[1]tailored_settings!$B$3)</f>
        <v>GBP</v>
      </c>
      <c r="F648" s="10">
        <f>IF([1]source_data!G650="","",IF([1]source_data!H650="","",[1]source_data!H650))</f>
        <v>44826.638895601798</v>
      </c>
      <c r="G648" s="8" t="str">
        <f>IF([1]source_data!G650="","",[1]tailored_settings!$B$5)</f>
        <v>Individual Recipient</v>
      </c>
      <c r="H648" s="8" t="str">
        <f>IF([1]source_data!G650="","",IF(AND([1]source_data!A650&lt;&gt;"",[1]tailored_settings!$B$11="Publish"),CONCATENATE([1]tailored_settings!$B$2&amp;[1]source_data!A650),IF(AND([1]source_data!A650&lt;&gt;"",[1]tailored_settings!$B$11="Do not publish"),CONCATENATE([1]tailored_settings!$B$4&amp;TEXT(ROW(A648)-1,"0000")&amp;"_"&amp;TEXT(F648,"yyyy-mm")),CONCATENATE([1]tailored_settings!$B$4&amp;TEXT(ROW(A648)-1,"0000")&amp;"_"&amp;TEXT(F648,"yyyy-mm")))))</f>
        <v>360G-BarnwoodTrust-IND-0647_2022-09</v>
      </c>
      <c r="I648" s="8" t="str">
        <f>IF([1]source_data!G650="","",[1]tailored_settings!$B$7)</f>
        <v>Barnwood Trust</v>
      </c>
      <c r="J648" s="8" t="str">
        <f>IF([1]source_data!G650="","",[1]tailored_settings!$B$6)</f>
        <v>GB-CHC-1162855</v>
      </c>
      <c r="K648" s="8" t="str">
        <f>IF([1]source_data!G650="","",IF([1]source_data!I650="","",VLOOKUP([1]source_data!I650,[1]codelists!A:C,2,FALSE)))</f>
        <v>GTIR040</v>
      </c>
      <c r="L648" s="8" t="str">
        <f>IF([1]source_data!G650="","",IF([1]source_data!J650="","",VLOOKUP([1]source_data!J650,[1]codelists!A:C,2,FALSE)))</f>
        <v/>
      </c>
      <c r="M648" s="8" t="str">
        <f>IF([1]source_data!G650="","",IF([1]source_data!K650="","",IF([1]source_data!M650&lt;&gt;"",CONCATENATE(VLOOKUP([1]source_data!K650,[1]codelists!A:C,2,FALSE)&amp;";"&amp;VLOOKUP([1]source_data!L650,[1]codelists!A:C,2,FALSE)&amp;";"&amp;VLOOKUP([1]source_data!M650,[1]codelists!A:C,2,FALSE)),IF([1]source_data!L650&lt;&gt;"",CONCATENATE(VLOOKUP([1]source_data!K650,[1]codelists!A:C,2,FALSE)&amp;";"&amp;VLOOKUP([1]source_data!L650,[1]codelists!A:C,2,FALSE)),IF([1]source_data!K650&lt;&gt;"",CONCATENATE(VLOOKUP([1]source_data!K650,[1]codelists!A:C,2,FALSE)))))))</f>
        <v>GTIP040</v>
      </c>
      <c r="N648" s="11" t="str">
        <f>IF([1]source_data!G650="","",IF([1]source_data!D650="","",VLOOKUP([1]source_data!D650,[1]geo_data!A:I,9,FALSE)))</f>
        <v>Barton and Tredworth</v>
      </c>
      <c r="O648" s="11" t="str">
        <f>IF([1]source_data!G650="","",IF([1]source_data!D650="","",VLOOKUP([1]source_data!D650,[1]geo_data!A:I,8,FALSE)))</f>
        <v>E05010953</v>
      </c>
      <c r="P648" s="11" t="str">
        <f>IF([1]source_data!G650="","",IF(LEFT(O648,3)="E05","WD",IF(LEFT(O648,3)="S13","WD",IF(LEFT(O648,3)="W05","WD",IF(LEFT(O648,3)="W06","UA",IF(LEFT(O648,3)="S12","CA",IF(LEFT(O648,3)="E06","UA",IF(LEFT(O648,3)="E07","NMD",IF(LEFT(O648,3)="E08","MD",IF(LEFT(O648,3)="E09","LONB"))))))))))</f>
        <v>WD</v>
      </c>
      <c r="Q648" s="11" t="str">
        <f>IF([1]source_data!G650="","",IF([1]source_data!D650="","",VLOOKUP([1]source_data!D650,[1]geo_data!A:I,7,FALSE)))</f>
        <v>Gloucester</v>
      </c>
      <c r="R648" s="11" t="str">
        <f>IF([1]source_data!G650="","",IF([1]source_data!D650="","",VLOOKUP([1]source_data!D650,[1]geo_data!A:I,6,FALSE)))</f>
        <v>E07000081</v>
      </c>
      <c r="S648" s="11" t="str">
        <f>IF([1]source_data!G650="","",IF(LEFT(R648,3)="E05","WD",IF(LEFT(R648,3)="S13","WD",IF(LEFT(R648,3)="W05","WD",IF(LEFT(R648,3)="W06","UA",IF(LEFT(R648,3)="S12","CA",IF(LEFT(R648,3)="E06","UA",IF(LEFT(R648,3)="E07","NMD",IF(LEFT(R648,3)="E08","MD",IF(LEFT(R648,3)="E09","LONB"))))))))))</f>
        <v>NMD</v>
      </c>
      <c r="T648" s="8" t="str">
        <f>IF([1]source_data!G650="","",IF([1]source_data!N650="","",[1]source_data!N650))</f>
        <v>Grants for You</v>
      </c>
      <c r="U648" s="12">
        <f ca="1">IF([1]source_data!G650="","",[1]tailored_settings!$B$8)</f>
        <v>45009</v>
      </c>
      <c r="V648" s="8" t="str">
        <f>IF([1]source_data!I650="","",[1]tailored_settings!$B$9)</f>
        <v>https://www.barnwoodtrust.org/</v>
      </c>
      <c r="W648" s="8" t="str">
        <f>IF([1]source_data!G650="","",IF([1]source_data!I650="","",[1]codelists!$A$1))</f>
        <v>Grant to Individuals Reason codelist</v>
      </c>
      <c r="X648" s="8" t="str">
        <f>IF([1]source_data!G650="","",IF([1]source_data!I650="","",[1]source_data!I650))</f>
        <v>Mental Health</v>
      </c>
      <c r="Y648" s="8" t="str">
        <f>IF([1]source_data!G650="","",IF([1]source_data!J650="","",[1]codelists!$A$1))</f>
        <v/>
      </c>
      <c r="Z648" s="8" t="str">
        <f>IF([1]source_data!G650="","",IF([1]source_data!J650="","",[1]source_data!J650))</f>
        <v/>
      </c>
      <c r="AA648" s="8" t="str">
        <f>IF([1]source_data!G650="","",IF([1]source_data!K650="","",[1]codelists!$A$16))</f>
        <v>Grant to Individuals Purpose codelist</v>
      </c>
      <c r="AB648" s="8" t="str">
        <f>IF([1]source_data!G650="","",IF([1]source_data!K650="","",[1]source_data!K650))</f>
        <v>Devices and digital access</v>
      </c>
      <c r="AC648" s="8" t="str">
        <f>IF([1]source_data!G650="","",IF([1]source_data!L650="","",[1]codelists!$A$16))</f>
        <v/>
      </c>
      <c r="AD648" s="8" t="str">
        <f>IF([1]source_data!G650="","",IF([1]source_data!L650="","",[1]source_data!L650))</f>
        <v/>
      </c>
      <c r="AE648" s="8" t="str">
        <f>IF([1]source_data!G650="","",IF([1]source_data!M650="","",[1]codelists!$A$16))</f>
        <v/>
      </c>
      <c r="AF648" s="8" t="str">
        <f>IF([1]source_data!G650="","",IF([1]source_data!M650="","",[1]source_data!M650))</f>
        <v/>
      </c>
    </row>
    <row r="649" spans="1:32" ht="15.75" x14ac:dyDescent="0.25">
      <c r="A649" s="8" t="str">
        <f>IF([1]source_data!G651="","",IF(AND([1]source_data!C651&lt;&gt;"",[1]tailored_settings!$B$10="Publish"),CONCATENATE([1]tailored_settings!$B$2&amp;[1]source_data!C651),IF(AND([1]source_data!C651&lt;&gt;"",[1]tailored_settings!$B$10="Do not publish"),CONCATENATE([1]tailored_settings!$B$2&amp;TEXT(ROW(A649)-1,"0000")&amp;"_"&amp;TEXT(F649,"yyyy-mm")),CONCATENATE([1]tailored_settings!$B$2&amp;TEXT(ROW(A649)-1,"0000")&amp;"_"&amp;TEXT(F649,"yyyy-mm")))))</f>
        <v>360G-BarnwoodTrust-0648_2022-09</v>
      </c>
      <c r="B649" s="8" t="str">
        <f>IF([1]source_data!G651="","",IF([1]source_data!E651&lt;&gt;"",[1]source_data!E651,CONCATENATE("Grant to "&amp;G649)))</f>
        <v>Grants for You</v>
      </c>
      <c r="C649" s="8" t="str">
        <f>IF([1]source_data!G651="","",IF([1]source_data!F651="","",[1]source_data!F651))</f>
        <v xml:space="preserve">Funding to help people with Autism, ADHD, Tourette's or a serious mental health condition access more opportunities.   </v>
      </c>
      <c r="D649" s="9">
        <f>IF([1]source_data!G651="","",IF([1]source_data!G651="","",[1]source_data!G651))</f>
        <v>1999</v>
      </c>
      <c r="E649" s="8" t="str">
        <f>IF([1]source_data!G651="","",[1]tailored_settings!$B$3)</f>
        <v>GBP</v>
      </c>
      <c r="F649" s="10">
        <f>IF([1]source_data!G651="","",IF([1]source_data!H651="","",[1]source_data!H651))</f>
        <v>44826.659060648097</v>
      </c>
      <c r="G649" s="8" t="str">
        <f>IF([1]source_data!G651="","",[1]tailored_settings!$B$5)</f>
        <v>Individual Recipient</v>
      </c>
      <c r="H649" s="8" t="str">
        <f>IF([1]source_data!G651="","",IF(AND([1]source_data!A651&lt;&gt;"",[1]tailored_settings!$B$11="Publish"),CONCATENATE([1]tailored_settings!$B$2&amp;[1]source_data!A651),IF(AND([1]source_data!A651&lt;&gt;"",[1]tailored_settings!$B$11="Do not publish"),CONCATENATE([1]tailored_settings!$B$4&amp;TEXT(ROW(A649)-1,"0000")&amp;"_"&amp;TEXT(F649,"yyyy-mm")),CONCATENATE([1]tailored_settings!$B$4&amp;TEXT(ROW(A649)-1,"0000")&amp;"_"&amp;TEXT(F649,"yyyy-mm")))))</f>
        <v>360G-BarnwoodTrust-IND-0648_2022-09</v>
      </c>
      <c r="I649" s="8" t="str">
        <f>IF([1]source_data!G651="","",[1]tailored_settings!$B$7)</f>
        <v>Barnwood Trust</v>
      </c>
      <c r="J649" s="8" t="str">
        <f>IF([1]source_data!G651="","",[1]tailored_settings!$B$6)</f>
        <v>GB-CHC-1162855</v>
      </c>
      <c r="K649" s="8" t="str">
        <f>IF([1]source_data!G651="","",IF([1]source_data!I651="","",VLOOKUP([1]source_data!I651,[1]codelists!A:C,2,FALSE)))</f>
        <v>GTIR040</v>
      </c>
      <c r="L649" s="8" t="str">
        <f>IF([1]source_data!G651="","",IF([1]source_data!J651="","",VLOOKUP([1]source_data!J651,[1]codelists!A:C,2,FALSE)))</f>
        <v/>
      </c>
      <c r="M649" s="8" t="str">
        <f>IF([1]source_data!G651="","",IF([1]source_data!K651="","",IF([1]source_data!M651&lt;&gt;"",CONCATENATE(VLOOKUP([1]source_data!K651,[1]codelists!A:C,2,FALSE)&amp;";"&amp;VLOOKUP([1]source_data!L651,[1]codelists!A:C,2,FALSE)&amp;";"&amp;VLOOKUP([1]source_data!M651,[1]codelists!A:C,2,FALSE)),IF([1]source_data!L651&lt;&gt;"",CONCATENATE(VLOOKUP([1]source_data!K651,[1]codelists!A:C,2,FALSE)&amp;";"&amp;VLOOKUP([1]source_data!L651,[1]codelists!A:C,2,FALSE)),IF([1]source_data!K651&lt;&gt;"",CONCATENATE(VLOOKUP([1]source_data!K651,[1]codelists!A:C,2,FALSE)))))))</f>
        <v>GTIP100</v>
      </c>
      <c r="N649" s="11" t="str">
        <f>IF([1]source_data!G651="","",IF([1]source_data!D651="","",VLOOKUP([1]source_data!D651,[1]geo_data!A:I,9,FALSE)))</f>
        <v>Lansdown</v>
      </c>
      <c r="O649" s="11" t="str">
        <f>IF([1]source_data!G651="","",IF([1]source_data!D651="","",VLOOKUP([1]source_data!D651,[1]geo_data!A:I,8,FALSE)))</f>
        <v>E05004295</v>
      </c>
      <c r="P649" s="11" t="str">
        <f>IF([1]source_data!G651="","",IF(LEFT(O649,3)="E05","WD",IF(LEFT(O649,3)="S13","WD",IF(LEFT(O649,3)="W05","WD",IF(LEFT(O649,3)="W06","UA",IF(LEFT(O649,3)="S12","CA",IF(LEFT(O649,3)="E06","UA",IF(LEFT(O649,3)="E07","NMD",IF(LEFT(O649,3)="E08","MD",IF(LEFT(O649,3)="E09","LONB"))))))))))</f>
        <v>WD</v>
      </c>
      <c r="Q649" s="11" t="str">
        <f>IF([1]source_data!G651="","",IF([1]source_data!D651="","",VLOOKUP([1]source_data!D651,[1]geo_data!A:I,7,FALSE)))</f>
        <v>Cheltenham</v>
      </c>
      <c r="R649" s="11" t="str">
        <f>IF([1]source_data!G651="","",IF([1]source_data!D651="","",VLOOKUP([1]source_data!D651,[1]geo_data!A:I,6,FALSE)))</f>
        <v>E07000078</v>
      </c>
      <c r="S649" s="11" t="str">
        <f>IF([1]source_data!G651="","",IF(LEFT(R649,3)="E05","WD",IF(LEFT(R649,3)="S13","WD",IF(LEFT(R649,3)="W05","WD",IF(LEFT(R649,3)="W06","UA",IF(LEFT(R649,3)="S12","CA",IF(LEFT(R649,3)="E06","UA",IF(LEFT(R649,3)="E07","NMD",IF(LEFT(R649,3)="E08","MD",IF(LEFT(R649,3)="E09","LONB"))))))))))</f>
        <v>NMD</v>
      </c>
      <c r="T649" s="8" t="str">
        <f>IF([1]source_data!G651="","",IF([1]source_data!N651="","",[1]source_data!N651))</f>
        <v>Grants for You</v>
      </c>
      <c r="U649" s="12">
        <f ca="1">IF([1]source_data!G651="","",[1]tailored_settings!$B$8)</f>
        <v>45009</v>
      </c>
      <c r="V649" s="8" t="str">
        <f>IF([1]source_data!I651="","",[1]tailored_settings!$B$9)</f>
        <v>https://www.barnwoodtrust.org/</v>
      </c>
      <c r="W649" s="8" t="str">
        <f>IF([1]source_data!G651="","",IF([1]source_data!I651="","",[1]codelists!$A$1))</f>
        <v>Grant to Individuals Reason codelist</v>
      </c>
      <c r="X649" s="8" t="str">
        <f>IF([1]source_data!G651="","",IF([1]source_data!I651="","",[1]source_data!I651))</f>
        <v>Mental Health</v>
      </c>
      <c r="Y649" s="8" t="str">
        <f>IF([1]source_data!G651="","",IF([1]source_data!J651="","",[1]codelists!$A$1))</f>
        <v/>
      </c>
      <c r="Z649" s="8" t="str">
        <f>IF([1]source_data!G651="","",IF([1]source_data!J651="","",[1]source_data!J651))</f>
        <v/>
      </c>
      <c r="AA649" s="8" t="str">
        <f>IF([1]source_data!G651="","",IF([1]source_data!K651="","",[1]codelists!$A$16))</f>
        <v>Grant to Individuals Purpose codelist</v>
      </c>
      <c r="AB649" s="8" t="str">
        <f>IF([1]source_data!G651="","",IF([1]source_data!K651="","",[1]source_data!K651))</f>
        <v>Travel and transport</v>
      </c>
      <c r="AC649" s="8" t="str">
        <f>IF([1]source_data!G651="","",IF([1]source_data!L651="","",[1]codelists!$A$16))</f>
        <v/>
      </c>
      <c r="AD649" s="8" t="str">
        <f>IF([1]source_data!G651="","",IF([1]source_data!L651="","",[1]source_data!L651))</f>
        <v/>
      </c>
      <c r="AE649" s="8" t="str">
        <f>IF([1]source_data!G651="","",IF([1]source_data!M651="","",[1]codelists!$A$16))</f>
        <v/>
      </c>
      <c r="AF649" s="8" t="str">
        <f>IF([1]source_data!G651="","",IF([1]source_data!M651="","",[1]source_data!M651))</f>
        <v/>
      </c>
    </row>
    <row r="650" spans="1:32" ht="15.75" x14ac:dyDescent="0.25">
      <c r="A650" s="8" t="str">
        <f>IF([1]source_data!G652="","",IF(AND([1]source_data!C652&lt;&gt;"",[1]tailored_settings!$B$10="Publish"),CONCATENATE([1]tailored_settings!$B$2&amp;[1]source_data!C652),IF(AND([1]source_data!C652&lt;&gt;"",[1]tailored_settings!$B$10="Do not publish"),CONCATENATE([1]tailored_settings!$B$2&amp;TEXT(ROW(A650)-1,"0000")&amp;"_"&amp;TEXT(F650,"yyyy-mm")),CONCATENATE([1]tailored_settings!$B$2&amp;TEXT(ROW(A650)-1,"0000")&amp;"_"&amp;TEXT(F650,"yyyy-mm")))))</f>
        <v>360G-BarnwoodTrust-0649_2022-09</v>
      </c>
      <c r="B650" s="8" t="str">
        <f>IF([1]source_data!G652="","",IF([1]source_data!E652&lt;&gt;"",[1]source_data!E652,CONCATENATE("Grant to "&amp;G650)))</f>
        <v>Grants for You</v>
      </c>
      <c r="C650" s="8" t="str">
        <f>IF([1]source_data!G652="","",IF([1]source_data!F652="","",[1]source_data!F652))</f>
        <v xml:space="preserve">Funding to help people with Autism, ADHD, Tourette's or a serious mental health condition access more opportunities.   </v>
      </c>
      <c r="D650" s="9">
        <f>IF([1]source_data!G652="","",IF([1]source_data!G652="","",[1]source_data!G652))</f>
        <v>1108</v>
      </c>
      <c r="E650" s="8" t="str">
        <f>IF([1]source_data!G652="","",[1]tailored_settings!$B$3)</f>
        <v>GBP</v>
      </c>
      <c r="F650" s="10">
        <f>IF([1]source_data!G652="","",IF([1]source_data!H652="","",[1]source_data!H652))</f>
        <v>44827.366191284702</v>
      </c>
      <c r="G650" s="8" t="str">
        <f>IF([1]source_data!G652="","",[1]tailored_settings!$B$5)</f>
        <v>Individual Recipient</v>
      </c>
      <c r="H650" s="8" t="str">
        <f>IF([1]source_data!G652="","",IF(AND([1]source_data!A652&lt;&gt;"",[1]tailored_settings!$B$11="Publish"),CONCATENATE([1]tailored_settings!$B$2&amp;[1]source_data!A652),IF(AND([1]source_data!A652&lt;&gt;"",[1]tailored_settings!$B$11="Do not publish"),CONCATENATE([1]tailored_settings!$B$4&amp;TEXT(ROW(A650)-1,"0000")&amp;"_"&amp;TEXT(F650,"yyyy-mm")),CONCATENATE([1]tailored_settings!$B$4&amp;TEXT(ROW(A650)-1,"0000")&amp;"_"&amp;TEXT(F650,"yyyy-mm")))))</f>
        <v>360G-BarnwoodTrust-IND-0649_2022-09</v>
      </c>
      <c r="I650" s="8" t="str">
        <f>IF([1]source_data!G652="","",[1]tailored_settings!$B$7)</f>
        <v>Barnwood Trust</v>
      </c>
      <c r="J650" s="8" t="str">
        <f>IF([1]source_data!G652="","",[1]tailored_settings!$B$6)</f>
        <v>GB-CHC-1162855</v>
      </c>
      <c r="K650" s="8" t="str">
        <f>IF([1]source_data!G652="","",IF([1]source_data!I652="","",VLOOKUP([1]source_data!I652,[1]codelists!A:C,2,FALSE)))</f>
        <v>GTIR040</v>
      </c>
      <c r="L650" s="8" t="str">
        <f>IF([1]source_data!G652="","",IF([1]source_data!J652="","",VLOOKUP([1]source_data!J652,[1]codelists!A:C,2,FALSE)))</f>
        <v/>
      </c>
      <c r="M650" s="8" t="str">
        <f>IF([1]source_data!G652="","",IF([1]source_data!K652="","",IF([1]source_data!M652&lt;&gt;"",CONCATENATE(VLOOKUP([1]source_data!K652,[1]codelists!A:C,2,FALSE)&amp;";"&amp;VLOOKUP([1]source_data!L652,[1]codelists!A:C,2,FALSE)&amp;";"&amp;VLOOKUP([1]source_data!M652,[1]codelists!A:C,2,FALSE)),IF([1]source_data!L652&lt;&gt;"",CONCATENATE(VLOOKUP([1]source_data!K652,[1]codelists!A:C,2,FALSE)&amp;";"&amp;VLOOKUP([1]source_data!L652,[1]codelists!A:C,2,FALSE)),IF([1]source_data!K652&lt;&gt;"",CONCATENATE(VLOOKUP([1]source_data!K652,[1]codelists!A:C,2,FALSE)))))))</f>
        <v>GTIP100</v>
      </c>
      <c r="N650" s="11" t="str">
        <f>IF([1]source_data!G652="","",IF([1]source_data!D652="","",VLOOKUP([1]source_data!D652,[1]geo_data!A:I,9,FALSE)))</f>
        <v>Elmbridge</v>
      </c>
      <c r="O650" s="11" t="str">
        <f>IF([1]source_data!G652="","",IF([1]source_data!D652="","",VLOOKUP([1]source_data!D652,[1]geo_data!A:I,8,FALSE)))</f>
        <v>E05010955</v>
      </c>
      <c r="P650" s="11" t="str">
        <f>IF([1]source_data!G652="","",IF(LEFT(O650,3)="E05","WD",IF(LEFT(O650,3)="S13","WD",IF(LEFT(O650,3)="W05","WD",IF(LEFT(O650,3)="W06","UA",IF(LEFT(O650,3)="S12","CA",IF(LEFT(O650,3)="E06","UA",IF(LEFT(O650,3)="E07","NMD",IF(LEFT(O650,3)="E08","MD",IF(LEFT(O650,3)="E09","LONB"))))))))))</f>
        <v>WD</v>
      </c>
      <c r="Q650" s="11" t="str">
        <f>IF([1]source_data!G652="","",IF([1]source_data!D652="","",VLOOKUP([1]source_data!D652,[1]geo_data!A:I,7,FALSE)))</f>
        <v>Gloucester</v>
      </c>
      <c r="R650" s="11" t="str">
        <f>IF([1]source_data!G652="","",IF([1]source_data!D652="","",VLOOKUP([1]source_data!D652,[1]geo_data!A:I,6,FALSE)))</f>
        <v>E07000081</v>
      </c>
      <c r="S650" s="11" t="str">
        <f>IF([1]source_data!G652="","",IF(LEFT(R650,3)="E05","WD",IF(LEFT(R650,3)="S13","WD",IF(LEFT(R650,3)="W05","WD",IF(LEFT(R650,3)="W06","UA",IF(LEFT(R650,3)="S12","CA",IF(LEFT(R650,3)="E06","UA",IF(LEFT(R650,3)="E07","NMD",IF(LEFT(R650,3)="E08","MD",IF(LEFT(R650,3)="E09","LONB"))))))))))</f>
        <v>NMD</v>
      </c>
      <c r="T650" s="8" t="str">
        <f>IF([1]source_data!G652="","",IF([1]source_data!N652="","",[1]source_data!N652))</f>
        <v>Grants for You</v>
      </c>
      <c r="U650" s="12">
        <f ca="1">IF([1]source_data!G652="","",[1]tailored_settings!$B$8)</f>
        <v>45009</v>
      </c>
      <c r="V650" s="8" t="str">
        <f>IF([1]source_data!I652="","",[1]tailored_settings!$B$9)</f>
        <v>https://www.barnwoodtrust.org/</v>
      </c>
      <c r="W650" s="8" t="str">
        <f>IF([1]source_data!G652="","",IF([1]source_data!I652="","",[1]codelists!$A$1))</f>
        <v>Grant to Individuals Reason codelist</v>
      </c>
      <c r="X650" s="8" t="str">
        <f>IF([1]source_data!G652="","",IF([1]source_data!I652="","",[1]source_data!I652))</f>
        <v>Mental Health</v>
      </c>
      <c r="Y650" s="8" t="str">
        <f>IF([1]source_data!G652="","",IF([1]source_data!J652="","",[1]codelists!$A$1))</f>
        <v/>
      </c>
      <c r="Z650" s="8" t="str">
        <f>IF([1]source_data!G652="","",IF([1]source_data!J652="","",[1]source_data!J652))</f>
        <v/>
      </c>
      <c r="AA650" s="8" t="str">
        <f>IF([1]source_data!G652="","",IF([1]source_data!K652="","",[1]codelists!$A$16))</f>
        <v>Grant to Individuals Purpose codelist</v>
      </c>
      <c r="AB650" s="8" t="str">
        <f>IF([1]source_data!G652="","",IF([1]source_data!K652="","",[1]source_data!K652))</f>
        <v>Travel and transport</v>
      </c>
      <c r="AC650" s="8" t="str">
        <f>IF([1]source_data!G652="","",IF([1]source_data!L652="","",[1]codelists!$A$16))</f>
        <v/>
      </c>
      <c r="AD650" s="8" t="str">
        <f>IF([1]source_data!G652="","",IF([1]source_data!L652="","",[1]source_data!L652))</f>
        <v/>
      </c>
      <c r="AE650" s="8" t="str">
        <f>IF([1]source_data!G652="","",IF([1]source_data!M652="","",[1]codelists!$A$16))</f>
        <v/>
      </c>
      <c r="AF650" s="8" t="str">
        <f>IF([1]source_data!G652="","",IF([1]source_data!M652="","",[1]source_data!M652))</f>
        <v/>
      </c>
    </row>
    <row r="651" spans="1:32" ht="15.75" x14ac:dyDescent="0.25">
      <c r="A651" s="8" t="str">
        <f>IF([1]source_data!G653="","",IF(AND([1]source_data!C653&lt;&gt;"",[1]tailored_settings!$B$10="Publish"),CONCATENATE([1]tailored_settings!$B$2&amp;[1]source_data!C653),IF(AND([1]source_data!C653&lt;&gt;"",[1]tailored_settings!$B$10="Do not publish"),CONCATENATE([1]tailored_settings!$B$2&amp;TEXT(ROW(A651)-1,"0000")&amp;"_"&amp;TEXT(F651,"yyyy-mm")),CONCATENATE([1]tailored_settings!$B$2&amp;TEXT(ROW(A651)-1,"0000")&amp;"_"&amp;TEXT(F651,"yyyy-mm")))))</f>
        <v>360G-BarnwoodTrust-0650_2022-09</v>
      </c>
      <c r="B651" s="8" t="str">
        <f>IF([1]source_data!G653="","",IF([1]source_data!E653&lt;&gt;"",[1]source_data!E653,CONCATENATE("Grant to "&amp;G651)))</f>
        <v>Grants for You</v>
      </c>
      <c r="C651" s="8" t="str">
        <f>IF([1]source_data!G653="","",IF([1]source_data!F653="","",[1]source_data!F653))</f>
        <v xml:space="preserve">Funding to help people with Autism, ADHD, Tourette's or a serious mental health condition access more opportunities.   </v>
      </c>
      <c r="D651" s="9">
        <f>IF([1]source_data!G653="","",IF([1]source_data!G653="","",[1]source_data!G653))</f>
        <v>512</v>
      </c>
      <c r="E651" s="8" t="str">
        <f>IF([1]source_data!G653="","",[1]tailored_settings!$B$3)</f>
        <v>GBP</v>
      </c>
      <c r="F651" s="10">
        <f>IF([1]source_data!G653="","",IF([1]source_data!H653="","",[1]source_data!H653))</f>
        <v>44827.372736724501</v>
      </c>
      <c r="G651" s="8" t="str">
        <f>IF([1]source_data!G653="","",[1]tailored_settings!$B$5)</f>
        <v>Individual Recipient</v>
      </c>
      <c r="H651" s="8" t="str">
        <f>IF([1]source_data!G653="","",IF(AND([1]source_data!A653&lt;&gt;"",[1]tailored_settings!$B$11="Publish"),CONCATENATE([1]tailored_settings!$B$2&amp;[1]source_data!A653),IF(AND([1]source_data!A653&lt;&gt;"",[1]tailored_settings!$B$11="Do not publish"),CONCATENATE([1]tailored_settings!$B$4&amp;TEXT(ROW(A651)-1,"0000")&amp;"_"&amp;TEXT(F651,"yyyy-mm")),CONCATENATE([1]tailored_settings!$B$4&amp;TEXT(ROW(A651)-1,"0000")&amp;"_"&amp;TEXT(F651,"yyyy-mm")))))</f>
        <v>360G-BarnwoodTrust-IND-0650_2022-09</v>
      </c>
      <c r="I651" s="8" t="str">
        <f>IF([1]source_data!G653="","",[1]tailored_settings!$B$7)</f>
        <v>Barnwood Trust</v>
      </c>
      <c r="J651" s="8" t="str">
        <f>IF([1]source_data!G653="","",[1]tailored_settings!$B$6)</f>
        <v>GB-CHC-1162855</v>
      </c>
      <c r="K651" s="8" t="str">
        <f>IF([1]source_data!G653="","",IF([1]source_data!I653="","",VLOOKUP([1]source_data!I653,[1]codelists!A:C,2,FALSE)))</f>
        <v>GTIR040</v>
      </c>
      <c r="L651" s="8" t="str">
        <f>IF([1]source_data!G653="","",IF([1]source_data!J653="","",VLOOKUP([1]source_data!J653,[1]codelists!A:C,2,FALSE)))</f>
        <v/>
      </c>
      <c r="M651" s="8" t="str">
        <f>IF([1]source_data!G653="","",IF([1]source_data!K653="","",IF([1]source_data!M653&lt;&gt;"",CONCATENATE(VLOOKUP([1]source_data!K653,[1]codelists!A:C,2,FALSE)&amp;";"&amp;VLOOKUP([1]source_data!L653,[1]codelists!A:C,2,FALSE)&amp;";"&amp;VLOOKUP([1]source_data!M653,[1]codelists!A:C,2,FALSE)),IF([1]source_data!L653&lt;&gt;"",CONCATENATE(VLOOKUP([1]source_data!K653,[1]codelists!A:C,2,FALSE)&amp;";"&amp;VLOOKUP([1]source_data!L653,[1]codelists!A:C,2,FALSE)),IF([1]source_data!K653&lt;&gt;"",CONCATENATE(VLOOKUP([1]source_data!K653,[1]codelists!A:C,2,FALSE)))))))</f>
        <v>GTIP040</v>
      </c>
      <c r="N651" s="11" t="str">
        <f>IF([1]source_data!G653="","",IF([1]source_data!D653="","",VLOOKUP([1]source_data!D653,[1]geo_data!A:I,9,FALSE)))</f>
        <v>Moreland</v>
      </c>
      <c r="O651" s="11" t="str">
        <f>IF([1]source_data!G653="","",IF([1]source_data!D653="","",VLOOKUP([1]source_data!D653,[1]geo_data!A:I,8,FALSE)))</f>
        <v>E05010962</v>
      </c>
      <c r="P651" s="11" t="str">
        <f>IF([1]source_data!G653="","",IF(LEFT(O651,3)="E05","WD",IF(LEFT(O651,3)="S13","WD",IF(LEFT(O651,3)="W05","WD",IF(LEFT(O651,3)="W06","UA",IF(LEFT(O651,3)="S12","CA",IF(LEFT(O651,3)="E06","UA",IF(LEFT(O651,3)="E07","NMD",IF(LEFT(O651,3)="E08","MD",IF(LEFT(O651,3)="E09","LONB"))))))))))</f>
        <v>WD</v>
      </c>
      <c r="Q651" s="11" t="str">
        <f>IF([1]source_data!G653="","",IF([1]source_data!D653="","",VLOOKUP([1]source_data!D653,[1]geo_data!A:I,7,FALSE)))</f>
        <v>Gloucester</v>
      </c>
      <c r="R651" s="11" t="str">
        <f>IF([1]source_data!G653="","",IF([1]source_data!D653="","",VLOOKUP([1]source_data!D653,[1]geo_data!A:I,6,FALSE)))</f>
        <v>E07000081</v>
      </c>
      <c r="S651" s="11" t="str">
        <f>IF([1]source_data!G653="","",IF(LEFT(R651,3)="E05","WD",IF(LEFT(R651,3)="S13","WD",IF(LEFT(R651,3)="W05","WD",IF(LEFT(R651,3)="W06","UA",IF(LEFT(R651,3)="S12","CA",IF(LEFT(R651,3)="E06","UA",IF(LEFT(R651,3)="E07","NMD",IF(LEFT(R651,3)="E08","MD",IF(LEFT(R651,3)="E09","LONB"))))))))))</f>
        <v>NMD</v>
      </c>
      <c r="T651" s="8" t="str">
        <f>IF([1]source_data!G653="","",IF([1]source_data!N653="","",[1]source_data!N653))</f>
        <v>Grants for You</v>
      </c>
      <c r="U651" s="12">
        <f ca="1">IF([1]source_data!G653="","",[1]tailored_settings!$B$8)</f>
        <v>45009</v>
      </c>
      <c r="V651" s="8" t="str">
        <f>IF([1]source_data!I653="","",[1]tailored_settings!$B$9)</f>
        <v>https://www.barnwoodtrust.org/</v>
      </c>
      <c r="W651" s="8" t="str">
        <f>IF([1]source_data!G653="","",IF([1]source_data!I653="","",[1]codelists!$A$1))</f>
        <v>Grant to Individuals Reason codelist</v>
      </c>
      <c r="X651" s="8" t="str">
        <f>IF([1]source_data!G653="","",IF([1]source_data!I653="","",[1]source_data!I653))</f>
        <v>Mental Health</v>
      </c>
      <c r="Y651" s="8" t="str">
        <f>IF([1]source_data!G653="","",IF([1]source_data!J653="","",[1]codelists!$A$1))</f>
        <v/>
      </c>
      <c r="Z651" s="8" t="str">
        <f>IF([1]source_data!G653="","",IF([1]source_data!J653="","",[1]source_data!J653))</f>
        <v/>
      </c>
      <c r="AA651" s="8" t="str">
        <f>IF([1]source_data!G653="","",IF([1]source_data!K653="","",[1]codelists!$A$16))</f>
        <v>Grant to Individuals Purpose codelist</v>
      </c>
      <c r="AB651" s="8" t="str">
        <f>IF([1]source_data!G653="","",IF([1]source_data!K653="","",[1]source_data!K653))</f>
        <v>Devices and digital access</v>
      </c>
      <c r="AC651" s="8" t="str">
        <f>IF([1]source_data!G653="","",IF([1]source_data!L653="","",[1]codelists!$A$16))</f>
        <v/>
      </c>
      <c r="AD651" s="8" t="str">
        <f>IF([1]source_data!G653="","",IF([1]source_data!L653="","",[1]source_data!L653))</f>
        <v/>
      </c>
      <c r="AE651" s="8" t="str">
        <f>IF([1]source_data!G653="","",IF([1]source_data!M653="","",[1]codelists!$A$16))</f>
        <v/>
      </c>
      <c r="AF651" s="8" t="str">
        <f>IF([1]source_data!G653="","",IF([1]source_data!M653="","",[1]source_data!M653))</f>
        <v/>
      </c>
    </row>
    <row r="652" spans="1:32" ht="15.75" x14ac:dyDescent="0.25">
      <c r="A652" s="8" t="str">
        <f>IF([1]source_data!G654="","",IF(AND([1]source_data!C654&lt;&gt;"",[1]tailored_settings!$B$10="Publish"),CONCATENATE([1]tailored_settings!$B$2&amp;[1]source_data!C654),IF(AND([1]source_data!C654&lt;&gt;"",[1]tailored_settings!$B$10="Do not publish"),CONCATENATE([1]tailored_settings!$B$2&amp;TEXT(ROW(A652)-1,"0000")&amp;"_"&amp;TEXT(F652,"yyyy-mm")),CONCATENATE([1]tailored_settings!$B$2&amp;TEXT(ROW(A652)-1,"0000")&amp;"_"&amp;TEXT(F652,"yyyy-mm")))))</f>
        <v>360G-BarnwoodTrust-0651_2022-09</v>
      </c>
      <c r="B652" s="8" t="str">
        <f>IF([1]source_data!G654="","",IF([1]source_data!E654&lt;&gt;"",[1]source_data!E654,CONCATENATE("Grant to "&amp;G652)))</f>
        <v>Grants for You</v>
      </c>
      <c r="C652" s="8" t="str">
        <f>IF([1]source_data!G654="","",IF([1]source_data!F654="","",[1]source_data!F654))</f>
        <v xml:space="preserve">Funding to help people with Autism, ADHD, Tourette's or a serious mental health condition access more opportunities.   </v>
      </c>
      <c r="D652" s="9">
        <f>IF([1]source_data!G654="","",IF([1]source_data!G654="","",[1]source_data!G654))</f>
        <v>700</v>
      </c>
      <c r="E652" s="8" t="str">
        <f>IF([1]source_data!G654="","",[1]tailored_settings!$B$3)</f>
        <v>GBP</v>
      </c>
      <c r="F652" s="10">
        <f>IF([1]source_data!G654="","",IF([1]source_data!H654="","",[1]source_data!H654))</f>
        <v>44827.376676851898</v>
      </c>
      <c r="G652" s="8" t="str">
        <f>IF([1]source_data!G654="","",[1]tailored_settings!$B$5)</f>
        <v>Individual Recipient</v>
      </c>
      <c r="H652" s="8" t="str">
        <f>IF([1]source_data!G654="","",IF(AND([1]source_data!A654&lt;&gt;"",[1]tailored_settings!$B$11="Publish"),CONCATENATE([1]tailored_settings!$B$2&amp;[1]source_data!A654),IF(AND([1]source_data!A654&lt;&gt;"",[1]tailored_settings!$B$11="Do not publish"),CONCATENATE([1]tailored_settings!$B$4&amp;TEXT(ROW(A652)-1,"0000")&amp;"_"&amp;TEXT(F652,"yyyy-mm")),CONCATENATE([1]tailored_settings!$B$4&amp;TEXT(ROW(A652)-1,"0000")&amp;"_"&amp;TEXT(F652,"yyyy-mm")))))</f>
        <v>360G-BarnwoodTrust-IND-0651_2022-09</v>
      </c>
      <c r="I652" s="8" t="str">
        <f>IF([1]source_data!G654="","",[1]tailored_settings!$B$7)</f>
        <v>Barnwood Trust</v>
      </c>
      <c r="J652" s="8" t="str">
        <f>IF([1]source_data!G654="","",[1]tailored_settings!$B$6)</f>
        <v>GB-CHC-1162855</v>
      </c>
      <c r="K652" s="8" t="str">
        <f>IF([1]source_data!G654="","",IF([1]source_data!I654="","",VLOOKUP([1]source_data!I654,[1]codelists!A:C,2,FALSE)))</f>
        <v>GTIR040</v>
      </c>
      <c r="L652" s="8" t="str">
        <f>IF([1]source_data!G654="","",IF([1]source_data!J654="","",VLOOKUP([1]source_data!J654,[1]codelists!A:C,2,FALSE)))</f>
        <v/>
      </c>
      <c r="M652" s="8" t="str">
        <f>IF([1]source_data!G654="","",IF([1]source_data!K654="","",IF([1]source_data!M654&lt;&gt;"",CONCATENATE(VLOOKUP([1]source_data!K654,[1]codelists!A:C,2,FALSE)&amp;";"&amp;VLOOKUP([1]source_data!L654,[1]codelists!A:C,2,FALSE)&amp;";"&amp;VLOOKUP([1]source_data!M654,[1]codelists!A:C,2,FALSE)),IF([1]source_data!L654&lt;&gt;"",CONCATENATE(VLOOKUP([1]source_data!K654,[1]codelists!A:C,2,FALSE)&amp;";"&amp;VLOOKUP([1]source_data!L654,[1]codelists!A:C,2,FALSE)),IF([1]source_data!K654&lt;&gt;"",CONCATENATE(VLOOKUP([1]source_data!K654,[1]codelists!A:C,2,FALSE)))))))</f>
        <v>GTIP040</v>
      </c>
      <c r="N652" s="11" t="str">
        <f>IF([1]source_data!G654="","",IF([1]source_data!D654="","",VLOOKUP([1]source_data!D654,[1]geo_data!A:I,9,FALSE)))</f>
        <v>Tidenham</v>
      </c>
      <c r="O652" s="11" t="str">
        <f>IF([1]source_data!G654="","",IF([1]source_data!D654="","",VLOOKUP([1]source_data!D654,[1]geo_data!A:I,8,FALSE)))</f>
        <v>E05012175</v>
      </c>
      <c r="P652" s="11" t="str">
        <f>IF([1]source_data!G654="","",IF(LEFT(O652,3)="E05","WD",IF(LEFT(O652,3)="S13","WD",IF(LEFT(O652,3)="W05","WD",IF(LEFT(O652,3)="W06","UA",IF(LEFT(O652,3)="S12","CA",IF(LEFT(O652,3)="E06","UA",IF(LEFT(O652,3)="E07","NMD",IF(LEFT(O652,3)="E08","MD",IF(LEFT(O652,3)="E09","LONB"))))))))))</f>
        <v>WD</v>
      </c>
      <c r="Q652" s="11" t="str">
        <f>IF([1]source_data!G654="","",IF([1]source_data!D654="","",VLOOKUP([1]source_data!D654,[1]geo_data!A:I,7,FALSE)))</f>
        <v>Forest of Dean</v>
      </c>
      <c r="R652" s="11" t="str">
        <f>IF([1]source_data!G654="","",IF([1]source_data!D654="","",VLOOKUP([1]source_data!D654,[1]geo_data!A:I,6,FALSE)))</f>
        <v>E07000080</v>
      </c>
      <c r="S652" s="11" t="str">
        <f>IF([1]source_data!G654="","",IF(LEFT(R652,3)="E05","WD",IF(LEFT(R652,3)="S13","WD",IF(LEFT(R652,3)="W05","WD",IF(LEFT(R652,3)="W06","UA",IF(LEFT(R652,3)="S12","CA",IF(LEFT(R652,3)="E06","UA",IF(LEFT(R652,3)="E07","NMD",IF(LEFT(R652,3)="E08","MD",IF(LEFT(R652,3)="E09","LONB"))))))))))</f>
        <v>NMD</v>
      </c>
      <c r="T652" s="8" t="str">
        <f>IF([1]source_data!G654="","",IF([1]source_data!N654="","",[1]source_data!N654))</f>
        <v>Grants for You</v>
      </c>
      <c r="U652" s="12">
        <f ca="1">IF([1]source_data!G654="","",[1]tailored_settings!$B$8)</f>
        <v>45009</v>
      </c>
      <c r="V652" s="8" t="str">
        <f>IF([1]source_data!I654="","",[1]tailored_settings!$B$9)</f>
        <v>https://www.barnwoodtrust.org/</v>
      </c>
      <c r="W652" s="8" t="str">
        <f>IF([1]source_data!G654="","",IF([1]source_data!I654="","",[1]codelists!$A$1))</f>
        <v>Grant to Individuals Reason codelist</v>
      </c>
      <c r="X652" s="8" t="str">
        <f>IF([1]source_data!G654="","",IF([1]source_data!I654="","",[1]source_data!I654))</f>
        <v>Mental Health</v>
      </c>
      <c r="Y652" s="8" t="str">
        <f>IF([1]source_data!G654="","",IF([1]source_data!J654="","",[1]codelists!$A$1))</f>
        <v/>
      </c>
      <c r="Z652" s="8" t="str">
        <f>IF([1]source_data!G654="","",IF([1]source_data!J654="","",[1]source_data!J654))</f>
        <v/>
      </c>
      <c r="AA652" s="8" t="str">
        <f>IF([1]source_data!G654="","",IF([1]source_data!K654="","",[1]codelists!$A$16))</f>
        <v>Grant to Individuals Purpose codelist</v>
      </c>
      <c r="AB652" s="8" t="str">
        <f>IF([1]source_data!G654="","",IF([1]source_data!K654="","",[1]source_data!K654))</f>
        <v>Devices and digital access</v>
      </c>
      <c r="AC652" s="8" t="str">
        <f>IF([1]source_data!G654="","",IF([1]source_data!L654="","",[1]codelists!$A$16))</f>
        <v/>
      </c>
      <c r="AD652" s="8" t="str">
        <f>IF([1]source_data!G654="","",IF([1]source_data!L654="","",[1]source_data!L654))</f>
        <v/>
      </c>
      <c r="AE652" s="8" t="str">
        <f>IF([1]source_data!G654="","",IF([1]source_data!M654="","",[1]codelists!$A$16))</f>
        <v/>
      </c>
      <c r="AF652" s="8" t="str">
        <f>IF([1]source_data!G654="","",IF([1]source_data!M654="","",[1]source_data!M654))</f>
        <v/>
      </c>
    </row>
    <row r="653" spans="1:32" ht="15.75" x14ac:dyDescent="0.25">
      <c r="A653" s="8" t="str">
        <f>IF([1]source_data!G655="","",IF(AND([1]source_data!C655&lt;&gt;"",[1]tailored_settings!$B$10="Publish"),CONCATENATE([1]tailored_settings!$B$2&amp;[1]source_data!C655),IF(AND([1]source_data!C655&lt;&gt;"",[1]tailored_settings!$B$10="Do not publish"),CONCATENATE([1]tailored_settings!$B$2&amp;TEXT(ROW(A653)-1,"0000")&amp;"_"&amp;TEXT(F653,"yyyy-mm")),CONCATENATE([1]tailored_settings!$B$2&amp;TEXT(ROW(A653)-1,"0000")&amp;"_"&amp;TEXT(F653,"yyyy-mm")))))</f>
        <v>360G-BarnwoodTrust-0652_2022-09</v>
      </c>
      <c r="B653" s="8" t="str">
        <f>IF([1]source_data!G655="","",IF([1]source_data!E655&lt;&gt;"",[1]source_data!E655,CONCATENATE("Grant to "&amp;G653)))</f>
        <v>Grants for You</v>
      </c>
      <c r="C653" s="8" t="str">
        <f>IF([1]source_data!G655="","",IF([1]source_data!F655="","",[1]source_data!F655))</f>
        <v xml:space="preserve">Funding to help people with Autism, ADHD, Tourette's or a serious mental health condition access more opportunities.   </v>
      </c>
      <c r="D653" s="9">
        <f>IF([1]source_data!G655="","",IF([1]source_data!G655="","",[1]source_data!G655))</f>
        <v>699</v>
      </c>
      <c r="E653" s="8" t="str">
        <f>IF([1]source_data!G655="","",[1]tailored_settings!$B$3)</f>
        <v>GBP</v>
      </c>
      <c r="F653" s="10">
        <f>IF([1]source_data!G655="","",IF([1]source_data!H655="","",[1]source_data!H655))</f>
        <v>44827.385342824098</v>
      </c>
      <c r="G653" s="8" t="str">
        <f>IF([1]source_data!G655="","",[1]tailored_settings!$B$5)</f>
        <v>Individual Recipient</v>
      </c>
      <c r="H653" s="8" t="str">
        <f>IF([1]source_data!G655="","",IF(AND([1]source_data!A655&lt;&gt;"",[1]tailored_settings!$B$11="Publish"),CONCATENATE([1]tailored_settings!$B$2&amp;[1]source_data!A655),IF(AND([1]source_data!A655&lt;&gt;"",[1]tailored_settings!$B$11="Do not publish"),CONCATENATE([1]tailored_settings!$B$4&amp;TEXT(ROW(A653)-1,"0000")&amp;"_"&amp;TEXT(F653,"yyyy-mm")),CONCATENATE([1]tailored_settings!$B$4&amp;TEXT(ROW(A653)-1,"0000")&amp;"_"&amp;TEXT(F653,"yyyy-mm")))))</f>
        <v>360G-BarnwoodTrust-IND-0652_2022-09</v>
      </c>
      <c r="I653" s="8" t="str">
        <f>IF([1]source_data!G655="","",[1]tailored_settings!$B$7)</f>
        <v>Barnwood Trust</v>
      </c>
      <c r="J653" s="8" t="str">
        <f>IF([1]source_data!G655="","",[1]tailored_settings!$B$6)</f>
        <v>GB-CHC-1162855</v>
      </c>
      <c r="K653" s="8" t="str">
        <f>IF([1]source_data!G655="","",IF([1]source_data!I655="","",VLOOKUP([1]source_data!I655,[1]codelists!A:C,2,FALSE)))</f>
        <v>GTIR040</v>
      </c>
      <c r="L653" s="8" t="str">
        <f>IF([1]source_data!G655="","",IF([1]source_data!J655="","",VLOOKUP([1]source_data!J655,[1]codelists!A:C,2,FALSE)))</f>
        <v/>
      </c>
      <c r="M653" s="8" t="str">
        <f>IF([1]source_data!G655="","",IF([1]source_data!K655="","",IF([1]source_data!M655&lt;&gt;"",CONCATENATE(VLOOKUP([1]source_data!K655,[1]codelists!A:C,2,FALSE)&amp;";"&amp;VLOOKUP([1]source_data!L655,[1]codelists!A:C,2,FALSE)&amp;";"&amp;VLOOKUP([1]source_data!M655,[1]codelists!A:C,2,FALSE)),IF([1]source_data!L655&lt;&gt;"",CONCATENATE(VLOOKUP([1]source_data!K655,[1]codelists!A:C,2,FALSE)&amp;";"&amp;VLOOKUP([1]source_data!L655,[1]codelists!A:C,2,FALSE)),IF([1]source_data!K655&lt;&gt;"",CONCATENATE(VLOOKUP([1]source_data!K655,[1]codelists!A:C,2,FALSE)))))))</f>
        <v>GTIP040</v>
      </c>
      <c r="N653" s="11" t="str">
        <f>IF([1]source_data!G655="","",IF([1]source_data!D655="","",VLOOKUP([1]source_data!D655,[1]geo_data!A:I,9,FALSE)))</f>
        <v>Quedgeley Severn Vale</v>
      </c>
      <c r="O653" s="11" t="str">
        <f>IF([1]source_data!G655="","",IF([1]source_data!D655="","",VLOOKUP([1]source_data!D655,[1]geo_data!A:I,8,FALSE)))</f>
        <v>E05010965</v>
      </c>
      <c r="P653" s="11" t="str">
        <f>IF([1]source_data!G655="","",IF(LEFT(O653,3)="E05","WD",IF(LEFT(O653,3)="S13","WD",IF(LEFT(O653,3)="W05","WD",IF(LEFT(O653,3)="W06","UA",IF(LEFT(O653,3)="S12","CA",IF(LEFT(O653,3)="E06","UA",IF(LEFT(O653,3)="E07","NMD",IF(LEFT(O653,3)="E08","MD",IF(LEFT(O653,3)="E09","LONB"))))))))))</f>
        <v>WD</v>
      </c>
      <c r="Q653" s="11" t="str">
        <f>IF([1]source_data!G655="","",IF([1]source_data!D655="","",VLOOKUP([1]source_data!D655,[1]geo_data!A:I,7,FALSE)))</f>
        <v>Gloucester</v>
      </c>
      <c r="R653" s="11" t="str">
        <f>IF([1]source_data!G655="","",IF([1]source_data!D655="","",VLOOKUP([1]source_data!D655,[1]geo_data!A:I,6,FALSE)))</f>
        <v>E07000081</v>
      </c>
      <c r="S653" s="11" t="str">
        <f>IF([1]source_data!G655="","",IF(LEFT(R653,3)="E05","WD",IF(LEFT(R653,3)="S13","WD",IF(LEFT(R653,3)="W05","WD",IF(LEFT(R653,3)="W06","UA",IF(LEFT(R653,3)="S12","CA",IF(LEFT(R653,3)="E06","UA",IF(LEFT(R653,3)="E07","NMD",IF(LEFT(R653,3)="E08","MD",IF(LEFT(R653,3)="E09","LONB"))))))))))</f>
        <v>NMD</v>
      </c>
      <c r="T653" s="8" t="str">
        <f>IF([1]source_data!G655="","",IF([1]source_data!N655="","",[1]source_data!N655))</f>
        <v>Grants for You</v>
      </c>
      <c r="U653" s="12">
        <f ca="1">IF([1]source_data!G655="","",[1]tailored_settings!$B$8)</f>
        <v>45009</v>
      </c>
      <c r="V653" s="8" t="str">
        <f>IF([1]source_data!I655="","",[1]tailored_settings!$B$9)</f>
        <v>https://www.barnwoodtrust.org/</v>
      </c>
      <c r="W653" s="8" t="str">
        <f>IF([1]source_data!G655="","",IF([1]source_data!I655="","",[1]codelists!$A$1))</f>
        <v>Grant to Individuals Reason codelist</v>
      </c>
      <c r="X653" s="8" t="str">
        <f>IF([1]source_data!G655="","",IF([1]source_data!I655="","",[1]source_data!I655))</f>
        <v>Mental Health</v>
      </c>
      <c r="Y653" s="8" t="str">
        <f>IF([1]source_data!G655="","",IF([1]source_data!J655="","",[1]codelists!$A$1))</f>
        <v/>
      </c>
      <c r="Z653" s="8" t="str">
        <f>IF([1]source_data!G655="","",IF([1]source_data!J655="","",[1]source_data!J655))</f>
        <v/>
      </c>
      <c r="AA653" s="8" t="str">
        <f>IF([1]source_data!G655="","",IF([1]source_data!K655="","",[1]codelists!$A$16))</f>
        <v>Grant to Individuals Purpose codelist</v>
      </c>
      <c r="AB653" s="8" t="str">
        <f>IF([1]source_data!G655="","",IF([1]source_data!K655="","",[1]source_data!K655))</f>
        <v>Devices and digital access</v>
      </c>
      <c r="AC653" s="8" t="str">
        <f>IF([1]source_data!G655="","",IF([1]source_data!L655="","",[1]codelists!$A$16))</f>
        <v/>
      </c>
      <c r="AD653" s="8" t="str">
        <f>IF([1]source_data!G655="","",IF([1]source_data!L655="","",[1]source_data!L655))</f>
        <v/>
      </c>
      <c r="AE653" s="8" t="str">
        <f>IF([1]source_data!G655="","",IF([1]source_data!M655="","",[1]codelists!$A$16))</f>
        <v/>
      </c>
      <c r="AF653" s="8" t="str">
        <f>IF([1]source_data!G655="","",IF([1]source_data!M655="","",[1]source_data!M655))</f>
        <v/>
      </c>
    </row>
    <row r="654" spans="1:32" ht="15.75" x14ac:dyDescent="0.25">
      <c r="A654" s="8" t="str">
        <f>IF([1]source_data!G656="","",IF(AND([1]source_data!C656&lt;&gt;"",[1]tailored_settings!$B$10="Publish"),CONCATENATE([1]tailored_settings!$B$2&amp;[1]source_data!C656),IF(AND([1]source_data!C656&lt;&gt;"",[1]tailored_settings!$B$10="Do not publish"),CONCATENATE([1]tailored_settings!$B$2&amp;TEXT(ROW(A654)-1,"0000")&amp;"_"&amp;TEXT(F654,"yyyy-mm")),CONCATENATE([1]tailored_settings!$B$2&amp;TEXT(ROW(A654)-1,"0000")&amp;"_"&amp;TEXT(F654,"yyyy-mm")))))</f>
        <v>360G-BarnwoodTrust-0653_2022-09</v>
      </c>
      <c r="B654" s="8" t="str">
        <f>IF([1]source_data!G656="","",IF([1]source_data!E656&lt;&gt;"",[1]source_data!E656,CONCATENATE("Grant to "&amp;G654)))</f>
        <v>Grants for You</v>
      </c>
      <c r="C654" s="8" t="str">
        <f>IF([1]source_data!G656="","",IF([1]source_data!F656="","",[1]source_data!F656))</f>
        <v xml:space="preserve">Funding to help people with Autism, ADHD, Tourette's or a serious mental health condition access more opportunities.   </v>
      </c>
      <c r="D654" s="9">
        <f>IF([1]source_data!G656="","",IF([1]source_data!G656="","",[1]source_data!G656))</f>
        <v>2000.82</v>
      </c>
      <c r="E654" s="8" t="str">
        <f>IF([1]source_data!G656="","",[1]tailored_settings!$B$3)</f>
        <v>GBP</v>
      </c>
      <c r="F654" s="10">
        <f>IF([1]source_data!G656="","",IF([1]source_data!H656="","",[1]source_data!H656))</f>
        <v>44827.403459062501</v>
      </c>
      <c r="G654" s="8" t="str">
        <f>IF([1]source_data!G656="","",[1]tailored_settings!$B$5)</f>
        <v>Individual Recipient</v>
      </c>
      <c r="H654" s="8" t="str">
        <f>IF([1]source_data!G656="","",IF(AND([1]source_data!A656&lt;&gt;"",[1]tailored_settings!$B$11="Publish"),CONCATENATE([1]tailored_settings!$B$2&amp;[1]source_data!A656),IF(AND([1]source_data!A656&lt;&gt;"",[1]tailored_settings!$B$11="Do not publish"),CONCATENATE([1]tailored_settings!$B$4&amp;TEXT(ROW(A654)-1,"0000")&amp;"_"&amp;TEXT(F654,"yyyy-mm")),CONCATENATE([1]tailored_settings!$B$4&amp;TEXT(ROW(A654)-1,"0000")&amp;"_"&amp;TEXT(F654,"yyyy-mm")))))</f>
        <v>360G-BarnwoodTrust-IND-0653_2022-09</v>
      </c>
      <c r="I654" s="8" t="str">
        <f>IF([1]source_data!G656="","",[1]tailored_settings!$B$7)</f>
        <v>Barnwood Trust</v>
      </c>
      <c r="J654" s="8" t="str">
        <f>IF([1]source_data!G656="","",[1]tailored_settings!$B$6)</f>
        <v>GB-CHC-1162855</v>
      </c>
      <c r="K654" s="8" t="str">
        <f>IF([1]source_data!G656="","",IF([1]source_data!I656="","",VLOOKUP([1]source_data!I656,[1]codelists!A:C,2,FALSE)))</f>
        <v>GTIR040</v>
      </c>
      <c r="L654" s="8" t="str">
        <f>IF([1]source_data!G656="","",IF([1]source_data!J656="","",VLOOKUP([1]source_data!J656,[1]codelists!A:C,2,FALSE)))</f>
        <v/>
      </c>
      <c r="M654" s="8" t="str">
        <f>IF([1]source_data!G656="","",IF([1]source_data!K656="","",IF([1]source_data!M656&lt;&gt;"",CONCATENATE(VLOOKUP([1]source_data!K656,[1]codelists!A:C,2,FALSE)&amp;";"&amp;VLOOKUP([1]source_data!L656,[1]codelists!A:C,2,FALSE)&amp;";"&amp;VLOOKUP([1]source_data!M656,[1]codelists!A:C,2,FALSE)),IF([1]source_data!L656&lt;&gt;"",CONCATENATE(VLOOKUP([1]source_data!K656,[1]codelists!A:C,2,FALSE)&amp;";"&amp;VLOOKUP([1]source_data!L656,[1]codelists!A:C,2,FALSE)),IF([1]source_data!K656&lt;&gt;"",CONCATENATE(VLOOKUP([1]source_data!K656,[1]codelists!A:C,2,FALSE)))))))</f>
        <v>GTIP100</v>
      </c>
      <c r="N654" s="11" t="str">
        <f>IF([1]source_data!G656="","",IF([1]source_data!D656="","",VLOOKUP([1]source_data!D656,[1]geo_data!A:I,9,FALSE)))</f>
        <v>Coleford</v>
      </c>
      <c r="O654" s="11" t="str">
        <f>IF([1]source_data!G656="","",IF([1]source_data!D656="","",VLOOKUP([1]source_data!D656,[1]geo_data!A:I,8,FALSE)))</f>
        <v>E05012160</v>
      </c>
      <c r="P654" s="11" t="str">
        <f>IF([1]source_data!G656="","",IF(LEFT(O654,3)="E05","WD",IF(LEFT(O654,3)="S13","WD",IF(LEFT(O654,3)="W05","WD",IF(LEFT(O654,3)="W06","UA",IF(LEFT(O654,3)="S12","CA",IF(LEFT(O654,3)="E06","UA",IF(LEFT(O654,3)="E07","NMD",IF(LEFT(O654,3)="E08","MD",IF(LEFT(O654,3)="E09","LONB"))))))))))</f>
        <v>WD</v>
      </c>
      <c r="Q654" s="11" t="str">
        <f>IF([1]source_data!G656="","",IF([1]source_data!D656="","",VLOOKUP([1]source_data!D656,[1]geo_data!A:I,7,FALSE)))</f>
        <v>Forest of Dean</v>
      </c>
      <c r="R654" s="11" t="str">
        <f>IF([1]source_data!G656="","",IF([1]source_data!D656="","",VLOOKUP([1]source_data!D656,[1]geo_data!A:I,6,FALSE)))</f>
        <v>E07000080</v>
      </c>
      <c r="S654" s="11" t="str">
        <f>IF([1]source_data!G656="","",IF(LEFT(R654,3)="E05","WD",IF(LEFT(R654,3)="S13","WD",IF(LEFT(R654,3)="W05","WD",IF(LEFT(R654,3)="W06","UA",IF(LEFT(R654,3)="S12","CA",IF(LEFT(R654,3)="E06","UA",IF(LEFT(R654,3)="E07","NMD",IF(LEFT(R654,3)="E08","MD",IF(LEFT(R654,3)="E09","LONB"))))))))))</f>
        <v>NMD</v>
      </c>
      <c r="T654" s="8" t="str">
        <f>IF([1]source_data!G656="","",IF([1]source_data!N656="","",[1]source_data!N656))</f>
        <v>Grants for You</v>
      </c>
      <c r="U654" s="12">
        <f ca="1">IF([1]source_data!G656="","",[1]tailored_settings!$B$8)</f>
        <v>45009</v>
      </c>
      <c r="V654" s="8" t="str">
        <f>IF([1]source_data!I656="","",[1]tailored_settings!$B$9)</f>
        <v>https://www.barnwoodtrust.org/</v>
      </c>
      <c r="W654" s="8" t="str">
        <f>IF([1]source_data!G656="","",IF([1]source_data!I656="","",[1]codelists!$A$1))</f>
        <v>Grant to Individuals Reason codelist</v>
      </c>
      <c r="X654" s="8" t="str">
        <f>IF([1]source_data!G656="","",IF([1]source_data!I656="","",[1]source_data!I656))</f>
        <v>Mental Health</v>
      </c>
      <c r="Y654" s="8" t="str">
        <f>IF([1]source_data!G656="","",IF([1]source_data!J656="","",[1]codelists!$A$1))</f>
        <v/>
      </c>
      <c r="Z654" s="8" t="str">
        <f>IF([1]source_data!G656="","",IF([1]source_data!J656="","",[1]source_data!J656))</f>
        <v/>
      </c>
      <c r="AA654" s="8" t="str">
        <f>IF([1]source_data!G656="","",IF([1]source_data!K656="","",[1]codelists!$A$16))</f>
        <v>Grant to Individuals Purpose codelist</v>
      </c>
      <c r="AB654" s="8" t="str">
        <f>IF([1]source_data!G656="","",IF([1]source_data!K656="","",[1]source_data!K656))</f>
        <v>Travel and transport</v>
      </c>
      <c r="AC654" s="8" t="str">
        <f>IF([1]source_data!G656="","",IF([1]source_data!L656="","",[1]codelists!$A$16))</f>
        <v/>
      </c>
      <c r="AD654" s="8" t="str">
        <f>IF([1]source_data!G656="","",IF([1]source_data!L656="","",[1]source_data!L656))</f>
        <v/>
      </c>
      <c r="AE654" s="8" t="str">
        <f>IF([1]source_data!G656="","",IF([1]source_data!M656="","",[1]codelists!$A$16))</f>
        <v/>
      </c>
      <c r="AF654" s="8" t="str">
        <f>IF([1]source_data!G656="","",IF([1]source_data!M656="","",[1]source_data!M656))</f>
        <v/>
      </c>
    </row>
    <row r="655" spans="1:32" ht="15.75" x14ac:dyDescent="0.25">
      <c r="A655" s="8" t="str">
        <f>IF([1]source_data!G657="","",IF(AND([1]source_data!C657&lt;&gt;"",[1]tailored_settings!$B$10="Publish"),CONCATENATE([1]tailored_settings!$B$2&amp;[1]source_data!C657),IF(AND([1]source_data!C657&lt;&gt;"",[1]tailored_settings!$B$10="Do not publish"),CONCATENATE([1]tailored_settings!$B$2&amp;TEXT(ROW(A655)-1,"0000")&amp;"_"&amp;TEXT(F655,"yyyy-mm")),CONCATENATE([1]tailored_settings!$B$2&amp;TEXT(ROW(A655)-1,"0000")&amp;"_"&amp;TEXT(F655,"yyyy-mm")))))</f>
        <v>360G-BarnwoodTrust-0654_2022-09</v>
      </c>
      <c r="B655" s="8" t="str">
        <f>IF([1]source_data!G657="","",IF([1]source_data!E657&lt;&gt;"",[1]source_data!E657,CONCATENATE("Grant to "&amp;G655)))</f>
        <v>Grants for You</v>
      </c>
      <c r="C655" s="8" t="str">
        <f>IF([1]source_data!G657="","",IF([1]source_data!F657="","",[1]source_data!F657))</f>
        <v xml:space="preserve">Funding to help people with Autism, ADHD, Tourette's or a serious mental health condition access more opportunities.   </v>
      </c>
      <c r="D655" s="9">
        <f>IF([1]source_data!G657="","",IF([1]source_data!G657="","",[1]source_data!G657))</f>
        <v>976</v>
      </c>
      <c r="E655" s="8" t="str">
        <f>IF([1]source_data!G657="","",[1]tailored_settings!$B$3)</f>
        <v>GBP</v>
      </c>
      <c r="F655" s="10">
        <f>IF([1]source_data!G657="","",IF([1]source_data!H657="","",[1]source_data!H657))</f>
        <v>44827.465135879604</v>
      </c>
      <c r="G655" s="8" t="str">
        <f>IF([1]source_data!G657="","",[1]tailored_settings!$B$5)</f>
        <v>Individual Recipient</v>
      </c>
      <c r="H655" s="8" t="str">
        <f>IF([1]source_data!G657="","",IF(AND([1]source_data!A657&lt;&gt;"",[1]tailored_settings!$B$11="Publish"),CONCATENATE([1]tailored_settings!$B$2&amp;[1]source_data!A657),IF(AND([1]source_data!A657&lt;&gt;"",[1]tailored_settings!$B$11="Do not publish"),CONCATENATE([1]tailored_settings!$B$4&amp;TEXT(ROW(A655)-1,"0000")&amp;"_"&amp;TEXT(F655,"yyyy-mm")),CONCATENATE([1]tailored_settings!$B$4&amp;TEXT(ROW(A655)-1,"0000")&amp;"_"&amp;TEXT(F655,"yyyy-mm")))))</f>
        <v>360G-BarnwoodTrust-IND-0654_2022-09</v>
      </c>
      <c r="I655" s="8" t="str">
        <f>IF([1]source_data!G657="","",[1]tailored_settings!$B$7)</f>
        <v>Barnwood Trust</v>
      </c>
      <c r="J655" s="8" t="str">
        <f>IF([1]source_data!G657="","",[1]tailored_settings!$B$6)</f>
        <v>GB-CHC-1162855</v>
      </c>
      <c r="K655" s="8" t="str">
        <f>IF([1]source_data!G657="","",IF([1]source_data!I657="","",VLOOKUP([1]source_data!I657,[1]codelists!A:C,2,FALSE)))</f>
        <v>GTIR040</v>
      </c>
      <c r="L655" s="8" t="str">
        <f>IF([1]source_data!G657="","",IF([1]source_data!J657="","",VLOOKUP([1]source_data!J657,[1]codelists!A:C,2,FALSE)))</f>
        <v/>
      </c>
      <c r="M655" s="8" t="str">
        <f>IF([1]source_data!G657="","",IF([1]source_data!K657="","",IF([1]source_data!M657&lt;&gt;"",CONCATENATE(VLOOKUP([1]source_data!K657,[1]codelists!A:C,2,FALSE)&amp;";"&amp;VLOOKUP([1]source_data!L657,[1]codelists!A:C,2,FALSE)&amp;";"&amp;VLOOKUP([1]source_data!M657,[1]codelists!A:C,2,FALSE)),IF([1]source_data!L657&lt;&gt;"",CONCATENATE(VLOOKUP([1]source_data!K657,[1]codelists!A:C,2,FALSE)&amp;";"&amp;VLOOKUP([1]source_data!L657,[1]codelists!A:C,2,FALSE)),IF([1]source_data!K657&lt;&gt;"",CONCATENATE(VLOOKUP([1]source_data!K657,[1]codelists!A:C,2,FALSE)))))))</f>
        <v>GTIP100</v>
      </c>
      <c r="N655" s="11" t="str">
        <f>IF([1]source_data!G657="","",IF([1]source_data!D657="","",VLOOKUP([1]source_data!D657,[1]geo_data!A:I,9,FALSE)))</f>
        <v>Stroud Valley</v>
      </c>
      <c r="O655" s="11" t="str">
        <f>IF([1]source_data!G657="","",IF([1]source_data!D657="","",VLOOKUP([1]source_data!D657,[1]geo_data!A:I,8,FALSE)))</f>
        <v>E05010991</v>
      </c>
      <c r="P655" s="11" t="str">
        <f>IF([1]source_data!G657="","",IF(LEFT(O655,3)="E05","WD",IF(LEFT(O655,3)="S13","WD",IF(LEFT(O655,3)="W05","WD",IF(LEFT(O655,3)="W06","UA",IF(LEFT(O655,3)="S12","CA",IF(LEFT(O655,3)="E06","UA",IF(LEFT(O655,3)="E07","NMD",IF(LEFT(O655,3)="E08","MD",IF(LEFT(O655,3)="E09","LONB"))))))))))</f>
        <v>WD</v>
      </c>
      <c r="Q655" s="11" t="str">
        <f>IF([1]source_data!G657="","",IF([1]source_data!D657="","",VLOOKUP([1]source_data!D657,[1]geo_data!A:I,7,FALSE)))</f>
        <v>Stroud</v>
      </c>
      <c r="R655" s="11" t="str">
        <f>IF([1]source_data!G657="","",IF([1]source_data!D657="","",VLOOKUP([1]source_data!D657,[1]geo_data!A:I,6,FALSE)))</f>
        <v>E07000082</v>
      </c>
      <c r="S655" s="11" t="str">
        <f>IF([1]source_data!G657="","",IF(LEFT(R655,3)="E05","WD",IF(LEFT(R655,3)="S13","WD",IF(LEFT(R655,3)="W05","WD",IF(LEFT(R655,3)="W06","UA",IF(LEFT(R655,3)="S12","CA",IF(LEFT(R655,3)="E06","UA",IF(LEFT(R655,3)="E07","NMD",IF(LEFT(R655,3)="E08","MD",IF(LEFT(R655,3)="E09","LONB"))))))))))</f>
        <v>NMD</v>
      </c>
      <c r="T655" s="8" t="str">
        <f>IF([1]source_data!G657="","",IF([1]source_data!N657="","",[1]source_data!N657))</f>
        <v>Grants for You</v>
      </c>
      <c r="U655" s="12">
        <f ca="1">IF([1]source_data!G657="","",[1]tailored_settings!$B$8)</f>
        <v>45009</v>
      </c>
      <c r="V655" s="8" t="str">
        <f>IF([1]source_data!I657="","",[1]tailored_settings!$B$9)</f>
        <v>https://www.barnwoodtrust.org/</v>
      </c>
      <c r="W655" s="8" t="str">
        <f>IF([1]source_data!G657="","",IF([1]source_data!I657="","",[1]codelists!$A$1))</f>
        <v>Grant to Individuals Reason codelist</v>
      </c>
      <c r="X655" s="8" t="str">
        <f>IF([1]source_data!G657="","",IF([1]source_data!I657="","",[1]source_data!I657))</f>
        <v>Mental Health</v>
      </c>
      <c r="Y655" s="8" t="str">
        <f>IF([1]source_data!G657="","",IF([1]source_data!J657="","",[1]codelists!$A$1))</f>
        <v/>
      </c>
      <c r="Z655" s="8" t="str">
        <f>IF([1]source_data!G657="","",IF([1]source_data!J657="","",[1]source_data!J657))</f>
        <v/>
      </c>
      <c r="AA655" s="8" t="str">
        <f>IF([1]source_data!G657="","",IF([1]source_data!K657="","",[1]codelists!$A$16))</f>
        <v>Grant to Individuals Purpose codelist</v>
      </c>
      <c r="AB655" s="8" t="str">
        <f>IF([1]source_data!G657="","",IF([1]source_data!K657="","",[1]source_data!K657))</f>
        <v>Travel and transport</v>
      </c>
      <c r="AC655" s="8" t="str">
        <f>IF([1]source_data!G657="","",IF([1]source_data!L657="","",[1]codelists!$A$16))</f>
        <v/>
      </c>
      <c r="AD655" s="8" t="str">
        <f>IF([1]source_data!G657="","",IF([1]source_data!L657="","",[1]source_data!L657))</f>
        <v/>
      </c>
      <c r="AE655" s="8" t="str">
        <f>IF([1]source_data!G657="","",IF([1]source_data!M657="","",[1]codelists!$A$16))</f>
        <v/>
      </c>
      <c r="AF655" s="8" t="str">
        <f>IF([1]source_data!G657="","",IF([1]source_data!M657="","",[1]source_data!M657))</f>
        <v/>
      </c>
    </row>
    <row r="656" spans="1:32" ht="15.75" x14ac:dyDescent="0.25">
      <c r="A656" s="8" t="str">
        <f>IF([1]source_data!G658="","",IF(AND([1]source_data!C658&lt;&gt;"",[1]tailored_settings!$B$10="Publish"),CONCATENATE([1]tailored_settings!$B$2&amp;[1]source_data!C658),IF(AND([1]source_data!C658&lt;&gt;"",[1]tailored_settings!$B$10="Do not publish"),CONCATENATE([1]tailored_settings!$B$2&amp;TEXT(ROW(A656)-1,"0000")&amp;"_"&amp;TEXT(F656,"yyyy-mm")),CONCATENATE([1]tailored_settings!$B$2&amp;TEXT(ROW(A656)-1,"0000")&amp;"_"&amp;TEXT(F656,"yyyy-mm")))))</f>
        <v>360G-BarnwoodTrust-0655_2022-09</v>
      </c>
      <c r="B656" s="8" t="str">
        <f>IF([1]source_data!G658="","",IF([1]source_data!E658&lt;&gt;"",[1]source_data!E658,CONCATENATE("Grant to "&amp;G656)))</f>
        <v>Grants for You</v>
      </c>
      <c r="C656" s="8" t="str">
        <f>IF([1]source_data!G658="","",IF([1]source_data!F658="","",[1]source_data!F658))</f>
        <v xml:space="preserve">Funding to help people with Autism, ADHD, Tourette's or a serious mental health condition access more opportunities.   </v>
      </c>
      <c r="D656" s="9">
        <f>IF([1]source_data!G658="","",IF([1]source_data!G658="","",[1]source_data!G658))</f>
        <v>429</v>
      </c>
      <c r="E656" s="8" t="str">
        <f>IF([1]source_data!G658="","",[1]tailored_settings!$B$3)</f>
        <v>GBP</v>
      </c>
      <c r="F656" s="10">
        <f>IF([1]source_data!G658="","",IF([1]source_data!H658="","",[1]source_data!H658))</f>
        <v>44827.475157638903</v>
      </c>
      <c r="G656" s="8" t="str">
        <f>IF([1]source_data!G658="","",[1]tailored_settings!$B$5)</f>
        <v>Individual Recipient</v>
      </c>
      <c r="H656" s="8" t="str">
        <f>IF([1]source_data!G658="","",IF(AND([1]source_data!A658&lt;&gt;"",[1]tailored_settings!$B$11="Publish"),CONCATENATE([1]tailored_settings!$B$2&amp;[1]source_data!A658),IF(AND([1]source_data!A658&lt;&gt;"",[1]tailored_settings!$B$11="Do not publish"),CONCATENATE([1]tailored_settings!$B$4&amp;TEXT(ROW(A656)-1,"0000")&amp;"_"&amp;TEXT(F656,"yyyy-mm")),CONCATENATE([1]tailored_settings!$B$4&amp;TEXT(ROW(A656)-1,"0000")&amp;"_"&amp;TEXT(F656,"yyyy-mm")))))</f>
        <v>360G-BarnwoodTrust-IND-0655_2022-09</v>
      </c>
      <c r="I656" s="8" t="str">
        <f>IF([1]source_data!G658="","",[1]tailored_settings!$B$7)</f>
        <v>Barnwood Trust</v>
      </c>
      <c r="J656" s="8" t="str">
        <f>IF([1]source_data!G658="","",[1]tailored_settings!$B$6)</f>
        <v>GB-CHC-1162855</v>
      </c>
      <c r="K656" s="8" t="str">
        <f>IF([1]source_data!G658="","",IF([1]source_data!I658="","",VLOOKUP([1]source_data!I658,[1]codelists!A:C,2,FALSE)))</f>
        <v>GTIR040</v>
      </c>
      <c r="L656" s="8" t="str">
        <f>IF([1]source_data!G658="","",IF([1]source_data!J658="","",VLOOKUP([1]source_data!J658,[1]codelists!A:C,2,FALSE)))</f>
        <v/>
      </c>
      <c r="M656" s="8" t="str">
        <f>IF([1]source_data!G658="","",IF([1]source_data!K658="","",IF([1]source_data!M658&lt;&gt;"",CONCATENATE(VLOOKUP([1]source_data!K658,[1]codelists!A:C,2,FALSE)&amp;";"&amp;VLOOKUP([1]source_data!L658,[1]codelists!A:C,2,FALSE)&amp;";"&amp;VLOOKUP([1]source_data!M658,[1]codelists!A:C,2,FALSE)),IF([1]source_data!L658&lt;&gt;"",CONCATENATE(VLOOKUP([1]source_data!K658,[1]codelists!A:C,2,FALSE)&amp;";"&amp;VLOOKUP([1]source_data!L658,[1]codelists!A:C,2,FALSE)),IF([1]source_data!K658&lt;&gt;"",CONCATENATE(VLOOKUP([1]source_data!K658,[1]codelists!A:C,2,FALSE)))))))</f>
        <v>GTIP040</v>
      </c>
      <c r="N656" s="11" t="str">
        <f>IF([1]source_data!G658="","",IF([1]source_data!D658="","",VLOOKUP([1]source_data!D658,[1]geo_data!A:I,9,FALSE)))</f>
        <v>Bream</v>
      </c>
      <c r="O656" s="11" t="str">
        <f>IF([1]source_data!G658="","",IF([1]source_data!D658="","",VLOOKUP([1]source_data!D658,[1]geo_data!A:I,8,FALSE)))</f>
        <v>E05012157</v>
      </c>
      <c r="P656" s="11" t="str">
        <f>IF([1]source_data!G658="","",IF(LEFT(O656,3)="E05","WD",IF(LEFT(O656,3)="S13","WD",IF(LEFT(O656,3)="W05","WD",IF(LEFT(O656,3)="W06","UA",IF(LEFT(O656,3)="S12","CA",IF(LEFT(O656,3)="E06","UA",IF(LEFT(O656,3)="E07","NMD",IF(LEFT(O656,3)="E08","MD",IF(LEFT(O656,3)="E09","LONB"))))))))))</f>
        <v>WD</v>
      </c>
      <c r="Q656" s="11" t="str">
        <f>IF([1]source_data!G658="","",IF([1]source_data!D658="","",VLOOKUP([1]source_data!D658,[1]geo_data!A:I,7,FALSE)))</f>
        <v>Forest of Dean</v>
      </c>
      <c r="R656" s="11" t="str">
        <f>IF([1]source_data!G658="","",IF([1]source_data!D658="","",VLOOKUP([1]source_data!D658,[1]geo_data!A:I,6,FALSE)))</f>
        <v>E07000080</v>
      </c>
      <c r="S656" s="11" t="str">
        <f>IF([1]source_data!G658="","",IF(LEFT(R656,3)="E05","WD",IF(LEFT(R656,3)="S13","WD",IF(LEFT(R656,3)="W05","WD",IF(LEFT(R656,3)="W06","UA",IF(LEFT(R656,3)="S12","CA",IF(LEFT(R656,3)="E06","UA",IF(LEFT(R656,3)="E07","NMD",IF(LEFT(R656,3)="E08","MD",IF(LEFT(R656,3)="E09","LONB"))))))))))</f>
        <v>NMD</v>
      </c>
      <c r="T656" s="8" t="str">
        <f>IF([1]source_data!G658="","",IF([1]source_data!N658="","",[1]source_data!N658))</f>
        <v>Grants for You</v>
      </c>
      <c r="U656" s="12">
        <f ca="1">IF([1]source_data!G658="","",[1]tailored_settings!$B$8)</f>
        <v>45009</v>
      </c>
      <c r="V656" s="8" t="str">
        <f>IF([1]source_data!I658="","",[1]tailored_settings!$B$9)</f>
        <v>https://www.barnwoodtrust.org/</v>
      </c>
      <c r="W656" s="8" t="str">
        <f>IF([1]source_data!G658="","",IF([1]source_data!I658="","",[1]codelists!$A$1))</f>
        <v>Grant to Individuals Reason codelist</v>
      </c>
      <c r="X656" s="8" t="str">
        <f>IF([1]source_data!G658="","",IF([1]source_data!I658="","",[1]source_data!I658))</f>
        <v>Mental Health</v>
      </c>
      <c r="Y656" s="8" t="str">
        <f>IF([1]source_data!G658="","",IF([1]source_data!J658="","",[1]codelists!$A$1))</f>
        <v/>
      </c>
      <c r="Z656" s="8" t="str">
        <f>IF([1]source_data!G658="","",IF([1]source_data!J658="","",[1]source_data!J658))</f>
        <v/>
      </c>
      <c r="AA656" s="8" t="str">
        <f>IF([1]source_data!G658="","",IF([1]source_data!K658="","",[1]codelists!$A$16))</f>
        <v>Grant to Individuals Purpose codelist</v>
      </c>
      <c r="AB656" s="8" t="str">
        <f>IF([1]source_data!G658="","",IF([1]source_data!K658="","",[1]source_data!K658))</f>
        <v>Devices and digital access</v>
      </c>
      <c r="AC656" s="8" t="str">
        <f>IF([1]source_data!G658="","",IF([1]source_data!L658="","",[1]codelists!$A$16))</f>
        <v/>
      </c>
      <c r="AD656" s="8" t="str">
        <f>IF([1]source_data!G658="","",IF([1]source_data!L658="","",[1]source_data!L658))</f>
        <v/>
      </c>
      <c r="AE656" s="8" t="str">
        <f>IF([1]source_data!G658="","",IF([1]source_data!M658="","",[1]codelists!$A$16))</f>
        <v/>
      </c>
      <c r="AF656" s="8" t="str">
        <f>IF([1]source_data!G658="","",IF([1]source_data!M658="","",[1]source_data!M658))</f>
        <v/>
      </c>
    </row>
    <row r="657" spans="1:32" ht="15.75" x14ac:dyDescent="0.25">
      <c r="A657" s="8" t="str">
        <f>IF([1]source_data!G659="","",IF(AND([1]source_data!C659&lt;&gt;"",[1]tailored_settings!$B$10="Publish"),CONCATENATE([1]tailored_settings!$B$2&amp;[1]source_data!C659),IF(AND([1]source_data!C659&lt;&gt;"",[1]tailored_settings!$B$10="Do not publish"),CONCATENATE([1]tailored_settings!$B$2&amp;TEXT(ROW(A657)-1,"0000")&amp;"_"&amp;TEXT(F657,"yyyy-mm")),CONCATENATE([1]tailored_settings!$B$2&amp;TEXT(ROW(A657)-1,"0000")&amp;"_"&amp;TEXT(F657,"yyyy-mm")))))</f>
        <v>360G-BarnwoodTrust-0656_2022-09</v>
      </c>
      <c r="B657" s="8" t="str">
        <f>IF([1]source_data!G659="","",IF([1]source_data!E659&lt;&gt;"",[1]source_data!E659,CONCATENATE("Grant to "&amp;G657)))</f>
        <v>Grants for You</v>
      </c>
      <c r="C657" s="8" t="str">
        <f>IF([1]source_data!G659="","",IF([1]source_data!F659="","",[1]source_data!F659))</f>
        <v xml:space="preserve">Funding to help people with Autism, ADHD, Tourette's or a serious mental health condition access more opportunities.   </v>
      </c>
      <c r="D657" s="9">
        <f>IF([1]source_data!G659="","",IF([1]source_data!G659="","",[1]source_data!G659))</f>
        <v>1173</v>
      </c>
      <c r="E657" s="8" t="str">
        <f>IF([1]source_data!G659="","",[1]tailored_settings!$B$3)</f>
        <v>GBP</v>
      </c>
      <c r="F657" s="10">
        <f>IF([1]source_data!G659="","",IF([1]source_data!H659="","",[1]source_data!H659))</f>
        <v>44827.501970717603</v>
      </c>
      <c r="G657" s="8" t="str">
        <f>IF([1]source_data!G659="","",[1]tailored_settings!$B$5)</f>
        <v>Individual Recipient</v>
      </c>
      <c r="H657" s="8" t="str">
        <f>IF([1]source_data!G659="","",IF(AND([1]source_data!A659&lt;&gt;"",[1]tailored_settings!$B$11="Publish"),CONCATENATE([1]tailored_settings!$B$2&amp;[1]source_data!A659),IF(AND([1]source_data!A659&lt;&gt;"",[1]tailored_settings!$B$11="Do not publish"),CONCATENATE([1]tailored_settings!$B$4&amp;TEXT(ROW(A657)-1,"0000")&amp;"_"&amp;TEXT(F657,"yyyy-mm")),CONCATENATE([1]tailored_settings!$B$4&amp;TEXT(ROW(A657)-1,"0000")&amp;"_"&amp;TEXT(F657,"yyyy-mm")))))</f>
        <v>360G-BarnwoodTrust-IND-0656_2022-09</v>
      </c>
      <c r="I657" s="8" t="str">
        <f>IF([1]source_data!G659="","",[1]tailored_settings!$B$7)</f>
        <v>Barnwood Trust</v>
      </c>
      <c r="J657" s="8" t="str">
        <f>IF([1]source_data!G659="","",[1]tailored_settings!$B$6)</f>
        <v>GB-CHC-1162855</v>
      </c>
      <c r="K657" s="8" t="str">
        <f>IF([1]source_data!G659="","",IF([1]source_data!I659="","",VLOOKUP([1]source_data!I659,[1]codelists!A:C,2,FALSE)))</f>
        <v>GTIR040</v>
      </c>
      <c r="L657" s="8" t="str">
        <f>IF([1]source_data!G659="","",IF([1]source_data!J659="","",VLOOKUP([1]source_data!J659,[1]codelists!A:C,2,FALSE)))</f>
        <v/>
      </c>
      <c r="M657" s="8" t="str">
        <f>IF([1]source_data!G659="","",IF([1]source_data!K659="","",IF([1]source_data!M659&lt;&gt;"",CONCATENATE(VLOOKUP([1]source_data!K659,[1]codelists!A:C,2,FALSE)&amp;";"&amp;VLOOKUP([1]source_data!L659,[1]codelists!A:C,2,FALSE)&amp;";"&amp;VLOOKUP([1]source_data!M659,[1]codelists!A:C,2,FALSE)),IF([1]source_data!L659&lt;&gt;"",CONCATENATE(VLOOKUP([1]source_data!K659,[1]codelists!A:C,2,FALSE)&amp;";"&amp;VLOOKUP([1]source_data!L659,[1]codelists!A:C,2,FALSE)),IF([1]source_data!K659&lt;&gt;"",CONCATENATE(VLOOKUP([1]source_data!K659,[1]codelists!A:C,2,FALSE)))))))</f>
        <v>GTIP040</v>
      </c>
      <c r="N657" s="11" t="str">
        <f>IF([1]source_data!G659="","",IF([1]source_data!D659="","",VLOOKUP([1]source_data!D659,[1]geo_data!A:I,9,FALSE)))</f>
        <v>Barnwood</v>
      </c>
      <c r="O657" s="11" t="str">
        <f>IF([1]source_data!G659="","",IF([1]source_data!D659="","",VLOOKUP([1]source_data!D659,[1]geo_data!A:I,8,FALSE)))</f>
        <v>E05010952</v>
      </c>
      <c r="P657" s="11" t="str">
        <f>IF([1]source_data!G659="","",IF(LEFT(O657,3)="E05","WD",IF(LEFT(O657,3)="S13","WD",IF(LEFT(O657,3)="W05","WD",IF(LEFT(O657,3)="W06","UA",IF(LEFT(O657,3)="S12","CA",IF(LEFT(O657,3)="E06","UA",IF(LEFT(O657,3)="E07","NMD",IF(LEFT(O657,3)="E08","MD",IF(LEFT(O657,3)="E09","LONB"))))))))))</f>
        <v>WD</v>
      </c>
      <c r="Q657" s="11" t="str">
        <f>IF([1]source_data!G659="","",IF([1]source_data!D659="","",VLOOKUP([1]source_data!D659,[1]geo_data!A:I,7,FALSE)))</f>
        <v>Gloucester</v>
      </c>
      <c r="R657" s="11" t="str">
        <f>IF([1]source_data!G659="","",IF([1]source_data!D659="","",VLOOKUP([1]source_data!D659,[1]geo_data!A:I,6,FALSE)))</f>
        <v>E07000081</v>
      </c>
      <c r="S657" s="11" t="str">
        <f>IF([1]source_data!G659="","",IF(LEFT(R657,3)="E05","WD",IF(LEFT(R657,3)="S13","WD",IF(LEFT(R657,3)="W05","WD",IF(LEFT(R657,3)="W06","UA",IF(LEFT(R657,3)="S12","CA",IF(LEFT(R657,3)="E06","UA",IF(LEFT(R657,3)="E07","NMD",IF(LEFT(R657,3)="E08","MD",IF(LEFT(R657,3)="E09","LONB"))))))))))</f>
        <v>NMD</v>
      </c>
      <c r="T657" s="8" t="str">
        <f>IF([1]source_data!G659="","",IF([1]source_data!N659="","",[1]source_data!N659))</f>
        <v>Grants for You</v>
      </c>
      <c r="U657" s="12">
        <f ca="1">IF([1]source_data!G659="","",[1]tailored_settings!$B$8)</f>
        <v>45009</v>
      </c>
      <c r="V657" s="8" t="str">
        <f>IF([1]source_data!I659="","",[1]tailored_settings!$B$9)</f>
        <v>https://www.barnwoodtrust.org/</v>
      </c>
      <c r="W657" s="8" t="str">
        <f>IF([1]source_data!G659="","",IF([1]source_data!I659="","",[1]codelists!$A$1))</f>
        <v>Grant to Individuals Reason codelist</v>
      </c>
      <c r="X657" s="8" t="str">
        <f>IF([1]source_data!G659="","",IF([1]source_data!I659="","",[1]source_data!I659))</f>
        <v>Mental Health</v>
      </c>
      <c r="Y657" s="8" t="str">
        <f>IF([1]source_data!G659="","",IF([1]source_data!J659="","",[1]codelists!$A$1))</f>
        <v/>
      </c>
      <c r="Z657" s="8" t="str">
        <f>IF([1]source_data!G659="","",IF([1]source_data!J659="","",[1]source_data!J659))</f>
        <v/>
      </c>
      <c r="AA657" s="8" t="str">
        <f>IF([1]source_data!G659="","",IF([1]source_data!K659="","",[1]codelists!$A$16))</f>
        <v>Grant to Individuals Purpose codelist</v>
      </c>
      <c r="AB657" s="8" t="str">
        <f>IF([1]source_data!G659="","",IF([1]source_data!K659="","",[1]source_data!K659))</f>
        <v>Devices and digital access</v>
      </c>
      <c r="AC657" s="8" t="str">
        <f>IF([1]source_data!G659="","",IF([1]source_data!L659="","",[1]codelists!$A$16))</f>
        <v/>
      </c>
      <c r="AD657" s="8" t="str">
        <f>IF([1]source_data!G659="","",IF([1]source_data!L659="","",[1]source_data!L659))</f>
        <v/>
      </c>
      <c r="AE657" s="8" t="str">
        <f>IF([1]source_data!G659="","",IF([1]source_data!M659="","",[1]codelists!$A$16))</f>
        <v/>
      </c>
      <c r="AF657" s="8" t="str">
        <f>IF([1]source_data!G659="","",IF([1]source_data!M659="","",[1]source_data!M659))</f>
        <v/>
      </c>
    </row>
    <row r="658" spans="1:32" ht="15.75" x14ac:dyDescent="0.25">
      <c r="A658" s="8" t="str">
        <f>IF([1]source_data!G660="","",IF(AND([1]source_data!C660&lt;&gt;"",[1]tailored_settings!$B$10="Publish"),CONCATENATE([1]tailored_settings!$B$2&amp;[1]source_data!C660),IF(AND([1]source_data!C660&lt;&gt;"",[1]tailored_settings!$B$10="Do not publish"),CONCATENATE([1]tailored_settings!$B$2&amp;TEXT(ROW(A658)-1,"0000")&amp;"_"&amp;TEXT(F658,"yyyy-mm")),CONCATENATE([1]tailored_settings!$B$2&amp;TEXT(ROW(A658)-1,"0000")&amp;"_"&amp;TEXT(F658,"yyyy-mm")))))</f>
        <v>360G-BarnwoodTrust-0657_2022-09</v>
      </c>
      <c r="B658" s="8" t="str">
        <f>IF([1]source_data!G660="","",IF([1]source_data!E660&lt;&gt;"",[1]source_data!E660,CONCATENATE("Grant to "&amp;G658)))</f>
        <v>Grants for You</v>
      </c>
      <c r="C658" s="8" t="str">
        <f>IF([1]source_data!G660="","",IF([1]source_data!F660="","",[1]source_data!F660))</f>
        <v xml:space="preserve">Funding to help people with Autism, ADHD, Tourette's or a serious mental health condition access more opportunities.   </v>
      </c>
      <c r="D658" s="9">
        <f>IF([1]source_data!G660="","",IF([1]source_data!G660="","",[1]source_data!G660))</f>
        <v>717</v>
      </c>
      <c r="E658" s="8" t="str">
        <f>IF([1]source_data!G660="","",[1]tailored_settings!$B$3)</f>
        <v>GBP</v>
      </c>
      <c r="F658" s="10">
        <f>IF([1]source_data!G660="","",IF([1]source_data!H660="","",[1]source_data!H660))</f>
        <v>44827.506885266201</v>
      </c>
      <c r="G658" s="8" t="str">
        <f>IF([1]source_data!G660="","",[1]tailored_settings!$B$5)</f>
        <v>Individual Recipient</v>
      </c>
      <c r="H658" s="8" t="str">
        <f>IF([1]source_data!G660="","",IF(AND([1]source_data!A660&lt;&gt;"",[1]tailored_settings!$B$11="Publish"),CONCATENATE([1]tailored_settings!$B$2&amp;[1]source_data!A660),IF(AND([1]source_data!A660&lt;&gt;"",[1]tailored_settings!$B$11="Do not publish"),CONCATENATE([1]tailored_settings!$B$4&amp;TEXT(ROW(A658)-1,"0000")&amp;"_"&amp;TEXT(F658,"yyyy-mm")),CONCATENATE([1]tailored_settings!$B$4&amp;TEXT(ROW(A658)-1,"0000")&amp;"_"&amp;TEXT(F658,"yyyy-mm")))))</f>
        <v>360G-BarnwoodTrust-IND-0657_2022-09</v>
      </c>
      <c r="I658" s="8" t="str">
        <f>IF([1]source_data!G660="","",[1]tailored_settings!$B$7)</f>
        <v>Barnwood Trust</v>
      </c>
      <c r="J658" s="8" t="str">
        <f>IF([1]source_data!G660="","",[1]tailored_settings!$B$6)</f>
        <v>GB-CHC-1162855</v>
      </c>
      <c r="K658" s="8" t="str">
        <f>IF([1]source_data!G660="","",IF([1]source_data!I660="","",VLOOKUP([1]source_data!I660,[1]codelists!A:C,2,FALSE)))</f>
        <v>GTIR040</v>
      </c>
      <c r="L658" s="8" t="str">
        <f>IF([1]source_data!G660="","",IF([1]source_data!J660="","",VLOOKUP([1]source_data!J660,[1]codelists!A:C,2,FALSE)))</f>
        <v/>
      </c>
      <c r="M658" s="8" t="str">
        <f>IF([1]source_data!G660="","",IF([1]source_data!K660="","",IF([1]source_data!M660&lt;&gt;"",CONCATENATE(VLOOKUP([1]source_data!K660,[1]codelists!A:C,2,FALSE)&amp;";"&amp;VLOOKUP([1]source_data!L660,[1]codelists!A:C,2,FALSE)&amp;";"&amp;VLOOKUP([1]source_data!M660,[1]codelists!A:C,2,FALSE)),IF([1]source_data!L660&lt;&gt;"",CONCATENATE(VLOOKUP([1]source_data!K660,[1]codelists!A:C,2,FALSE)&amp;";"&amp;VLOOKUP([1]source_data!L660,[1]codelists!A:C,2,FALSE)),IF([1]source_data!K660&lt;&gt;"",CONCATENATE(VLOOKUP([1]source_data!K660,[1]codelists!A:C,2,FALSE)))))))</f>
        <v>GTIP040</v>
      </c>
      <c r="N658" s="11" t="str">
        <f>IF([1]source_data!G660="","",IF([1]source_data!D660="","",VLOOKUP([1]source_data!D660,[1]geo_data!A:I,9,FALSE)))</f>
        <v>Matson, Robinswood and White City</v>
      </c>
      <c r="O658" s="11" t="str">
        <f>IF([1]source_data!G660="","",IF([1]source_data!D660="","",VLOOKUP([1]source_data!D660,[1]geo_data!A:I,8,FALSE)))</f>
        <v>E05010961</v>
      </c>
      <c r="P658" s="11" t="str">
        <f>IF([1]source_data!G660="","",IF(LEFT(O658,3)="E05","WD",IF(LEFT(O658,3)="S13","WD",IF(LEFT(O658,3)="W05","WD",IF(LEFT(O658,3)="W06","UA",IF(LEFT(O658,3)="S12","CA",IF(LEFT(O658,3)="E06","UA",IF(LEFT(O658,3)="E07","NMD",IF(LEFT(O658,3)="E08","MD",IF(LEFT(O658,3)="E09","LONB"))))))))))</f>
        <v>WD</v>
      </c>
      <c r="Q658" s="11" t="str">
        <f>IF([1]source_data!G660="","",IF([1]source_data!D660="","",VLOOKUP([1]source_data!D660,[1]geo_data!A:I,7,FALSE)))</f>
        <v>Gloucester</v>
      </c>
      <c r="R658" s="11" t="str">
        <f>IF([1]source_data!G660="","",IF([1]source_data!D660="","",VLOOKUP([1]source_data!D660,[1]geo_data!A:I,6,FALSE)))</f>
        <v>E07000081</v>
      </c>
      <c r="S658" s="11" t="str">
        <f>IF([1]source_data!G660="","",IF(LEFT(R658,3)="E05","WD",IF(LEFT(R658,3)="S13","WD",IF(LEFT(R658,3)="W05","WD",IF(LEFT(R658,3)="W06","UA",IF(LEFT(R658,3)="S12","CA",IF(LEFT(R658,3)="E06","UA",IF(LEFT(R658,3)="E07","NMD",IF(LEFT(R658,3)="E08","MD",IF(LEFT(R658,3)="E09","LONB"))))))))))</f>
        <v>NMD</v>
      </c>
      <c r="T658" s="8" t="str">
        <f>IF([1]source_data!G660="","",IF([1]source_data!N660="","",[1]source_data!N660))</f>
        <v>Grants for You</v>
      </c>
      <c r="U658" s="12">
        <f ca="1">IF([1]source_data!G660="","",[1]tailored_settings!$B$8)</f>
        <v>45009</v>
      </c>
      <c r="V658" s="8" t="str">
        <f>IF([1]source_data!I660="","",[1]tailored_settings!$B$9)</f>
        <v>https://www.barnwoodtrust.org/</v>
      </c>
      <c r="W658" s="8" t="str">
        <f>IF([1]source_data!G660="","",IF([1]source_data!I660="","",[1]codelists!$A$1))</f>
        <v>Grant to Individuals Reason codelist</v>
      </c>
      <c r="X658" s="8" t="str">
        <f>IF([1]source_data!G660="","",IF([1]source_data!I660="","",[1]source_data!I660))</f>
        <v>Mental Health</v>
      </c>
      <c r="Y658" s="8" t="str">
        <f>IF([1]source_data!G660="","",IF([1]source_data!J660="","",[1]codelists!$A$1))</f>
        <v/>
      </c>
      <c r="Z658" s="8" t="str">
        <f>IF([1]source_data!G660="","",IF([1]source_data!J660="","",[1]source_data!J660))</f>
        <v/>
      </c>
      <c r="AA658" s="8" t="str">
        <f>IF([1]source_data!G660="","",IF([1]source_data!K660="","",[1]codelists!$A$16))</f>
        <v>Grant to Individuals Purpose codelist</v>
      </c>
      <c r="AB658" s="8" t="str">
        <f>IF([1]source_data!G660="","",IF([1]source_data!K660="","",[1]source_data!K660))</f>
        <v>Devices and digital access</v>
      </c>
      <c r="AC658" s="8" t="str">
        <f>IF([1]source_data!G660="","",IF([1]source_data!L660="","",[1]codelists!$A$16))</f>
        <v/>
      </c>
      <c r="AD658" s="8" t="str">
        <f>IF([1]source_data!G660="","",IF([1]source_data!L660="","",[1]source_data!L660))</f>
        <v/>
      </c>
      <c r="AE658" s="8" t="str">
        <f>IF([1]source_data!G660="","",IF([1]source_data!M660="","",[1]codelists!$A$16))</f>
        <v/>
      </c>
      <c r="AF658" s="8" t="str">
        <f>IF([1]source_data!G660="","",IF([1]source_data!M660="","",[1]source_data!M660))</f>
        <v/>
      </c>
    </row>
    <row r="659" spans="1:32" ht="15.75" x14ac:dyDescent="0.25">
      <c r="A659" s="8" t="str">
        <f>IF([1]source_data!G661="","",IF(AND([1]source_data!C661&lt;&gt;"",[1]tailored_settings!$B$10="Publish"),CONCATENATE([1]tailored_settings!$B$2&amp;[1]source_data!C661),IF(AND([1]source_data!C661&lt;&gt;"",[1]tailored_settings!$B$10="Do not publish"),CONCATENATE([1]tailored_settings!$B$2&amp;TEXT(ROW(A659)-1,"0000")&amp;"_"&amp;TEXT(F659,"yyyy-mm")),CONCATENATE([1]tailored_settings!$B$2&amp;TEXT(ROW(A659)-1,"0000")&amp;"_"&amp;TEXT(F659,"yyyy-mm")))))</f>
        <v>360G-BarnwoodTrust-0658_2022-09</v>
      </c>
      <c r="B659" s="8" t="str">
        <f>IF([1]source_data!G661="","",IF([1]source_data!E661&lt;&gt;"",[1]source_data!E661,CONCATENATE("Grant to "&amp;G659)))</f>
        <v>Grants for You</v>
      </c>
      <c r="C659" s="8" t="str">
        <f>IF([1]source_data!G661="","",IF([1]source_data!F661="","",[1]source_data!F661))</f>
        <v xml:space="preserve">Funding to help people with Autism, ADHD, Tourette's or a serious mental health condition access more opportunities.   </v>
      </c>
      <c r="D659" s="9">
        <f>IF([1]source_data!G661="","",IF([1]source_data!G661="","",[1]source_data!G661))</f>
        <v>1342</v>
      </c>
      <c r="E659" s="8" t="str">
        <f>IF([1]source_data!G661="","",[1]tailored_settings!$B$3)</f>
        <v>GBP</v>
      </c>
      <c r="F659" s="10">
        <f>IF([1]source_data!G661="","",IF([1]source_data!H661="","",[1]source_data!H661))</f>
        <v>44827.600340277801</v>
      </c>
      <c r="G659" s="8" t="str">
        <f>IF([1]source_data!G661="","",[1]tailored_settings!$B$5)</f>
        <v>Individual Recipient</v>
      </c>
      <c r="H659" s="8" t="str">
        <f>IF([1]source_data!G661="","",IF(AND([1]source_data!A661&lt;&gt;"",[1]tailored_settings!$B$11="Publish"),CONCATENATE([1]tailored_settings!$B$2&amp;[1]source_data!A661),IF(AND([1]source_data!A661&lt;&gt;"",[1]tailored_settings!$B$11="Do not publish"),CONCATENATE([1]tailored_settings!$B$4&amp;TEXT(ROW(A659)-1,"0000")&amp;"_"&amp;TEXT(F659,"yyyy-mm")),CONCATENATE([1]tailored_settings!$B$4&amp;TEXT(ROW(A659)-1,"0000")&amp;"_"&amp;TEXT(F659,"yyyy-mm")))))</f>
        <v>360G-BarnwoodTrust-IND-0658_2022-09</v>
      </c>
      <c r="I659" s="8" t="str">
        <f>IF([1]source_data!G661="","",[1]tailored_settings!$B$7)</f>
        <v>Barnwood Trust</v>
      </c>
      <c r="J659" s="8" t="str">
        <f>IF([1]source_data!G661="","",[1]tailored_settings!$B$6)</f>
        <v>GB-CHC-1162855</v>
      </c>
      <c r="K659" s="8" t="str">
        <f>IF([1]source_data!G661="","",IF([1]source_data!I661="","",VLOOKUP([1]source_data!I661,[1]codelists!A:C,2,FALSE)))</f>
        <v>GTIR040</v>
      </c>
      <c r="L659" s="8" t="str">
        <f>IF([1]source_data!G661="","",IF([1]source_data!J661="","",VLOOKUP([1]source_data!J661,[1]codelists!A:C,2,FALSE)))</f>
        <v/>
      </c>
      <c r="M659" s="8" t="str">
        <f>IF([1]source_data!G661="","",IF([1]source_data!K661="","",IF([1]source_data!M661&lt;&gt;"",CONCATENATE(VLOOKUP([1]source_data!K661,[1]codelists!A:C,2,FALSE)&amp;";"&amp;VLOOKUP([1]source_data!L661,[1]codelists!A:C,2,FALSE)&amp;";"&amp;VLOOKUP([1]source_data!M661,[1]codelists!A:C,2,FALSE)),IF([1]source_data!L661&lt;&gt;"",CONCATENATE(VLOOKUP([1]source_data!K661,[1]codelists!A:C,2,FALSE)&amp;";"&amp;VLOOKUP([1]source_data!L661,[1]codelists!A:C,2,FALSE)),IF([1]source_data!K661&lt;&gt;"",CONCATENATE(VLOOKUP([1]source_data!K661,[1]codelists!A:C,2,FALSE)))))))</f>
        <v>GTIP040</v>
      </c>
      <c r="N659" s="11" t="str">
        <f>IF([1]source_data!G661="","",IF([1]source_data!D661="","",VLOOKUP([1]source_data!D661,[1]geo_data!A:I,9,FALSE)))</f>
        <v>Barton and Tredworth</v>
      </c>
      <c r="O659" s="11" t="str">
        <f>IF([1]source_data!G661="","",IF([1]source_data!D661="","",VLOOKUP([1]source_data!D661,[1]geo_data!A:I,8,FALSE)))</f>
        <v>E05010953</v>
      </c>
      <c r="P659" s="11" t="str">
        <f>IF([1]source_data!G661="","",IF(LEFT(O659,3)="E05","WD",IF(LEFT(O659,3)="S13","WD",IF(LEFT(O659,3)="W05","WD",IF(LEFT(O659,3)="W06","UA",IF(LEFT(O659,3)="S12","CA",IF(LEFT(O659,3)="E06","UA",IF(LEFT(O659,3)="E07","NMD",IF(LEFT(O659,3)="E08","MD",IF(LEFT(O659,3)="E09","LONB"))))))))))</f>
        <v>WD</v>
      </c>
      <c r="Q659" s="11" t="str">
        <f>IF([1]source_data!G661="","",IF([1]source_data!D661="","",VLOOKUP([1]source_data!D661,[1]geo_data!A:I,7,FALSE)))</f>
        <v>Gloucester</v>
      </c>
      <c r="R659" s="11" t="str">
        <f>IF([1]source_data!G661="","",IF([1]source_data!D661="","",VLOOKUP([1]source_data!D661,[1]geo_data!A:I,6,FALSE)))</f>
        <v>E07000081</v>
      </c>
      <c r="S659" s="11" t="str">
        <f>IF([1]source_data!G661="","",IF(LEFT(R659,3)="E05","WD",IF(LEFT(R659,3)="S13","WD",IF(LEFT(R659,3)="W05","WD",IF(LEFT(R659,3)="W06","UA",IF(LEFT(R659,3)="S12","CA",IF(LEFT(R659,3)="E06","UA",IF(LEFT(R659,3)="E07","NMD",IF(LEFT(R659,3)="E08","MD",IF(LEFT(R659,3)="E09","LONB"))))))))))</f>
        <v>NMD</v>
      </c>
      <c r="T659" s="8" t="str">
        <f>IF([1]source_data!G661="","",IF([1]source_data!N661="","",[1]source_data!N661))</f>
        <v>Grants for You</v>
      </c>
      <c r="U659" s="12">
        <f ca="1">IF([1]source_data!G661="","",[1]tailored_settings!$B$8)</f>
        <v>45009</v>
      </c>
      <c r="V659" s="8" t="str">
        <f>IF([1]source_data!I661="","",[1]tailored_settings!$B$9)</f>
        <v>https://www.barnwoodtrust.org/</v>
      </c>
      <c r="W659" s="8" t="str">
        <f>IF([1]source_data!G661="","",IF([1]source_data!I661="","",[1]codelists!$A$1))</f>
        <v>Grant to Individuals Reason codelist</v>
      </c>
      <c r="X659" s="8" t="str">
        <f>IF([1]source_data!G661="","",IF([1]source_data!I661="","",[1]source_data!I661))</f>
        <v>Mental Health</v>
      </c>
      <c r="Y659" s="8" t="str">
        <f>IF([1]source_data!G661="","",IF([1]source_data!J661="","",[1]codelists!$A$1))</f>
        <v/>
      </c>
      <c r="Z659" s="8" t="str">
        <f>IF([1]source_data!G661="","",IF([1]source_data!J661="","",[1]source_data!J661))</f>
        <v/>
      </c>
      <c r="AA659" s="8" t="str">
        <f>IF([1]source_data!G661="","",IF([1]source_data!K661="","",[1]codelists!$A$16))</f>
        <v>Grant to Individuals Purpose codelist</v>
      </c>
      <c r="AB659" s="8" t="str">
        <f>IF([1]source_data!G661="","",IF([1]source_data!K661="","",[1]source_data!K661))</f>
        <v>Devices and digital access</v>
      </c>
      <c r="AC659" s="8" t="str">
        <f>IF([1]source_data!G661="","",IF([1]source_data!L661="","",[1]codelists!$A$16))</f>
        <v/>
      </c>
      <c r="AD659" s="8" t="str">
        <f>IF([1]source_data!G661="","",IF([1]source_data!L661="","",[1]source_data!L661))</f>
        <v/>
      </c>
      <c r="AE659" s="8" t="str">
        <f>IF([1]source_data!G661="","",IF([1]source_data!M661="","",[1]codelists!$A$16))</f>
        <v/>
      </c>
      <c r="AF659" s="8" t="str">
        <f>IF([1]source_data!G661="","",IF([1]source_data!M661="","",[1]source_data!M661))</f>
        <v/>
      </c>
    </row>
    <row r="660" spans="1:32" ht="15.75" x14ac:dyDescent="0.25">
      <c r="A660" s="8" t="str">
        <f>IF([1]source_data!G662="","",IF(AND([1]source_data!C662&lt;&gt;"",[1]tailored_settings!$B$10="Publish"),CONCATENATE([1]tailored_settings!$B$2&amp;[1]source_data!C662),IF(AND([1]source_data!C662&lt;&gt;"",[1]tailored_settings!$B$10="Do not publish"),CONCATENATE([1]tailored_settings!$B$2&amp;TEXT(ROW(A660)-1,"0000")&amp;"_"&amp;TEXT(F660,"yyyy-mm")),CONCATENATE([1]tailored_settings!$B$2&amp;TEXT(ROW(A660)-1,"0000")&amp;"_"&amp;TEXT(F660,"yyyy-mm")))))</f>
        <v>360G-BarnwoodTrust-0659_2022-09</v>
      </c>
      <c r="B660" s="8" t="str">
        <f>IF([1]source_data!G662="","",IF([1]source_data!E662&lt;&gt;"",[1]source_data!E662,CONCATENATE("Grant to "&amp;G660)))</f>
        <v>Grants for Your Home</v>
      </c>
      <c r="C660" s="8" t="str">
        <f>IF([1]source_data!G662="","",IF([1]source_data!F662="","",[1]source_data!F662))</f>
        <v>Funding to help disabled people and people with mental health conditions living on a low-income with their housing needs</v>
      </c>
      <c r="D660" s="9">
        <f>IF([1]source_data!G662="","",IF([1]source_data!G662="","",[1]source_data!G662))</f>
        <v>1177</v>
      </c>
      <c r="E660" s="8" t="str">
        <f>IF([1]source_data!G662="","",[1]tailored_settings!$B$3)</f>
        <v>GBP</v>
      </c>
      <c r="F660" s="10">
        <f>IF([1]source_data!G662="","",IF([1]source_data!H662="","",[1]source_data!H662))</f>
        <v>44831.339346956003</v>
      </c>
      <c r="G660" s="8" t="str">
        <f>IF([1]source_data!G662="","",[1]tailored_settings!$B$5)</f>
        <v>Individual Recipient</v>
      </c>
      <c r="H660" s="8" t="str">
        <f>IF([1]source_data!G662="","",IF(AND([1]source_data!A662&lt;&gt;"",[1]tailored_settings!$B$11="Publish"),CONCATENATE([1]tailored_settings!$B$2&amp;[1]source_data!A662),IF(AND([1]source_data!A662&lt;&gt;"",[1]tailored_settings!$B$11="Do not publish"),CONCATENATE([1]tailored_settings!$B$4&amp;TEXT(ROW(A660)-1,"0000")&amp;"_"&amp;TEXT(F660,"yyyy-mm")),CONCATENATE([1]tailored_settings!$B$4&amp;TEXT(ROW(A660)-1,"0000")&amp;"_"&amp;TEXT(F660,"yyyy-mm")))))</f>
        <v>360G-BarnwoodTrust-IND-0659_2022-09</v>
      </c>
      <c r="I660" s="8" t="str">
        <f>IF([1]source_data!G662="","",[1]tailored_settings!$B$7)</f>
        <v>Barnwood Trust</v>
      </c>
      <c r="J660" s="8" t="str">
        <f>IF([1]source_data!G662="","",[1]tailored_settings!$B$6)</f>
        <v>GB-CHC-1162855</v>
      </c>
      <c r="K660" s="8" t="str">
        <f>IF([1]source_data!G662="","",IF([1]source_data!I662="","",VLOOKUP([1]source_data!I662,[1]codelists!A:C,2,FALSE)))</f>
        <v>GTIR010</v>
      </c>
      <c r="L660" s="8" t="str">
        <f>IF([1]source_data!G662="","",IF([1]source_data!J662="","",VLOOKUP([1]source_data!J662,[1]codelists!A:C,2,FALSE)))</f>
        <v>GTIR020</v>
      </c>
      <c r="M660" s="8" t="str">
        <f>IF([1]source_data!G662="","",IF([1]source_data!K662="","",IF([1]source_data!M662&lt;&gt;"",CONCATENATE(VLOOKUP([1]source_data!K662,[1]codelists!A:C,2,FALSE)&amp;";"&amp;VLOOKUP([1]source_data!L662,[1]codelists!A:C,2,FALSE)&amp;";"&amp;VLOOKUP([1]source_data!M662,[1]codelists!A:C,2,FALSE)),IF([1]source_data!L662&lt;&gt;"",CONCATENATE(VLOOKUP([1]source_data!K662,[1]codelists!A:C,2,FALSE)&amp;";"&amp;VLOOKUP([1]source_data!L662,[1]codelists!A:C,2,FALSE)),IF([1]source_data!K662&lt;&gt;"",CONCATENATE(VLOOKUP([1]source_data!K662,[1]codelists!A:C,2,FALSE)))))))</f>
        <v>GTIP020</v>
      </c>
      <c r="N660" s="11" t="str">
        <f>IF([1]source_data!G662="","",IF([1]source_data!D662="","",VLOOKUP([1]source_data!D662,[1]geo_data!A:I,9,FALSE)))</f>
        <v>Berkeley Vale</v>
      </c>
      <c r="O660" s="11" t="str">
        <f>IF([1]source_data!G662="","",IF([1]source_data!D662="","",VLOOKUP([1]source_data!D662,[1]geo_data!A:I,8,FALSE)))</f>
        <v>E05010969</v>
      </c>
      <c r="P660" s="11" t="str">
        <f>IF([1]source_data!G662="","",IF(LEFT(O660,3)="E05","WD",IF(LEFT(O660,3)="S13","WD",IF(LEFT(O660,3)="W05","WD",IF(LEFT(O660,3)="W06","UA",IF(LEFT(O660,3)="S12","CA",IF(LEFT(O660,3)="E06","UA",IF(LEFT(O660,3)="E07","NMD",IF(LEFT(O660,3)="E08","MD",IF(LEFT(O660,3)="E09","LONB"))))))))))</f>
        <v>WD</v>
      </c>
      <c r="Q660" s="11" t="str">
        <f>IF([1]source_data!G662="","",IF([1]source_data!D662="","",VLOOKUP([1]source_data!D662,[1]geo_data!A:I,7,FALSE)))</f>
        <v>Stroud</v>
      </c>
      <c r="R660" s="11" t="str">
        <f>IF([1]source_data!G662="","",IF([1]source_data!D662="","",VLOOKUP([1]source_data!D662,[1]geo_data!A:I,6,FALSE)))</f>
        <v>E07000082</v>
      </c>
      <c r="S660" s="11" t="str">
        <f>IF([1]source_data!G662="","",IF(LEFT(R660,3)="E05","WD",IF(LEFT(R660,3)="S13","WD",IF(LEFT(R660,3)="W05","WD",IF(LEFT(R660,3)="W06","UA",IF(LEFT(R660,3)="S12","CA",IF(LEFT(R660,3)="E06","UA",IF(LEFT(R660,3)="E07","NMD",IF(LEFT(R660,3)="E08","MD",IF(LEFT(R660,3)="E09","LONB"))))))))))</f>
        <v>NMD</v>
      </c>
      <c r="T660" s="8" t="str">
        <f>IF([1]source_data!G662="","",IF([1]source_data!N662="","",[1]source_data!N662))</f>
        <v>Grants for Your Home</v>
      </c>
      <c r="U660" s="12">
        <f ca="1">IF([1]source_data!G662="","",[1]tailored_settings!$B$8)</f>
        <v>45009</v>
      </c>
      <c r="V660" s="8" t="str">
        <f>IF([1]source_data!I662="","",[1]tailored_settings!$B$9)</f>
        <v>https://www.barnwoodtrust.org/</v>
      </c>
      <c r="W660" s="8" t="str">
        <f>IF([1]source_data!G662="","",IF([1]source_data!I662="","",[1]codelists!$A$1))</f>
        <v>Grant to Individuals Reason codelist</v>
      </c>
      <c r="X660" s="8" t="str">
        <f>IF([1]source_data!G662="","",IF([1]source_data!I662="","",[1]source_data!I662))</f>
        <v>Financial Hardship</v>
      </c>
      <c r="Y660" s="8" t="str">
        <f>IF([1]source_data!G662="","",IF([1]source_data!J662="","",[1]codelists!$A$1))</f>
        <v>Grant to Individuals Reason codelist</v>
      </c>
      <c r="Z660" s="8" t="str">
        <f>IF([1]source_data!G662="","",IF([1]source_data!J662="","",[1]source_data!J662))</f>
        <v>Disability</v>
      </c>
      <c r="AA660" s="8" t="str">
        <f>IF([1]source_data!G662="","",IF([1]source_data!K662="","",[1]codelists!$A$16))</f>
        <v>Grant to Individuals Purpose codelist</v>
      </c>
      <c r="AB660" s="8" t="str">
        <f>IF([1]source_data!G662="","",IF([1]source_data!K662="","",[1]source_data!K662))</f>
        <v>Furniture and appliances</v>
      </c>
      <c r="AC660" s="8" t="str">
        <f>IF([1]source_data!G662="","",IF([1]source_data!L662="","",[1]codelists!$A$16))</f>
        <v/>
      </c>
      <c r="AD660" s="8" t="str">
        <f>IF([1]source_data!G662="","",IF([1]source_data!L662="","",[1]source_data!L662))</f>
        <v/>
      </c>
      <c r="AE660" s="8" t="str">
        <f>IF([1]source_data!G662="","",IF([1]source_data!M662="","",[1]codelists!$A$16))</f>
        <v/>
      </c>
      <c r="AF660" s="8" t="str">
        <f>IF([1]source_data!G662="","",IF([1]source_data!M662="","",[1]source_data!M662))</f>
        <v/>
      </c>
    </row>
    <row r="661" spans="1:32" ht="15.75" x14ac:dyDescent="0.25">
      <c r="A661" s="8" t="str">
        <f>IF([1]source_data!G663="","",IF(AND([1]source_data!C663&lt;&gt;"",[1]tailored_settings!$B$10="Publish"),CONCATENATE([1]tailored_settings!$B$2&amp;[1]source_data!C663),IF(AND([1]source_data!C663&lt;&gt;"",[1]tailored_settings!$B$10="Do not publish"),CONCATENATE([1]tailored_settings!$B$2&amp;TEXT(ROW(A661)-1,"0000")&amp;"_"&amp;TEXT(F661,"yyyy-mm")),CONCATENATE([1]tailored_settings!$B$2&amp;TEXT(ROW(A661)-1,"0000")&amp;"_"&amp;TEXT(F661,"yyyy-mm")))))</f>
        <v>360G-BarnwoodTrust-0660_2022-09</v>
      </c>
      <c r="B661" s="8" t="str">
        <f>IF([1]source_data!G663="","",IF([1]source_data!E663&lt;&gt;"",[1]source_data!E663,CONCATENATE("Grant to "&amp;G661)))</f>
        <v>Grants for Your Home</v>
      </c>
      <c r="C661" s="8" t="str">
        <f>IF([1]source_data!G663="","",IF([1]source_data!F663="","",[1]source_data!F663))</f>
        <v>Funding to help disabled people and people with mental health conditions living on a low-income with their housing needs</v>
      </c>
      <c r="D661" s="9">
        <f>IF([1]source_data!G663="","",IF([1]source_data!G663="","",[1]source_data!G663))</f>
        <v>2500</v>
      </c>
      <c r="E661" s="8" t="str">
        <f>IF([1]source_data!G663="","",[1]tailored_settings!$B$3)</f>
        <v>GBP</v>
      </c>
      <c r="F661" s="10">
        <f>IF([1]source_data!G663="","",IF([1]source_data!H663="","",[1]source_data!H663))</f>
        <v>44831.355465821798</v>
      </c>
      <c r="G661" s="8" t="str">
        <f>IF([1]source_data!G663="","",[1]tailored_settings!$B$5)</f>
        <v>Individual Recipient</v>
      </c>
      <c r="H661" s="8" t="str">
        <f>IF([1]source_data!G663="","",IF(AND([1]source_data!A663&lt;&gt;"",[1]tailored_settings!$B$11="Publish"),CONCATENATE([1]tailored_settings!$B$2&amp;[1]source_data!A663),IF(AND([1]source_data!A663&lt;&gt;"",[1]tailored_settings!$B$11="Do not publish"),CONCATENATE([1]tailored_settings!$B$4&amp;TEXT(ROW(A661)-1,"0000")&amp;"_"&amp;TEXT(F661,"yyyy-mm")),CONCATENATE([1]tailored_settings!$B$4&amp;TEXT(ROW(A661)-1,"0000")&amp;"_"&amp;TEXT(F661,"yyyy-mm")))))</f>
        <v>360G-BarnwoodTrust-IND-0660_2022-09</v>
      </c>
      <c r="I661" s="8" t="str">
        <f>IF([1]source_data!G663="","",[1]tailored_settings!$B$7)</f>
        <v>Barnwood Trust</v>
      </c>
      <c r="J661" s="8" t="str">
        <f>IF([1]source_data!G663="","",[1]tailored_settings!$B$6)</f>
        <v>GB-CHC-1162855</v>
      </c>
      <c r="K661" s="8" t="str">
        <f>IF([1]source_data!G663="","",IF([1]source_data!I663="","",VLOOKUP([1]source_data!I663,[1]codelists!A:C,2,FALSE)))</f>
        <v>GTIR010</v>
      </c>
      <c r="L661" s="8" t="str">
        <f>IF([1]source_data!G663="","",IF([1]source_data!J663="","",VLOOKUP([1]source_data!J663,[1]codelists!A:C,2,FALSE)))</f>
        <v>GTIR020</v>
      </c>
      <c r="M661" s="8" t="str">
        <f>IF([1]source_data!G663="","",IF([1]source_data!K663="","",IF([1]source_data!M663&lt;&gt;"",CONCATENATE(VLOOKUP([1]source_data!K663,[1]codelists!A:C,2,FALSE)&amp;";"&amp;VLOOKUP([1]source_data!L663,[1]codelists!A:C,2,FALSE)&amp;";"&amp;VLOOKUP([1]source_data!M663,[1]codelists!A:C,2,FALSE)),IF([1]source_data!L663&lt;&gt;"",CONCATENATE(VLOOKUP([1]source_data!K663,[1]codelists!A:C,2,FALSE)&amp;";"&amp;VLOOKUP([1]source_data!L663,[1]codelists!A:C,2,FALSE)),IF([1]source_data!K663&lt;&gt;"",CONCATENATE(VLOOKUP([1]source_data!K663,[1]codelists!A:C,2,FALSE)))))))</f>
        <v>GTIP020</v>
      </c>
      <c r="N661" s="11" t="str">
        <f>IF([1]source_data!G663="","",IF([1]source_data!D663="","",VLOOKUP([1]source_data!D663,[1]geo_data!A:I,9,FALSE)))</f>
        <v>Oakley</v>
      </c>
      <c r="O661" s="11" t="str">
        <f>IF([1]source_data!G663="","",IF([1]source_data!D663="","",VLOOKUP([1]source_data!D663,[1]geo_data!A:I,8,FALSE)))</f>
        <v>E05004297</v>
      </c>
      <c r="P661" s="11" t="str">
        <f>IF([1]source_data!G663="","",IF(LEFT(O661,3)="E05","WD",IF(LEFT(O661,3)="S13","WD",IF(LEFT(O661,3)="W05","WD",IF(LEFT(O661,3)="W06","UA",IF(LEFT(O661,3)="S12","CA",IF(LEFT(O661,3)="E06","UA",IF(LEFT(O661,3)="E07","NMD",IF(LEFT(O661,3)="E08","MD",IF(LEFT(O661,3)="E09","LONB"))))))))))</f>
        <v>WD</v>
      </c>
      <c r="Q661" s="11" t="str">
        <f>IF([1]source_data!G663="","",IF([1]source_data!D663="","",VLOOKUP([1]source_data!D663,[1]geo_data!A:I,7,FALSE)))</f>
        <v>Cheltenham</v>
      </c>
      <c r="R661" s="11" t="str">
        <f>IF([1]source_data!G663="","",IF([1]source_data!D663="","",VLOOKUP([1]source_data!D663,[1]geo_data!A:I,6,FALSE)))</f>
        <v>E07000078</v>
      </c>
      <c r="S661" s="11" t="str">
        <f>IF([1]source_data!G663="","",IF(LEFT(R661,3)="E05","WD",IF(LEFT(R661,3)="S13","WD",IF(LEFT(R661,3)="W05","WD",IF(LEFT(R661,3)="W06","UA",IF(LEFT(R661,3)="S12","CA",IF(LEFT(R661,3)="E06","UA",IF(LEFT(R661,3)="E07","NMD",IF(LEFT(R661,3)="E08","MD",IF(LEFT(R661,3)="E09","LONB"))))))))))</f>
        <v>NMD</v>
      </c>
      <c r="T661" s="8" t="str">
        <f>IF([1]source_data!G663="","",IF([1]source_data!N663="","",[1]source_data!N663))</f>
        <v>Grants for Your Home</v>
      </c>
      <c r="U661" s="12">
        <f ca="1">IF([1]source_data!G663="","",[1]tailored_settings!$B$8)</f>
        <v>45009</v>
      </c>
      <c r="V661" s="8" t="str">
        <f>IF([1]source_data!I663="","",[1]tailored_settings!$B$9)</f>
        <v>https://www.barnwoodtrust.org/</v>
      </c>
      <c r="W661" s="8" t="str">
        <f>IF([1]source_data!G663="","",IF([1]source_data!I663="","",[1]codelists!$A$1))</f>
        <v>Grant to Individuals Reason codelist</v>
      </c>
      <c r="X661" s="8" t="str">
        <f>IF([1]source_data!G663="","",IF([1]source_data!I663="","",[1]source_data!I663))</f>
        <v>Financial Hardship</v>
      </c>
      <c r="Y661" s="8" t="str">
        <f>IF([1]source_data!G663="","",IF([1]source_data!J663="","",[1]codelists!$A$1))</f>
        <v>Grant to Individuals Reason codelist</v>
      </c>
      <c r="Z661" s="8" t="str">
        <f>IF([1]source_data!G663="","",IF([1]source_data!J663="","",[1]source_data!J663))</f>
        <v>Disability</v>
      </c>
      <c r="AA661" s="8" t="str">
        <f>IF([1]source_data!G663="","",IF([1]source_data!K663="","",[1]codelists!$A$16))</f>
        <v>Grant to Individuals Purpose codelist</v>
      </c>
      <c r="AB661" s="8" t="str">
        <f>IF([1]source_data!G663="","",IF([1]source_data!K663="","",[1]source_data!K663))</f>
        <v>Furniture and appliances</v>
      </c>
      <c r="AC661" s="8" t="str">
        <f>IF([1]source_data!G663="","",IF([1]source_data!L663="","",[1]codelists!$A$16))</f>
        <v/>
      </c>
      <c r="AD661" s="8" t="str">
        <f>IF([1]source_data!G663="","",IF([1]source_data!L663="","",[1]source_data!L663))</f>
        <v/>
      </c>
      <c r="AE661" s="8" t="str">
        <f>IF([1]source_data!G663="","",IF([1]source_data!M663="","",[1]codelists!$A$16))</f>
        <v/>
      </c>
      <c r="AF661" s="8" t="str">
        <f>IF([1]source_data!G663="","",IF([1]source_data!M663="","",[1]source_data!M663))</f>
        <v/>
      </c>
    </row>
    <row r="662" spans="1:32" ht="15.75" x14ac:dyDescent="0.25">
      <c r="A662" s="8" t="str">
        <f>IF([1]source_data!G664="","",IF(AND([1]source_data!C664&lt;&gt;"",[1]tailored_settings!$B$10="Publish"),CONCATENATE([1]tailored_settings!$B$2&amp;[1]source_data!C664),IF(AND([1]source_data!C664&lt;&gt;"",[1]tailored_settings!$B$10="Do not publish"),CONCATENATE([1]tailored_settings!$B$2&amp;TEXT(ROW(A662)-1,"0000")&amp;"_"&amp;TEXT(F662,"yyyy-mm")),CONCATENATE([1]tailored_settings!$B$2&amp;TEXT(ROW(A662)-1,"0000")&amp;"_"&amp;TEXT(F662,"yyyy-mm")))))</f>
        <v>360G-BarnwoodTrust-0661_2022-09</v>
      </c>
      <c r="B662" s="8" t="str">
        <f>IF([1]source_data!G664="","",IF([1]source_data!E664&lt;&gt;"",[1]source_data!E664,CONCATENATE("Grant to "&amp;G662)))</f>
        <v>Grants for Your Home</v>
      </c>
      <c r="C662" s="8" t="str">
        <f>IF([1]source_data!G664="","",IF([1]source_data!F664="","",[1]source_data!F664))</f>
        <v>Funding to help disabled people and people with mental health conditions living on a low-income with their housing needs</v>
      </c>
      <c r="D662" s="9">
        <f>IF([1]source_data!G664="","",IF([1]source_data!G664="","",[1]source_data!G664))</f>
        <v>1500</v>
      </c>
      <c r="E662" s="8" t="str">
        <f>IF([1]source_data!G664="","",[1]tailored_settings!$B$3)</f>
        <v>GBP</v>
      </c>
      <c r="F662" s="10">
        <f>IF([1]source_data!G664="","",IF([1]source_data!H664="","",[1]source_data!H664))</f>
        <v>44831.375123842598</v>
      </c>
      <c r="G662" s="8" t="str">
        <f>IF([1]source_data!G664="","",[1]tailored_settings!$B$5)</f>
        <v>Individual Recipient</v>
      </c>
      <c r="H662" s="8" t="str">
        <f>IF([1]source_data!G664="","",IF(AND([1]source_data!A664&lt;&gt;"",[1]tailored_settings!$B$11="Publish"),CONCATENATE([1]tailored_settings!$B$2&amp;[1]source_data!A664),IF(AND([1]source_data!A664&lt;&gt;"",[1]tailored_settings!$B$11="Do not publish"),CONCATENATE([1]tailored_settings!$B$4&amp;TEXT(ROW(A662)-1,"0000")&amp;"_"&amp;TEXT(F662,"yyyy-mm")),CONCATENATE([1]tailored_settings!$B$4&amp;TEXT(ROW(A662)-1,"0000")&amp;"_"&amp;TEXT(F662,"yyyy-mm")))))</f>
        <v>360G-BarnwoodTrust-IND-0661_2022-09</v>
      </c>
      <c r="I662" s="8" t="str">
        <f>IF([1]source_data!G664="","",[1]tailored_settings!$B$7)</f>
        <v>Barnwood Trust</v>
      </c>
      <c r="J662" s="8" t="str">
        <f>IF([1]source_data!G664="","",[1]tailored_settings!$B$6)</f>
        <v>GB-CHC-1162855</v>
      </c>
      <c r="K662" s="8" t="str">
        <f>IF([1]source_data!G664="","",IF([1]source_data!I664="","",VLOOKUP([1]source_data!I664,[1]codelists!A:C,2,FALSE)))</f>
        <v>GTIR010</v>
      </c>
      <c r="L662" s="8" t="str">
        <f>IF([1]source_data!G664="","",IF([1]source_data!J664="","",VLOOKUP([1]source_data!J664,[1]codelists!A:C,2,FALSE)))</f>
        <v>GTIR020</v>
      </c>
      <c r="M662" s="8" t="str">
        <f>IF([1]source_data!G664="","",IF([1]source_data!K664="","",IF([1]source_data!M664&lt;&gt;"",CONCATENATE(VLOOKUP([1]source_data!K664,[1]codelists!A:C,2,FALSE)&amp;";"&amp;VLOOKUP([1]source_data!L664,[1]codelists!A:C,2,FALSE)&amp;";"&amp;VLOOKUP([1]source_data!M664,[1]codelists!A:C,2,FALSE)),IF([1]source_data!L664&lt;&gt;"",CONCATENATE(VLOOKUP([1]source_data!K664,[1]codelists!A:C,2,FALSE)&amp;";"&amp;VLOOKUP([1]source_data!L664,[1]codelists!A:C,2,FALSE)),IF([1]source_data!K664&lt;&gt;"",CONCATENATE(VLOOKUP([1]source_data!K664,[1]codelists!A:C,2,FALSE)))))))</f>
        <v>GTIP020</v>
      </c>
      <c r="N662" s="11" t="str">
        <f>IF([1]source_data!G664="","",IF([1]source_data!D664="","",VLOOKUP([1]source_data!D664,[1]geo_data!A:I,9,FALSE)))</f>
        <v>Coleford</v>
      </c>
      <c r="O662" s="11" t="str">
        <f>IF([1]source_data!G664="","",IF([1]source_data!D664="","",VLOOKUP([1]source_data!D664,[1]geo_data!A:I,8,FALSE)))</f>
        <v>E05012160</v>
      </c>
      <c r="P662" s="11" t="str">
        <f>IF([1]source_data!G664="","",IF(LEFT(O662,3)="E05","WD",IF(LEFT(O662,3)="S13","WD",IF(LEFT(O662,3)="W05","WD",IF(LEFT(O662,3)="W06","UA",IF(LEFT(O662,3)="S12","CA",IF(LEFT(O662,3)="E06","UA",IF(LEFT(O662,3)="E07","NMD",IF(LEFT(O662,3)="E08","MD",IF(LEFT(O662,3)="E09","LONB"))))))))))</f>
        <v>WD</v>
      </c>
      <c r="Q662" s="11" t="str">
        <f>IF([1]source_data!G664="","",IF([1]source_data!D664="","",VLOOKUP([1]source_data!D664,[1]geo_data!A:I,7,FALSE)))</f>
        <v>Forest of Dean</v>
      </c>
      <c r="R662" s="11" t="str">
        <f>IF([1]source_data!G664="","",IF([1]source_data!D664="","",VLOOKUP([1]source_data!D664,[1]geo_data!A:I,6,FALSE)))</f>
        <v>E07000080</v>
      </c>
      <c r="S662" s="11" t="str">
        <f>IF([1]source_data!G664="","",IF(LEFT(R662,3)="E05","WD",IF(LEFT(R662,3)="S13","WD",IF(LEFT(R662,3)="W05","WD",IF(LEFT(R662,3)="W06","UA",IF(LEFT(R662,3)="S12","CA",IF(LEFT(R662,3)="E06","UA",IF(LEFT(R662,3)="E07","NMD",IF(LEFT(R662,3)="E08","MD",IF(LEFT(R662,3)="E09","LONB"))))))))))</f>
        <v>NMD</v>
      </c>
      <c r="T662" s="8" t="str">
        <f>IF([1]source_data!G664="","",IF([1]source_data!N664="","",[1]source_data!N664))</f>
        <v>Grants for Your Home</v>
      </c>
      <c r="U662" s="12">
        <f ca="1">IF([1]source_data!G664="","",[1]tailored_settings!$B$8)</f>
        <v>45009</v>
      </c>
      <c r="V662" s="8" t="str">
        <f>IF([1]source_data!I664="","",[1]tailored_settings!$B$9)</f>
        <v>https://www.barnwoodtrust.org/</v>
      </c>
      <c r="W662" s="8" t="str">
        <f>IF([1]source_data!G664="","",IF([1]source_data!I664="","",[1]codelists!$A$1))</f>
        <v>Grant to Individuals Reason codelist</v>
      </c>
      <c r="X662" s="8" t="str">
        <f>IF([1]source_data!G664="","",IF([1]source_data!I664="","",[1]source_data!I664))</f>
        <v>Financial Hardship</v>
      </c>
      <c r="Y662" s="8" t="str">
        <f>IF([1]source_data!G664="","",IF([1]source_data!J664="","",[1]codelists!$A$1))</f>
        <v>Grant to Individuals Reason codelist</v>
      </c>
      <c r="Z662" s="8" t="str">
        <f>IF([1]source_data!G664="","",IF([1]source_data!J664="","",[1]source_data!J664))</f>
        <v>Disability</v>
      </c>
      <c r="AA662" s="8" t="str">
        <f>IF([1]source_data!G664="","",IF([1]source_data!K664="","",[1]codelists!$A$16))</f>
        <v>Grant to Individuals Purpose codelist</v>
      </c>
      <c r="AB662" s="8" t="str">
        <f>IF([1]source_data!G664="","",IF([1]source_data!K664="","",[1]source_data!K664))</f>
        <v>Furniture and appliances</v>
      </c>
      <c r="AC662" s="8" t="str">
        <f>IF([1]source_data!G664="","",IF([1]source_data!L664="","",[1]codelists!$A$16))</f>
        <v/>
      </c>
      <c r="AD662" s="8" t="str">
        <f>IF([1]source_data!G664="","",IF([1]source_data!L664="","",[1]source_data!L664))</f>
        <v/>
      </c>
      <c r="AE662" s="8" t="str">
        <f>IF([1]source_data!G664="","",IF([1]source_data!M664="","",[1]codelists!$A$16))</f>
        <v/>
      </c>
      <c r="AF662" s="8" t="str">
        <f>IF([1]source_data!G664="","",IF([1]source_data!M664="","",[1]source_data!M664))</f>
        <v/>
      </c>
    </row>
    <row r="663" spans="1:32" ht="15.75" x14ac:dyDescent="0.25">
      <c r="A663" s="8" t="str">
        <f>IF([1]source_data!G665="","",IF(AND([1]source_data!C665&lt;&gt;"",[1]tailored_settings!$B$10="Publish"),CONCATENATE([1]tailored_settings!$B$2&amp;[1]source_data!C665),IF(AND([1]source_data!C665&lt;&gt;"",[1]tailored_settings!$B$10="Do not publish"),CONCATENATE([1]tailored_settings!$B$2&amp;TEXT(ROW(A663)-1,"0000")&amp;"_"&amp;TEXT(F663,"yyyy-mm")),CONCATENATE([1]tailored_settings!$B$2&amp;TEXT(ROW(A663)-1,"0000")&amp;"_"&amp;TEXT(F663,"yyyy-mm")))))</f>
        <v>360G-BarnwoodTrust-0662_2022-09</v>
      </c>
      <c r="B663" s="8" t="str">
        <f>IF([1]source_data!G665="","",IF([1]source_data!E665&lt;&gt;"",[1]source_data!E665,CONCATENATE("Grant to "&amp;G663)))</f>
        <v>Grants for You</v>
      </c>
      <c r="C663" s="8" t="str">
        <f>IF([1]source_data!G665="","",IF([1]source_data!F665="","",[1]source_data!F665))</f>
        <v xml:space="preserve">Funding to help people with Autism, ADHD, Tourette's or a serious mental health condition access more opportunities.   </v>
      </c>
      <c r="D663" s="9">
        <f>IF([1]source_data!G665="","",IF([1]source_data!G665="","",[1]source_data!G665))</f>
        <v>364</v>
      </c>
      <c r="E663" s="8" t="str">
        <f>IF([1]source_data!G665="","",[1]tailored_settings!$B$3)</f>
        <v>GBP</v>
      </c>
      <c r="F663" s="10">
        <f>IF([1]source_data!G665="","",IF([1]source_data!H665="","",[1]source_data!H665))</f>
        <v>44831.475715509303</v>
      </c>
      <c r="G663" s="8" t="str">
        <f>IF([1]source_data!G665="","",[1]tailored_settings!$B$5)</f>
        <v>Individual Recipient</v>
      </c>
      <c r="H663" s="8" t="str">
        <f>IF([1]source_data!G665="","",IF(AND([1]source_data!A665&lt;&gt;"",[1]tailored_settings!$B$11="Publish"),CONCATENATE([1]tailored_settings!$B$2&amp;[1]source_data!A665),IF(AND([1]source_data!A665&lt;&gt;"",[1]tailored_settings!$B$11="Do not publish"),CONCATENATE([1]tailored_settings!$B$4&amp;TEXT(ROW(A663)-1,"0000")&amp;"_"&amp;TEXT(F663,"yyyy-mm")),CONCATENATE([1]tailored_settings!$B$4&amp;TEXT(ROW(A663)-1,"0000")&amp;"_"&amp;TEXT(F663,"yyyy-mm")))))</f>
        <v>360G-BarnwoodTrust-IND-0662_2022-09</v>
      </c>
      <c r="I663" s="8" t="str">
        <f>IF([1]source_data!G665="","",[1]tailored_settings!$B$7)</f>
        <v>Barnwood Trust</v>
      </c>
      <c r="J663" s="8" t="str">
        <f>IF([1]source_data!G665="","",[1]tailored_settings!$B$6)</f>
        <v>GB-CHC-1162855</v>
      </c>
      <c r="K663" s="8" t="str">
        <f>IF([1]source_data!G665="","",IF([1]source_data!I665="","",VLOOKUP([1]source_data!I665,[1]codelists!A:C,2,FALSE)))</f>
        <v>GTIR040</v>
      </c>
      <c r="L663" s="8" t="str">
        <f>IF([1]source_data!G665="","",IF([1]source_data!J665="","",VLOOKUP([1]source_data!J665,[1]codelists!A:C,2,FALSE)))</f>
        <v/>
      </c>
      <c r="M663" s="8" t="str">
        <f>IF([1]source_data!G665="","",IF([1]source_data!K665="","",IF([1]source_data!M665&lt;&gt;"",CONCATENATE(VLOOKUP([1]source_data!K665,[1]codelists!A:C,2,FALSE)&amp;";"&amp;VLOOKUP([1]source_data!L665,[1]codelists!A:C,2,FALSE)&amp;";"&amp;VLOOKUP([1]source_data!M665,[1]codelists!A:C,2,FALSE)),IF([1]source_data!L665&lt;&gt;"",CONCATENATE(VLOOKUP([1]source_data!K665,[1]codelists!A:C,2,FALSE)&amp;";"&amp;VLOOKUP([1]source_data!L665,[1]codelists!A:C,2,FALSE)),IF([1]source_data!K665&lt;&gt;"",CONCATENATE(VLOOKUP([1]source_data!K665,[1]codelists!A:C,2,FALSE)))))))</f>
        <v>GTIP040</v>
      </c>
      <c r="N663" s="11" t="str">
        <f>IF([1]source_data!G665="","",IF([1]source_data!D665="","",VLOOKUP([1]source_data!D665,[1]geo_data!A:I,9,FALSE)))</f>
        <v>Westgate</v>
      </c>
      <c r="O663" s="11" t="str">
        <f>IF([1]source_data!G665="","",IF([1]source_data!D665="","",VLOOKUP([1]source_data!D665,[1]geo_data!A:I,8,FALSE)))</f>
        <v>E05010967</v>
      </c>
      <c r="P663" s="11" t="str">
        <f>IF([1]source_data!G665="","",IF(LEFT(O663,3)="E05","WD",IF(LEFT(O663,3)="S13","WD",IF(LEFT(O663,3)="W05","WD",IF(LEFT(O663,3)="W06","UA",IF(LEFT(O663,3)="S12","CA",IF(LEFT(O663,3)="E06","UA",IF(LEFT(O663,3)="E07","NMD",IF(LEFT(O663,3)="E08","MD",IF(LEFT(O663,3)="E09","LONB"))))))))))</f>
        <v>WD</v>
      </c>
      <c r="Q663" s="11" t="str">
        <f>IF([1]source_data!G665="","",IF([1]source_data!D665="","",VLOOKUP([1]source_data!D665,[1]geo_data!A:I,7,FALSE)))</f>
        <v>Gloucester</v>
      </c>
      <c r="R663" s="11" t="str">
        <f>IF([1]source_data!G665="","",IF([1]source_data!D665="","",VLOOKUP([1]source_data!D665,[1]geo_data!A:I,6,FALSE)))</f>
        <v>E07000081</v>
      </c>
      <c r="S663" s="11" t="str">
        <f>IF([1]source_data!G665="","",IF(LEFT(R663,3)="E05","WD",IF(LEFT(R663,3)="S13","WD",IF(LEFT(R663,3)="W05","WD",IF(LEFT(R663,3)="W06","UA",IF(LEFT(R663,3)="S12","CA",IF(LEFT(R663,3)="E06","UA",IF(LEFT(R663,3)="E07","NMD",IF(LEFT(R663,3)="E08","MD",IF(LEFT(R663,3)="E09","LONB"))))))))))</f>
        <v>NMD</v>
      </c>
      <c r="T663" s="8" t="str">
        <f>IF([1]source_data!G665="","",IF([1]source_data!N665="","",[1]source_data!N665))</f>
        <v>Grants for You</v>
      </c>
      <c r="U663" s="12">
        <f ca="1">IF([1]source_data!G665="","",[1]tailored_settings!$B$8)</f>
        <v>45009</v>
      </c>
      <c r="V663" s="8" t="str">
        <f>IF([1]source_data!I665="","",[1]tailored_settings!$B$9)</f>
        <v>https://www.barnwoodtrust.org/</v>
      </c>
      <c r="W663" s="8" t="str">
        <f>IF([1]source_data!G665="","",IF([1]source_data!I665="","",[1]codelists!$A$1))</f>
        <v>Grant to Individuals Reason codelist</v>
      </c>
      <c r="X663" s="8" t="str">
        <f>IF([1]source_data!G665="","",IF([1]source_data!I665="","",[1]source_data!I665))</f>
        <v>Mental Health</v>
      </c>
      <c r="Y663" s="8" t="str">
        <f>IF([1]source_data!G665="","",IF([1]source_data!J665="","",[1]codelists!$A$1))</f>
        <v/>
      </c>
      <c r="Z663" s="8" t="str">
        <f>IF([1]source_data!G665="","",IF([1]source_data!J665="","",[1]source_data!J665))</f>
        <v/>
      </c>
      <c r="AA663" s="8" t="str">
        <f>IF([1]source_data!G665="","",IF([1]source_data!K665="","",[1]codelists!$A$16))</f>
        <v>Grant to Individuals Purpose codelist</v>
      </c>
      <c r="AB663" s="8" t="str">
        <f>IF([1]source_data!G665="","",IF([1]source_data!K665="","",[1]source_data!K665))</f>
        <v>Devices and digital access</v>
      </c>
      <c r="AC663" s="8" t="str">
        <f>IF([1]source_data!G665="","",IF([1]source_data!L665="","",[1]codelists!$A$16))</f>
        <v/>
      </c>
      <c r="AD663" s="8" t="str">
        <f>IF([1]source_data!G665="","",IF([1]source_data!L665="","",[1]source_data!L665))</f>
        <v/>
      </c>
      <c r="AE663" s="8" t="str">
        <f>IF([1]source_data!G665="","",IF([1]source_data!M665="","",[1]codelists!$A$16))</f>
        <v/>
      </c>
      <c r="AF663" s="8" t="str">
        <f>IF([1]source_data!G665="","",IF([1]source_data!M665="","",[1]source_data!M665))</f>
        <v/>
      </c>
    </row>
    <row r="664" spans="1:32" ht="15.75" x14ac:dyDescent="0.25">
      <c r="A664" s="8" t="str">
        <f>IF([1]source_data!G666="","",IF(AND([1]source_data!C666&lt;&gt;"",[1]tailored_settings!$B$10="Publish"),CONCATENATE([1]tailored_settings!$B$2&amp;[1]source_data!C666),IF(AND([1]source_data!C666&lt;&gt;"",[1]tailored_settings!$B$10="Do not publish"),CONCATENATE([1]tailored_settings!$B$2&amp;TEXT(ROW(A664)-1,"0000")&amp;"_"&amp;TEXT(F664,"yyyy-mm")),CONCATENATE([1]tailored_settings!$B$2&amp;TEXT(ROW(A664)-1,"0000")&amp;"_"&amp;TEXT(F664,"yyyy-mm")))))</f>
        <v>360G-BarnwoodTrust-0663_2022-09</v>
      </c>
      <c r="B664" s="8" t="str">
        <f>IF([1]source_data!G666="","",IF([1]source_data!E666&lt;&gt;"",[1]source_data!E666,CONCATENATE("Grant to "&amp;G664)))</f>
        <v>Grants for Your Home</v>
      </c>
      <c r="C664" s="8" t="str">
        <f>IF([1]source_data!G666="","",IF([1]source_data!F666="","",[1]source_data!F666))</f>
        <v>Funding to help disabled people and people with mental health conditions living on a low-income with their housing needs</v>
      </c>
      <c r="D664" s="9">
        <f>IF([1]source_data!G666="","",IF([1]source_data!G666="","",[1]source_data!G666))</f>
        <v>2500</v>
      </c>
      <c r="E664" s="8" t="str">
        <f>IF([1]source_data!G666="","",[1]tailored_settings!$B$3)</f>
        <v>GBP</v>
      </c>
      <c r="F664" s="10">
        <f>IF([1]source_data!G666="","",IF([1]source_data!H666="","",[1]source_data!H666))</f>
        <v>44833.326580671303</v>
      </c>
      <c r="G664" s="8" t="str">
        <f>IF([1]source_data!G666="","",[1]tailored_settings!$B$5)</f>
        <v>Individual Recipient</v>
      </c>
      <c r="H664" s="8" t="str">
        <f>IF([1]source_data!G666="","",IF(AND([1]source_data!A666&lt;&gt;"",[1]tailored_settings!$B$11="Publish"),CONCATENATE([1]tailored_settings!$B$2&amp;[1]source_data!A666),IF(AND([1]source_data!A666&lt;&gt;"",[1]tailored_settings!$B$11="Do not publish"),CONCATENATE([1]tailored_settings!$B$4&amp;TEXT(ROW(A664)-1,"0000")&amp;"_"&amp;TEXT(F664,"yyyy-mm")),CONCATENATE([1]tailored_settings!$B$4&amp;TEXT(ROW(A664)-1,"0000")&amp;"_"&amp;TEXT(F664,"yyyy-mm")))))</f>
        <v>360G-BarnwoodTrust-IND-0663_2022-09</v>
      </c>
      <c r="I664" s="8" t="str">
        <f>IF([1]source_data!G666="","",[1]tailored_settings!$B$7)</f>
        <v>Barnwood Trust</v>
      </c>
      <c r="J664" s="8" t="str">
        <f>IF([1]source_data!G666="","",[1]tailored_settings!$B$6)</f>
        <v>GB-CHC-1162855</v>
      </c>
      <c r="K664" s="8" t="str">
        <f>IF([1]source_data!G666="","",IF([1]source_data!I666="","",VLOOKUP([1]source_data!I666,[1]codelists!A:C,2,FALSE)))</f>
        <v>GTIR010</v>
      </c>
      <c r="L664" s="8" t="str">
        <f>IF([1]source_data!G666="","",IF([1]source_data!J666="","",VLOOKUP([1]source_data!J666,[1]codelists!A:C,2,FALSE)))</f>
        <v>GTIR020</v>
      </c>
      <c r="M664" s="8" t="str">
        <f>IF([1]source_data!G666="","",IF([1]source_data!K666="","",IF([1]source_data!M666&lt;&gt;"",CONCATENATE(VLOOKUP([1]source_data!K666,[1]codelists!A:C,2,FALSE)&amp;";"&amp;VLOOKUP([1]source_data!L666,[1]codelists!A:C,2,FALSE)&amp;";"&amp;VLOOKUP([1]source_data!M666,[1]codelists!A:C,2,FALSE)),IF([1]source_data!L666&lt;&gt;"",CONCATENATE(VLOOKUP([1]source_data!K666,[1]codelists!A:C,2,FALSE)&amp;";"&amp;VLOOKUP([1]source_data!L666,[1]codelists!A:C,2,FALSE)),IF([1]source_data!K666&lt;&gt;"",CONCATENATE(VLOOKUP([1]source_data!K666,[1]codelists!A:C,2,FALSE)))))))</f>
        <v>GTIP020</v>
      </c>
      <c r="N664" s="11" t="str">
        <f>IF([1]source_data!G666="","",IF([1]source_data!D666="","",VLOOKUP([1]source_data!D666,[1]geo_data!A:I,9,FALSE)))</f>
        <v>Cam West</v>
      </c>
      <c r="O664" s="11" t="str">
        <f>IF([1]source_data!G666="","",IF([1]source_data!D666="","",VLOOKUP([1]source_data!D666,[1]geo_data!A:I,8,FALSE)))</f>
        <v>E05010973</v>
      </c>
      <c r="P664" s="11" t="str">
        <f>IF([1]source_data!G666="","",IF(LEFT(O664,3)="E05","WD",IF(LEFT(O664,3)="S13","WD",IF(LEFT(O664,3)="W05","WD",IF(LEFT(O664,3)="W06","UA",IF(LEFT(O664,3)="S12","CA",IF(LEFT(O664,3)="E06","UA",IF(LEFT(O664,3)="E07","NMD",IF(LEFT(O664,3)="E08","MD",IF(LEFT(O664,3)="E09","LONB"))))))))))</f>
        <v>WD</v>
      </c>
      <c r="Q664" s="11" t="str">
        <f>IF([1]source_data!G666="","",IF([1]source_data!D666="","",VLOOKUP([1]source_data!D666,[1]geo_data!A:I,7,FALSE)))</f>
        <v>Stroud</v>
      </c>
      <c r="R664" s="11" t="str">
        <f>IF([1]source_data!G666="","",IF([1]source_data!D666="","",VLOOKUP([1]source_data!D666,[1]geo_data!A:I,6,FALSE)))</f>
        <v>E07000082</v>
      </c>
      <c r="S664" s="11" t="str">
        <f>IF([1]source_data!G666="","",IF(LEFT(R664,3)="E05","WD",IF(LEFT(R664,3)="S13","WD",IF(LEFT(R664,3)="W05","WD",IF(LEFT(R664,3)="W06","UA",IF(LEFT(R664,3)="S12","CA",IF(LEFT(R664,3)="E06","UA",IF(LEFT(R664,3)="E07","NMD",IF(LEFT(R664,3)="E08","MD",IF(LEFT(R664,3)="E09","LONB"))))))))))</f>
        <v>NMD</v>
      </c>
      <c r="T664" s="8" t="str">
        <f>IF([1]source_data!G666="","",IF([1]source_data!N666="","",[1]source_data!N666))</f>
        <v>Grants for Your Home</v>
      </c>
      <c r="U664" s="12">
        <f ca="1">IF([1]source_data!G666="","",[1]tailored_settings!$B$8)</f>
        <v>45009</v>
      </c>
      <c r="V664" s="8" t="str">
        <f>IF([1]source_data!I666="","",[1]tailored_settings!$B$9)</f>
        <v>https://www.barnwoodtrust.org/</v>
      </c>
      <c r="W664" s="8" t="str">
        <f>IF([1]source_data!G666="","",IF([1]source_data!I666="","",[1]codelists!$A$1))</f>
        <v>Grant to Individuals Reason codelist</v>
      </c>
      <c r="X664" s="8" t="str">
        <f>IF([1]source_data!G666="","",IF([1]source_data!I666="","",[1]source_data!I666))</f>
        <v>Financial Hardship</v>
      </c>
      <c r="Y664" s="8" t="str">
        <f>IF([1]source_data!G666="","",IF([1]source_data!J666="","",[1]codelists!$A$1))</f>
        <v>Grant to Individuals Reason codelist</v>
      </c>
      <c r="Z664" s="8" t="str">
        <f>IF([1]source_data!G666="","",IF([1]source_data!J666="","",[1]source_data!J666))</f>
        <v>Disability</v>
      </c>
      <c r="AA664" s="8" t="str">
        <f>IF([1]source_data!G666="","",IF([1]source_data!K666="","",[1]codelists!$A$16))</f>
        <v>Grant to Individuals Purpose codelist</v>
      </c>
      <c r="AB664" s="8" t="str">
        <f>IF([1]source_data!G666="","",IF([1]source_data!K666="","",[1]source_data!K666))</f>
        <v>Furniture and appliances</v>
      </c>
      <c r="AC664" s="8" t="str">
        <f>IF([1]source_data!G666="","",IF([1]source_data!L666="","",[1]codelists!$A$16))</f>
        <v/>
      </c>
      <c r="AD664" s="8" t="str">
        <f>IF([1]source_data!G666="","",IF([1]source_data!L666="","",[1]source_data!L666))</f>
        <v/>
      </c>
      <c r="AE664" s="8" t="str">
        <f>IF([1]source_data!G666="","",IF([1]source_data!M666="","",[1]codelists!$A$16))</f>
        <v/>
      </c>
      <c r="AF664" s="8" t="str">
        <f>IF([1]source_data!G666="","",IF([1]source_data!M666="","",[1]source_data!M666))</f>
        <v/>
      </c>
    </row>
    <row r="665" spans="1:32" ht="15.75" x14ac:dyDescent="0.25">
      <c r="A665" s="8" t="str">
        <f>IF([1]source_data!G667="","",IF(AND([1]source_data!C667&lt;&gt;"",[1]tailored_settings!$B$10="Publish"),CONCATENATE([1]tailored_settings!$B$2&amp;[1]source_data!C667),IF(AND([1]source_data!C667&lt;&gt;"",[1]tailored_settings!$B$10="Do not publish"),CONCATENATE([1]tailored_settings!$B$2&amp;TEXT(ROW(A665)-1,"0000")&amp;"_"&amp;TEXT(F665,"yyyy-mm")),CONCATENATE([1]tailored_settings!$B$2&amp;TEXT(ROW(A665)-1,"0000")&amp;"_"&amp;TEXT(F665,"yyyy-mm")))))</f>
        <v>360G-BarnwoodTrust-0664_2022-09</v>
      </c>
      <c r="B665" s="8" t="str">
        <f>IF([1]source_data!G667="","",IF([1]source_data!E667&lt;&gt;"",[1]source_data!E667,CONCATENATE("Grant to "&amp;G665)))</f>
        <v>Grants for Your Home</v>
      </c>
      <c r="C665" s="8" t="str">
        <f>IF([1]source_data!G667="","",IF([1]source_data!F667="","",[1]source_data!F667))</f>
        <v>Funding to help disabled people and people with mental health conditions living on a low-income with their housing needs</v>
      </c>
      <c r="D665" s="9">
        <f>IF([1]source_data!G667="","",IF([1]source_data!G667="","",[1]source_data!G667))</f>
        <v>2484.4</v>
      </c>
      <c r="E665" s="8" t="str">
        <f>IF([1]source_data!G667="","",[1]tailored_settings!$B$3)</f>
        <v>GBP</v>
      </c>
      <c r="F665" s="10">
        <f>IF([1]source_data!G667="","",IF([1]source_data!H667="","",[1]source_data!H667))</f>
        <v>44833.343521261602</v>
      </c>
      <c r="G665" s="8" t="str">
        <f>IF([1]source_data!G667="","",[1]tailored_settings!$B$5)</f>
        <v>Individual Recipient</v>
      </c>
      <c r="H665" s="8" t="str">
        <f>IF([1]source_data!G667="","",IF(AND([1]source_data!A667&lt;&gt;"",[1]tailored_settings!$B$11="Publish"),CONCATENATE([1]tailored_settings!$B$2&amp;[1]source_data!A667),IF(AND([1]source_data!A667&lt;&gt;"",[1]tailored_settings!$B$11="Do not publish"),CONCATENATE([1]tailored_settings!$B$4&amp;TEXT(ROW(A665)-1,"0000")&amp;"_"&amp;TEXT(F665,"yyyy-mm")),CONCATENATE([1]tailored_settings!$B$4&amp;TEXT(ROW(A665)-1,"0000")&amp;"_"&amp;TEXT(F665,"yyyy-mm")))))</f>
        <v>360G-BarnwoodTrust-IND-0664_2022-09</v>
      </c>
      <c r="I665" s="8" t="str">
        <f>IF([1]source_data!G667="","",[1]tailored_settings!$B$7)</f>
        <v>Barnwood Trust</v>
      </c>
      <c r="J665" s="8" t="str">
        <f>IF([1]source_data!G667="","",[1]tailored_settings!$B$6)</f>
        <v>GB-CHC-1162855</v>
      </c>
      <c r="K665" s="8" t="str">
        <f>IF([1]source_data!G667="","",IF([1]source_data!I667="","",VLOOKUP([1]source_data!I667,[1]codelists!A:C,2,FALSE)))</f>
        <v>GTIR010</v>
      </c>
      <c r="L665" s="8" t="str">
        <f>IF([1]source_data!G667="","",IF([1]source_data!J667="","",VLOOKUP([1]source_data!J667,[1]codelists!A:C,2,FALSE)))</f>
        <v>GTIR020</v>
      </c>
      <c r="M665" s="8" t="str">
        <f>IF([1]source_data!G667="","",IF([1]source_data!K667="","",IF([1]source_data!M667&lt;&gt;"",CONCATENATE(VLOOKUP([1]source_data!K667,[1]codelists!A:C,2,FALSE)&amp;";"&amp;VLOOKUP([1]source_data!L667,[1]codelists!A:C,2,FALSE)&amp;";"&amp;VLOOKUP([1]source_data!M667,[1]codelists!A:C,2,FALSE)),IF([1]source_data!L667&lt;&gt;"",CONCATENATE(VLOOKUP([1]source_data!K667,[1]codelists!A:C,2,FALSE)&amp;";"&amp;VLOOKUP([1]source_data!L667,[1]codelists!A:C,2,FALSE)),IF([1]source_data!K667&lt;&gt;"",CONCATENATE(VLOOKUP([1]source_data!K667,[1]codelists!A:C,2,FALSE)))))))</f>
        <v>GTIP020</v>
      </c>
      <c r="N665" s="11" t="str">
        <f>IF([1]source_data!G667="","",IF([1]source_data!D667="","",VLOOKUP([1]source_data!D667,[1]geo_data!A:I,9,FALSE)))</f>
        <v>Westgate</v>
      </c>
      <c r="O665" s="11" t="str">
        <f>IF([1]source_data!G667="","",IF([1]source_data!D667="","",VLOOKUP([1]source_data!D667,[1]geo_data!A:I,8,FALSE)))</f>
        <v>E05010967</v>
      </c>
      <c r="P665" s="11" t="str">
        <f>IF([1]source_data!G667="","",IF(LEFT(O665,3)="E05","WD",IF(LEFT(O665,3)="S13","WD",IF(LEFT(O665,3)="W05","WD",IF(LEFT(O665,3)="W06","UA",IF(LEFT(O665,3)="S12","CA",IF(LEFT(O665,3)="E06","UA",IF(LEFT(O665,3)="E07","NMD",IF(LEFT(O665,3)="E08","MD",IF(LEFT(O665,3)="E09","LONB"))))))))))</f>
        <v>WD</v>
      </c>
      <c r="Q665" s="11" t="str">
        <f>IF([1]source_data!G667="","",IF([1]source_data!D667="","",VLOOKUP([1]source_data!D667,[1]geo_data!A:I,7,FALSE)))</f>
        <v>Gloucester</v>
      </c>
      <c r="R665" s="11" t="str">
        <f>IF([1]source_data!G667="","",IF([1]source_data!D667="","",VLOOKUP([1]source_data!D667,[1]geo_data!A:I,6,FALSE)))</f>
        <v>E07000081</v>
      </c>
      <c r="S665" s="11" t="str">
        <f>IF([1]source_data!G667="","",IF(LEFT(R665,3)="E05","WD",IF(LEFT(R665,3)="S13","WD",IF(LEFT(R665,3)="W05","WD",IF(LEFT(R665,3)="W06","UA",IF(LEFT(R665,3)="S12","CA",IF(LEFT(R665,3)="E06","UA",IF(LEFT(R665,3)="E07","NMD",IF(LEFT(R665,3)="E08","MD",IF(LEFT(R665,3)="E09","LONB"))))))))))</f>
        <v>NMD</v>
      </c>
      <c r="T665" s="8" t="str">
        <f>IF([1]source_data!G667="","",IF([1]source_data!N667="","",[1]source_data!N667))</f>
        <v>Grants for Your Home</v>
      </c>
      <c r="U665" s="12">
        <f ca="1">IF([1]source_data!G667="","",[1]tailored_settings!$B$8)</f>
        <v>45009</v>
      </c>
      <c r="V665" s="8" t="str">
        <f>IF([1]source_data!I667="","",[1]tailored_settings!$B$9)</f>
        <v>https://www.barnwoodtrust.org/</v>
      </c>
      <c r="W665" s="8" t="str">
        <f>IF([1]source_data!G667="","",IF([1]source_data!I667="","",[1]codelists!$A$1))</f>
        <v>Grant to Individuals Reason codelist</v>
      </c>
      <c r="X665" s="8" t="str">
        <f>IF([1]source_data!G667="","",IF([1]source_data!I667="","",[1]source_data!I667))</f>
        <v>Financial Hardship</v>
      </c>
      <c r="Y665" s="8" t="str">
        <f>IF([1]source_data!G667="","",IF([1]source_data!J667="","",[1]codelists!$A$1))</f>
        <v>Grant to Individuals Reason codelist</v>
      </c>
      <c r="Z665" s="8" t="str">
        <f>IF([1]source_data!G667="","",IF([1]source_data!J667="","",[1]source_data!J667))</f>
        <v>Disability</v>
      </c>
      <c r="AA665" s="8" t="str">
        <f>IF([1]source_data!G667="","",IF([1]source_data!K667="","",[1]codelists!$A$16))</f>
        <v>Grant to Individuals Purpose codelist</v>
      </c>
      <c r="AB665" s="8" t="str">
        <f>IF([1]source_data!G667="","",IF([1]source_data!K667="","",[1]source_data!K667))</f>
        <v>Furniture and appliances</v>
      </c>
      <c r="AC665" s="8" t="str">
        <f>IF([1]source_data!G667="","",IF([1]source_data!L667="","",[1]codelists!$A$16))</f>
        <v/>
      </c>
      <c r="AD665" s="8" t="str">
        <f>IF([1]source_data!G667="","",IF([1]source_data!L667="","",[1]source_data!L667))</f>
        <v/>
      </c>
      <c r="AE665" s="8" t="str">
        <f>IF([1]source_data!G667="","",IF([1]source_data!M667="","",[1]codelists!$A$16))</f>
        <v/>
      </c>
      <c r="AF665" s="8" t="str">
        <f>IF([1]source_data!G667="","",IF([1]source_data!M667="","",[1]source_data!M667))</f>
        <v/>
      </c>
    </row>
    <row r="666" spans="1:32" ht="15.75" x14ac:dyDescent="0.25">
      <c r="A666" s="8" t="str">
        <f>IF([1]source_data!G668="","",IF(AND([1]source_data!C668&lt;&gt;"",[1]tailored_settings!$B$10="Publish"),CONCATENATE([1]tailored_settings!$B$2&amp;[1]source_data!C668),IF(AND([1]source_data!C668&lt;&gt;"",[1]tailored_settings!$B$10="Do not publish"),CONCATENATE([1]tailored_settings!$B$2&amp;TEXT(ROW(A666)-1,"0000")&amp;"_"&amp;TEXT(F666,"yyyy-mm")),CONCATENATE([1]tailored_settings!$B$2&amp;TEXT(ROW(A666)-1,"0000")&amp;"_"&amp;TEXT(F666,"yyyy-mm")))))</f>
        <v>360G-BarnwoodTrust-0665_2022-09</v>
      </c>
      <c r="B666" s="8" t="str">
        <f>IF([1]source_data!G668="","",IF([1]source_data!E668&lt;&gt;"",[1]source_data!E668,CONCATENATE("Grant to "&amp;G666)))</f>
        <v>Grants for You</v>
      </c>
      <c r="C666" s="8" t="str">
        <f>IF([1]source_data!G668="","",IF([1]source_data!F668="","",[1]source_data!F668))</f>
        <v xml:space="preserve">Funding to help people with Autism, ADHD, Tourette's or a serious mental health condition access more opportunities.   </v>
      </c>
      <c r="D666" s="9">
        <f>IF([1]source_data!G668="","",IF([1]source_data!G668="","",[1]source_data!G668))</f>
        <v>1097</v>
      </c>
      <c r="E666" s="8" t="str">
        <f>IF([1]source_data!G668="","",[1]tailored_settings!$B$3)</f>
        <v>GBP</v>
      </c>
      <c r="F666" s="10">
        <f>IF([1]source_data!G668="","",IF([1]source_data!H668="","",[1]source_data!H668))</f>
        <v>44833.363186840303</v>
      </c>
      <c r="G666" s="8" t="str">
        <f>IF([1]source_data!G668="","",[1]tailored_settings!$B$5)</f>
        <v>Individual Recipient</v>
      </c>
      <c r="H666" s="8" t="str">
        <f>IF([1]source_data!G668="","",IF(AND([1]source_data!A668&lt;&gt;"",[1]tailored_settings!$B$11="Publish"),CONCATENATE([1]tailored_settings!$B$2&amp;[1]source_data!A668),IF(AND([1]source_data!A668&lt;&gt;"",[1]tailored_settings!$B$11="Do not publish"),CONCATENATE([1]tailored_settings!$B$4&amp;TEXT(ROW(A666)-1,"0000")&amp;"_"&amp;TEXT(F666,"yyyy-mm")),CONCATENATE([1]tailored_settings!$B$4&amp;TEXT(ROW(A666)-1,"0000")&amp;"_"&amp;TEXT(F666,"yyyy-mm")))))</f>
        <v>360G-BarnwoodTrust-IND-0665_2022-09</v>
      </c>
      <c r="I666" s="8" t="str">
        <f>IF([1]source_data!G668="","",[1]tailored_settings!$B$7)</f>
        <v>Barnwood Trust</v>
      </c>
      <c r="J666" s="8" t="str">
        <f>IF([1]source_data!G668="","",[1]tailored_settings!$B$6)</f>
        <v>GB-CHC-1162855</v>
      </c>
      <c r="K666" s="8" t="str">
        <f>IF([1]source_data!G668="","",IF([1]source_data!I668="","",VLOOKUP([1]source_data!I668,[1]codelists!A:C,2,FALSE)))</f>
        <v>GTIR040</v>
      </c>
      <c r="L666" s="8" t="str">
        <f>IF([1]source_data!G668="","",IF([1]source_data!J668="","",VLOOKUP([1]source_data!J668,[1]codelists!A:C,2,FALSE)))</f>
        <v/>
      </c>
      <c r="M666" s="8" t="str">
        <f>IF([1]source_data!G668="","",IF([1]source_data!K668="","",IF([1]source_data!M668&lt;&gt;"",CONCATENATE(VLOOKUP([1]source_data!K668,[1]codelists!A:C,2,FALSE)&amp;";"&amp;VLOOKUP([1]source_data!L668,[1]codelists!A:C,2,FALSE)&amp;";"&amp;VLOOKUP([1]source_data!M668,[1]codelists!A:C,2,FALSE)),IF([1]source_data!L668&lt;&gt;"",CONCATENATE(VLOOKUP([1]source_data!K668,[1]codelists!A:C,2,FALSE)&amp;";"&amp;VLOOKUP([1]source_data!L668,[1]codelists!A:C,2,FALSE)),IF([1]source_data!K668&lt;&gt;"",CONCATENATE(VLOOKUP([1]source_data!K668,[1]codelists!A:C,2,FALSE)))))))</f>
        <v>GTIP040</v>
      </c>
      <c r="N666" s="11" t="str">
        <f>IF([1]source_data!G668="","",IF([1]source_data!D668="","",VLOOKUP([1]source_data!D668,[1]geo_data!A:I,9,FALSE)))</f>
        <v>Moreland</v>
      </c>
      <c r="O666" s="11" t="str">
        <f>IF([1]source_data!G668="","",IF([1]source_data!D668="","",VLOOKUP([1]source_data!D668,[1]geo_data!A:I,8,FALSE)))</f>
        <v>E05010962</v>
      </c>
      <c r="P666" s="11" t="str">
        <f>IF([1]source_data!G668="","",IF(LEFT(O666,3)="E05","WD",IF(LEFT(O666,3)="S13","WD",IF(LEFT(O666,3)="W05","WD",IF(LEFT(O666,3)="W06","UA",IF(LEFT(O666,3)="S12","CA",IF(LEFT(O666,3)="E06","UA",IF(LEFT(O666,3)="E07","NMD",IF(LEFT(O666,3)="E08","MD",IF(LEFT(O666,3)="E09","LONB"))))))))))</f>
        <v>WD</v>
      </c>
      <c r="Q666" s="11" t="str">
        <f>IF([1]source_data!G668="","",IF([1]source_data!D668="","",VLOOKUP([1]source_data!D668,[1]geo_data!A:I,7,FALSE)))</f>
        <v>Gloucester</v>
      </c>
      <c r="R666" s="11" t="str">
        <f>IF([1]source_data!G668="","",IF([1]source_data!D668="","",VLOOKUP([1]source_data!D668,[1]geo_data!A:I,6,FALSE)))</f>
        <v>E07000081</v>
      </c>
      <c r="S666" s="11" t="str">
        <f>IF([1]source_data!G668="","",IF(LEFT(R666,3)="E05","WD",IF(LEFT(R666,3)="S13","WD",IF(LEFT(R666,3)="W05","WD",IF(LEFT(R666,3)="W06","UA",IF(LEFT(R666,3)="S12","CA",IF(LEFT(R666,3)="E06","UA",IF(LEFT(R666,3)="E07","NMD",IF(LEFT(R666,3)="E08","MD",IF(LEFT(R666,3)="E09","LONB"))))))))))</f>
        <v>NMD</v>
      </c>
      <c r="T666" s="8" t="str">
        <f>IF([1]source_data!G668="","",IF([1]source_data!N668="","",[1]source_data!N668))</f>
        <v>Grants for You</v>
      </c>
      <c r="U666" s="12">
        <f ca="1">IF([1]source_data!G668="","",[1]tailored_settings!$B$8)</f>
        <v>45009</v>
      </c>
      <c r="V666" s="8" t="str">
        <f>IF([1]source_data!I668="","",[1]tailored_settings!$B$9)</f>
        <v>https://www.barnwoodtrust.org/</v>
      </c>
      <c r="W666" s="8" t="str">
        <f>IF([1]source_data!G668="","",IF([1]source_data!I668="","",[1]codelists!$A$1))</f>
        <v>Grant to Individuals Reason codelist</v>
      </c>
      <c r="X666" s="8" t="str">
        <f>IF([1]source_data!G668="","",IF([1]source_data!I668="","",[1]source_data!I668))</f>
        <v>Mental Health</v>
      </c>
      <c r="Y666" s="8" t="str">
        <f>IF([1]source_data!G668="","",IF([1]source_data!J668="","",[1]codelists!$A$1))</f>
        <v/>
      </c>
      <c r="Z666" s="8" t="str">
        <f>IF([1]source_data!G668="","",IF([1]source_data!J668="","",[1]source_data!J668))</f>
        <v/>
      </c>
      <c r="AA666" s="8" t="str">
        <f>IF([1]source_data!G668="","",IF([1]source_data!K668="","",[1]codelists!$A$16))</f>
        <v>Grant to Individuals Purpose codelist</v>
      </c>
      <c r="AB666" s="8" t="str">
        <f>IF([1]source_data!G668="","",IF([1]source_data!K668="","",[1]source_data!K668))</f>
        <v>Devices and digital access</v>
      </c>
      <c r="AC666" s="8" t="str">
        <f>IF([1]source_data!G668="","",IF([1]source_data!L668="","",[1]codelists!$A$16))</f>
        <v/>
      </c>
      <c r="AD666" s="8" t="str">
        <f>IF([1]source_data!G668="","",IF([1]source_data!L668="","",[1]source_data!L668))</f>
        <v/>
      </c>
      <c r="AE666" s="8" t="str">
        <f>IF([1]source_data!G668="","",IF([1]source_data!M668="","",[1]codelists!$A$16))</f>
        <v/>
      </c>
      <c r="AF666" s="8" t="str">
        <f>IF([1]source_data!G668="","",IF([1]source_data!M668="","",[1]source_data!M668))</f>
        <v/>
      </c>
    </row>
    <row r="667" spans="1:32" ht="15.75" x14ac:dyDescent="0.25">
      <c r="A667" s="8" t="str">
        <f>IF([1]source_data!G669="","",IF(AND([1]source_data!C669&lt;&gt;"",[1]tailored_settings!$B$10="Publish"),CONCATENATE([1]tailored_settings!$B$2&amp;[1]source_data!C669),IF(AND([1]source_data!C669&lt;&gt;"",[1]tailored_settings!$B$10="Do not publish"),CONCATENATE([1]tailored_settings!$B$2&amp;TEXT(ROW(A667)-1,"0000")&amp;"_"&amp;TEXT(F667,"yyyy-mm")),CONCATENATE([1]tailored_settings!$B$2&amp;TEXT(ROW(A667)-1,"0000")&amp;"_"&amp;TEXT(F667,"yyyy-mm")))))</f>
        <v>360G-BarnwoodTrust-0666_2022-09</v>
      </c>
      <c r="B667" s="8" t="str">
        <f>IF([1]source_data!G669="","",IF([1]source_data!E669&lt;&gt;"",[1]source_data!E669,CONCATENATE("Grant to "&amp;G667)))</f>
        <v>Grants for You</v>
      </c>
      <c r="C667" s="8" t="str">
        <f>IF([1]source_data!G669="","",IF([1]source_data!F669="","",[1]source_data!F669))</f>
        <v xml:space="preserve">Funding to help people with Autism, ADHD, Tourette's or a serious mental health condition access more opportunities.   </v>
      </c>
      <c r="D667" s="9">
        <f>IF([1]source_data!G669="","",IF([1]source_data!G669="","",[1]source_data!G669))</f>
        <v>400</v>
      </c>
      <c r="E667" s="8" t="str">
        <f>IF([1]source_data!G669="","",[1]tailored_settings!$B$3)</f>
        <v>GBP</v>
      </c>
      <c r="F667" s="10">
        <f>IF([1]source_data!G669="","",IF([1]source_data!H669="","",[1]source_data!H669))</f>
        <v>44833.373780706002</v>
      </c>
      <c r="G667" s="8" t="str">
        <f>IF([1]source_data!G669="","",[1]tailored_settings!$B$5)</f>
        <v>Individual Recipient</v>
      </c>
      <c r="H667" s="8" t="str">
        <f>IF([1]source_data!G669="","",IF(AND([1]source_data!A669&lt;&gt;"",[1]tailored_settings!$B$11="Publish"),CONCATENATE([1]tailored_settings!$B$2&amp;[1]source_data!A669),IF(AND([1]source_data!A669&lt;&gt;"",[1]tailored_settings!$B$11="Do not publish"),CONCATENATE([1]tailored_settings!$B$4&amp;TEXT(ROW(A667)-1,"0000")&amp;"_"&amp;TEXT(F667,"yyyy-mm")),CONCATENATE([1]tailored_settings!$B$4&amp;TEXT(ROW(A667)-1,"0000")&amp;"_"&amp;TEXT(F667,"yyyy-mm")))))</f>
        <v>360G-BarnwoodTrust-IND-0666_2022-09</v>
      </c>
      <c r="I667" s="8" t="str">
        <f>IF([1]source_data!G669="","",[1]tailored_settings!$B$7)</f>
        <v>Barnwood Trust</v>
      </c>
      <c r="J667" s="8" t="str">
        <f>IF([1]source_data!G669="","",[1]tailored_settings!$B$6)</f>
        <v>GB-CHC-1162855</v>
      </c>
      <c r="K667" s="8" t="str">
        <f>IF([1]source_data!G669="","",IF([1]source_data!I669="","",VLOOKUP([1]source_data!I669,[1]codelists!A:C,2,FALSE)))</f>
        <v>GTIR040</v>
      </c>
      <c r="L667" s="8" t="str">
        <f>IF([1]source_data!G669="","",IF([1]source_data!J669="","",VLOOKUP([1]source_data!J669,[1]codelists!A:C,2,FALSE)))</f>
        <v/>
      </c>
      <c r="M667" s="8" t="str">
        <f>IF([1]source_data!G669="","",IF([1]source_data!K669="","",IF([1]source_data!M669&lt;&gt;"",CONCATENATE(VLOOKUP([1]source_data!K669,[1]codelists!A:C,2,FALSE)&amp;";"&amp;VLOOKUP([1]source_data!L669,[1]codelists!A:C,2,FALSE)&amp;";"&amp;VLOOKUP([1]source_data!M669,[1]codelists!A:C,2,FALSE)),IF([1]source_data!L669&lt;&gt;"",CONCATENATE(VLOOKUP([1]source_data!K669,[1]codelists!A:C,2,FALSE)&amp;";"&amp;VLOOKUP([1]source_data!L669,[1]codelists!A:C,2,FALSE)),IF([1]source_data!K669&lt;&gt;"",CONCATENATE(VLOOKUP([1]source_data!K669,[1]codelists!A:C,2,FALSE)))))))</f>
        <v>GTIP130</v>
      </c>
      <c r="N667" s="11" t="str">
        <f>IF([1]source_data!G669="","",IF([1]source_data!D669="","",VLOOKUP([1]source_data!D669,[1]geo_data!A:I,9,FALSE)))</f>
        <v>Westgate</v>
      </c>
      <c r="O667" s="11" t="str">
        <f>IF([1]source_data!G669="","",IF([1]source_data!D669="","",VLOOKUP([1]source_data!D669,[1]geo_data!A:I,8,FALSE)))</f>
        <v>E05010967</v>
      </c>
      <c r="P667" s="11" t="str">
        <f>IF([1]source_data!G669="","",IF(LEFT(O667,3)="E05","WD",IF(LEFT(O667,3)="S13","WD",IF(LEFT(O667,3)="W05","WD",IF(LEFT(O667,3)="W06","UA",IF(LEFT(O667,3)="S12","CA",IF(LEFT(O667,3)="E06","UA",IF(LEFT(O667,3)="E07","NMD",IF(LEFT(O667,3)="E08","MD",IF(LEFT(O667,3)="E09","LONB"))))))))))</f>
        <v>WD</v>
      </c>
      <c r="Q667" s="11" t="str">
        <f>IF([1]source_data!G669="","",IF([1]source_data!D669="","",VLOOKUP([1]source_data!D669,[1]geo_data!A:I,7,FALSE)))</f>
        <v>Gloucester</v>
      </c>
      <c r="R667" s="11" t="str">
        <f>IF([1]source_data!G669="","",IF([1]source_data!D669="","",VLOOKUP([1]source_data!D669,[1]geo_data!A:I,6,FALSE)))</f>
        <v>E07000081</v>
      </c>
      <c r="S667" s="11" t="str">
        <f>IF([1]source_data!G669="","",IF(LEFT(R667,3)="E05","WD",IF(LEFT(R667,3)="S13","WD",IF(LEFT(R667,3)="W05","WD",IF(LEFT(R667,3)="W06","UA",IF(LEFT(R667,3)="S12","CA",IF(LEFT(R667,3)="E06","UA",IF(LEFT(R667,3)="E07","NMD",IF(LEFT(R667,3)="E08","MD",IF(LEFT(R667,3)="E09","LONB"))))))))))</f>
        <v>NMD</v>
      </c>
      <c r="T667" s="8" t="str">
        <f>IF([1]source_data!G669="","",IF([1]source_data!N669="","",[1]source_data!N669))</f>
        <v>Grants for You</v>
      </c>
      <c r="U667" s="12">
        <f ca="1">IF([1]source_data!G669="","",[1]tailored_settings!$B$8)</f>
        <v>45009</v>
      </c>
      <c r="V667" s="8" t="str">
        <f>IF([1]source_data!I669="","",[1]tailored_settings!$B$9)</f>
        <v>https://www.barnwoodtrust.org/</v>
      </c>
      <c r="W667" s="8" t="str">
        <f>IF([1]source_data!G669="","",IF([1]source_data!I669="","",[1]codelists!$A$1))</f>
        <v>Grant to Individuals Reason codelist</v>
      </c>
      <c r="X667" s="8" t="str">
        <f>IF([1]source_data!G669="","",IF([1]source_data!I669="","",[1]source_data!I669))</f>
        <v>Mental Health</v>
      </c>
      <c r="Y667" s="8" t="str">
        <f>IF([1]source_data!G669="","",IF([1]source_data!J669="","",[1]codelists!$A$1))</f>
        <v/>
      </c>
      <c r="Z667" s="8" t="str">
        <f>IF([1]source_data!G669="","",IF([1]source_data!J669="","",[1]source_data!J669))</f>
        <v/>
      </c>
      <c r="AA667" s="8" t="str">
        <f>IF([1]source_data!G669="","",IF([1]source_data!K669="","",[1]codelists!$A$16))</f>
        <v>Grant to Individuals Purpose codelist</v>
      </c>
      <c r="AB667" s="8" t="str">
        <f>IF([1]source_data!G669="","",IF([1]source_data!K669="","",[1]source_data!K669))</f>
        <v>Education and training</v>
      </c>
      <c r="AC667" s="8" t="str">
        <f>IF([1]source_data!G669="","",IF([1]source_data!L669="","",[1]codelists!$A$16))</f>
        <v/>
      </c>
      <c r="AD667" s="8" t="str">
        <f>IF([1]source_data!G669="","",IF([1]source_data!L669="","",[1]source_data!L669))</f>
        <v/>
      </c>
      <c r="AE667" s="8" t="str">
        <f>IF([1]source_data!G669="","",IF([1]source_data!M669="","",[1]codelists!$A$16))</f>
        <v/>
      </c>
      <c r="AF667" s="8" t="str">
        <f>IF([1]source_data!G669="","",IF([1]source_data!M669="","",[1]source_data!M669))</f>
        <v/>
      </c>
    </row>
    <row r="668" spans="1:32" ht="15.75" x14ac:dyDescent="0.25">
      <c r="A668" s="8" t="str">
        <f>IF([1]source_data!G670="","",IF(AND([1]source_data!C670&lt;&gt;"",[1]tailored_settings!$B$10="Publish"),CONCATENATE([1]tailored_settings!$B$2&amp;[1]source_data!C670),IF(AND([1]source_data!C670&lt;&gt;"",[1]tailored_settings!$B$10="Do not publish"),CONCATENATE([1]tailored_settings!$B$2&amp;TEXT(ROW(A668)-1,"0000")&amp;"_"&amp;TEXT(F668,"yyyy-mm")),CONCATENATE([1]tailored_settings!$B$2&amp;TEXT(ROW(A668)-1,"0000")&amp;"_"&amp;TEXT(F668,"yyyy-mm")))))</f>
        <v>360G-BarnwoodTrust-0667_2022-09</v>
      </c>
      <c r="B668" s="8" t="str">
        <f>IF([1]source_data!G670="","",IF([1]source_data!E670&lt;&gt;"",[1]source_data!E670,CONCATENATE("Grant to "&amp;G668)))</f>
        <v>Grants for You</v>
      </c>
      <c r="C668" s="8" t="str">
        <f>IF([1]source_data!G670="","",IF([1]source_data!F670="","",[1]source_data!F670))</f>
        <v xml:space="preserve">Funding to help people with Autism, ADHD, Tourette's or a serious mental health condition access more opportunities.   </v>
      </c>
      <c r="D668" s="9">
        <f>IF([1]source_data!G670="","",IF([1]source_data!G670="","",[1]source_data!G670))</f>
        <v>3750</v>
      </c>
      <c r="E668" s="8" t="str">
        <f>IF([1]source_data!G670="","",[1]tailored_settings!$B$3)</f>
        <v>GBP</v>
      </c>
      <c r="F668" s="10">
        <f>IF([1]source_data!G670="","",IF([1]source_data!H670="","",[1]source_data!H670))</f>
        <v>44833.380568171298</v>
      </c>
      <c r="G668" s="8" t="str">
        <f>IF([1]source_data!G670="","",[1]tailored_settings!$B$5)</f>
        <v>Individual Recipient</v>
      </c>
      <c r="H668" s="8" t="str">
        <f>IF([1]source_data!G670="","",IF(AND([1]source_data!A670&lt;&gt;"",[1]tailored_settings!$B$11="Publish"),CONCATENATE([1]tailored_settings!$B$2&amp;[1]source_data!A670),IF(AND([1]source_data!A670&lt;&gt;"",[1]tailored_settings!$B$11="Do not publish"),CONCATENATE([1]tailored_settings!$B$4&amp;TEXT(ROW(A668)-1,"0000")&amp;"_"&amp;TEXT(F668,"yyyy-mm")),CONCATENATE([1]tailored_settings!$B$4&amp;TEXT(ROW(A668)-1,"0000")&amp;"_"&amp;TEXT(F668,"yyyy-mm")))))</f>
        <v>360G-BarnwoodTrust-IND-0667_2022-09</v>
      </c>
      <c r="I668" s="8" t="str">
        <f>IF([1]source_data!G670="","",[1]tailored_settings!$B$7)</f>
        <v>Barnwood Trust</v>
      </c>
      <c r="J668" s="8" t="str">
        <f>IF([1]source_data!G670="","",[1]tailored_settings!$B$6)</f>
        <v>GB-CHC-1162855</v>
      </c>
      <c r="K668" s="8" t="str">
        <f>IF([1]source_data!G670="","",IF([1]source_data!I670="","",VLOOKUP([1]source_data!I670,[1]codelists!A:C,2,FALSE)))</f>
        <v>GTIR040</v>
      </c>
      <c r="L668" s="8" t="str">
        <f>IF([1]source_data!G670="","",IF([1]source_data!J670="","",VLOOKUP([1]source_data!J670,[1]codelists!A:C,2,FALSE)))</f>
        <v/>
      </c>
      <c r="M668" s="8" t="str">
        <f>IF([1]source_data!G670="","",IF([1]source_data!K670="","",IF([1]source_data!M670&lt;&gt;"",CONCATENATE(VLOOKUP([1]source_data!K670,[1]codelists!A:C,2,FALSE)&amp;";"&amp;VLOOKUP([1]source_data!L670,[1]codelists!A:C,2,FALSE)&amp;";"&amp;VLOOKUP([1]source_data!M670,[1]codelists!A:C,2,FALSE)),IF([1]source_data!L670&lt;&gt;"",CONCATENATE(VLOOKUP([1]source_data!K670,[1]codelists!A:C,2,FALSE)&amp;";"&amp;VLOOKUP([1]source_data!L670,[1]codelists!A:C,2,FALSE)),IF([1]source_data!K670&lt;&gt;"",CONCATENATE(VLOOKUP([1]source_data!K670,[1]codelists!A:C,2,FALSE)))))))</f>
        <v>GTIP100</v>
      </c>
      <c r="N668" s="11" t="str">
        <f>IF([1]source_data!G670="","",IF([1]source_data!D670="","",VLOOKUP([1]source_data!D670,[1]geo_data!A:I,9,FALSE)))</f>
        <v>Cainscross</v>
      </c>
      <c r="O668" s="11" t="str">
        <f>IF([1]source_data!G670="","",IF([1]source_data!D670="","",VLOOKUP([1]source_data!D670,[1]geo_data!A:I,8,FALSE)))</f>
        <v>E05013212</v>
      </c>
      <c r="P668" s="11" t="str">
        <f>IF([1]source_data!G670="","",IF(LEFT(O668,3)="E05","WD",IF(LEFT(O668,3)="S13","WD",IF(LEFT(O668,3)="W05","WD",IF(LEFT(O668,3)="W06","UA",IF(LEFT(O668,3)="S12","CA",IF(LEFT(O668,3)="E06","UA",IF(LEFT(O668,3)="E07","NMD",IF(LEFT(O668,3)="E08","MD",IF(LEFT(O668,3)="E09","LONB"))))))))))</f>
        <v>WD</v>
      </c>
      <c r="Q668" s="11" t="str">
        <f>IF([1]source_data!G670="","",IF([1]source_data!D670="","",VLOOKUP([1]source_data!D670,[1]geo_data!A:I,7,FALSE)))</f>
        <v>Stroud</v>
      </c>
      <c r="R668" s="11" t="str">
        <f>IF([1]source_data!G670="","",IF([1]source_data!D670="","",VLOOKUP([1]source_data!D670,[1]geo_data!A:I,6,FALSE)))</f>
        <v>E07000082</v>
      </c>
      <c r="S668" s="11" t="str">
        <f>IF([1]source_data!G670="","",IF(LEFT(R668,3)="E05","WD",IF(LEFT(R668,3)="S13","WD",IF(LEFT(R668,3)="W05","WD",IF(LEFT(R668,3)="W06","UA",IF(LEFT(R668,3)="S12","CA",IF(LEFT(R668,3)="E06","UA",IF(LEFT(R668,3)="E07","NMD",IF(LEFT(R668,3)="E08","MD",IF(LEFT(R668,3)="E09","LONB"))))))))))</f>
        <v>NMD</v>
      </c>
      <c r="T668" s="8" t="str">
        <f>IF([1]source_data!G670="","",IF([1]source_data!N670="","",[1]source_data!N670))</f>
        <v>Grants for You</v>
      </c>
      <c r="U668" s="12">
        <f ca="1">IF([1]source_data!G670="","",[1]tailored_settings!$B$8)</f>
        <v>45009</v>
      </c>
      <c r="V668" s="8" t="str">
        <f>IF([1]source_data!I670="","",[1]tailored_settings!$B$9)</f>
        <v>https://www.barnwoodtrust.org/</v>
      </c>
      <c r="W668" s="8" t="str">
        <f>IF([1]source_data!G670="","",IF([1]source_data!I670="","",[1]codelists!$A$1))</f>
        <v>Grant to Individuals Reason codelist</v>
      </c>
      <c r="X668" s="8" t="str">
        <f>IF([1]source_data!G670="","",IF([1]source_data!I670="","",[1]source_data!I670))</f>
        <v>Mental Health</v>
      </c>
      <c r="Y668" s="8" t="str">
        <f>IF([1]source_data!G670="","",IF([1]source_data!J670="","",[1]codelists!$A$1))</f>
        <v/>
      </c>
      <c r="Z668" s="8" t="str">
        <f>IF([1]source_data!G670="","",IF([1]source_data!J670="","",[1]source_data!J670))</f>
        <v/>
      </c>
      <c r="AA668" s="8" t="str">
        <f>IF([1]source_data!G670="","",IF([1]source_data!K670="","",[1]codelists!$A$16))</f>
        <v>Grant to Individuals Purpose codelist</v>
      </c>
      <c r="AB668" s="8" t="str">
        <f>IF([1]source_data!G670="","",IF([1]source_data!K670="","",[1]source_data!K670))</f>
        <v>Travel and transport</v>
      </c>
      <c r="AC668" s="8" t="str">
        <f>IF([1]source_data!G670="","",IF([1]source_data!L670="","",[1]codelists!$A$16))</f>
        <v/>
      </c>
      <c r="AD668" s="8" t="str">
        <f>IF([1]source_data!G670="","",IF([1]source_data!L670="","",[1]source_data!L670))</f>
        <v/>
      </c>
      <c r="AE668" s="8" t="str">
        <f>IF([1]source_data!G670="","",IF([1]source_data!M670="","",[1]codelists!$A$16))</f>
        <v/>
      </c>
      <c r="AF668" s="8" t="str">
        <f>IF([1]source_data!G670="","",IF([1]source_data!M670="","",[1]source_data!M670))</f>
        <v/>
      </c>
    </row>
    <row r="669" spans="1:32" ht="15.75" x14ac:dyDescent="0.25">
      <c r="A669" s="8" t="str">
        <f>IF([1]source_data!G671="","",IF(AND([1]source_data!C671&lt;&gt;"",[1]tailored_settings!$B$10="Publish"),CONCATENATE([1]tailored_settings!$B$2&amp;[1]source_data!C671),IF(AND([1]source_data!C671&lt;&gt;"",[1]tailored_settings!$B$10="Do not publish"),CONCATENATE([1]tailored_settings!$B$2&amp;TEXT(ROW(A669)-1,"0000")&amp;"_"&amp;TEXT(F669,"yyyy-mm")),CONCATENATE([1]tailored_settings!$B$2&amp;TEXT(ROW(A669)-1,"0000")&amp;"_"&amp;TEXT(F669,"yyyy-mm")))))</f>
        <v>360G-BarnwoodTrust-0668_2022-09</v>
      </c>
      <c r="B669" s="8" t="str">
        <f>IF([1]source_data!G671="","",IF([1]source_data!E671&lt;&gt;"",[1]source_data!E671,CONCATENATE("Grant to "&amp;G669)))</f>
        <v>Grants for You</v>
      </c>
      <c r="C669" s="8" t="str">
        <f>IF([1]source_data!G671="","",IF([1]source_data!F671="","",[1]source_data!F671))</f>
        <v xml:space="preserve">Funding to help people with Autism, ADHD, Tourette's or a serious mental health condition access more opportunities.   </v>
      </c>
      <c r="D669" s="9">
        <f>IF([1]source_data!G671="","",IF([1]source_data!G671="","",[1]source_data!G671))</f>
        <v>1167</v>
      </c>
      <c r="E669" s="8" t="str">
        <f>IF([1]source_data!G671="","",[1]tailored_settings!$B$3)</f>
        <v>GBP</v>
      </c>
      <c r="F669" s="10">
        <f>IF([1]source_data!G671="","",IF([1]source_data!H671="","",[1]source_data!H671))</f>
        <v>44833.451437349497</v>
      </c>
      <c r="G669" s="8" t="str">
        <f>IF([1]source_data!G671="","",[1]tailored_settings!$B$5)</f>
        <v>Individual Recipient</v>
      </c>
      <c r="H669" s="8" t="str">
        <f>IF([1]source_data!G671="","",IF(AND([1]source_data!A671&lt;&gt;"",[1]tailored_settings!$B$11="Publish"),CONCATENATE([1]tailored_settings!$B$2&amp;[1]source_data!A671),IF(AND([1]source_data!A671&lt;&gt;"",[1]tailored_settings!$B$11="Do not publish"),CONCATENATE([1]tailored_settings!$B$4&amp;TEXT(ROW(A669)-1,"0000")&amp;"_"&amp;TEXT(F669,"yyyy-mm")),CONCATENATE([1]tailored_settings!$B$4&amp;TEXT(ROW(A669)-1,"0000")&amp;"_"&amp;TEXT(F669,"yyyy-mm")))))</f>
        <v>360G-BarnwoodTrust-IND-0668_2022-09</v>
      </c>
      <c r="I669" s="8" t="str">
        <f>IF([1]source_data!G671="","",[1]tailored_settings!$B$7)</f>
        <v>Barnwood Trust</v>
      </c>
      <c r="J669" s="8" t="str">
        <f>IF([1]source_data!G671="","",[1]tailored_settings!$B$6)</f>
        <v>GB-CHC-1162855</v>
      </c>
      <c r="K669" s="8" t="str">
        <f>IF([1]source_data!G671="","",IF([1]source_data!I671="","",VLOOKUP([1]source_data!I671,[1]codelists!A:C,2,FALSE)))</f>
        <v>GTIR040</v>
      </c>
      <c r="L669" s="8" t="str">
        <f>IF([1]source_data!G671="","",IF([1]source_data!J671="","",VLOOKUP([1]source_data!J671,[1]codelists!A:C,2,FALSE)))</f>
        <v/>
      </c>
      <c r="M669" s="8" t="str">
        <f>IF([1]source_data!G671="","",IF([1]source_data!K671="","",IF([1]source_data!M671&lt;&gt;"",CONCATENATE(VLOOKUP([1]source_data!K671,[1]codelists!A:C,2,FALSE)&amp;";"&amp;VLOOKUP([1]source_data!L671,[1]codelists!A:C,2,FALSE)&amp;";"&amp;VLOOKUP([1]source_data!M671,[1]codelists!A:C,2,FALSE)),IF([1]source_data!L671&lt;&gt;"",CONCATENATE(VLOOKUP([1]source_data!K671,[1]codelists!A:C,2,FALSE)&amp;";"&amp;VLOOKUP([1]source_data!L671,[1]codelists!A:C,2,FALSE)),IF([1]source_data!K671&lt;&gt;"",CONCATENATE(VLOOKUP([1]source_data!K671,[1]codelists!A:C,2,FALSE)))))))</f>
        <v>GTIP040</v>
      </c>
      <c r="N669" s="11" t="str">
        <f>IF([1]source_data!G671="","",IF([1]source_data!D671="","",VLOOKUP([1]source_data!D671,[1]geo_data!A:I,9,FALSE)))</f>
        <v>Churchdown St John's</v>
      </c>
      <c r="O669" s="11" t="str">
        <f>IF([1]source_data!G671="","",IF([1]source_data!D671="","",VLOOKUP([1]source_data!D671,[1]geo_data!A:I,8,FALSE)))</f>
        <v>E05012068</v>
      </c>
      <c r="P669" s="11" t="str">
        <f>IF([1]source_data!G671="","",IF(LEFT(O669,3)="E05","WD",IF(LEFT(O669,3)="S13","WD",IF(LEFT(O669,3)="W05","WD",IF(LEFT(O669,3)="W06","UA",IF(LEFT(O669,3)="S12","CA",IF(LEFT(O669,3)="E06","UA",IF(LEFT(O669,3)="E07","NMD",IF(LEFT(O669,3)="E08","MD",IF(LEFT(O669,3)="E09","LONB"))))))))))</f>
        <v>WD</v>
      </c>
      <c r="Q669" s="11" t="str">
        <f>IF([1]source_data!G671="","",IF([1]source_data!D671="","",VLOOKUP([1]source_data!D671,[1]geo_data!A:I,7,FALSE)))</f>
        <v>Tewkesbury</v>
      </c>
      <c r="R669" s="11" t="str">
        <f>IF([1]source_data!G671="","",IF([1]source_data!D671="","",VLOOKUP([1]source_data!D671,[1]geo_data!A:I,6,FALSE)))</f>
        <v>E07000083</v>
      </c>
      <c r="S669" s="11" t="str">
        <f>IF([1]source_data!G671="","",IF(LEFT(R669,3)="E05","WD",IF(LEFT(R669,3)="S13","WD",IF(LEFT(R669,3)="W05","WD",IF(LEFT(R669,3)="W06","UA",IF(LEFT(R669,3)="S12","CA",IF(LEFT(R669,3)="E06","UA",IF(LEFT(R669,3)="E07","NMD",IF(LEFT(R669,3)="E08","MD",IF(LEFT(R669,3)="E09","LONB"))))))))))</f>
        <v>NMD</v>
      </c>
      <c r="T669" s="8" t="str">
        <f>IF([1]source_data!G671="","",IF([1]source_data!N671="","",[1]source_data!N671))</f>
        <v>Grants for You</v>
      </c>
      <c r="U669" s="12">
        <f ca="1">IF([1]source_data!G671="","",[1]tailored_settings!$B$8)</f>
        <v>45009</v>
      </c>
      <c r="V669" s="8" t="str">
        <f>IF([1]source_data!I671="","",[1]tailored_settings!$B$9)</f>
        <v>https://www.barnwoodtrust.org/</v>
      </c>
      <c r="W669" s="8" t="str">
        <f>IF([1]source_data!G671="","",IF([1]source_data!I671="","",[1]codelists!$A$1))</f>
        <v>Grant to Individuals Reason codelist</v>
      </c>
      <c r="X669" s="8" t="str">
        <f>IF([1]source_data!G671="","",IF([1]source_data!I671="","",[1]source_data!I671))</f>
        <v>Mental Health</v>
      </c>
      <c r="Y669" s="8" t="str">
        <f>IF([1]source_data!G671="","",IF([1]source_data!J671="","",[1]codelists!$A$1))</f>
        <v/>
      </c>
      <c r="Z669" s="8" t="str">
        <f>IF([1]source_data!G671="","",IF([1]source_data!J671="","",[1]source_data!J671))</f>
        <v/>
      </c>
      <c r="AA669" s="8" t="str">
        <f>IF([1]source_data!G671="","",IF([1]source_data!K671="","",[1]codelists!$A$16))</f>
        <v>Grant to Individuals Purpose codelist</v>
      </c>
      <c r="AB669" s="8" t="str">
        <f>IF([1]source_data!G671="","",IF([1]source_data!K671="","",[1]source_data!K671))</f>
        <v>Devices and digital access</v>
      </c>
      <c r="AC669" s="8" t="str">
        <f>IF([1]source_data!G671="","",IF([1]source_data!L671="","",[1]codelists!$A$16))</f>
        <v/>
      </c>
      <c r="AD669" s="8" t="str">
        <f>IF([1]source_data!G671="","",IF([1]source_data!L671="","",[1]source_data!L671))</f>
        <v/>
      </c>
      <c r="AE669" s="8" t="str">
        <f>IF([1]source_data!G671="","",IF([1]source_data!M671="","",[1]codelists!$A$16))</f>
        <v/>
      </c>
      <c r="AF669" s="8" t="str">
        <f>IF([1]source_data!G671="","",IF([1]source_data!M671="","",[1]source_data!M671))</f>
        <v/>
      </c>
    </row>
    <row r="670" spans="1:32" ht="15.75" x14ac:dyDescent="0.25">
      <c r="A670" s="8" t="str">
        <f>IF([1]source_data!G672="","",IF(AND([1]source_data!C672&lt;&gt;"",[1]tailored_settings!$B$10="Publish"),CONCATENATE([1]tailored_settings!$B$2&amp;[1]source_data!C672),IF(AND([1]source_data!C672&lt;&gt;"",[1]tailored_settings!$B$10="Do not publish"),CONCATENATE([1]tailored_settings!$B$2&amp;TEXT(ROW(A670)-1,"0000")&amp;"_"&amp;TEXT(F670,"yyyy-mm")),CONCATENATE([1]tailored_settings!$B$2&amp;TEXT(ROW(A670)-1,"0000")&amp;"_"&amp;TEXT(F670,"yyyy-mm")))))</f>
        <v>360G-BarnwoodTrust-0669_2022-09</v>
      </c>
      <c r="B670" s="8" t="str">
        <f>IF([1]source_data!G672="","",IF([1]source_data!E672&lt;&gt;"",[1]source_data!E672,CONCATENATE("Grant to "&amp;G670)))</f>
        <v>Grants for Your Home</v>
      </c>
      <c r="C670" s="8" t="str">
        <f>IF([1]source_data!G672="","",IF([1]source_data!F672="","",[1]source_data!F672))</f>
        <v>Funding to help disabled people and people with mental health conditions living on a low-income with their housing needs</v>
      </c>
      <c r="D670" s="9">
        <f>IF([1]source_data!G672="","",IF([1]source_data!G672="","",[1]source_data!G672))</f>
        <v>500</v>
      </c>
      <c r="E670" s="8" t="str">
        <f>IF([1]source_data!G672="","",[1]tailored_settings!$B$3)</f>
        <v>GBP</v>
      </c>
      <c r="F670" s="10">
        <f>IF([1]source_data!G672="","",IF([1]source_data!H672="","",[1]source_data!H672))</f>
        <v>44833.520555786999</v>
      </c>
      <c r="G670" s="8" t="str">
        <f>IF([1]source_data!G672="","",[1]tailored_settings!$B$5)</f>
        <v>Individual Recipient</v>
      </c>
      <c r="H670" s="8" t="str">
        <f>IF([1]source_data!G672="","",IF(AND([1]source_data!A672&lt;&gt;"",[1]tailored_settings!$B$11="Publish"),CONCATENATE([1]tailored_settings!$B$2&amp;[1]source_data!A672),IF(AND([1]source_data!A672&lt;&gt;"",[1]tailored_settings!$B$11="Do not publish"),CONCATENATE([1]tailored_settings!$B$4&amp;TEXT(ROW(A670)-1,"0000")&amp;"_"&amp;TEXT(F670,"yyyy-mm")),CONCATENATE([1]tailored_settings!$B$4&amp;TEXT(ROW(A670)-1,"0000")&amp;"_"&amp;TEXT(F670,"yyyy-mm")))))</f>
        <v>360G-BarnwoodTrust-IND-0669_2022-09</v>
      </c>
      <c r="I670" s="8" t="str">
        <f>IF([1]source_data!G672="","",[1]tailored_settings!$B$7)</f>
        <v>Barnwood Trust</v>
      </c>
      <c r="J670" s="8" t="str">
        <f>IF([1]source_data!G672="","",[1]tailored_settings!$B$6)</f>
        <v>GB-CHC-1162855</v>
      </c>
      <c r="K670" s="8" t="str">
        <f>IF([1]source_data!G672="","",IF([1]source_data!I672="","",VLOOKUP([1]source_data!I672,[1]codelists!A:C,2,FALSE)))</f>
        <v>GTIR010</v>
      </c>
      <c r="L670" s="8" t="str">
        <f>IF([1]source_data!G672="","",IF([1]source_data!J672="","",VLOOKUP([1]source_data!J672,[1]codelists!A:C,2,FALSE)))</f>
        <v>GTIR020</v>
      </c>
      <c r="M670" s="8" t="str">
        <f>IF([1]source_data!G672="","",IF([1]source_data!K672="","",IF([1]source_data!M672&lt;&gt;"",CONCATENATE(VLOOKUP([1]source_data!K672,[1]codelists!A:C,2,FALSE)&amp;";"&amp;VLOOKUP([1]source_data!L672,[1]codelists!A:C,2,FALSE)&amp;";"&amp;VLOOKUP([1]source_data!M672,[1]codelists!A:C,2,FALSE)),IF([1]source_data!L672&lt;&gt;"",CONCATENATE(VLOOKUP([1]source_data!K672,[1]codelists!A:C,2,FALSE)&amp;";"&amp;VLOOKUP([1]source_data!L672,[1]codelists!A:C,2,FALSE)),IF([1]source_data!K672&lt;&gt;"",CONCATENATE(VLOOKUP([1]source_data!K672,[1]codelists!A:C,2,FALSE)))))))</f>
        <v>GTIP020</v>
      </c>
      <c r="N670" s="11" t="str">
        <f>IF([1]source_data!G672="","",IF([1]source_data!D672="","",VLOOKUP([1]source_data!D672,[1]geo_data!A:I,9,FALSE)))</f>
        <v>Ermin</v>
      </c>
      <c r="O670" s="11" t="str">
        <f>IF([1]source_data!G672="","",IF([1]source_data!D672="","",VLOOKUP([1]source_data!D672,[1]geo_data!A:I,8,FALSE)))</f>
        <v>E05010704</v>
      </c>
      <c r="P670" s="11" t="str">
        <f>IF([1]source_data!G672="","",IF(LEFT(O670,3)="E05","WD",IF(LEFT(O670,3)="S13","WD",IF(LEFT(O670,3)="W05","WD",IF(LEFT(O670,3)="W06","UA",IF(LEFT(O670,3)="S12","CA",IF(LEFT(O670,3)="E06","UA",IF(LEFT(O670,3)="E07","NMD",IF(LEFT(O670,3)="E08","MD",IF(LEFT(O670,3)="E09","LONB"))))))))))</f>
        <v>WD</v>
      </c>
      <c r="Q670" s="11" t="str">
        <f>IF([1]source_data!G672="","",IF([1]source_data!D672="","",VLOOKUP([1]source_data!D672,[1]geo_data!A:I,7,FALSE)))</f>
        <v>Cotswold</v>
      </c>
      <c r="R670" s="11" t="str">
        <f>IF([1]source_data!G672="","",IF([1]source_data!D672="","",VLOOKUP([1]source_data!D672,[1]geo_data!A:I,6,FALSE)))</f>
        <v>E07000079</v>
      </c>
      <c r="S670" s="11" t="str">
        <f>IF([1]source_data!G672="","",IF(LEFT(R670,3)="E05","WD",IF(LEFT(R670,3)="S13","WD",IF(LEFT(R670,3)="W05","WD",IF(LEFT(R670,3)="W06","UA",IF(LEFT(R670,3)="S12","CA",IF(LEFT(R670,3)="E06","UA",IF(LEFT(R670,3)="E07","NMD",IF(LEFT(R670,3)="E08","MD",IF(LEFT(R670,3)="E09","LONB"))))))))))</f>
        <v>NMD</v>
      </c>
      <c r="T670" s="8" t="str">
        <f>IF([1]source_data!G672="","",IF([1]source_data!N672="","",[1]source_data!N672))</f>
        <v>Grants for Your Home</v>
      </c>
      <c r="U670" s="12">
        <f ca="1">IF([1]source_data!G672="","",[1]tailored_settings!$B$8)</f>
        <v>45009</v>
      </c>
      <c r="V670" s="8" t="str">
        <f>IF([1]source_data!I672="","",[1]tailored_settings!$B$9)</f>
        <v>https://www.barnwoodtrust.org/</v>
      </c>
      <c r="W670" s="8" t="str">
        <f>IF([1]source_data!G672="","",IF([1]source_data!I672="","",[1]codelists!$A$1))</f>
        <v>Grant to Individuals Reason codelist</v>
      </c>
      <c r="X670" s="8" t="str">
        <f>IF([1]source_data!G672="","",IF([1]source_data!I672="","",[1]source_data!I672))</f>
        <v>Financial Hardship</v>
      </c>
      <c r="Y670" s="8" t="str">
        <f>IF([1]source_data!G672="","",IF([1]source_data!J672="","",[1]codelists!$A$1))</f>
        <v>Grant to Individuals Reason codelist</v>
      </c>
      <c r="Z670" s="8" t="str">
        <f>IF([1]source_data!G672="","",IF([1]source_data!J672="","",[1]source_data!J672))</f>
        <v>Disability</v>
      </c>
      <c r="AA670" s="8" t="str">
        <f>IF([1]source_data!G672="","",IF([1]source_data!K672="","",[1]codelists!$A$16))</f>
        <v>Grant to Individuals Purpose codelist</v>
      </c>
      <c r="AB670" s="8" t="str">
        <f>IF([1]source_data!G672="","",IF([1]source_data!K672="","",[1]source_data!K672))</f>
        <v>Furniture and appliances</v>
      </c>
      <c r="AC670" s="8" t="str">
        <f>IF([1]source_data!G672="","",IF([1]source_data!L672="","",[1]codelists!$A$16))</f>
        <v/>
      </c>
      <c r="AD670" s="8" t="str">
        <f>IF([1]source_data!G672="","",IF([1]source_data!L672="","",[1]source_data!L672))</f>
        <v/>
      </c>
      <c r="AE670" s="8" t="str">
        <f>IF([1]source_data!G672="","",IF([1]source_data!M672="","",[1]codelists!$A$16))</f>
        <v/>
      </c>
      <c r="AF670" s="8" t="str">
        <f>IF([1]source_data!G672="","",IF([1]source_data!M672="","",[1]source_data!M672))</f>
        <v/>
      </c>
    </row>
    <row r="671" spans="1:32" ht="15.75" x14ac:dyDescent="0.25">
      <c r="A671" s="8" t="str">
        <f>IF([1]source_data!G673="","",IF(AND([1]source_data!C673&lt;&gt;"",[1]tailored_settings!$B$10="Publish"),CONCATENATE([1]tailored_settings!$B$2&amp;[1]source_data!C673),IF(AND([1]source_data!C673&lt;&gt;"",[1]tailored_settings!$B$10="Do not publish"),CONCATENATE([1]tailored_settings!$B$2&amp;TEXT(ROW(A671)-1,"0000")&amp;"_"&amp;TEXT(F671,"yyyy-mm")),CONCATENATE([1]tailored_settings!$B$2&amp;TEXT(ROW(A671)-1,"0000")&amp;"_"&amp;TEXT(F671,"yyyy-mm")))))</f>
        <v>360G-BarnwoodTrust-0670_2022-09</v>
      </c>
      <c r="B671" s="8" t="str">
        <f>IF([1]source_data!G673="","",IF([1]source_data!E673&lt;&gt;"",[1]source_data!E673,CONCATENATE("Grant to "&amp;G671)))</f>
        <v>Grants for You</v>
      </c>
      <c r="C671" s="8" t="str">
        <f>IF([1]source_data!G673="","",IF([1]source_data!F673="","",[1]source_data!F673))</f>
        <v xml:space="preserve">Funding to help people with Autism, ADHD, Tourette's or a serious mental health condition access more opportunities.   </v>
      </c>
      <c r="D671" s="9">
        <f>IF([1]source_data!G673="","",IF([1]source_data!G673="","",[1]source_data!G673))</f>
        <v>724</v>
      </c>
      <c r="E671" s="8" t="str">
        <f>IF([1]source_data!G673="","",[1]tailored_settings!$B$3)</f>
        <v>GBP</v>
      </c>
      <c r="F671" s="10">
        <f>IF([1]source_data!G673="","",IF([1]source_data!H673="","",[1]source_data!H673))</f>
        <v>44833.5599934028</v>
      </c>
      <c r="G671" s="8" t="str">
        <f>IF([1]source_data!G673="","",[1]tailored_settings!$B$5)</f>
        <v>Individual Recipient</v>
      </c>
      <c r="H671" s="8" t="str">
        <f>IF([1]source_data!G673="","",IF(AND([1]source_data!A673&lt;&gt;"",[1]tailored_settings!$B$11="Publish"),CONCATENATE([1]tailored_settings!$B$2&amp;[1]source_data!A673),IF(AND([1]source_data!A673&lt;&gt;"",[1]tailored_settings!$B$11="Do not publish"),CONCATENATE([1]tailored_settings!$B$4&amp;TEXT(ROW(A671)-1,"0000")&amp;"_"&amp;TEXT(F671,"yyyy-mm")),CONCATENATE([1]tailored_settings!$B$4&amp;TEXT(ROW(A671)-1,"0000")&amp;"_"&amp;TEXT(F671,"yyyy-mm")))))</f>
        <v>360G-BarnwoodTrust-IND-0670_2022-09</v>
      </c>
      <c r="I671" s="8" t="str">
        <f>IF([1]source_data!G673="","",[1]tailored_settings!$B$7)</f>
        <v>Barnwood Trust</v>
      </c>
      <c r="J671" s="8" t="str">
        <f>IF([1]source_data!G673="","",[1]tailored_settings!$B$6)</f>
        <v>GB-CHC-1162855</v>
      </c>
      <c r="K671" s="8" t="str">
        <f>IF([1]source_data!G673="","",IF([1]source_data!I673="","",VLOOKUP([1]source_data!I673,[1]codelists!A:C,2,FALSE)))</f>
        <v>GTIR040</v>
      </c>
      <c r="L671" s="8" t="str">
        <f>IF([1]source_data!G673="","",IF([1]source_data!J673="","",VLOOKUP([1]source_data!J673,[1]codelists!A:C,2,FALSE)))</f>
        <v/>
      </c>
      <c r="M671" s="8" t="str">
        <f>IF([1]source_data!G673="","",IF([1]source_data!K673="","",IF([1]source_data!M673&lt;&gt;"",CONCATENATE(VLOOKUP([1]source_data!K673,[1]codelists!A:C,2,FALSE)&amp;";"&amp;VLOOKUP([1]source_data!L673,[1]codelists!A:C,2,FALSE)&amp;";"&amp;VLOOKUP([1]source_data!M673,[1]codelists!A:C,2,FALSE)),IF([1]source_data!L673&lt;&gt;"",CONCATENATE(VLOOKUP([1]source_data!K673,[1]codelists!A:C,2,FALSE)&amp;";"&amp;VLOOKUP([1]source_data!L673,[1]codelists!A:C,2,FALSE)),IF([1]source_data!K673&lt;&gt;"",CONCATENATE(VLOOKUP([1]source_data!K673,[1]codelists!A:C,2,FALSE)))))))</f>
        <v>GTIP040</v>
      </c>
      <c r="N671" s="11" t="str">
        <f>IF([1]source_data!G673="","",IF([1]source_data!D673="","",VLOOKUP([1]source_data!D673,[1]geo_data!A:I,9,FALSE)))</f>
        <v>Coney Hill</v>
      </c>
      <c r="O671" s="11" t="str">
        <f>IF([1]source_data!G673="","",IF([1]source_data!D673="","",VLOOKUP([1]source_data!D673,[1]geo_data!A:I,8,FALSE)))</f>
        <v>E05010954</v>
      </c>
      <c r="P671" s="11" t="str">
        <f>IF([1]source_data!G673="","",IF(LEFT(O671,3)="E05","WD",IF(LEFT(O671,3)="S13","WD",IF(LEFT(O671,3)="W05","WD",IF(LEFT(O671,3)="W06","UA",IF(LEFT(O671,3)="S12","CA",IF(LEFT(O671,3)="E06","UA",IF(LEFT(O671,3)="E07","NMD",IF(LEFT(O671,3)="E08","MD",IF(LEFT(O671,3)="E09","LONB"))))))))))</f>
        <v>WD</v>
      </c>
      <c r="Q671" s="11" t="str">
        <f>IF([1]source_data!G673="","",IF([1]source_data!D673="","",VLOOKUP([1]source_data!D673,[1]geo_data!A:I,7,FALSE)))</f>
        <v>Gloucester</v>
      </c>
      <c r="R671" s="11" t="str">
        <f>IF([1]source_data!G673="","",IF([1]source_data!D673="","",VLOOKUP([1]source_data!D673,[1]geo_data!A:I,6,FALSE)))</f>
        <v>E07000081</v>
      </c>
      <c r="S671" s="11" t="str">
        <f>IF([1]source_data!G673="","",IF(LEFT(R671,3)="E05","WD",IF(LEFT(R671,3)="S13","WD",IF(LEFT(R671,3)="W05","WD",IF(LEFT(R671,3)="W06","UA",IF(LEFT(R671,3)="S12","CA",IF(LEFT(R671,3)="E06","UA",IF(LEFT(R671,3)="E07","NMD",IF(LEFT(R671,3)="E08","MD",IF(LEFT(R671,3)="E09","LONB"))))))))))</f>
        <v>NMD</v>
      </c>
      <c r="T671" s="8" t="str">
        <f>IF([1]source_data!G673="","",IF([1]source_data!N673="","",[1]source_data!N673))</f>
        <v>Grants for You</v>
      </c>
      <c r="U671" s="12">
        <f ca="1">IF([1]source_data!G673="","",[1]tailored_settings!$B$8)</f>
        <v>45009</v>
      </c>
      <c r="V671" s="8" t="str">
        <f>IF([1]source_data!I673="","",[1]tailored_settings!$B$9)</f>
        <v>https://www.barnwoodtrust.org/</v>
      </c>
      <c r="W671" s="8" t="str">
        <f>IF([1]source_data!G673="","",IF([1]source_data!I673="","",[1]codelists!$A$1))</f>
        <v>Grant to Individuals Reason codelist</v>
      </c>
      <c r="X671" s="8" t="str">
        <f>IF([1]source_data!G673="","",IF([1]source_data!I673="","",[1]source_data!I673))</f>
        <v>Mental Health</v>
      </c>
      <c r="Y671" s="8" t="str">
        <f>IF([1]source_data!G673="","",IF([1]source_data!J673="","",[1]codelists!$A$1))</f>
        <v/>
      </c>
      <c r="Z671" s="8" t="str">
        <f>IF([1]source_data!G673="","",IF([1]source_data!J673="","",[1]source_data!J673))</f>
        <v/>
      </c>
      <c r="AA671" s="8" t="str">
        <f>IF([1]source_data!G673="","",IF([1]source_data!K673="","",[1]codelists!$A$16))</f>
        <v>Grant to Individuals Purpose codelist</v>
      </c>
      <c r="AB671" s="8" t="str">
        <f>IF([1]source_data!G673="","",IF([1]source_data!K673="","",[1]source_data!K673))</f>
        <v>Devices and digital access</v>
      </c>
      <c r="AC671" s="8" t="str">
        <f>IF([1]source_data!G673="","",IF([1]source_data!L673="","",[1]codelists!$A$16))</f>
        <v/>
      </c>
      <c r="AD671" s="8" t="str">
        <f>IF([1]source_data!G673="","",IF([1]source_data!L673="","",[1]source_data!L673))</f>
        <v/>
      </c>
      <c r="AE671" s="8" t="str">
        <f>IF([1]source_data!G673="","",IF([1]source_data!M673="","",[1]codelists!$A$16))</f>
        <v/>
      </c>
      <c r="AF671" s="8" t="str">
        <f>IF([1]source_data!G673="","",IF([1]source_data!M673="","",[1]source_data!M673))</f>
        <v/>
      </c>
    </row>
    <row r="672" spans="1:32" ht="15.75" x14ac:dyDescent="0.25">
      <c r="A672" s="8" t="str">
        <f>IF([1]source_data!G674="","",IF(AND([1]source_data!C674&lt;&gt;"",[1]tailored_settings!$B$10="Publish"),CONCATENATE([1]tailored_settings!$B$2&amp;[1]source_data!C674),IF(AND([1]source_data!C674&lt;&gt;"",[1]tailored_settings!$B$10="Do not publish"),CONCATENATE([1]tailored_settings!$B$2&amp;TEXT(ROW(A672)-1,"0000")&amp;"_"&amp;TEXT(F672,"yyyy-mm")),CONCATENATE([1]tailored_settings!$B$2&amp;TEXT(ROW(A672)-1,"0000")&amp;"_"&amp;TEXT(F672,"yyyy-mm")))))</f>
        <v>360G-BarnwoodTrust-0671_2022-09</v>
      </c>
      <c r="B672" s="8" t="str">
        <f>IF([1]source_data!G674="","",IF([1]source_data!E674&lt;&gt;"",[1]source_data!E674,CONCATENATE("Grant to "&amp;G672)))</f>
        <v>Grants for You</v>
      </c>
      <c r="C672" s="8" t="str">
        <f>IF([1]source_data!G674="","",IF([1]source_data!F674="","",[1]source_data!F674))</f>
        <v xml:space="preserve">Funding to help people with Autism, ADHD, Tourette's or a serious mental health condition access more opportunities.   </v>
      </c>
      <c r="D672" s="9">
        <f>IF([1]source_data!G674="","",IF([1]source_data!G674="","",[1]source_data!G674))</f>
        <v>629</v>
      </c>
      <c r="E672" s="8" t="str">
        <f>IF([1]source_data!G674="","",[1]tailored_settings!$B$3)</f>
        <v>GBP</v>
      </c>
      <c r="F672" s="10">
        <f>IF([1]source_data!G674="","",IF([1]source_data!H674="","",[1]source_data!H674))</f>
        <v>44833.617240046297</v>
      </c>
      <c r="G672" s="8" t="str">
        <f>IF([1]source_data!G674="","",[1]tailored_settings!$B$5)</f>
        <v>Individual Recipient</v>
      </c>
      <c r="H672" s="8" t="str">
        <f>IF([1]source_data!G674="","",IF(AND([1]source_data!A674&lt;&gt;"",[1]tailored_settings!$B$11="Publish"),CONCATENATE([1]tailored_settings!$B$2&amp;[1]source_data!A674),IF(AND([1]source_data!A674&lt;&gt;"",[1]tailored_settings!$B$11="Do not publish"),CONCATENATE([1]tailored_settings!$B$4&amp;TEXT(ROW(A672)-1,"0000")&amp;"_"&amp;TEXT(F672,"yyyy-mm")),CONCATENATE([1]tailored_settings!$B$4&amp;TEXT(ROW(A672)-1,"0000")&amp;"_"&amp;TEXT(F672,"yyyy-mm")))))</f>
        <v>360G-BarnwoodTrust-IND-0671_2022-09</v>
      </c>
      <c r="I672" s="8" t="str">
        <f>IF([1]source_data!G674="","",[1]tailored_settings!$B$7)</f>
        <v>Barnwood Trust</v>
      </c>
      <c r="J672" s="8" t="str">
        <f>IF([1]source_data!G674="","",[1]tailored_settings!$B$6)</f>
        <v>GB-CHC-1162855</v>
      </c>
      <c r="K672" s="8" t="str">
        <f>IF([1]source_data!G674="","",IF([1]source_data!I674="","",VLOOKUP([1]source_data!I674,[1]codelists!A:C,2,FALSE)))</f>
        <v>GTIR040</v>
      </c>
      <c r="L672" s="8" t="str">
        <f>IF([1]source_data!G674="","",IF([1]source_data!J674="","",VLOOKUP([1]source_data!J674,[1]codelists!A:C,2,FALSE)))</f>
        <v/>
      </c>
      <c r="M672" s="8" t="str">
        <f>IF([1]source_data!G674="","",IF([1]source_data!K674="","",IF([1]source_data!M674&lt;&gt;"",CONCATENATE(VLOOKUP([1]source_data!K674,[1]codelists!A:C,2,FALSE)&amp;";"&amp;VLOOKUP([1]source_data!L674,[1]codelists!A:C,2,FALSE)&amp;";"&amp;VLOOKUP([1]source_data!M674,[1]codelists!A:C,2,FALSE)),IF([1]source_data!L674&lt;&gt;"",CONCATENATE(VLOOKUP([1]source_data!K674,[1]codelists!A:C,2,FALSE)&amp;";"&amp;VLOOKUP([1]source_data!L674,[1]codelists!A:C,2,FALSE)),IF([1]source_data!K674&lt;&gt;"",CONCATENATE(VLOOKUP([1]source_data!K674,[1]codelists!A:C,2,FALSE)))))))</f>
        <v>GTIP040</v>
      </c>
      <c r="N672" s="11" t="str">
        <f>IF([1]source_data!G674="","",IF([1]source_data!D674="","",VLOOKUP([1]source_data!D674,[1]geo_data!A:I,9,FALSE)))</f>
        <v>Barton and Tredworth</v>
      </c>
      <c r="O672" s="11" t="str">
        <f>IF([1]source_data!G674="","",IF([1]source_data!D674="","",VLOOKUP([1]source_data!D674,[1]geo_data!A:I,8,FALSE)))</f>
        <v>E05010953</v>
      </c>
      <c r="P672" s="11" t="str">
        <f>IF([1]source_data!G674="","",IF(LEFT(O672,3)="E05","WD",IF(LEFT(O672,3)="S13","WD",IF(LEFT(O672,3)="W05","WD",IF(LEFT(O672,3)="W06","UA",IF(LEFT(O672,3)="S12","CA",IF(LEFT(O672,3)="E06","UA",IF(LEFT(O672,3)="E07","NMD",IF(LEFT(O672,3)="E08","MD",IF(LEFT(O672,3)="E09","LONB"))))))))))</f>
        <v>WD</v>
      </c>
      <c r="Q672" s="11" t="str">
        <f>IF([1]source_data!G674="","",IF([1]source_data!D674="","",VLOOKUP([1]source_data!D674,[1]geo_data!A:I,7,FALSE)))</f>
        <v>Gloucester</v>
      </c>
      <c r="R672" s="11" t="str">
        <f>IF([1]source_data!G674="","",IF([1]source_data!D674="","",VLOOKUP([1]source_data!D674,[1]geo_data!A:I,6,FALSE)))</f>
        <v>E07000081</v>
      </c>
      <c r="S672" s="11" t="str">
        <f>IF([1]source_data!G674="","",IF(LEFT(R672,3)="E05","WD",IF(LEFT(R672,3)="S13","WD",IF(LEFT(R672,3)="W05","WD",IF(LEFT(R672,3)="W06","UA",IF(LEFT(R672,3)="S12","CA",IF(LEFT(R672,3)="E06","UA",IF(LEFT(R672,3)="E07","NMD",IF(LEFT(R672,3)="E08","MD",IF(LEFT(R672,3)="E09","LONB"))))))))))</f>
        <v>NMD</v>
      </c>
      <c r="T672" s="8" t="str">
        <f>IF([1]source_data!G674="","",IF([1]source_data!N674="","",[1]source_data!N674))</f>
        <v>Grants for You</v>
      </c>
      <c r="U672" s="12">
        <f ca="1">IF([1]source_data!G674="","",[1]tailored_settings!$B$8)</f>
        <v>45009</v>
      </c>
      <c r="V672" s="8" t="str">
        <f>IF([1]source_data!I674="","",[1]tailored_settings!$B$9)</f>
        <v>https://www.barnwoodtrust.org/</v>
      </c>
      <c r="W672" s="8" t="str">
        <f>IF([1]source_data!G674="","",IF([1]source_data!I674="","",[1]codelists!$A$1))</f>
        <v>Grant to Individuals Reason codelist</v>
      </c>
      <c r="X672" s="8" t="str">
        <f>IF([1]source_data!G674="","",IF([1]source_data!I674="","",[1]source_data!I674))</f>
        <v>Mental Health</v>
      </c>
      <c r="Y672" s="8" t="str">
        <f>IF([1]source_data!G674="","",IF([1]source_data!J674="","",[1]codelists!$A$1))</f>
        <v/>
      </c>
      <c r="Z672" s="8" t="str">
        <f>IF([1]source_data!G674="","",IF([1]source_data!J674="","",[1]source_data!J674))</f>
        <v/>
      </c>
      <c r="AA672" s="8" t="str">
        <f>IF([1]source_data!G674="","",IF([1]source_data!K674="","",[1]codelists!$A$16))</f>
        <v>Grant to Individuals Purpose codelist</v>
      </c>
      <c r="AB672" s="8" t="str">
        <f>IF([1]source_data!G674="","",IF([1]source_data!K674="","",[1]source_data!K674))</f>
        <v>Devices and digital access</v>
      </c>
      <c r="AC672" s="8" t="str">
        <f>IF([1]source_data!G674="","",IF([1]source_data!L674="","",[1]codelists!$A$16))</f>
        <v/>
      </c>
      <c r="AD672" s="8" t="str">
        <f>IF([1]source_data!G674="","",IF([1]source_data!L674="","",[1]source_data!L674))</f>
        <v/>
      </c>
      <c r="AE672" s="8" t="str">
        <f>IF([1]source_data!G674="","",IF([1]source_data!M674="","",[1]codelists!$A$16))</f>
        <v/>
      </c>
      <c r="AF672" s="8" t="str">
        <f>IF([1]source_data!G674="","",IF([1]source_data!M674="","",[1]source_data!M674))</f>
        <v/>
      </c>
    </row>
    <row r="673" spans="1:32" ht="15.75" x14ac:dyDescent="0.25">
      <c r="A673" s="8" t="str">
        <f>IF([1]source_data!G675="","",IF(AND([1]source_data!C675&lt;&gt;"",[1]tailored_settings!$B$10="Publish"),CONCATENATE([1]tailored_settings!$B$2&amp;[1]source_data!C675),IF(AND([1]source_data!C675&lt;&gt;"",[1]tailored_settings!$B$10="Do not publish"),CONCATENATE([1]tailored_settings!$B$2&amp;TEXT(ROW(A673)-1,"0000")&amp;"_"&amp;TEXT(F673,"yyyy-mm")),CONCATENATE([1]tailored_settings!$B$2&amp;TEXT(ROW(A673)-1,"0000")&amp;"_"&amp;TEXT(F673,"yyyy-mm")))))</f>
        <v>360G-BarnwoodTrust-0672_2022-09</v>
      </c>
      <c r="B673" s="8" t="str">
        <f>IF([1]source_data!G675="","",IF([1]source_data!E675&lt;&gt;"",[1]source_data!E675,CONCATENATE("Grant to "&amp;G673)))</f>
        <v>Grants for You</v>
      </c>
      <c r="C673" s="8" t="str">
        <f>IF([1]source_data!G675="","",IF([1]source_data!F675="","",[1]source_data!F675))</f>
        <v xml:space="preserve">Funding to help people with Autism, ADHD, Tourette's or a serious mental health condition access more opportunities.   </v>
      </c>
      <c r="D673" s="9">
        <f>IF([1]source_data!G675="","",IF([1]source_data!G675="","",[1]source_data!G675))</f>
        <v>747</v>
      </c>
      <c r="E673" s="8" t="str">
        <f>IF([1]source_data!G675="","",[1]tailored_settings!$B$3)</f>
        <v>GBP</v>
      </c>
      <c r="F673" s="10">
        <f>IF([1]source_data!G675="","",IF([1]source_data!H675="","",[1]source_data!H675))</f>
        <v>44833.622299733797</v>
      </c>
      <c r="G673" s="8" t="str">
        <f>IF([1]source_data!G675="","",[1]tailored_settings!$B$5)</f>
        <v>Individual Recipient</v>
      </c>
      <c r="H673" s="8" t="str">
        <f>IF([1]source_data!G675="","",IF(AND([1]source_data!A675&lt;&gt;"",[1]tailored_settings!$B$11="Publish"),CONCATENATE([1]tailored_settings!$B$2&amp;[1]source_data!A675),IF(AND([1]source_data!A675&lt;&gt;"",[1]tailored_settings!$B$11="Do not publish"),CONCATENATE([1]tailored_settings!$B$4&amp;TEXT(ROW(A673)-1,"0000")&amp;"_"&amp;TEXT(F673,"yyyy-mm")),CONCATENATE([1]tailored_settings!$B$4&amp;TEXT(ROW(A673)-1,"0000")&amp;"_"&amp;TEXT(F673,"yyyy-mm")))))</f>
        <v>360G-BarnwoodTrust-IND-0672_2022-09</v>
      </c>
      <c r="I673" s="8" t="str">
        <f>IF([1]source_data!G675="","",[1]tailored_settings!$B$7)</f>
        <v>Barnwood Trust</v>
      </c>
      <c r="J673" s="8" t="str">
        <f>IF([1]source_data!G675="","",[1]tailored_settings!$B$6)</f>
        <v>GB-CHC-1162855</v>
      </c>
      <c r="K673" s="8" t="str">
        <f>IF([1]source_data!G675="","",IF([1]source_data!I675="","",VLOOKUP([1]source_data!I675,[1]codelists!A:C,2,FALSE)))</f>
        <v>GTIR040</v>
      </c>
      <c r="L673" s="8" t="str">
        <f>IF([1]source_data!G675="","",IF([1]source_data!J675="","",VLOOKUP([1]source_data!J675,[1]codelists!A:C,2,FALSE)))</f>
        <v/>
      </c>
      <c r="M673" s="8" t="str">
        <f>IF([1]source_data!G675="","",IF([1]source_data!K675="","",IF([1]source_data!M675&lt;&gt;"",CONCATENATE(VLOOKUP([1]source_data!K675,[1]codelists!A:C,2,FALSE)&amp;";"&amp;VLOOKUP([1]source_data!L675,[1]codelists!A:C,2,FALSE)&amp;";"&amp;VLOOKUP([1]source_data!M675,[1]codelists!A:C,2,FALSE)),IF([1]source_data!L675&lt;&gt;"",CONCATENATE(VLOOKUP([1]source_data!K675,[1]codelists!A:C,2,FALSE)&amp;";"&amp;VLOOKUP([1]source_data!L675,[1]codelists!A:C,2,FALSE)),IF([1]source_data!K675&lt;&gt;"",CONCATENATE(VLOOKUP([1]source_data!K675,[1]codelists!A:C,2,FALSE)))))))</f>
        <v>GTIP040</v>
      </c>
      <c r="N673" s="11" t="str">
        <f>IF([1]source_data!G675="","",IF([1]source_data!D675="","",VLOOKUP([1]source_data!D675,[1]geo_data!A:I,9,FALSE)))</f>
        <v>Matson, Robinswood and White City</v>
      </c>
      <c r="O673" s="11" t="str">
        <f>IF([1]source_data!G675="","",IF([1]source_data!D675="","",VLOOKUP([1]source_data!D675,[1]geo_data!A:I,8,FALSE)))</f>
        <v>E05010961</v>
      </c>
      <c r="P673" s="11" t="str">
        <f>IF([1]source_data!G675="","",IF(LEFT(O673,3)="E05","WD",IF(LEFT(O673,3)="S13","WD",IF(LEFT(O673,3)="W05","WD",IF(LEFT(O673,3)="W06","UA",IF(LEFT(O673,3)="S12","CA",IF(LEFT(O673,3)="E06","UA",IF(LEFT(O673,3)="E07","NMD",IF(LEFT(O673,3)="E08","MD",IF(LEFT(O673,3)="E09","LONB"))))))))))</f>
        <v>WD</v>
      </c>
      <c r="Q673" s="11" t="str">
        <f>IF([1]source_data!G675="","",IF([1]source_data!D675="","",VLOOKUP([1]source_data!D675,[1]geo_data!A:I,7,FALSE)))</f>
        <v>Gloucester</v>
      </c>
      <c r="R673" s="11" t="str">
        <f>IF([1]source_data!G675="","",IF([1]source_data!D675="","",VLOOKUP([1]source_data!D675,[1]geo_data!A:I,6,FALSE)))</f>
        <v>E07000081</v>
      </c>
      <c r="S673" s="11" t="str">
        <f>IF([1]source_data!G675="","",IF(LEFT(R673,3)="E05","WD",IF(LEFT(R673,3)="S13","WD",IF(LEFT(R673,3)="W05","WD",IF(LEFT(R673,3)="W06","UA",IF(LEFT(R673,3)="S12","CA",IF(LEFT(R673,3)="E06","UA",IF(LEFT(R673,3)="E07","NMD",IF(LEFT(R673,3)="E08","MD",IF(LEFT(R673,3)="E09","LONB"))))))))))</f>
        <v>NMD</v>
      </c>
      <c r="T673" s="8" t="str">
        <f>IF([1]source_data!G675="","",IF([1]source_data!N675="","",[1]source_data!N675))</f>
        <v>Grants for You</v>
      </c>
      <c r="U673" s="12">
        <f ca="1">IF([1]source_data!G675="","",[1]tailored_settings!$B$8)</f>
        <v>45009</v>
      </c>
      <c r="V673" s="8" t="str">
        <f>IF([1]source_data!I675="","",[1]tailored_settings!$B$9)</f>
        <v>https://www.barnwoodtrust.org/</v>
      </c>
      <c r="W673" s="8" t="str">
        <f>IF([1]source_data!G675="","",IF([1]source_data!I675="","",[1]codelists!$A$1))</f>
        <v>Grant to Individuals Reason codelist</v>
      </c>
      <c r="X673" s="8" t="str">
        <f>IF([1]source_data!G675="","",IF([1]source_data!I675="","",[1]source_data!I675))</f>
        <v>Mental Health</v>
      </c>
      <c r="Y673" s="8" t="str">
        <f>IF([1]source_data!G675="","",IF([1]source_data!J675="","",[1]codelists!$A$1))</f>
        <v/>
      </c>
      <c r="Z673" s="8" t="str">
        <f>IF([1]source_data!G675="","",IF([1]source_data!J675="","",[1]source_data!J675))</f>
        <v/>
      </c>
      <c r="AA673" s="8" t="str">
        <f>IF([1]source_data!G675="","",IF([1]source_data!K675="","",[1]codelists!$A$16))</f>
        <v>Grant to Individuals Purpose codelist</v>
      </c>
      <c r="AB673" s="8" t="str">
        <f>IF([1]source_data!G675="","",IF([1]source_data!K675="","",[1]source_data!K675))</f>
        <v>Devices and digital access</v>
      </c>
      <c r="AC673" s="8" t="str">
        <f>IF([1]source_data!G675="","",IF([1]source_data!L675="","",[1]codelists!$A$16))</f>
        <v/>
      </c>
      <c r="AD673" s="8" t="str">
        <f>IF([1]source_data!G675="","",IF([1]source_data!L675="","",[1]source_data!L675))</f>
        <v/>
      </c>
      <c r="AE673" s="8" t="str">
        <f>IF([1]source_data!G675="","",IF([1]source_data!M675="","",[1]codelists!$A$16))</f>
        <v/>
      </c>
      <c r="AF673" s="8" t="str">
        <f>IF([1]source_data!G675="","",IF([1]source_data!M675="","",[1]source_data!M675))</f>
        <v/>
      </c>
    </row>
    <row r="674" spans="1:32" ht="15.75" x14ac:dyDescent="0.25">
      <c r="A674" s="8" t="str">
        <f>IF([1]source_data!G676="","",IF(AND([1]source_data!C676&lt;&gt;"",[1]tailored_settings!$B$10="Publish"),CONCATENATE([1]tailored_settings!$B$2&amp;[1]source_data!C676),IF(AND([1]source_data!C676&lt;&gt;"",[1]tailored_settings!$B$10="Do not publish"),CONCATENATE([1]tailored_settings!$B$2&amp;TEXT(ROW(A674)-1,"0000")&amp;"_"&amp;TEXT(F674,"yyyy-mm")),CONCATENATE([1]tailored_settings!$B$2&amp;TEXT(ROW(A674)-1,"0000")&amp;"_"&amp;TEXT(F674,"yyyy-mm")))))</f>
        <v>360G-BarnwoodTrust-0673_2022-09</v>
      </c>
      <c r="B674" s="8" t="str">
        <f>IF([1]source_data!G676="","",IF([1]source_data!E676&lt;&gt;"",[1]source_data!E676,CONCATENATE("Grant to "&amp;G674)))</f>
        <v>Grants for You</v>
      </c>
      <c r="C674" s="8" t="str">
        <f>IF([1]source_data!G676="","",IF([1]source_data!F676="","",[1]source_data!F676))</f>
        <v xml:space="preserve">Funding to help people with Autism, ADHD, Tourette's or a serious mental health condition access more opportunities.   </v>
      </c>
      <c r="D674" s="9">
        <f>IF([1]source_data!G676="","",IF([1]source_data!G676="","",[1]source_data!G676))</f>
        <v>4000</v>
      </c>
      <c r="E674" s="8" t="str">
        <f>IF([1]source_data!G676="","",[1]tailored_settings!$B$3)</f>
        <v>GBP</v>
      </c>
      <c r="F674" s="10">
        <f>IF([1]source_data!G676="","",IF([1]source_data!H676="","",[1]source_data!H676))</f>
        <v>44833.638741701398</v>
      </c>
      <c r="G674" s="8" t="str">
        <f>IF([1]source_data!G676="","",[1]tailored_settings!$B$5)</f>
        <v>Individual Recipient</v>
      </c>
      <c r="H674" s="8" t="str">
        <f>IF([1]source_data!G676="","",IF(AND([1]source_data!A676&lt;&gt;"",[1]tailored_settings!$B$11="Publish"),CONCATENATE([1]tailored_settings!$B$2&amp;[1]source_data!A676),IF(AND([1]source_data!A676&lt;&gt;"",[1]tailored_settings!$B$11="Do not publish"),CONCATENATE([1]tailored_settings!$B$4&amp;TEXT(ROW(A674)-1,"0000")&amp;"_"&amp;TEXT(F674,"yyyy-mm")),CONCATENATE([1]tailored_settings!$B$4&amp;TEXT(ROW(A674)-1,"0000")&amp;"_"&amp;TEXT(F674,"yyyy-mm")))))</f>
        <v>360G-BarnwoodTrust-IND-0673_2022-09</v>
      </c>
      <c r="I674" s="8" t="str">
        <f>IF([1]source_data!G676="","",[1]tailored_settings!$B$7)</f>
        <v>Barnwood Trust</v>
      </c>
      <c r="J674" s="8" t="str">
        <f>IF([1]source_data!G676="","",[1]tailored_settings!$B$6)</f>
        <v>GB-CHC-1162855</v>
      </c>
      <c r="K674" s="8" t="str">
        <f>IF([1]source_data!G676="","",IF([1]source_data!I676="","",VLOOKUP([1]source_data!I676,[1]codelists!A:C,2,FALSE)))</f>
        <v>GTIR040</v>
      </c>
      <c r="L674" s="8" t="str">
        <f>IF([1]source_data!G676="","",IF([1]source_data!J676="","",VLOOKUP([1]source_data!J676,[1]codelists!A:C,2,FALSE)))</f>
        <v/>
      </c>
      <c r="M674" s="8" t="str">
        <f>IF([1]source_data!G676="","",IF([1]source_data!K676="","",IF([1]source_data!M676&lt;&gt;"",CONCATENATE(VLOOKUP([1]source_data!K676,[1]codelists!A:C,2,FALSE)&amp;";"&amp;VLOOKUP([1]source_data!L676,[1]codelists!A:C,2,FALSE)&amp;";"&amp;VLOOKUP([1]source_data!M676,[1]codelists!A:C,2,FALSE)),IF([1]source_data!L676&lt;&gt;"",CONCATENATE(VLOOKUP([1]source_data!K676,[1]codelists!A:C,2,FALSE)&amp;";"&amp;VLOOKUP([1]source_data!L676,[1]codelists!A:C,2,FALSE)),IF([1]source_data!K676&lt;&gt;"",CONCATENATE(VLOOKUP([1]source_data!K676,[1]codelists!A:C,2,FALSE)))))))</f>
        <v>GTIP100</v>
      </c>
      <c r="N674" s="11" t="str">
        <f>IF([1]source_data!G676="","",IF([1]source_data!D676="","",VLOOKUP([1]source_data!D676,[1]geo_data!A:I,9,FALSE)))</f>
        <v>The Stanleys</v>
      </c>
      <c r="O674" s="11" t="str">
        <f>IF([1]source_data!G676="","",IF([1]source_data!D676="","",VLOOKUP([1]source_data!D676,[1]geo_data!A:I,8,FALSE)))</f>
        <v>E05010992</v>
      </c>
      <c r="P674" s="11" t="str">
        <f>IF([1]source_data!G676="","",IF(LEFT(O674,3)="E05","WD",IF(LEFT(O674,3)="S13","WD",IF(LEFT(O674,3)="W05","WD",IF(LEFT(O674,3)="W06","UA",IF(LEFT(O674,3)="S12","CA",IF(LEFT(O674,3)="E06","UA",IF(LEFT(O674,3)="E07","NMD",IF(LEFT(O674,3)="E08","MD",IF(LEFT(O674,3)="E09","LONB"))))))))))</f>
        <v>WD</v>
      </c>
      <c r="Q674" s="11" t="str">
        <f>IF([1]source_data!G676="","",IF([1]source_data!D676="","",VLOOKUP([1]source_data!D676,[1]geo_data!A:I,7,FALSE)))</f>
        <v>Stroud</v>
      </c>
      <c r="R674" s="11" t="str">
        <f>IF([1]source_data!G676="","",IF([1]source_data!D676="","",VLOOKUP([1]source_data!D676,[1]geo_data!A:I,6,FALSE)))</f>
        <v>E07000082</v>
      </c>
      <c r="S674" s="11" t="str">
        <f>IF([1]source_data!G676="","",IF(LEFT(R674,3)="E05","WD",IF(LEFT(R674,3)="S13","WD",IF(LEFT(R674,3)="W05","WD",IF(LEFT(R674,3)="W06","UA",IF(LEFT(R674,3)="S12","CA",IF(LEFT(R674,3)="E06","UA",IF(LEFT(R674,3)="E07","NMD",IF(LEFT(R674,3)="E08","MD",IF(LEFT(R674,3)="E09","LONB"))))))))))</f>
        <v>NMD</v>
      </c>
      <c r="T674" s="8" t="str">
        <f>IF([1]source_data!G676="","",IF([1]source_data!N676="","",[1]source_data!N676))</f>
        <v>Grants for You</v>
      </c>
      <c r="U674" s="12">
        <f ca="1">IF([1]source_data!G676="","",[1]tailored_settings!$B$8)</f>
        <v>45009</v>
      </c>
      <c r="V674" s="8" t="str">
        <f>IF([1]source_data!I676="","",[1]tailored_settings!$B$9)</f>
        <v>https://www.barnwoodtrust.org/</v>
      </c>
      <c r="W674" s="8" t="str">
        <f>IF([1]source_data!G676="","",IF([1]source_data!I676="","",[1]codelists!$A$1))</f>
        <v>Grant to Individuals Reason codelist</v>
      </c>
      <c r="X674" s="8" t="str">
        <f>IF([1]source_data!G676="","",IF([1]source_data!I676="","",[1]source_data!I676))</f>
        <v>Mental Health</v>
      </c>
      <c r="Y674" s="8" t="str">
        <f>IF([1]source_data!G676="","",IF([1]source_data!J676="","",[1]codelists!$A$1))</f>
        <v/>
      </c>
      <c r="Z674" s="8" t="str">
        <f>IF([1]source_data!G676="","",IF([1]source_data!J676="","",[1]source_data!J676))</f>
        <v/>
      </c>
      <c r="AA674" s="8" t="str">
        <f>IF([1]source_data!G676="","",IF([1]source_data!K676="","",[1]codelists!$A$16))</f>
        <v>Grant to Individuals Purpose codelist</v>
      </c>
      <c r="AB674" s="8" t="str">
        <f>IF([1]source_data!G676="","",IF([1]source_data!K676="","",[1]source_data!K676))</f>
        <v>Travel and transport</v>
      </c>
      <c r="AC674" s="8" t="str">
        <f>IF([1]source_data!G676="","",IF([1]source_data!L676="","",[1]codelists!$A$16))</f>
        <v/>
      </c>
      <c r="AD674" s="8" t="str">
        <f>IF([1]source_data!G676="","",IF([1]source_data!L676="","",[1]source_data!L676))</f>
        <v/>
      </c>
      <c r="AE674" s="8" t="str">
        <f>IF([1]source_data!G676="","",IF([1]source_data!M676="","",[1]codelists!$A$16))</f>
        <v/>
      </c>
      <c r="AF674" s="8" t="str">
        <f>IF([1]source_data!G676="","",IF([1]source_data!M676="","",[1]source_data!M676))</f>
        <v/>
      </c>
    </row>
    <row r="675" spans="1:32" ht="15.75" x14ac:dyDescent="0.25">
      <c r="A675" s="8" t="str">
        <f>IF([1]source_data!G677="","",IF(AND([1]source_data!C677&lt;&gt;"",[1]tailored_settings!$B$10="Publish"),CONCATENATE([1]tailored_settings!$B$2&amp;[1]source_data!C677),IF(AND([1]source_data!C677&lt;&gt;"",[1]tailored_settings!$B$10="Do not publish"),CONCATENATE([1]tailored_settings!$B$2&amp;TEXT(ROW(A675)-1,"0000")&amp;"_"&amp;TEXT(F675,"yyyy-mm")),CONCATENATE([1]tailored_settings!$B$2&amp;TEXT(ROW(A675)-1,"0000")&amp;"_"&amp;TEXT(F675,"yyyy-mm")))))</f>
        <v>360G-BarnwoodTrust-0674_2022-09</v>
      </c>
      <c r="B675" s="8" t="str">
        <f>IF([1]source_data!G677="","",IF([1]source_data!E677&lt;&gt;"",[1]source_data!E677,CONCATENATE("Grant to "&amp;G675)))</f>
        <v>Grants for You</v>
      </c>
      <c r="C675" s="8" t="str">
        <f>IF([1]source_data!G677="","",IF([1]source_data!F677="","",[1]source_data!F677))</f>
        <v xml:space="preserve">Funding to help people with Autism, ADHD, Tourette's or a serious mental health condition access more opportunities.   </v>
      </c>
      <c r="D675" s="9">
        <f>IF([1]source_data!G677="","",IF([1]source_data!G677="","",[1]source_data!G677))</f>
        <v>1000</v>
      </c>
      <c r="E675" s="8" t="str">
        <f>IF([1]source_data!G677="","",[1]tailored_settings!$B$3)</f>
        <v>GBP</v>
      </c>
      <c r="F675" s="10">
        <f>IF([1]source_data!G677="","",IF([1]source_data!H677="","",[1]source_data!H677))</f>
        <v>44834.387634409701</v>
      </c>
      <c r="G675" s="8" t="str">
        <f>IF([1]source_data!G677="","",[1]tailored_settings!$B$5)</f>
        <v>Individual Recipient</v>
      </c>
      <c r="H675" s="8" t="str">
        <f>IF([1]source_data!G677="","",IF(AND([1]source_data!A677&lt;&gt;"",[1]tailored_settings!$B$11="Publish"),CONCATENATE([1]tailored_settings!$B$2&amp;[1]source_data!A677),IF(AND([1]source_data!A677&lt;&gt;"",[1]tailored_settings!$B$11="Do not publish"),CONCATENATE([1]tailored_settings!$B$4&amp;TEXT(ROW(A675)-1,"0000")&amp;"_"&amp;TEXT(F675,"yyyy-mm")),CONCATENATE([1]tailored_settings!$B$4&amp;TEXT(ROW(A675)-1,"0000")&amp;"_"&amp;TEXT(F675,"yyyy-mm")))))</f>
        <v>360G-BarnwoodTrust-IND-0674_2022-09</v>
      </c>
      <c r="I675" s="8" t="str">
        <f>IF([1]source_data!G677="","",[1]tailored_settings!$B$7)</f>
        <v>Barnwood Trust</v>
      </c>
      <c r="J675" s="8" t="str">
        <f>IF([1]source_data!G677="","",[1]tailored_settings!$B$6)</f>
        <v>GB-CHC-1162855</v>
      </c>
      <c r="K675" s="8" t="str">
        <f>IF([1]source_data!G677="","",IF([1]source_data!I677="","",VLOOKUP([1]source_data!I677,[1]codelists!A:C,2,FALSE)))</f>
        <v>GTIR040</v>
      </c>
      <c r="L675" s="8" t="str">
        <f>IF([1]source_data!G677="","",IF([1]source_data!J677="","",VLOOKUP([1]source_data!J677,[1]codelists!A:C,2,FALSE)))</f>
        <v/>
      </c>
      <c r="M675" s="8" t="str">
        <f>IF([1]source_data!G677="","",IF([1]source_data!K677="","",IF([1]source_data!M677&lt;&gt;"",CONCATENATE(VLOOKUP([1]source_data!K677,[1]codelists!A:C,2,FALSE)&amp;";"&amp;VLOOKUP([1]source_data!L677,[1]codelists!A:C,2,FALSE)&amp;";"&amp;VLOOKUP([1]source_data!M677,[1]codelists!A:C,2,FALSE)),IF([1]source_data!L677&lt;&gt;"",CONCATENATE(VLOOKUP([1]source_data!K677,[1]codelists!A:C,2,FALSE)&amp;";"&amp;VLOOKUP([1]source_data!L677,[1]codelists!A:C,2,FALSE)),IF([1]source_data!K677&lt;&gt;"",CONCATENATE(VLOOKUP([1]source_data!K677,[1]codelists!A:C,2,FALSE)))))))</f>
        <v>GTIP110</v>
      </c>
      <c r="N675" s="11" t="str">
        <f>IF([1]source_data!G677="","",IF([1]source_data!D677="","",VLOOKUP([1]source_data!D677,[1]geo_data!A:I,9,FALSE)))</f>
        <v>Cainscross</v>
      </c>
      <c r="O675" s="11" t="str">
        <f>IF([1]source_data!G677="","",IF([1]source_data!D677="","",VLOOKUP([1]source_data!D677,[1]geo_data!A:I,8,FALSE)))</f>
        <v>E05013212</v>
      </c>
      <c r="P675" s="11" t="str">
        <f>IF([1]source_data!G677="","",IF(LEFT(O675,3)="E05","WD",IF(LEFT(O675,3)="S13","WD",IF(LEFT(O675,3)="W05","WD",IF(LEFT(O675,3)="W06","UA",IF(LEFT(O675,3)="S12","CA",IF(LEFT(O675,3)="E06","UA",IF(LEFT(O675,3)="E07","NMD",IF(LEFT(O675,3)="E08","MD",IF(LEFT(O675,3)="E09","LONB"))))))))))</f>
        <v>WD</v>
      </c>
      <c r="Q675" s="11" t="str">
        <f>IF([1]source_data!G677="","",IF([1]source_data!D677="","",VLOOKUP([1]source_data!D677,[1]geo_data!A:I,7,FALSE)))</f>
        <v>Stroud</v>
      </c>
      <c r="R675" s="11" t="str">
        <f>IF([1]source_data!G677="","",IF([1]source_data!D677="","",VLOOKUP([1]source_data!D677,[1]geo_data!A:I,6,FALSE)))</f>
        <v>E07000082</v>
      </c>
      <c r="S675" s="11" t="str">
        <f>IF([1]source_data!G677="","",IF(LEFT(R675,3)="E05","WD",IF(LEFT(R675,3)="S13","WD",IF(LEFT(R675,3)="W05","WD",IF(LEFT(R675,3)="W06","UA",IF(LEFT(R675,3)="S12","CA",IF(LEFT(R675,3)="E06","UA",IF(LEFT(R675,3)="E07","NMD",IF(LEFT(R675,3)="E08","MD",IF(LEFT(R675,3)="E09","LONB"))))))))))</f>
        <v>NMD</v>
      </c>
      <c r="T675" s="8" t="str">
        <f>IF([1]source_data!G677="","",IF([1]source_data!N677="","",[1]source_data!N677))</f>
        <v>Grants for You</v>
      </c>
      <c r="U675" s="12">
        <f ca="1">IF([1]source_data!G677="","",[1]tailored_settings!$B$8)</f>
        <v>45009</v>
      </c>
      <c r="V675" s="8" t="str">
        <f>IF([1]source_data!I677="","",[1]tailored_settings!$B$9)</f>
        <v>https://www.barnwoodtrust.org/</v>
      </c>
      <c r="W675" s="8" t="str">
        <f>IF([1]source_data!G677="","",IF([1]source_data!I677="","",[1]codelists!$A$1))</f>
        <v>Grant to Individuals Reason codelist</v>
      </c>
      <c r="X675" s="8" t="str">
        <f>IF([1]source_data!G677="","",IF([1]source_data!I677="","",[1]source_data!I677))</f>
        <v>Mental Health</v>
      </c>
      <c r="Y675" s="8" t="str">
        <f>IF([1]source_data!G677="","",IF([1]source_data!J677="","",[1]codelists!$A$1))</f>
        <v/>
      </c>
      <c r="Z675" s="8" t="str">
        <f>IF([1]source_data!G677="","",IF([1]source_data!J677="","",[1]source_data!J677))</f>
        <v/>
      </c>
      <c r="AA675" s="8" t="str">
        <f>IF([1]source_data!G677="","",IF([1]source_data!K677="","",[1]codelists!$A$16))</f>
        <v>Grant to Individuals Purpose codelist</v>
      </c>
      <c r="AB675" s="8" t="str">
        <f>IF([1]source_data!G677="","",IF([1]source_data!K677="","",[1]source_data!K677))</f>
        <v>Holiday and activity costs</v>
      </c>
      <c r="AC675" s="8" t="str">
        <f>IF([1]source_data!G677="","",IF([1]source_data!L677="","",[1]codelists!$A$16))</f>
        <v/>
      </c>
      <c r="AD675" s="8" t="str">
        <f>IF([1]source_data!G677="","",IF([1]source_data!L677="","",[1]source_data!L677))</f>
        <v/>
      </c>
      <c r="AE675" s="8" t="str">
        <f>IF([1]source_data!G677="","",IF([1]source_data!M677="","",[1]codelists!$A$16))</f>
        <v/>
      </c>
      <c r="AF675" s="8" t="str">
        <f>IF([1]source_data!G677="","",IF([1]source_data!M677="","",[1]source_data!M677))</f>
        <v/>
      </c>
    </row>
    <row r="676" spans="1:32" ht="15.75" x14ac:dyDescent="0.25">
      <c r="A676" s="8" t="str">
        <f>IF([1]source_data!G678="","",IF(AND([1]source_data!C678&lt;&gt;"",[1]tailored_settings!$B$10="Publish"),CONCATENATE([1]tailored_settings!$B$2&amp;[1]source_data!C678),IF(AND([1]source_data!C678&lt;&gt;"",[1]tailored_settings!$B$10="Do not publish"),CONCATENATE([1]tailored_settings!$B$2&amp;TEXT(ROW(A676)-1,"0000")&amp;"_"&amp;TEXT(F676,"yyyy-mm")),CONCATENATE([1]tailored_settings!$B$2&amp;TEXT(ROW(A676)-1,"0000")&amp;"_"&amp;TEXT(F676,"yyyy-mm")))))</f>
        <v>360G-BarnwoodTrust-0675_2022-09</v>
      </c>
      <c r="B676" s="8" t="str">
        <f>IF([1]source_data!G678="","",IF([1]source_data!E678&lt;&gt;"",[1]source_data!E678,CONCATENATE("Grant to "&amp;G676)))</f>
        <v>Grants for You</v>
      </c>
      <c r="C676" s="8" t="str">
        <f>IF([1]source_data!G678="","",IF([1]source_data!F678="","",[1]source_data!F678))</f>
        <v xml:space="preserve">Funding to help people with Autism, ADHD, Tourette's or a serious mental health condition access more opportunities.   </v>
      </c>
      <c r="D676" s="9">
        <f>IF([1]source_data!G678="","",IF([1]source_data!G678="","",[1]source_data!G678))</f>
        <v>1749</v>
      </c>
      <c r="E676" s="8" t="str">
        <f>IF([1]source_data!G678="","",[1]tailored_settings!$B$3)</f>
        <v>GBP</v>
      </c>
      <c r="F676" s="10">
        <f>IF([1]source_data!G678="","",IF([1]source_data!H678="","",[1]source_data!H678))</f>
        <v>44834.400719826401</v>
      </c>
      <c r="G676" s="8" t="str">
        <f>IF([1]source_data!G678="","",[1]tailored_settings!$B$5)</f>
        <v>Individual Recipient</v>
      </c>
      <c r="H676" s="8" t="str">
        <f>IF([1]source_data!G678="","",IF(AND([1]source_data!A678&lt;&gt;"",[1]tailored_settings!$B$11="Publish"),CONCATENATE([1]tailored_settings!$B$2&amp;[1]source_data!A678),IF(AND([1]source_data!A678&lt;&gt;"",[1]tailored_settings!$B$11="Do not publish"),CONCATENATE([1]tailored_settings!$B$4&amp;TEXT(ROW(A676)-1,"0000")&amp;"_"&amp;TEXT(F676,"yyyy-mm")),CONCATENATE([1]tailored_settings!$B$4&amp;TEXT(ROW(A676)-1,"0000")&amp;"_"&amp;TEXT(F676,"yyyy-mm")))))</f>
        <v>360G-BarnwoodTrust-IND-0675_2022-09</v>
      </c>
      <c r="I676" s="8" t="str">
        <f>IF([1]source_data!G678="","",[1]tailored_settings!$B$7)</f>
        <v>Barnwood Trust</v>
      </c>
      <c r="J676" s="8" t="str">
        <f>IF([1]source_data!G678="","",[1]tailored_settings!$B$6)</f>
        <v>GB-CHC-1162855</v>
      </c>
      <c r="K676" s="8" t="str">
        <f>IF([1]source_data!G678="","",IF([1]source_data!I678="","",VLOOKUP([1]source_data!I678,[1]codelists!A:C,2,FALSE)))</f>
        <v>GTIR040</v>
      </c>
      <c r="L676" s="8" t="str">
        <f>IF([1]source_data!G678="","",IF([1]source_data!J678="","",VLOOKUP([1]source_data!J678,[1]codelists!A:C,2,FALSE)))</f>
        <v/>
      </c>
      <c r="M676" s="8" t="str">
        <f>IF([1]source_data!G678="","",IF([1]source_data!K678="","",IF([1]source_data!M678&lt;&gt;"",CONCATENATE(VLOOKUP([1]source_data!K678,[1]codelists!A:C,2,FALSE)&amp;";"&amp;VLOOKUP([1]source_data!L678,[1]codelists!A:C,2,FALSE)&amp;";"&amp;VLOOKUP([1]source_data!M678,[1]codelists!A:C,2,FALSE)),IF([1]source_data!L678&lt;&gt;"",CONCATENATE(VLOOKUP([1]source_data!K678,[1]codelists!A:C,2,FALSE)&amp;";"&amp;VLOOKUP([1]source_data!L678,[1]codelists!A:C,2,FALSE)),IF([1]source_data!K678&lt;&gt;"",CONCATENATE(VLOOKUP([1]source_data!K678,[1]codelists!A:C,2,FALSE)))))))</f>
        <v>GTIP040</v>
      </c>
      <c r="N676" s="11" t="str">
        <f>IF([1]source_data!G678="","",IF([1]source_data!D678="","",VLOOKUP([1]source_data!D678,[1]geo_data!A:I,9,FALSE)))</f>
        <v>Barton and Tredworth</v>
      </c>
      <c r="O676" s="11" t="str">
        <f>IF([1]source_data!G678="","",IF([1]source_data!D678="","",VLOOKUP([1]source_data!D678,[1]geo_data!A:I,8,FALSE)))</f>
        <v>E05010953</v>
      </c>
      <c r="P676" s="11" t="str">
        <f>IF([1]source_data!G678="","",IF(LEFT(O676,3)="E05","WD",IF(LEFT(O676,3)="S13","WD",IF(LEFT(O676,3)="W05","WD",IF(LEFT(O676,3)="W06","UA",IF(LEFT(O676,3)="S12","CA",IF(LEFT(O676,3)="E06","UA",IF(LEFT(O676,3)="E07","NMD",IF(LEFT(O676,3)="E08","MD",IF(LEFT(O676,3)="E09","LONB"))))))))))</f>
        <v>WD</v>
      </c>
      <c r="Q676" s="11" t="str">
        <f>IF([1]source_data!G678="","",IF([1]source_data!D678="","",VLOOKUP([1]source_data!D678,[1]geo_data!A:I,7,FALSE)))</f>
        <v>Gloucester</v>
      </c>
      <c r="R676" s="11" t="str">
        <f>IF([1]source_data!G678="","",IF([1]source_data!D678="","",VLOOKUP([1]source_data!D678,[1]geo_data!A:I,6,FALSE)))</f>
        <v>E07000081</v>
      </c>
      <c r="S676" s="11" t="str">
        <f>IF([1]source_data!G678="","",IF(LEFT(R676,3)="E05","WD",IF(LEFT(R676,3)="S13","WD",IF(LEFT(R676,3)="W05","WD",IF(LEFT(R676,3)="W06","UA",IF(LEFT(R676,3)="S12","CA",IF(LEFT(R676,3)="E06","UA",IF(LEFT(R676,3)="E07","NMD",IF(LEFT(R676,3)="E08","MD",IF(LEFT(R676,3)="E09","LONB"))))))))))</f>
        <v>NMD</v>
      </c>
      <c r="T676" s="8" t="str">
        <f>IF([1]source_data!G678="","",IF([1]source_data!N678="","",[1]source_data!N678))</f>
        <v>Grants for You</v>
      </c>
      <c r="U676" s="12">
        <f ca="1">IF([1]source_data!G678="","",[1]tailored_settings!$B$8)</f>
        <v>45009</v>
      </c>
      <c r="V676" s="8" t="str">
        <f>IF([1]source_data!I678="","",[1]tailored_settings!$B$9)</f>
        <v>https://www.barnwoodtrust.org/</v>
      </c>
      <c r="W676" s="8" t="str">
        <f>IF([1]source_data!G678="","",IF([1]source_data!I678="","",[1]codelists!$A$1))</f>
        <v>Grant to Individuals Reason codelist</v>
      </c>
      <c r="X676" s="8" t="str">
        <f>IF([1]source_data!G678="","",IF([1]source_data!I678="","",[1]source_data!I678))</f>
        <v>Mental Health</v>
      </c>
      <c r="Y676" s="8" t="str">
        <f>IF([1]source_data!G678="","",IF([1]source_data!J678="","",[1]codelists!$A$1))</f>
        <v/>
      </c>
      <c r="Z676" s="8" t="str">
        <f>IF([1]source_data!G678="","",IF([1]source_data!J678="","",[1]source_data!J678))</f>
        <v/>
      </c>
      <c r="AA676" s="8" t="str">
        <f>IF([1]source_data!G678="","",IF([1]source_data!K678="","",[1]codelists!$A$16))</f>
        <v>Grant to Individuals Purpose codelist</v>
      </c>
      <c r="AB676" s="8" t="str">
        <f>IF([1]source_data!G678="","",IF([1]source_data!K678="","",[1]source_data!K678))</f>
        <v>Devices and digital access</v>
      </c>
      <c r="AC676" s="8" t="str">
        <f>IF([1]source_data!G678="","",IF([1]source_data!L678="","",[1]codelists!$A$16))</f>
        <v/>
      </c>
      <c r="AD676" s="8" t="str">
        <f>IF([1]source_data!G678="","",IF([1]source_data!L678="","",[1]source_data!L678))</f>
        <v/>
      </c>
      <c r="AE676" s="8" t="str">
        <f>IF([1]source_data!G678="","",IF([1]source_data!M678="","",[1]codelists!$A$16))</f>
        <v/>
      </c>
      <c r="AF676" s="8" t="str">
        <f>IF([1]source_data!G678="","",IF([1]source_data!M678="","",[1]source_data!M678))</f>
        <v/>
      </c>
    </row>
    <row r="677" spans="1:32" ht="15.75" x14ac:dyDescent="0.25">
      <c r="A677" s="8" t="str">
        <f>IF([1]source_data!G679="","",IF(AND([1]source_data!C679&lt;&gt;"",[1]tailored_settings!$B$10="Publish"),CONCATENATE([1]tailored_settings!$B$2&amp;[1]source_data!C679),IF(AND([1]source_data!C679&lt;&gt;"",[1]tailored_settings!$B$10="Do not publish"),CONCATENATE([1]tailored_settings!$B$2&amp;TEXT(ROW(A677)-1,"0000")&amp;"_"&amp;TEXT(F677,"yyyy-mm")),CONCATENATE([1]tailored_settings!$B$2&amp;TEXT(ROW(A677)-1,"0000")&amp;"_"&amp;TEXT(F677,"yyyy-mm")))))</f>
        <v>360G-BarnwoodTrust-0676_2022-09</v>
      </c>
      <c r="B677" s="8" t="str">
        <f>IF([1]source_data!G679="","",IF([1]source_data!E679&lt;&gt;"",[1]source_data!E679,CONCATENATE("Grant to "&amp;G677)))</f>
        <v>Grants for You</v>
      </c>
      <c r="C677" s="8" t="str">
        <f>IF([1]source_data!G679="","",IF([1]source_data!F679="","",[1]source_data!F679))</f>
        <v xml:space="preserve">Funding to help people with Autism, ADHD, Tourette's or a serious mental health condition access more opportunities.   </v>
      </c>
      <c r="D677" s="9">
        <f>IF([1]source_data!G679="","",IF([1]source_data!G679="","",[1]source_data!G679))</f>
        <v>858</v>
      </c>
      <c r="E677" s="8" t="str">
        <f>IF([1]source_data!G679="","",[1]tailored_settings!$B$3)</f>
        <v>GBP</v>
      </c>
      <c r="F677" s="10">
        <f>IF([1]source_data!G679="","",IF([1]source_data!H679="","",[1]source_data!H679))</f>
        <v>44834.441100312499</v>
      </c>
      <c r="G677" s="8" t="str">
        <f>IF([1]source_data!G679="","",[1]tailored_settings!$B$5)</f>
        <v>Individual Recipient</v>
      </c>
      <c r="H677" s="8" t="str">
        <f>IF([1]source_data!G679="","",IF(AND([1]source_data!A679&lt;&gt;"",[1]tailored_settings!$B$11="Publish"),CONCATENATE([1]tailored_settings!$B$2&amp;[1]source_data!A679),IF(AND([1]source_data!A679&lt;&gt;"",[1]tailored_settings!$B$11="Do not publish"),CONCATENATE([1]tailored_settings!$B$4&amp;TEXT(ROW(A677)-1,"0000")&amp;"_"&amp;TEXT(F677,"yyyy-mm")),CONCATENATE([1]tailored_settings!$B$4&amp;TEXT(ROW(A677)-1,"0000")&amp;"_"&amp;TEXT(F677,"yyyy-mm")))))</f>
        <v>360G-BarnwoodTrust-IND-0676_2022-09</v>
      </c>
      <c r="I677" s="8" t="str">
        <f>IF([1]source_data!G679="","",[1]tailored_settings!$B$7)</f>
        <v>Barnwood Trust</v>
      </c>
      <c r="J677" s="8" t="str">
        <f>IF([1]source_data!G679="","",[1]tailored_settings!$B$6)</f>
        <v>GB-CHC-1162855</v>
      </c>
      <c r="K677" s="8" t="str">
        <f>IF([1]source_data!G679="","",IF([1]source_data!I679="","",VLOOKUP([1]source_data!I679,[1]codelists!A:C,2,FALSE)))</f>
        <v>GTIR040</v>
      </c>
      <c r="L677" s="8" t="str">
        <f>IF([1]source_data!G679="","",IF([1]source_data!J679="","",VLOOKUP([1]source_data!J679,[1]codelists!A:C,2,FALSE)))</f>
        <v/>
      </c>
      <c r="M677" s="8" t="str">
        <f>IF([1]source_data!G679="","",IF([1]source_data!K679="","",IF([1]source_data!M679&lt;&gt;"",CONCATENATE(VLOOKUP([1]source_data!K679,[1]codelists!A:C,2,FALSE)&amp;";"&amp;VLOOKUP([1]source_data!L679,[1]codelists!A:C,2,FALSE)&amp;";"&amp;VLOOKUP([1]source_data!M679,[1]codelists!A:C,2,FALSE)),IF([1]source_data!L679&lt;&gt;"",CONCATENATE(VLOOKUP([1]source_data!K679,[1]codelists!A:C,2,FALSE)&amp;";"&amp;VLOOKUP([1]source_data!L679,[1]codelists!A:C,2,FALSE)),IF([1]source_data!K679&lt;&gt;"",CONCATENATE(VLOOKUP([1]source_data!K679,[1]codelists!A:C,2,FALSE)))))))</f>
        <v>GTIP040</v>
      </c>
      <c r="N677" s="11" t="str">
        <f>IF([1]source_data!G679="","",IF([1]source_data!D679="","",VLOOKUP([1]source_data!D679,[1]geo_data!A:I,9,FALSE)))</f>
        <v>St Paul's</v>
      </c>
      <c r="O677" s="11" t="str">
        <f>IF([1]source_data!G679="","",IF([1]source_data!D679="","",VLOOKUP([1]source_data!D679,[1]geo_data!A:I,8,FALSE)))</f>
        <v>E05004302</v>
      </c>
      <c r="P677" s="11" t="str">
        <f>IF([1]source_data!G679="","",IF(LEFT(O677,3)="E05","WD",IF(LEFT(O677,3)="S13","WD",IF(LEFT(O677,3)="W05","WD",IF(LEFT(O677,3)="W06","UA",IF(LEFT(O677,3)="S12","CA",IF(LEFT(O677,3)="E06","UA",IF(LEFT(O677,3)="E07","NMD",IF(LEFT(O677,3)="E08","MD",IF(LEFT(O677,3)="E09","LONB"))))))))))</f>
        <v>WD</v>
      </c>
      <c r="Q677" s="11" t="str">
        <f>IF([1]source_data!G679="","",IF([1]source_data!D679="","",VLOOKUP([1]source_data!D679,[1]geo_data!A:I,7,FALSE)))</f>
        <v>Cheltenham</v>
      </c>
      <c r="R677" s="11" t="str">
        <f>IF([1]source_data!G679="","",IF([1]source_data!D679="","",VLOOKUP([1]source_data!D679,[1]geo_data!A:I,6,FALSE)))</f>
        <v>E07000078</v>
      </c>
      <c r="S677" s="11" t="str">
        <f>IF([1]source_data!G679="","",IF(LEFT(R677,3)="E05","WD",IF(LEFT(R677,3)="S13","WD",IF(LEFT(R677,3)="W05","WD",IF(LEFT(R677,3)="W06","UA",IF(LEFT(R677,3)="S12","CA",IF(LEFT(R677,3)="E06","UA",IF(LEFT(R677,3)="E07","NMD",IF(LEFT(R677,3)="E08","MD",IF(LEFT(R677,3)="E09","LONB"))))))))))</f>
        <v>NMD</v>
      </c>
      <c r="T677" s="8" t="str">
        <f>IF([1]source_data!G679="","",IF([1]source_data!N679="","",[1]source_data!N679))</f>
        <v>Grants for You</v>
      </c>
      <c r="U677" s="12">
        <f ca="1">IF([1]source_data!G679="","",[1]tailored_settings!$B$8)</f>
        <v>45009</v>
      </c>
      <c r="V677" s="8" t="str">
        <f>IF([1]source_data!I679="","",[1]tailored_settings!$B$9)</f>
        <v>https://www.barnwoodtrust.org/</v>
      </c>
      <c r="W677" s="8" t="str">
        <f>IF([1]source_data!G679="","",IF([1]source_data!I679="","",[1]codelists!$A$1))</f>
        <v>Grant to Individuals Reason codelist</v>
      </c>
      <c r="X677" s="8" t="str">
        <f>IF([1]source_data!G679="","",IF([1]source_data!I679="","",[1]source_data!I679))</f>
        <v>Mental Health</v>
      </c>
      <c r="Y677" s="8" t="str">
        <f>IF([1]source_data!G679="","",IF([1]source_data!J679="","",[1]codelists!$A$1))</f>
        <v/>
      </c>
      <c r="Z677" s="8" t="str">
        <f>IF([1]source_data!G679="","",IF([1]source_data!J679="","",[1]source_data!J679))</f>
        <v/>
      </c>
      <c r="AA677" s="8" t="str">
        <f>IF([1]source_data!G679="","",IF([1]source_data!K679="","",[1]codelists!$A$16))</f>
        <v>Grant to Individuals Purpose codelist</v>
      </c>
      <c r="AB677" s="8" t="str">
        <f>IF([1]source_data!G679="","",IF([1]source_data!K679="","",[1]source_data!K679))</f>
        <v>Devices and digital access</v>
      </c>
      <c r="AC677" s="8" t="str">
        <f>IF([1]source_data!G679="","",IF([1]source_data!L679="","",[1]codelists!$A$16))</f>
        <v/>
      </c>
      <c r="AD677" s="8" t="str">
        <f>IF([1]source_data!G679="","",IF([1]source_data!L679="","",[1]source_data!L679))</f>
        <v/>
      </c>
      <c r="AE677" s="8" t="str">
        <f>IF([1]source_data!G679="","",IF([1]source_data!M679="","",[1]codelists!$A$16))</f>
        <v/>
      </c>
      <c r="AF677" s="8" t="str">
        <f>IF([1]source_data!G679="","",IF([1]source_data!M679="","",[1]source_data!M679))</f>
        <v/>
      </c>
    </row>
    <row r="678" spans="1:32" ht="15.75" x14ac:dyDescent="0.25">
      <c r="A678" s="8" t="str">
        <f>IF([1]source_data!G680="","",IF(AND([1]source_data!C680&lt;&gt;"",[1]tailored_settings!$B$10="Publish"),CONCATENATE([1]tailored_settings!$B$2&amp;[1]source_data!C680),IF(AND([1]source_data!C680&lt;&gt;"",[1]tailored_settings!$B$10="Do not publish"),CONCATENATE([1]tailored_settings!$B$2&amp;TEXT(ROW(A678)-1,"0000")&amp;"_"&amp;TEXT(F678,"yyyy-mm")),CONCATENATE([1]tailored_settings!$B$2&amp;TEXT(ROW(A678)-1,"0000")&amp;"_"&amp;TEXT(F678,"yyyy-mm")))))</f>
        <v>360G-BarnwoodTrust-0677_2022-09</v>
      </c>
      <c r="B678" s="8" t="str">
        <f>IF([1]source_data!G680="","",IF([1]source_data!E680&lt;&gt;"",[1]source_data!E680,CONCATENATE("Grant to "&amp;G678)))</f>
        <v>Grants for You</v>
      </c>
      <c r="C678" s="8" t="str">
        <f>IF([1]source_data!G680="","",IF([1]source_data!F680="","",[1]source_data!F680))</f>
        <v xml:space="preserve">Funding to help people with Autism, ADHD, Tourette's or a serious mental health condition access more opportunities.   </v>
      </c>
      <c r="D678" s="9">
        <f>IF([1]source_data!G680="","",IF([1]source_data!G680="","",[1]source_data!G680))</f>
        <v>1735</v>
      </c>
      <c r="E678" s="8" t="str">
        <f>IF([1]source_data!G680="","",[1]tailored_settings!$B$3)</f>
        <v>GBP</v>
      </c>
      <c r="F678" s="10">
        <f>IF([1]source_data!G680="","",IF([1]source_data!H680="","",[1]source_data!H680))</f>
        <v>44834.5756217245</v>
      </c>
      <c r="G678" s="8" t="str">
        <f>IF([1]source_data!G680="","",[1]tailored_settings!$B$5)</f>
        <v>Individual Recipient</v>
      </c>
      <c r="H678" s="8" t="str">
        <f>IF([1]source_data!G680="","",IF(AND([1]source_data!A680&lt;&gt;"",[1]tailored_settings!$B$11="Publish"),CONCATENATE([1]tailored_settings!$B$2&amp;[1]source_data!A680),IF(AND([1]source_data!A680&lt;&gt;"",[1]tailored_settings!$B$11="Do not publish"),CONCATENATE([1]tailored_settings!$B$4&amp;TEXT(ROW(A678)-1,"0000")&amp;"_"&amp;TEXT(F678,"yyyy-mm")),CONCATENATE([1]tailored_settings!$B$4&amp;TEXT(ROW(A678)-1,"0000")&amp;"_"&amp;TEXT(F678,"yyyy-mm")))))</f>
        <v>360G-BarnwoodTrust-IND-0677_2022-09</v>
      </c>
      <c r="I678" s="8" t="str">
        <f>IF([1]source_data!G680="","",[1]tailored_settings!$B$7)</f>
        <v>Barnwood Trust</v>
      </c>
      <c r="J678" s="8" t="str">
        <f>IF([1]source_data!G680="","",[1]tailored_settings!$B$6)</f>
        <v>GB-CHC-1162855</v>
      </c>
      <c r="K678" s="8" t="str">
        <f>IF([1]source_data!G680="","",IF([1]source_data!I680="","",VLOOKUP([1]source_data!I680,[1]codelists!A:C,2,FALSE)))</f>
        <v>GTIR040</v>
      </c>
      <c r="L678" s="8" t="str">
        <f>IF([1]source_data!G680="","",IF([1]source_data!J680="","",VLOOKUP([1]source_data!J680,[1]codelists!A:C,2,FALSE)))</f>
        <v/>
      </c>
      <c r="M678" s="8" t="str">
        <f>IF([1]source_data!G680="","",IF([1]source_data!K680="","",IF([1]source_data!M680&lt;&gt;"",CONCATENATE(VLOOKUP([1]source_data!K680,[1]codelists!A:C,2,FALSE)&amp;";"&amp;VLOOKUP([1]source_data!L680,[1]codelists!A:C,2,FALSE)&amp;";"&amp;VLOOKUP([1]source_data!M680,[1]codelists!A:C,2,FALSE)),IF([1]source_data!L680&lt;&gt;"",CONCATENATE(VLOOKUP([1]source_data!K680,[1]codelists!A:C,2,FALSE)&amp;";"&amp;VLOOKUP([1]source_data!L680,[1]codelists!A:C,2,FALSE)),IF([1]source_data!K680&lt;&gt;"",CONCATENATE(VLOOKUP([1]source_data!K680,[1]codelists!A:C,2,FALSE)))))))</f>
        <v>GTIP040</v>
      </c>
      <c r="N678" s="11" t="str">
        <f>IF([1]source_data!G680="","",IF([1]source_data!D680="","",VLOOKUP([1]source_data!D680,[1]geo_data!A:I,9,FALSE)))</f>
        <v>Westgate</v>
      </c>
      <c r="O678" s="11" t="str">
        <f>IF([1]source_data!G680="","",IF([1]source_data!D680="","",VLOOKUP([1]source_data!D680,[1]geo_data!A:I,8,FALSE)))</f>
        <v>E05010967</v>
      </c>
      <c r="P678" s="11" t="str">
        <f>IF([1]source_data!G680="","",IF(LEFT(O678,3)="E05","WD",IF(LEFT(O678,3)="S13","WD",IF(LEFT(O678,3)="W05","WD",IF(LEFT(O678,3)="W06","UA",IF(LEFT(O678,3)="S12","CA",IF(LEFT(O678,3)="E06","UA",IF(LEFT(O678,3)="E07","NMD",IF(LEFT(O678,3)="E08","MD",IF(LEFT(O678,3)="E09","LONB"))))))))))</f>
        <v>WD</v>
      </c>
      <c r="Q678" s="11" t="str">
        <f>IF([1]source_data!G680="","",IF([1]source_data!D680="","",VLOOKUP([1]source_data!D680,[1]geo_data!A:I,7,FALSE)))</f>
        <v>Gloucester</v>
      </c>
      <c r="R678" s="11" t="str">
        <f>IF([1]source_data!G680="","",IF([1]source_data!D680="","",VLOOKUP([1]source_data!D680,[1]geo_data!A:I,6,FALSE)))</f>
        <v>E07000081</v>
      </c>
      <c r="S678" s="11" t="str">
        <f>IF([1]source_data!G680="","",IF(LEFT(R678,3)="E05","WD",IF(LEFT(R678,3)="S13","WD",IF(LEFT(R678,3)="W05","WD",IF(LEFT(R678,3)="W06","UA",IF(LEFT(R678,3)="S12","CA",IF(LEFT(R678,3)="E06","UA",IF(LEFT(R678,3)="E07","NMD",IF(LEFT(R678,3)="E08","MD",IF(LEFT(R678,3)="E09","LONB"))))))))))</f>
        <v>NMD</v>
      </c>
      <c r="T678" s="8" t="str">
        <f>IF([1]source_data!G680="","",IF([1]source_data!N680="","",[1]source_data!N680))</f>
        <v>Grants for You</v>
      </c>
      <c r="U678" s="12">
        <f ca="1">IF([1]source_data!G680="","",[1]tailored_settings!$B$8)</f>
        <v>45009</v>
      </c>
      <c r="V678" s="8" t="str">
        <f>IF([1]source_data!I680="","",[1]tailored_settings!$B$9)</f>
        <v>https://www.barnwoodtrust.org/</v>
      </c>
      <c r="W678" s="8" t="str">
        <f>IF([1]source_data!G680="","",IF([1]source_data!I680="","",[1]codelists!$A$1))</f>
        <v>Grant to Individuals Reason codelist</v>
      </c>
      <c r="X678" s="8" t="str">
        <f>IF([1]source_data!G680="","",IF([1]source_data!I680="","",[1]source_data!I680))</f>
        <v>Mental Health</v>
      </c>
      <c r="Y678" s="8" t="str">
        <f>IF([1]source_data!G680="","",IF([1]source_data!J680="","",[1]codelists!$A$1))</f>
        <v/>
      </c>
      <c r="Z678" s="8" t="str">
        <f>IF([1]source_data!G680="","",IF([1]source_data!J680="","",[1]source_data!J680))</f>
        <v/>
      </c>
      <c r="AA678" s="8" t="str">
        <f>IF([1]source_data!G680="","",IF([1]source_data!K680="","",[1]codelists!$A$16))</f>
        <v>Grant to Individuals Purpose codelist</v>
      </c>
      <c r="AB678" s="8" t="str">
        <f>IF([1]source_data!G680="","",IF([1]source_data!K680="","",[1]source_data!K680))</f>
        <v>Devices and digital access</v>
      </c>
      <c r="AC678" s="8" t="str">
        <f>IF([1]source_data!G680="","",IF([1]source_data!L680="","",[1]codelists!$A$16))</f>
        <v/>
      </c>
      <c r="AD678" s="8" t="str">
        <f>IF([1]source_data!G680="","",IF([1]source_data!L680="","",[1]source_data!L680))</f>
        <v/>
      </c>
      <c r="AE678" s="8" t="str">
        <f>IF([1]source_data!G680="","",IF([1]source_data!M680="","",[1]codelists!$A$16))</f>
        <v/>
      </c>
      <c r="AF678" s="8" t="str">
        <f>IF([1]source_data!G680="","",IF([1]source_data!M680="","",[1]source_data!M680))</f>
        <v/>
      </c>
    </row>
    <row r="679" spans="1:32" ht="15.75" x14ac:dyDescent="0.25">
      <c r="A679" s="8" t="str">
        <f>IF([1]source_data!G681="","",IF(AND([1]source_data!C681&lt;&gt;"",[1]tailored_settings!$B$10="Publish"),CONCATENATE([1]tailored_settings!$B$2&amp;[1]source_data!C681),IF(AND([1]source_data!C681&lt;&gt;"",[1]tailored_settings!$B$10="Do not publish"),CONCATENATE([1]tailored_settings!$B$2&amp;TEXT(ROW(A679)-1,"0000")&amp;"_"&amp;TEXT(F679,"yyyy-mm")),CONCATENATE([1]tailored_settings!$B$2&amp;TEXT(ROW(A679)-1,"0000")&amp;"_"&amp;TEXT(F679,"yyyy-mm")))))</f>
        <v>360G-BarnwoodTrust-0678_2022-09</v>
      </c>
      <c r="B679" s="8" t="str">
        <f>IF([1]source_data!G681="","",IF([1]source_data!E681&lt;&gt;"",[1]source_data!E681,CONCATENATE("Grant to "&amp;G679)))</f>
        <v>Grants for You</v>
      </c>
      <c r="C679" s="8" t="str">
        <f>IF([1]source_data!G681="","",IF([1]source_data!F681="","",[1]source_data!F681))</f>
        <v xml:space="preserve">Funding to help people with Autism, ADHD, Tourette's or a serious mental health condition access more opportunities.   </v>
      </c>
      <c r="D679" s="9">
        <f>IF([1]source_data!G681="","",IF([1]source_data!G681="","",[1]source_data!G681))</f>
        <v>500</v>
      </c>
      <c r="E679" s="8" t="str">
        <f>IF([1]source_data!G681="","",[1]tailored_settings!$B$3)</f>
        <v>GBP</v>
      </c>
      <c r="F679" s="10">
        <f>IF([1]source_data!G681="","",IF([1]source_data!H681="","",[1]source_data!H681))</f>
        <v>44834.633400694402</v>
      </c>
      <c r="G679" s="8" t="str">
        <f>IF([1]source_data!G681="","",[1]tailored_settings!$B$5)</f>
        <v>Individual Recipient</v>
      </c>
      <c r="H679" s="8" t="str">
        <f>IF([1]source_data!G681="","",IF(AND([1]source_data!A681&lt;&gt;"",[1]tailored_settings!$B$11="Publish"),CONCATENATE([1]tailored_settings!$B$2&amp;[1]source_data!A681),IF(AND([1]source_data!A681&lt;&gt;"",[1]tailored_settings!$B$11="Do not publish"),CONCATENATE([1]tailored_settings!$B$4&amp;TEXT(ROW(A679)-1,"0000")&amp;"_"&amp;TEXT(F679,"yyyy-mm")),CONCATENATE([1]tailored_settings!$B$4&amp;TEXT(ROW(A679)-1,"0000")&amp;"_"&amp;TEXT(F679,"yyyy-mm")))))</f>
        <v>360G-BarnwoodTrust-IND-0678_2022-09</v>
      </c>
      <c r="I679" s="8" t="str">
        <f>IF([1]source_data!G681="","",[1]tailored_settings!$B$7)</f>
        <v>Barnwood Trust</v>
      </c>
      <c r="J679" s="8" t="str">
        <f>IF([1]source_data!G681="","",[1]tailored_settings!$B$6)</f>
        <v>GB-CHC-1162855</v>
      </c>
      <c r="K679" s="8" t="str">
        <f>IF([1]source_data!G681="","",IF([1]source_data!I681="","",VLOOKUP([1]source_data!I681,[1]codelists!A:C,2,FALSE)))</f>
        <v>GTIR040</v>
      </c>
      <c r="L679" s="8" t="str">
        <f>IF([1]source_data!G681="","",IF([1]source_data!J681="","",VLOOKUP([1]source_data!J681,[1]codelists!A:C,2,FALSE)))</f>
        <v/>
      </c>
      <c r="M679" s="8" t="str">
        <f>IF([1]source_data!G681="","",IF([1]source_data!K681="","",IF([1]source_data!M681&lt;&gt;"",CONCATENATE(VLOOKUP([1]source_data!K681,[1]codelists!A:C,2,FALSE)&amp;";"&amp;VLOOKUP([1]source_data!L681,[1]codelists!A:C,2,FALSE)&amp;";"&amp;VLOOKUP([1]source_data!M681,[1]codelists!A:C,2,FALSE)),IF([1]source_data!L681&lt;&gt;"",CONCATENATE(VLOOKUP([1]source_data!K681,[1]codelists!A:C,2,FALSE)&amp;";"&amp;VLOOKUP([1]source_data!L681,[1]codelists!A:C,2,FALSE)),IF([1]source_data!K681&lt;&gt;"",CONCATENATE(VLOOKUP([1]source_data!K681,[1]codelists!A:C,2,FALSE)))))))</f>
        <v>GTIP040</v>
      </c>
      <c r="N679" s="11" t="str">
        <f>IF([1]source_data!G681="","",IF([1]source_data!D681="","",VLOOKUP([1]source_data!D681,[1]geo_data!A:I,9,FALSE)))</f>
        <v>Matson, Robinswood and White City</v>
      </c>
      <c r="O679" s="11" t="str">
        <f>IF([1]source_data!G681="","",IF([1]source_data!D681="","",VLOOKUP([1]source_data!D681,[1]geo_data!A:I,8,FALSE)))</f>
        <v>E05010961</v>
      </c>
      <c r="P679" s="11" t="str">
        <f>IF([1]source_data!G681="","",IF(LEFT(O679,3)="E05","WD",IF(LEFT(O679,3)="S13","WD",IF(LEFT(O679,3)="W05","WD",IF(LEFT(O679,3)="W06","UA",IF(LEFT(O679,3)="S12","CA",IF(LEFT(O679,3)="E06","UA",IF(LEFT(O679,3)="E07","NMD",IF(LEFT(O679,3)="E08","MD",IF(LEFT(O679,3)="E09","LONB"))))))))))</f>
        <v>WD</v>
      </c>
      <c r="Q679" s="11" t="str">
        <f>IF([1]source_data!G681="","",IF([1]source_data!D681="","",VLOOKUP([1]source_data!D681,[1]geo_data!A:I,7,FALSE)))</f>
        <v>Gloucester</v>
      </c>
      <c r="R679" s="11" t="str">
        <f>IF([1]source_data!G681="","",IF([1]source_data!D681="","",VLOOKUP([1]source_data!D681,[1]geo_data!A:I,6,FALSE)))</f>
        <v>E07000081</v>
      </c>
      <c r="S679" s="11" t="str">
        <f>IF([1]source_data!G681="","",IF(LEFT(R679,3)="E05","WD",IF(LEFT(R679,3)="S13","WD",IF(LEFT(R679,3)="W05","WD",IF(LEFT(R679,3)="W06","UA",IF(LEFT(R679,3)="S12","CA",IF(LEFT(R679,3)="E06","UA",IF(LEFT(R679,3)="E07","NMD",IF(LEFT(R679,3)="E08","MD",IF(LEFT(R679,3)="E09","LONB"))))))))))</f>
        <v>NMD</v>
      </c>
      <c r="T679" s="8" t="str">
        <f>IF([1]source_data!G681="","",IF([1]source_data!N681="","",[1]source_data!N681))</f>
        <v>Grants for You</v>
      </c>
      <c r="U679" s="12">
        <f ca="1">IF([1]source_data!G681="","",[1]tailored_settings!$B$8)</f>
        <v>45009</v>
      </c>
      <c r="V679" s="8" t="str">
        <f>IF([1]source_data!I681="","",[1]tailored_settings!$B$9)</f>
        <v>https://www.barnwoodtrust.org/</v>
      </c>
      <c r="W679" s="8" t="str">
        <f>IF([1]source_data!G681="","",IF([1]source_data!I681="","",[1]codelists!$A$1))</f>
        <v>Grant to Individuals Reason codelist</v>
      </c>
      <c r="X679" s="8" t="str">
        <f>IF([1]source_data!G681="","",IF([1]source_data!I681="","",[1]source_data!I681))</f>
        <v>Mental Health</v>
      </c>
      <c r="Y679" s="8" t="str">
        <f>IF([1]source_data!G681="","",IF([1]source_data!J681="","",[1]codelists!$A$1))</f>
        <v/>
      </c>
      <c r="Z679" s="8" t="str">
        <f>IF([1]source_data!G681="","",IF([1]source_data!J681="","",[1]source_data!J681))</f>
        <v/>
      </c>
      <c r="AA679" s="8" t="str">
        <f>IF([1]source_data!G681="","",IF([1]source_data!K681="","",[1]codelists!$A$16))</f>
        <v>Grant to Individuals Purpose codelist</v>
      </c>
      <c r="AB679" s="8" t="str">
        <f>IF([1]source_data!G681="","",IF([1]source_data!K681="","",[1]source_data!K681))</f>
        <v>Devices and digital access</v>
      </c>
      <c r="AC679" s="8" t="str">
        <f>IF([1]source_data!G681="","",IF([1]source_data!L681="","",[1]codelists!$A$16))</f>
        <v/>
      </c>
      <c r="AD679" s="8" t="str">
        <f>IF([1]source_data!G681="","",IF([1]source_data!L681="","",[1]source_data!L681))</f>
        <v/>
      </c>
      <c r="AE679" s="8" t="str">
        <f>IF([1]source_data!G681="","",IF([1]source_data!M681="","",[1]codelists!$A$16))</f>
        <v/>
      </c>
      <c r="AF679" s="8" t="str">
        <f>IF([1]source_data!G681="","",IF([1]source_data!M681="","",[1]source_data!M681))</f>
        <v/>
      </c>
    </row>
    <row r="680" spans="1:32" ht="15.75" x14ac:dyDescent="0.25">
      <c r="A680" s="8" t="str">
        <f>IF([1]source_data!G682="","",IF(AND([1]source_data!C682&lt;&gt;"",[1]tailored_settings!$B$10="Publish"),CONCATENATE([1]tailored_settings!$B$2&amp;[1]source_data!C682),IF(AND([1]source_data!C682&lt;&gt;"",[1]tailored_settings!$B$10="Do not publish"),CONCATENATE([1]tailored_settings!$B$2&amp;TEXT(ROW(A680)-1,"0000")&amp;"_"&amp;TEXT(F680,"yyyy-mm")),CONCATENATE([1]tailored_settings!$B$2&amp;TEXT(ROW(A680)-1,"0000")&amp;"_"&amp;TEXT(F680,"yyyy-mm")))))</f>
        <v>360G-BarnwoodTrust-0679_2022-09</v>
      </c>
      <c r="B680" s="8" t="str">
        <f>IF([1]source_data!G682="","",IF([1]source_data!E682&lt;&gt;"",[1]source_data!E682,CONCATENATE("Grant to "&amp;G680)))</f>
        <v>Grants for You</v>
      </c>
      <c r="C680" s="8" t="str">
        <f>IF([1]source_data!G682="","",IF([1]source_data!F682="","",[1]source_data!F682))</f>
        <v xml:space="preserve">Funding to help people with Autism, ADHD, Tourette's or a serious mental health condition access more opportunities.   </v>
      </c>
      <c r="D680" s="9">
        <f>IF([1]source_data!G682="","",IF([1]source_data!G682="","",[1]source_data!G682))</f>
        <v>2499</v>
      </c>
      <c r="E680" s="8" t="str">
        <f>IF([1]source_data!G682="","",[1]tailored_settings!$B$3)</f>
        <v>GBP</v>
      </c>
      <c r="F680" s="10">
        <f>IF([1]source_data!G682="","",IF([1]source_data!H682="","",[1]source_data!H682))</f>
        <v>44834.643813460701</v>
      </c>
      <c r="G680" s="8" t="str">
        <f>IF([1]source_data!G682="","",[1]tailored_settings!$B$5)</f>
        <v>Individual Recipient</v>
      </c>
      <c r="H680" s="8" t="str">
        <f>IF([1]source_data!G682="","",IF(AND([1]source_data!A682&lt;&gt;"",[1]tailored_settings!$B$11="Publish"),CONCATENATE([1]tailored_settings!$B$2&amp;[1]source_data!A682),IF(AND([1]source_data!A682&lt;&gt;"",[1]tailored_settings!$B$11="Do not publish"),CONCATENATE([1]tailored_settings!$B$4&amp;TEXT(ROW(A680)-1,"0000")&amp;"_"&amp;TEXT(F680,"yyyy-mm")),CONCATENATE([1]tailored_settings!$B$4&amp;TEXT(ROW(A680)-1,"0000")&amp;"_"&amp;TEXT(F680,"yyyy-mm")))))</f>
        <v>360G-BarnwoodTrust-IND-0679_2022-09</v>
      </c>
      <c r="I680" s="8" t="str">
        <f>IF([1]source_data!G682="","",[1]tailored_settings!$B$7)</f>
        <v>Barnwood Trust</v>
      </c>
      <c r="J680" s="8" t="str">
        <f>IF([1]source_data!G682="","",[1]tailored_settings!$B$6)</f>
        <v>GB-CHC-1162855</v>
      </c>
      <c r="K680" s="8" t="str">
        <f>IF([1]source_data!G682="","",IF([1]source_data!I682="","",VLOOKUP([1]source_data!I682,[1]codelists!A:C,2,FALSE)))</f>
        <v>GTIR040</v>
      </c>
      <c r="L680" s="8" t="str">
        <f>IF([1]source_data!G682="","",IF([1]source_data!J682="","",VLOOKUP([1]source_data!J682,[1]codelists!A:C,2,FALSE)))</f>
        <v/>
      </c>
      <c r="M680" s="8" t="str">
        <f>IF([1]source_data!G682="","",IF([1]source_data!K682="","",IF([1]source_data!M682&lt;&gt;"",CONCATENATE(VLOOKUP([1]source_data!K682,[1]codelists!A:C,2,FALSE)&amp;";"&amp;VLOOKUP([1]source_data!L682,[1]codelists!A:C,2,FALSE)&amp;";"&amp;VLOOKUP([1]source_data!M682,[1]codelists!A:C,2,FALSE)),IF([1]source_data!L682&lt;&gt;"",CONCATENATE(VLOOKUP([1]source_data!K682,[1]codelists!A:C,2,FALSE)&amp;";"&amp;VLOOKUP([1]source_data!L682,[1]codelists!A:C,2,FALSE)),IF([1]source_data!K682&lt;&gt;"",CONCATENATE(VLOOKUP([1]source_data!K682,[1]codelists!A:C,2,FALSE)))))))</f>
        <v>GTIP100</v>
      </c>
      <c r="N680" s="11" t="str">
        <f>IF([1]source_data!G682="","",IF([1]source_data!D682="","",VLOOKUP([1]source_data!D682,[1]geo_data!A:I,9,FALSE)))</f>
        <v>Stonehouse</v>
      </c>
      <c r="O680" s="11" t="str">
        <f>IF([1]source_data!G682="","",IF([1]source_data!D682="","",VLOOKUP([1]source_data!D682,[1]geo_data!A:I,8,FALSE)))</f>
        <v>E05013196</v>
      </c>
      <c r="P680" s="11" t="str">
        <f>IF([1]source_data!G682="","",IF(LEFT(O680,3)="E05","WD",IF(LEFT(O680,3)="S13","WD",IF(LEFT(O680,3)="W05","WD",IF(LEFT(O680,3)="W06","UA",IF(LEFT(O680,3)="S12","CA",IF(LEFT(O680,3)="E06","UA",IF(LEFT(O680,3)="E07","NMD",IF(LEFT(O680,3)="E08","MD",IF(LEFT(O680,3)="E09","LONB"))))))))))</f>
        <v>WD</v>
      </c>
      <c r="Q680" s="11" t="str">
        <f>IF([1]source_data!G682="","",IF([1]source_data!D682="","",VLOOKUP([1]source_data!D682,[1]geo_data!A:I,7,FALSE)))</f>
        <v>Stroud</v>
      </c>
      <c r="R680" s="11" t="str">
        <f>IF([1]source_data!G682="","",IF([1]source_data!D682="","",VLOOKUP([1]source_data!D682,[1]geo_data!A:I,6,FALSE)))</f>
        <v>E07000082</v>
      </c>
      <c r="S680" s="11" t="str">
        <f>IF([1]source_data!G682="","",IF(LEFT(R680,3)="E05","WD",IF(LEFT(R680,3)="S13","WD",IF(LEFT(R680,3)="W05","WD",IF(LEFT(R680,3)="W06","UA",IF(LEFT(R680,3)="S12","CA",IF(LEFT(R680,3)="E06","UA",IF(LEFT(R680,3)="E07","NMD",IF(LEFT(R680,3)="E08","MD",IF(LEFT(R680,3)="E09","LONB"))))))))))</f>
        <v>NMD</v>
      </c>
      <c r="T680" s="8" t="str">
        <f>IF([1]source_data!G682="","",IF([1]source_data!N682="","",[1]source_data!N682))</f>
        <v>Grants for You</v>
      </c>
      <c r="U680" s="12">
        <f ca="1">IF([1]source_data!G682="","",[1]tailored_settings!$B$8)</f>
        <v>45009</v>
      </c>
      <c r="V680" s="8" t="str">
        <f>IF([1]source_data!I682="","",[1]tailored_settings!$B$9)</f>
        <v>https://www.barnwoodtrust.org/</v>
      </c>
      <c r="W680" s="8" t="str">
        <f>IF([1]source_data!G682="","",IF([1]source_data!I682="","",[1]codelists!$A$1))</f>
        <v>Grant to Individuals Reason codelist</v>
      </c>
      <c r="X680" s="8" t="str">
        <f>IF([1]source_data!G682="","",IF([1]source_data!I682="","",[1]source_data!I682))</f>
        <v>Mental Health</v>
      </c>
      <c r="Y680" s="8" t="str">
        <f>IF([1]source_data!G682="","",IF([1]source_data!J682="","",[1]codelists!$A$1))</f>
        <v/>
      </c>
      <c r="Z680" s="8" t="str">
        <f>IF([1]source_data!G682="","",IF([1]source_data!J682="","",[1]source_data!J682))</f>
        <v/>
      </c>
      <c r="AA680" s="8" t="str">
        <f>IF([1]source_data!G682="","",IF([1]source_data!K682="","",[1]codelists!$A$16))</f>
        <v>Grant to Individuals Purpose codelist</v>
      </c>
      <c r="AB680" s="8" t="str">
        <f>IF([1]source_data!G682="","",IF([1]source_data!K682="","",[1]source_data!K682))</f>
        <v>Travel and transport</v>
      </c>
      <c r="AC680" s="8" t="str">
        <f>IF([1]source_data!G682="","",IF([1]source_data!L682="","",[1]codelists!$A$16))</f>
        <v/>
      </c>
      <c r="AD680" s="8" t="str">
        <f>IF([1]source_data!G682="","",IF([1]source_data!L682="","",[1]source_data!L682))</f>
        <v/>
      </c>
      <c r="AE680" s="8" t="str">
        <f>IF([1]source_data!G682="","",IF([1]source_data!M682="","",[1]codelists!$A$16))</f>
        <v/>
      </c>
      <c r="AF680" s="8" t="str">
        <f>IF([1]source_data!G682="","",IF([1]source_data!M682="","",[1]source_data!M682))</f>
        <v/>
      </c>
    </row>
    <row r="681" spans="1:32" ht="15.75" x14ac:dyDescent="0.25">
      <c r="A681" s="8" t="str">
        <f>IF([1]source_data!G683="","",IF(AND([1]source_data!C683&lt;&gt;"",[1]tailored_settings!$B$10="Publish"),CONCATENATE([1]tailored_settings!$B$2&amp;[1]source_data!C683),IF(AND([1]source_data!C683&lt;&gt;"",[1]tailored_settings!$B$10="Do not publish"),CONCATENATE([1]tailored_settings!$B$2&amp;TEXT(ROW(A681)-1,"0000")&amp;"_"&amp;TEXT(F681,"yyyy-mm")),CONCATENATE([1]tailored_settings!$B$2&amp;TEXT(ROW(A681)-1,"0000")&amp;"_"&amp;TEXT(F681,"yyyy-mm")))))</f>
        <v>360G-BarnwoodTrust-0680_2022-09</v>
      </c>
      <c r="B681" s="8" t="str">
        <f>IF([1]source_data!G683="","",IF([1]source_data!E683&lt;&gt;"",[1]source_data!E683,CONCATENATE("Grant to "&amp;G681)))</f>
        <v>Grants for You</v>
      </c>
      <c r="C681" s="8" t="str">
        <f>IF([1]source_data!G683="","",IF([1]source_data!F683="","",[1]source_data!F683))</f>
        <v xml:space="preserve">Funding to help people with Autism, ADHD, Tourette's or a serious mental health condition access more opportunities.   </v>
      </c>
      <c r="D681" s="9">
        <f>IF([1]source_data!G683="","",IF([1]source_data!G683="","",[1]source_data!G683))</f>
        <v>303</v>
      </c>
      <c r="E681" s="8" t="str">
        <f>IF([1]source_data!G683="","",[1]tailored_settings!$B$3)</f>
        <v>GBP</v>
      </c>
      <c r="F681" s="10">
        <f>IF([1]source_data!G683="","",IF([1]source_data!H683="","",[1]source_data!H683))</f>
        <v>44834.6549647801</v>
      </c>
      <c r="G681" s="8" t="str">
        <f>IF([1]source_data!G683="","",[1]tailored_settings!$B$5)</f>
        <v>Individual Recipient</v>
      </c>
      <c r="H681" s="8" t="str">
        <f>IF([1]source_data!G683="","",IF(AND([1]source_data!A683&lt;&gt;"",[1]tailored_settings!$B$11="Publish"),CONCATENATE([1]tailored_settings!$B$2&amp;[1]source_data!A683),IF(AND([1]source_data!A683&lt;&gt;"",[1]tailored_settings!$B$11="Do not publish"),CONCATENATE([1]tailored_settings!$B$4&amp;TEXT(ROW(A681)-1,"0000")&amp;"_"&amp;TEXT(F681,"yyyy-mm")),CONCATENATE([1]tailored_settings!$B$4&amp;TEXT(ROW(A681)-1,"0000")&amp;"_"&amp;TEXT(F681,"yyyy-mm")))))</f>
        <v>360G-BarnwoodTrust-IND-0680_2022-09</v>
      </c>
      <c r="I681" s="8" t="str">
        <f>IF([1]source_data!G683="","",[1]tailored_settings!$B$7)</f>
        <v>Barnwood Trust</v>
      </c>
      <c r="J681" s="8" t="str">
        <f>IF([1]source_data!G683="","",[1]tailored_settings!$B$6)</f>
        <v>GB-CHC-1162855</v>
      </c>
      <c r="K681" s="8" t="str">
        <f>IF([1]source_data!G683="","",IF([1]source_data!I683="","",VLOOKUP([1]source_data!I683,[1]codelists!A:C,2,FALSE)))</f>
        <v>GTIR040</v>
      </c>
      <c r="L681" s="8" t="str">
        <f>IF([1]source_data!G683="","",IF([1]source_data!J683="","",VLOOKUP([1]source_data!J683,[1]codelists!A:C,2,FALSE)))</f>
        <v/>
      </c>
      <c r="M681" s="8" t="str">
        <f>IF([1]source_data!G683="","",IF([1]source_data!K683="","",IF([1]source_data!M683&lt;&gt;"",CONCATENATE(VLOOKUP([1]source_data!K683,[1]codelists!A:C,2,FALSE)&amp;";"&amp;VLOOKUP([1]source_data!L683,[1]codelists!A:C,2,FALSE)&amp;";"&amp;VLOOKUP([1]source_data!M683,[1]codelists!A:C,2,FALSE)),IF([1]source_data!L683&lt;&gt;"",CONCATENATE(VLOOKUP([1]source_data!K683,[1]codelists!A:C,2,FALSE)&amp;";"&amp;VLOOKUP([1]source_data!L683,[1]codelists!A:C,2,FALSE)),IF([1]source_data!K683&lt;&gt;"",CONCATENATE(VLOOKUP([1]source_data!K683,[1]codelists!A:C,2,FALSE)))))))</f>
        <v>GTIP040</v>
      </c>
      <c r="N681" s="11" t="str">
        <f>IF([1]source_data!G683="","",IF([1]source_data!D683="","",VLOOKUP([1]source_data!D683,[1]geo_data!A:I,9,FALSE)))</f>
        <v>Kemble</v>
      </c>
      <c r="O681" s="11" t="str">
        <f>IF([1]source_data!G683="","",IF([1]source_data!D683="","",VLOOKUP([1]source_data!D683,[1]geo_data!A:I,8,FALSE)))</f>
        <v>E05010709</v>
      </c>
      <c r="P681" s="11" t="str">
        <f>IF([1]source_data!G683="","",IF(LEFT(O681,3)="E05","WD",IF(LEFT(O681,3)="S13","WD",IF(LEFT(O681,3)="W05","WD",IF(LEFT(O681,3)="W06","UA",IF(LEFT(O681,3)="S12","CA",IF(LEFT(O681,3)="E06","UA",IF(LEFT(O681,3)="E07","NMD",IF(LEFT(O681,3)="E08","MD",IF(LEFT(O681,3)="E09","LONB"))))))))))</f>
        <v>WD</v>
      </c>
      <c r="Q681" s="11" t="str">
        <f>IF([1]source_data!G683="","",IF([1]source_data!D683="","",VLOOKUP([1]source_data!D683,[1]geo_data!A:I,7,FALSE)))</f>
        <v>Cotswold</v>
      </c>
      <c r="R681" s="11" t="str">
        <f>IF([1]source_data!G683="","",IF([1]source_data!D683="","",VLOOKUP([1]source_data!D683,[1]geo_data!A:I,6,FALSE)))</f>
        <v>E07000079</v>
      </c>
      <c r="S681" s="11" t="str">
        <f>IF([1]source_data!G683="","",IF(LEFT(R681,3)="E05","WD",IF(LEFT(R681,3)="S13","WD",IF(LEFT(R681,3)="W05","WD",IF(LEFT(R681,3)="W06","UA",IF(LEFT(R681,3)="S12","CA",IF(LEFT(R681,3)="E06","UA",IF(LEFT(R681,3)="E07","NMD",IF(LEFT(R681,3)="E08","MD",IF(LEFT(R681,3)="E09","LONB"))))))))))</f>
        <v>NMD</v>
      </c>
      <c r="T681" s="8" t="str">
        <f>IF([1]source_data!G683="","",IF([1]source_data!N683="","",[1]source_data!N683))</f>
        <v>Grants for You</v>
      </c>
      <c r="U681" s="12">
        <f ca="1">IF([1]source_data!G683="","",[1]tailored_settings!$B$8)</f>
        <v>45009</v>
      </c>
      <c r="V681" s="8" t="str">
        <f>IF([1]source_data!I683="","",[1]tailored_settings!$B$9)</f>
        <v>https://www.barnwoodtrust.org/</v>
      </c>
      <c r="W681" s="8" t="str">
        <f>IF([1]source_data!G683="","",IF([1]source_data!I683="","",[1]codelists!$A$1))</f>
        <v>Grant to Individuals Reason codelist</v>
      </c>
      <c r="X681" s="8" t="str">
        <f>IF([1]source_data!G683="","",IF([1]source_data!I683="","",[1]source_data!I683))</f>
        <v>Mental Health</v>
      </c>
      <c r="Y681" s="8" t="str">
        <f>IF([1]source_data!G683="","",IF([1]source_data!J683="","",[1]codelists!$A$1))</f>
        <v/>
      </c>
      <c r="Z681" s="8" t="str">
        <f>IF([1]source_data!G683="","",IF([1]source_data!J683="","",[1]source_data!J683))</f>
        <v/>
      </c>
      <c r="AA681" s="8" t="str">
        <f>IF([1]source_data!G683="","",IF([1]source_data!K683="","",[1]codelists!$A$16))</f>
        <v>Grant to Individuals Purpose codelist</v>
      </c>
      <c r="AB681" s="8" t="str">
        <f>IF([1]source_data!G683="","",IF([1]source_data!K683="","",[1]source_data!K683))</f>
        <v>Devices and digital access</v>
      </c>
      <c r="AC681" s="8" t="str">
        <f>IF([1]source_data!G683="","",IF([1]source_data!L683="","",[1]codelists!$A$16))</f>
        <v/>
      </c>
      <c r="AD681" s="8" t="str">
        <f>IF([1]source_data!G683="","",IF([1]source_data!L683="","",[1]source_data!L683))</f>
        <v/>
      </c>
      <c r="AE681" s="8" t="str">
        <f>IF([1]source_data!G683="","",IF([1]source_data!M683="","",[1]codelists!$A$16))</f>
        <v/>
      </c>
      <c r="AF681" s="8" t="str">
        <f>IF([1]source_data!G683="","",IF([1]source_data!M683="","",[1]source_data!M683))</f>
        <v/>
      </c>
    </row>
    <row r="682" spans="1:32" ht="15.75" x14ac:dyDescent="0.25">
      <c r="A682" s="8" t="str">
        <f>IF([1]source_data!G684="","",IF(AND([1]source_data!C684&lt;&gt;"",[1]tailored_settings!$B$10="Publish"),CONCATENATE([1]tailored_settings!$B$2&amp;[1]source_data!C684),IF(AND([1]source_data!C684&lt;&gt;"",[1]tailored_settings!$B$10="Do not publish"),CONCATENATE([1]tailored_settings!$B$2&amp;TEXT(ROW(A682)-1,"0000")&amp;"_"&amp;TEXT(F682,"yyyy-mm")),CONCATENATE([1]tailored_settings!$B$2&amp;TEXT(ROW(A682)-1,"0000")&amp;"_"&amp;TEXT(F682,"yyyy-mm")))))</f>
        <v>360G-BarnwoodTrust-0681_2022-10</v>
      </c>
      <c r="B682" s="8" t="str">
        <f>IF([1]source_data!G684="","",IF([1]source_data!E684&lt;&gt;"",[1]source_data!E684,CONCATENATE("Grant to "&amp;G682)))</f>
        <v>Grants for You</v>
      </c>
      <c r="C682" s="8" t="str">
        <f>IF([1]source_data!G684="","",IF([1]source_data!F684="","",[1]source_data!F684))</f>
        <v xml:space="preserve">Funding to help people with Autism, ADHD, Tourette's or a serious mental health condition access more opportunities.   </v>
      </c>
      <c r="D682" s="9">
        <f>IF([1]source_data!G684="","",IF([1]source_data!G684="","",[1]source_data!G684))</f>
        <v>1735</v>
      </c>
      <c r="E682" s="8" t="str">
        <f>IF([1]source_data!G684="","",[1]tailored_settings!$B$3)</f>
        <v>GBP</v>
      </c>
      <c r="F682" s="10">
        <f>IF([1]source_data!G684="","",IF([1]source_data!H684="","",[1]source_data!H684))</f>
        <v>44837.570244872702</v>
      </c>
      <c r="G682" s="8" t="str">
        <f>IF([1]source_data!G684="","",[1]tailored_settings!$B$5)</f>
        <v>Individual Recipient</v>
      </c>
      <c r="H682" s="8" t="str">
        <f>IF([1]source_data!G684="","",IF(AND([1]source_data!A684&lt;&gt;"",[1]tailored_settings!$B$11="Publish"),CONCATENATE([1]tailored_settings!$B$2&amp;[1]source_data!A684),IF(AND([1]source_data!A684&lt;&gt;"",[1]tailored_settings!$B$11="Do not publish"),CONCATENATE([1]tailored_settings!$B$4&amp;TEXT(ROW(A682)-1,"0000")&amp;"_"&amp;TEXT(F682,"yyyy-mm")),CONCATENATE([1]tailored_settings!$B$4&amp;TEXT(ROW(A682)-1,"0000")&amp;"_"&amp;TEXT(F682,"yyyy-mm")))))</f>
        <v>360G-BarnwoodTrust-IND-0681_2022-10</v>
      </c>
      <c r="I682" s="8" t="str">
        <f>IF([1]source_data!G684="","",[1]tailored_settings!$B$7)</f>
        <v>Barnwood Trust</v>
      </c>
      <c r="J682" s="8" t="str">
        <f>IF([1]source_data!G684="","",[1]tailored_settings!$B$6)</f>
        <v>GB-CHC-1162855</v>
      </c>
      <c r="K682" s="8" t="str">
        <f>IF([1]source_data!G684="","",IF([1]source_data!I684="","",VLOOKUP([1]source_data!I684,[1]codelists!A:C,2,FALSE)))</f>
        <v>GTIR040</v>
      </c>
      <c r="L682" s="8" t="str">
        <f>IF([1]source_data!G684="","",IF([1]source_data!J684="","",VLOOKUP([1]source_data!J684,[1]codelists!A:C,2,FALSE)))</f>
        <v/>
      </c>
      <c r="M682" s="8" t="str">
        <f>IF([1]source_data!G684="","",IF([1]source_data!K684="","",IF([1]source_data!M684&lt;&gt;"",CONCATENATE(VLOOKUP([1]source_data!K684,[1]codelists!A:C,2,FALSE)&amp;";"&amp;VLOOKUP([1]source_data!L684,[1]codelists!A:C,2,FALSE)&amp;";"&amp;VLOOKUP([1]source_data!M684,[1]codelists!A:C,2,FALSE)),IF([1]source_data!L684&lt;&gt;"",CONCATENATE(VLOOKUP([1]source_data!K684,[1]codelists!A:C,2,FALSE)&amp;";"&amp;VLOOKUP([1]source_data!L684,[1]codelists!A:C,2,FALSE)),IF([1]source_data!K684&lt;&gt;"",CONCATENATE(VLOOKUP([1]source_data!K684,[1]codelists!A:C,2,FALSE)))))))</f>
        <v>GTIP040</v>
      </c>
      <c r="N682" s="11" t="str">
        <f>IF([1]source_data!G684="","",IF([1]source_data!D684="","",VLOOKUP([1]source_data!D684,[1]geo_data!A:I,9,FALSE)))</f>
        <v>Barton and Tredworth</v>
      </c>
      <c r="O682" s="11" t="str">
        <f>IF([1]source_data!G684="","",IF([1]source_data!D684="","",VLOOKUP([1]source_data!D684,[1]geo_data!A:I,8,FALSE)))</f>
        <v>E05010953</v>
      </c>
      <c r="P682" s="11" t="str">
        <f>IF([1]source_data!G684="","",IF(LEFT(O682,3)="E05","WD",IF(LEFT(O682,3)="S13","WD",IF(LEFT(O682,3)="W05","WD",IF(LEFT(O682,3)="W06","UA",IF(LEFT(O682,3)="S12","CA",IF(LEFT(O682,3)="E06","UA",IF(LEFT(O682,3)="E07","NMD",IF(LEFT(O682,3)="E08","MD",IF(LEFT(O682,3)="E09","LONB"))))))))))</f>
        <v>WD</v>
      </c>
      <c r="Q682" s="11" t="str">
        <f>IF([1]source_data!G684="","",IF([1]source_data!D684="","",VLOOKUP([1]source_data!D684,[1]geo_data!A:I,7,FALSE)))</f>
        <v>Gloucester</v>
      </c>
      <c r="R682" s="11" t="str">
        <f>IF([1]source_data!G684="","",IF([1]source_data!D684="","",VLOOKUP([1]source_data!D684,[1]geo_data!A:I,6,FALSE)))</f>
        <v>E07000081</v>
      </c>
      <c r="S682" s="11" t="str">
        <f>IF([1]source_data!G684="","",IF(LEFT(R682,3)="E05","WD",IF(LEFT(R682,3)="S13","WD",IF(LEFT(R682,3)="W05","WD",IF(LEFT(R682,3)="W06","UA",IF(LEFT(R682,3)="S12","CA",IF(LEFT(R682,3)="E06","UA",IF(LEFT(R682,3)="E07","NMD",IF(LEFT(R682,3)="E08","MD",IF(LEFT(R682,3)="E09","LONB"))))))))))</f>
        <v>NMD</v>
      </c>
      <c r="T682" s="8" t="str">
        <f>IF([1]source_data!G684="","",IF([1]source_data!N684="","",[1]source_data!N684))</f>
        <v>Grants for You</v>
      </c>
      <c r="U682" s="12">
        <f ca="1">IF([1]source_data!G684="","",[1]tailored_settings!$B$8)</f>
        <v>45009</v>
      </c>
      <c r="V682" s="8" t="str">
        <f>IF([1]source_data!I684="","",[1]tailored_settings!$B$9)</f>
        <v>https://www.barnwoodtrust.org/</v>
      </c>
      <c r="W682" s="8" t="str">
        <f>IF([1]source_data!G684="","",IF([1]source_data!I684="","",[1]codelists!$A$1))</f>
        <v>Grant to Individuals Reason codelist</v>
      </c>
      <c r="X682" s="8" t="str">
        <f>IF([1]source_data!G684="","",IF([1]source_data!I684="","",[1]source_data!I684))</f>
        <v>Mental Health</v>
      </c>
      <c r="Y682" s="8" t="str">
        <f>IF([1]source_data!G684="","",IF([1]source_data!J684="","",[1]codelists!$A$1))</f>
        <v/>
      </c>
      <c r="Z682" s="8" t="str">
        <f>IF([1]source_data!G684="","",IF([1]source_data!J684="","",[1]source_data!J684))</f>
        <v/>
      </c>
      <c r="AA682" s="8" t="str">
        <f>IF([1]source_data!G684="","",IF([1]source_data!K684="","",[1]codelists!$A$16))</f>
        <v>Grant to Individuals Purpose codelist</v>
      </c>
      <c r="AB682" s="8" t="str">
        <f>IF([1]source_data!G684="","",IF([1]source_data!K684="","",[1]source_data!K684))</f>
        <v>Devices and digital access</v>
      </c>
      <c r="AC682" s="8" t="str">
        <f>IF([1]source_data!G684="","",IF([1]source_data!L684="","",[1]codelists!$A$16))</f>
        <v/>
      </c>
      <c r="AD682" s="8" t="str">
        <f>IF([1]source_data!G684="","",IF([1]source_data!L684="","",[1]source_data!L684))</f>
        <v/>
      </c>
      <c r="AE682" s="8" t="str">
        <f>IF([1]source_data!G684="","",IF([1]source_data!M684="","",[1]codelists!$A$16))</f>
        <v/>
      </c>
      <c r="AF682" s="8" t="str">
        <f>IF([1]source_data!G684="","",IF([1]source_data!M684="","",[1]source_data!M684))</f>
        <v/>
      </c>
    </row>
    <row r="683" spans="1:32" ht="15.75" x14ac:dyDescent="0.25">
      <c r="A683" s="8" t="str">
        <f>IF([1]source_data!G685="","",IF(AND([1]source_data!C685&lt;&gt;"",[1]tailored_settings!$B$10="Publish"),CONCATENATE([1]tailored_settings!$B$2&amp;[1]source_data!C685),IF(AND([1]source_data!C685&lt;&gt;"",[1]tailored_settings!$B$10="Do not publish"),CONCATENATE([1]tailored_settings!$B$2&amp;TEXT(ROW(A683)-1,"0000")&amp;"_"&amp;TEXT(F683,"yyyy-mm")),CONCATENATE([1]tailored_settings!$B$2&amp;TEXT(ROW(A683)-1,"0000")&amp;"_"&amp;TEXT(F683,"yyyy-mm")))))</f>
        <v>360G-BarnwoodTrust-0682_2022-10</v>
      </c>
      <c r="B683" s="8" t="str">
        <f>IF([1]source_data!G685="","",IF([1]source_data!E685&lt;&gt;"",[1]source_data!E685,CONCATENATE("Grant to "&amp;G683)))</f>
        <v>Grants for You</v>
      </c>
      <c r="C683" s="8" t="str">
        <f>IF([1]source_data!G685="","",IF([1]source_data!F685="","",[1]source_data!F685))</f>
        <v xml:space="preserve">Funding to help people with Autism, ADHD, Tourette's or a serious mental health condition access more opportunities.   </v>
      </c>
      <c r="D683" s="9">
        <f>IF([1]source_data!G685="","",IF([1]source_data!G685="","",[1]source_data!G685))</f>
        <v>540</v>
      </c>
      <c r="E683" s="8" t="str">
        <f>IF([1]source_data!G685="","",[1]tailored_settings!$B$3)</f>
        <v>GBP</v>
      </c>
      <c r="F683" s="10">
        <f>IF([1]source_data!G685="","",IF([1]source_data!H685="","",[1]source_data!H685))</f>
        <v>44837.604458645801</v>
      </c>
      <c r="G683" s="8" t="str">
        <f>IF([1]source_data!G685="","",[1]tailored_settings!$B$5)</f>
        <v>Individual Recipient</v>
      </c>
      <c r="H683" s="8" t="str">
        <f>IF([1]source_data!G685="","",IF(AND([1]source_data!A685&lt;&gt;"",[1]tailored_settings!$B$11="Publish"),CONCATENATE([1]tailored_settings!$B$2&amp;[1]source_data!A685),IF(AND([1]source_data!A685&lt;&gt;"",[1]tailored_settings!$B$11="Do not publish"),CONCATENATE([1]tailored_settings!$B$4&amp;TEXT(ROW(A683)-1,"0000")&amp;"_"&amp;TEXT(F683,"yyyy-mm")),CONCATENATE([1]tailored_settings!$B$4&amp;TEXT(ROW(A683)-1,"0000")&amp;"_"&amp;TEXT(F683,"yyyy-mm")))))</f>
        <v>360G-BarnwoodTrust-IND-0682_2022-10</v>
      </c>
      <c r="I683" s="8" t="str">
        <f>IF([1]source_data!G685="","",[1]tailored_settings!$B$7)</f>
        <v>Barnwood Trust</v>
      </c>
      <c r="J683" s="8" t="str">
        <f>IF([1]source_data!G685="","",[1]tailored_settings!$B$6)</f>
        <v>GB-CHC-1162855</v>
      </c>
      <c r="K683" s="8" t="str">
        <f>IF([1]source_data!G685="","",IF([1]source_data!I685="","",VLOOKUP([1]source_data!I685,[1]codelists!A:C,2,FALSE)))</f>
        <v>GTIR040</v>
      </c>
      <c r="L683" s="8" t="str">
        <f>IF([1]source_data!G685="","",IF([1]source_data!J685="","",VLOOKUP([1]source_data!J685,[1]codelists!A:C,2,FALSE)))</f>
        <v/>
      </c>
      <c r="M683" s="8" t="str">
        <f>IF([1]source_data!G685="","",IF([1]source_data!K685="","",IF([1]source_data!M685&lt;&gt;"",CONCATENATE(VLOOKUP([1]source_data!K685,[1]codelists!A:C,2,FALSE)&amp;";"&amp;VLOOKUP([1]source_data!L685,[1]codelists!A:C,2,FALSE)&amp;";"&amp;VLOOKUP([1]source_data!M685,[1]codelists!A:C,2,FALSE)),IF([1]source_data!L685&lt;&gt;"",CONCATENATE(VLOOKUP([1]source_data!K685,[1]codelists!A:C,2,FALSE)&amp;";"&amp;VLOOKUP([1]source_data!L685,[1]codelists!A:C,2,FALSE)),IF([1]source_data!K685&lt;&gt;"",CONCATENATE(VLOOKUP([1]source_data!K685,[1]codelists!A:C,2,FALSE)))))))</f>
        <v>GTIP150</v>
      </c>
      <c r="N683" s="11" t="str">
        <f>IF([1]source_data!G685="","",IF([1]source_data!D685="","",VLOOKUP([1]source_data!D685,[1]geo_data!A:I,9,FALSE)))</f>
        <v>Grange</v>
      </c>
      <c r="O683" s="11" t="str">
        <f>IF([1]source_data!G685="","",IF([1]source_data!D685="","",VLOOKUP([1]source_data!D685,[1]geo_data!A:I,8,FALSE)))</f>
        <v>E05010956</v>
      </c>
      <c r="P683" s="11" t="str">
        <f>IF([1]source_data!G685="","",IF(LEFT(O683,3)="E05","WD",IF(LEFT(O683,3)="S13","WD",IF(LEFT(O683,3)="W05","WD",IF(LEFT(O683,3)="W06","UA",IF(LEFT(O683,3)="S12","CA",IF(LEFT(O683,3)="E06","UA",IF(LEFT(O683,3)="E07","NMD",IF(LEFT(O683,3)="E08","MD",IF(LEFT(O683,3)="E09","LONB"))))))))))</f>
        <v>WD</v>
      </c>
      <c r="Q683" s="11" t="str">
        <f>IF([1]source_data!G685="","",IF([1]source_data!D685="","",VLOOKUP([1]source_data!D685,[1]geo_data!A:I,7,FALSE)))</f>
        <v>Gloucester</v>
      </c>
      <c r="R683" s="11" t="str">
        <f>IF([1]source_data!G685="","",IF([1]source_data!D685="","",VLOOKUP([1]source_data!D685,[1]geo_data!A:I,6,FALSE)))</f>
        <v>E07000081</v>
      </c>
      <c r="S683" s="11" t="str">
        <f>IF([1]source_data!G685="","",IF(LEFT(R683,3)="E05","WD",IF(LEFT(R683,3)="S13","WD",IF(LEFT(R683,3)="W05","WD",IF(LEFT(R683,3)="W06","UA",IF(LEFT(R683,3)="S12","CA",IF(LEFT(R683,3)="E06","UA",IF(LEFT(R683,3)="E07","NMD",IF(LEFT(R683,3)="E08","MD",IF(LEFT(R683,3)="E09","LONB"))))))))))</f>
        <v>NMD</v>
      </c>
      <c r="T683" s="8" t="str">
        <f>IF([1]source_data!G685="","",IF([1]source_data!N685="","",[1]source_data!N685))</f>
        <v>Grants for You</v>
      </c>
      <c r="U683" s="12">
        <f ca="1">IF([1]source_data!G685="","",[1]tailored_settings!$B$8)</f>
        <v>45009</v>
      </c>
      <c r="V683" s="8" t="str">
        <f>IF([1]source_data!I685="","",[1]tailored_settings!$B$9)</f>
        <v>https://www.barnwoodtrust.org/</v>
      </c>
      <c r="W683" s="8" t="str">
        <f>IF([1]source_data!G685="","",IF([1]source_data!I685="","",[1]codelists!$A$1))</f>
        <v>Grant to Individuals Reason codelist</v>
      </c>
      <c r="X683" s="8" t="str">
        <f>IF([1]source_data!G685="","",IF([1]source_data!I685="","",[1]source_data!I685))</f>
        <v>Mental Health</v>
      </c>
      <c r="Y683" s="8" t="str">
        <f>IF([1]source_data!G685="","",IF([1]source_data!J685="","",[1]codelists!$A$1))</f>
        <v/>
      </c>
      <c r="Z683" s="8" t="str">
        <f>IF([1]source_data!G685="","",IF([1]source_data!J685="","",[1]source_data!J685))</f>
        <v/>
      </c>
      <c r="AA683" s="8" t="str">
        <f>IF([1]source_data!G685="","",IF([1]source_data!K685="","",[1]codelists!$A$16))</f>
        <v>Grant to Individuals Purpose codelist</v>
      </c>
      <c r="AB683" s="8" t="str">
        <f>IF([1]source_data!G685="","",IF([1]source_data!K685="","",[1]source_data!K685))</f>
        <v>Creative activities</v>
      </c>
      <c r="AC683" s="8" t="str">
        <f>IF([1]source_data!G685="","",IF([1]source_data!L685="","",[1]codelists!$A$16))</f>
        <v/>
      </c>
      <c r="AD683" s="8" t="str">
        <f>IF([1]source_data!G685="","",IF([1]source_data!L685="","",[1]source_data!L685))</f>
        <v/>
      </c>
      <c r="AE683" s="8" t="str">
        <f>IF([1]source_data!G685="","",IF([1]source_data!M685="","",[1]codelists!$A$16))</f>
        <v/>
      </c>
      <c r="AF683" s="8" t="str">
        <f>IF([1]source_data!G685="","",IF([1]source_data!M685="","",[1]source_data!M685))</f>
        <v/>
      </c>
    </row>
    <row r="684" spans="1:32" ht="15.75" x14ac:dyDescent="0.25">
      <c r="A684" s="8" t="str">
        <f>IF([1]source_data!G686="","",IF(AND([1]source_data!C686&lt;&gt;"",[1]tailored_settings!$B$10="Publish"),CONCATENATE([1]tailored_settings!$B$2&amp;[1]source_data!C686),IF(AND([1]source_data!C686&lt;&gt;"",[1]tailored_settings!$B$10="Do not publish"),CONCATENATE([1]tailored_settings!$B$2&amp;TEXT(ROW(A684)-1,"0000")&amp;"_"&amp;TEXT(F684,"yyyy-mm")),CONCATENATE([1]tailored_settings!$B$2&amp;TEXT(ROW(A684)-1,"0000")&amp;"_"&amp;TEXT(F684,"yyyy-mm")))))</f>
        <v>360G-BarnwoodTrust-0683_2022-10</v>
      </c>
      <c r="B684" s="8" t="str">
        <f>IF([1]source_data!G686="","",IF([1]source_data!E686&lt;&gt;"",[1]source_data!E686,CONCATENATE("Grant to "&amp;G684)))</f>
        <v>Grants for Your Home</v>
      </c>
      <c r="C684" s="8" t="str">
        <f>IF([1]source_data!G686="","",IF([1]source_data!F686="","",[1]source_data!F686))</f>
        <v>Funding to help disabled people and people with mental health conditions living on a low-income with their housing needs</v>
      </c>
      <c r="D684" s="9">
        <f>IF([1]source_data!G686="","",IF([1]source_data!G686="","",[1]source_data!G686))</f>
        <v>449.99</v>
      </c>
      <c r="E684" s="8" t="str">
        <f>IF([1]source_data!G686="","",[1]tailored_settings!$B$3)</f>
        <v>GBP</v>
      </c>
      <c r="F684" s="10">
        <f>IF([1]source_data!G686="","",IF([1]source_data!H686="","",[1]source_data!H686))</f>
        <v>44838.334323807903</v>
      </c>
      <c r="G684" s="8" t="str">
        <f>IF([1]source_data!G686="","",[1]tailored_settings!$B$5)</f>
        <v>Individual Recipient</v>
      </c>
      <c r="H684" s="8" t="str">
        <f>IF([1]source_data!G686="","",IF(AND([1]source_data!A686&lt;&gt;"",[1]tailored_settings!$B$11="Publish"),CONCATENATE([1]tailored_settings!$B$2&amp;[1]source_data!A686),IF(AND([1]source_data!A686&lt;&gt;"",[1]tailored_settings!$B$11="Do not publish"),CONCATENATE([1]tailored_settings!$B$4&amp;TEXT(ROW(A684)-1,"0000")&amp;"_"&amp;TEXT(F684,"yyyy-mm")),CONCATENATE([1]tailored_settings!$B$4&amp;TEXT(ROW(A684)-1,"0000")&amp;"_"&amp;TEXT(F684,"yyyy-mm")))))</f>
        <v>360G-BarnwoodTrust-IND-0683_2022-10</v>
      </c>
      <c r="I684" s="8" t="str">
        <f>IF([1]source_data!G686="","",[1]tailored_settings!$B$7)</f>
        <v>Barnwood Trust</v>
      </c>
      <c r="J684" s="8" t="str">
        <f>IF([1]source_data!G686="","",[1]tailored_settings!$B$6)</f>
        <v>GB-CHC-1162855</v>
      </c>
      <c r="K684" s="8" t="str">
        <f>IF([1]source_data!G686="","",IF([1]source_data!I686="","",VLOOKUP([1]source_data!I686,[1]codelists!A:C,2,FALSE)))</f>
        <v>GTIR010</v>
      </c>
      <c r="L684" s="8" t="str">
        <f>IF([1]source_data!G686="","",IF([1]source_data!J686="","",VLOOKUP([1]source_data!J686,[1]codelists!A:C,2,FALSE)))</f>
        <v>GTIR020</v>
      </c>
      <c r="M684" s="8" t="str">
        <f>IF([1]source_data!G686="","",IF([1]source_data!K686="","",IF([1]source_data!M686&lt;&gt;"",CONCATENATE(VLOOKUP([1]source_data!K686,[1]codelists!A:C,2,FALSE)&amp;";"&amp;VLOOKUP([1]source_data!L686,[1]codelists!A:C,2,FALSE)&amp;";"&amp;VLOOKUP([1]source_data!M686,[1]codelists!A:C,2,FALSE)),IF([1]source_data!L686&lt;&gt;"",CONCATENATE(VLOOKUP([1]source_data!K686,[1]codelists!A:C,2,FALSE)&amp;";"&amp;VLOOKUP([1]source_data!L686,[1]codelists!A:C,2,FALSE)),IF([1]source_data!K686&lt;&gt;"",CONCATENATE(VLOOKUP([1]source_data!K686,[1]codelists!A:C,2,FALSE)))))))</f>
        <v>GTIP020</v>
      </c>
      <c r="N684" s="11" t="str">
        <f>IF([1]source_data!G686="","",IF([1]source_data!D686="","",VLOOKUP([1]source_data!D686,[1]geo_data!A:I,9,FALSE)))</f>
        <v>Quedgeley Fieldcourt</v>
      </c>
      <c r="O684" s="11" t="str">
        <f>IF([1]source_data!G686="","",IF([1]source_data!D686="","",VLOOKUP([1]source_data!D686,[1]geo_data!A:I,8,FALSE)))</f>
        <v>E05010964</v>
      </c>
      <c r="P684" s="11" t="str">
        <f>IF([1]source_data!G686="","",IF(LEFT(O684,3)="E05","WD",IF(LEFT(O684,3)="S13","WD",IF(LEFT(O684,3)="W05","WD",IF(LEFT(O684,3)="W06","UA",IF(LEFT(O684,3)="S12","CA",IF(LEFT(O684,3)="E06","UA",IF(LEFT(O684,3)="E07","NMD",IF(LEFT(O684,3)="E08","MD",IF(LEFT(O684,3)="E09","LONB"))))))))))</f>
        <v>WD</v>
      </c>
      <c r="Q684" s="11" t="str">
        <f>IF([1]source_data!G686="","",IF([1]source_data!D686="","",VLOOKUP([1]source_data!D686,[1]geo_data!A:I,7,FALSE)))</f>
        <v>Gloucester</v>
      </c>
      <c r="R684" s="11" t="str">
        <f>IF([1]source_data!G686="","",IF([1]source_data!D686="","",VLOOKUP([1]source_data!D686,[1]geo_data!A:I,6,FALSE)))</f>
        <v>E07000081</v>
      </c>
      <c r="S684" s="11" t="str">
        <f>IF([1]source_data!G686="","",IF(LEFT(R684,3)="E05","WD",IF(LEFT(R684,3)="S13","WD",IF(LEFT(R684,3)="W05","WD",IF(LEFT(R684,3)="W06","UA",IF(LEFT(R684,3)="S12","CA",IF(LEFT(R684,3)="E06","UA",IF(LEFT(R684,3)="E07","NMD",IF(LEFT(R684,3)="E08","MD",IF(LEFT(R684,3)="E09","LONB"))))))))))</f>
        <v>NMD</v>
      </c>
      <c r="T684" s="8" t="str">
        <f>IF([1]source_data!G686="","",IF([1]source_data!N686="","",[1]source_data!N686))</f>
        <v>Grants for Your Home</v>
      </c>
      <c r="U684" s="12">
        <f ca="1">IF([1]source_data!G686="","",[1]tailored_settings!$B$8)</f>
        <v>45009</v>
      </c>
      <c r="V684" s="8" t="str">
        <f>IF([1]source_data!I686="","",[1]tailored_settings!$B$9)</f>
        <v>https://www.barnwoodtrust.org/</v>
      </c>
      <c r="W684" s="8" t="str">
        <f>IF([1]source_data!G686="","",IF([1]source_data!I686="","",[1]codelists!$A$1))</f>
        <v>Grant to Individuals Reason codelist</v>
      </c>
      <c r="X684" s="8" t="str">
        <f>IF([1]source_data!G686="","",IF([1]source_data!I686="","",[1]source_data!I686))</f>
        <v>Financial Hardship</v>
      </c>
      <c r="Y684" s="8" t="str">
        <f>IF([1]source_data!G686="","",IF([1]source_data!J686="","",[1]codelists!$A$1))</f>
        <v>Grant to Individuals Reason codelist</v>
      </c>
      <c r="Z684" s="8" t="str">
        <f>IF([1]source_data!G686="","",IF([1]source_data!J686="","",[1]source_data!J686))</f>
        <v>Disability</v>
      </c>
      <c r="AA684" s="8" t="str">
        <f>IF([1]source_data!G686="","",IF([1]source_data!K686="","",[1]codelists!$A$16))</f>
        <v>Grant to Individuals Purpose codelist</v>
      </c>
      <c r="AB684" s="8" t="str">
        <f>IF([1]source_data!G686="","",IF([1]source_data!K686="","",[1]source_data!K686))</f>
        <v>Furniture and appliances</v>
      </c>
      <c r="AC684" s="8" t="str">
        <f>IF([1]source_data!G686="","",IF([1]source_data!L686="","",[1]codelists!$A$16))</f>
        <v/>
      </c>
      <c r="AD684" s="8" t="str">
        <f>IF([1]source_data!G686="","",IF([1]source_data!L686="","",[1]source_data!L686))</f>
        <v/>
      </c>
      <c r="AE684" s="8" t="str">
        <f>IF([1]source_data!G686="","",IF([1]source_data!M686="","",[1]codelists!$A$16))</f>
        <v/>
      </c>
      <c r="AF684" s="8" t="str">
        <f>IF([1]source_data!G686="","",IF([1]source_data!M686="","",[1]source_data!M686))</f>
        <v/>
      </c>
    </row>
    <row r="685" spans="1:32" ht="15.75" x14ac:dyDescent="0.25">
      <c r="A685" s="8" t="str">
        <f>IF([1]source_data!G687="","",IF(AND([1]source_data!C687&lt;&gt;"",[1]tailored_settings!$B$10="Publish"),CONCATENATE([1]tailored_settings!$B$2&amp;[1]source_data!C687),IF(AND([1]source_data!C687&lt;&gt;"",[1]tailored_settings!$B$10="Do not publish"),CONCATENATE([1]tailored_settings!$B$2&amp;TEXT(ROW(A685)-1,"0000")&amp;"_"&amp;TEXT(F685,"yyyy-mm")),CONCATENATE([1]tailored_settings!$B$2&amp;TEXT(ROW(A685)-1,"0000")&amp;"_"&amp;TEXT(F685,"yyyy-mm")))))</f>
        <v>360G-BarnwoodTrust-0684_2022-10</v>
      </c>
      <c r="B685" s="8" t="str">
        <f>IF([1]source_data!G687="","",IF([1]source_data!E687&lt;&gt;"",[1]source_data!E687,CONCATENATE("Grant to "&amp;G685)))</f>
        <v>Grants for Your Home</v>
      </c>
      <c r="C685" s="8" t="str">
        <f>IF([1]source_data!G687="","",IF([1]source_data!F687="","",[1]source_data!F687))</f>
        <v>Funding to help disabled people and people with mental health conditions living on a low-income with their housing needs</v>
      </c>
      <c r="D685" s="9">
        <f>IF([1]source_data!G687="","",IF([1]source_data!G687="","",[1]source_data!G687))</f>
        <v>1009.99</v>
      </c>
      <c r="E685" s="8" t="str">
        <f>IF([1]source_data!G687="","",[1]tailored_settings!$B$3)</f>
        <v>GBP</v>
      </c>
      <c r="F685" s="10">
        <f>IF([1]source_data!G687="","",IF([1]source_data!H687="","",[1]source_data!H687))</f>
        <v>44838.376915243098</v>
      </c>
      <c r="G685" s="8" t="str">
        <f>IF([1]source_data!G687="","",[1]tailored_settings!$B$5)</f>
        <v>Individual Recipient</v>
      </c>
      <c r="H685" s="8" t="str">
        <f>IF([1]source_data!G687="","",IF(AND([1]source_data!A687&lt;&gt;"",[1]tailored_settings!$B$11="Publish"),CONCATENATE([1]tailored_settings!$B$2&amp;[1]source_data!A687),IF(AND([1]source_data!A687&lt;&gt;"",[1]tailored_settings!$B$11="Do not publish"),CONCATENATE([1]tailored_settings!$B$4&amp;TEXT(ROW(A685)-1,"0000")&amp;"_"&amp;TEXT(F685,"yyyy-mm")),CONCATENATE([1]tailored_settings!$B$4&amp;TEXT(ROW(A685)-1,"0000")&amp;"_"&amp;TEXT(F685,"yyyy-mm")))))</f>
        <v>360G-BarnwoodTrust-IND-0684_2022-10</v>
      </c>
      <c r="I685" s="8" t="str">
        <f>IF([1]source_data!G687="","",[1]tailored_settings!$B$7)</f>
        <v>Barnwood Trust</v>
      </c>
      <c r="J685" s="8" t="str">
        <f>IF([1]source_data!G687="","",[1]tailored_settings!$B$6)</f>
        <v>GB-CHC-1162855</v>
      </c>
      <c r="K685" s="8" t="str">
        <f>IF([1]source_data!G687="","",IF([1]source_data!I687="","",VLOOKUP([1]source_data!I687,[1]codelists!A:C,2,FALSE)))</f>
        <v>GTIR010</v>
      </c>
      <c r="L685" s="8" t="str">
        <f>IF([1]source_data!G687="","",IF([1]source_data!J687="","",VLOOKUP([1]source_data!J687,[1]codelists!A:C,2,FALSE)))</f>
        <v>GTIR020</v>
      </c>
      <c r="M685" s="8" t="str">
        <f>IF([1]source_data!G687="","",IF([1]source_data!K687="","",IF([1]source_data!M687&lt;&gt;"",CONCATENATE(VLOOKUP([1]source_data!K687,[1]codelists!A:C,2,FALSE)&amp;";"&amp;VLOOKUP([1]source_data!L687,[1]codelists!A:C,2,FALSE)&amp;";"&amp;VLOOKUP([1]source_data!M687,[1]codelists!A:C,2,FALSE)),IF([1]source_data!L687&lt;&gt;"",CONCATENATE(VLOOKUP([1]source_data!K687,[1]codelists!A:C,2,FALSE)&amp;";"&amp;VLOOKUP([1]source_data!L687,[1]codelists!A:C,2,FALSE)),IF([1]source_data!K687&lt;&gt;"",CONCATENATE(VLOOKUP([1]source_data!K687,[1]codelists!A:C,2,FALSE)))))))</f>
        <v>GTIP020</v>
      </c>
      <c r="N685" s="11" t="str">
        <f>IF([1]source_data!G687="","",IF([1]source_data!D687="","",VLOOKUP([1]source_data!D687,[1]geo_data!A:I,9,FALSE)))</f>
        <v>Cinderford West</v>
      </c>
      <c r="O685" s="11" t="str">
        <f>IF([1]source_data!G687="","",IF([1]source_data!D687="","",VLOOKUP([1]source_data!D687,[1]geo_data!A:I,8,FALSE)))</f>
        <v>E05012159</v>
      </c>
      <c r="P685" s="11" t="str">
        <f>IF([1]source_data!G687="","",IF(LEFT(O685,3)="E05","WD",IF(LEFT(O685,3)="S13","WD",IF(LEFT(O685,3)="W05","WD",IF(LEFT(O685,3)="W06","UA",IF(LEFT(O685,3)="S12","CA",IF(LEFT(O685,3)="E06","UA",IF(LEFT(O685,3)="E07","NMD",IF(LEFT(O685,3)="E08","MD",IF(LEFT(O685,3)="E09","LONB"))))))))))</f>
        <v>WD</v>
      </c>
      <c r="Q685" s="11" t="str">
        <f>IF([1]source_data!G687="","",IF([1]source_data!D687="","",VLOOKUP([1]source_data!D687,[1]geo_data!A:I,7,FALSE)))</f>
        <v>Forest of Dean</v>
      </c>
      <c r="R685" s="11" t="str">
        <f>IF([1]source_data!G687="","",IF([1]source_data!D687="","",VLOOKUP([1]source_data!D687,[1]geo_data!A:I,6,FALSE)))</f>
        <v>E07000080</v>
      </c>
      <c r="S685" s="11" t="str">
        <f>IF([1]source_data!G687="","",IF(LEFT(R685,3)="E05","WD",IF(LEFT(R685,3)="S13","WD",IF(LEFT(R685,3)="W05","WD",IF(LEFT(R685,3)="W06","UA",IF(LEFT(R685,3)="S12","CA",IF(LEFT(R685,3)="E06","UA",IF(LEFT(R685,3)="E07","NMD",IF(LEFT(R685,3)="E08","MD",IF(LEFT(R685,3)="E09","LONB"))))))))))</f>
        <v>NMD</v>
      </c>
      <c r="T685" s="8" t="str">
        <f>IF([1]source_data!G687="","",IF([1]source_data!N687="","",[1]source_data!N687))</f>
        <v>Grants for Your Home</v>
      </c>
      <c r="U685" s="12">
        <f ca="1">IF([1]source_data!G687="","",[1]tailored_settings!$B$8)</f>
        <v>45009</v>
      </c>
      <c r="V685" s="8" t="str">
        <f>IF([1]source_data!I687="","",[1]tailored_settings!$B$9)</f>
        <v>https://www.barnwoodtrust.org/</v>
      </c>
      <c r="W685" s="8" t="str">
        <f>IF([1]source_data!G687="","",IF([1]source_data!I687="","",[1]codelists!$A$1))</f>
        <v>Grant to Individuals Reason codelist</v>
      </c>
      <c r="X685" s="8" t="str">
        <f>IF([1]source_data!G687="","",IF([1]source_data!I687="","",[1]source_data!I687))</f>
        <v>Financial Hardship</v>
      </c>
      <c r="Y685" s="8" t="str">
        <f>IF([1]source_data!G687="","",IF([1]source_data!J687="","",[1]codelists!$A$1))</f>
        <v>Grant to Individuals Reason codelist</v>
      </c>
      <c r="Z685" s="8" t="str">
        <f>IF([1]source_data!G687="","",IF([1]source_data!J687="","",[1]source_data!J687))</f>
        <v>Disability</v>
      </c>
      <c r="AA685" s="8" t="str">
        <f>IF([1]source_data!G687="","",IF([1]source_data!K687="","",[1]codelists!$A$16))</f>
        <v>Grant to Individuals Purpose codelist</v>
      </c>
      <c r="AB685" s="8" t="str">
        <f>IF([1]source_data!G687="","",IF([1]source_data!K687="","",[1]source_data!K687))</f>
        <v>Furniture and appliances</v>
      </c>
      <c r="AC685" s="8" t="str">
        <f>IF([1]source_data!G687="","",IF([1]source_data!L687="","",[1]codelists!$A$16))</f>
        <v/>
      </c>
      <c r="AD685" s="8" t="str">
        <f>IF([1]source_data!G687="","",IF([1]source_data!L687="","",[1]source_data!L687))</f>
        <v/>
      </c>
      <c r="AE685" s="8" t="str">
        <f>IF([1]source_data!G687="","",IF([1]source_data!M687="","",[1]codelists!$A$16))</f>
        <v/>
      </c>
      <c r="AF685" s="8" t="str">
        <f>IF([1]source_data!G687="","",IF([1]source_data!M687="","",[1]source_data!M687))</f>
        <v/>
      </c>
    </row>
    <row r="686" spans="1:32" ht="15.75" x14ac:dyDescent="0.25">
      <c r="A686" s="8" t="str">
        <f>IF([1]source_data!G688="","",IF(AND([1]source_data!C688&lt;&gt;"",[1]tailored_settings!$B$10="Publish"),CONCATENATE([1]tailored_settings!$B$2&amp;[1]source_data!C688),IF(AND([1]source_data!C688&lt;&gt;"",[1]tailored_settings!$B$10="Do not publish"),CONCATENATE([1]tailored_settings!$B$2&amp;TEXT(ROW(A686)-1,"0000")&amp;"_"&amp;TEXT(F686,"yyyy-mm")),CONCATENATE([1]tailored_settings!$B$2&amp;TEXT(ROW(A686)-1,"0000")&amp;"_"&amp;TEXT(F686,"yyyy-mm")))))</f>
        <v>360G-BarnwoodTrust-0685_2022-10</v>
      </c>
      <c r="B686" s="8" t="str">
        <f>IF([1]source_data!G688="","",IF([1]source_data!E688&lt;&gt;"",[1]source_data!E688,CONCATENATE("Grant to "&amp;G686)))</f>
        <v>Grants for Your Home</v>
      </c>
      <c r="C686" s="8" t="str">
        <f>IF([1]source_data!G688="","",IF([1]source_data!F688="","",[1]source_data!F688))</f>
        <v>Funding to help disabled people and people with mental health conditions living on a low-income with their housing needs</v>
      </c>
      <c r="D686" s="9">
        <f>IF([1]source_data!G688="","",IF([1]source_data!G688="","",[1]source_data!G688))</f>
        <v>1737.5</v>
      </c>
      <c r="E686" s="8" t="str">
        <f>IF([1]source_data!G688="","",[1]tailored_settings!$B$3)</f>
        <v>GBP</v>
      </c>
      <c r="F686" s="10">
        <f>IF([1]source_data!G688="","",IF([1]source_data!H688="","",[1]source_data!H688))</f>
        <v>44838.411491898201</v>
      </c>
      <c r="G686" s="8" t="str">
        <f>IF([1]source_data!G688="","",[1]tailored_settings!$B$5)</f>
        <v>Individual Recipient</v>
      </c>
      <c r="H686" s="8" t="str">
        <f>IF([1]source_data!G688="","",IF(AND([1]source_data!A688&lt;&gt;"",[1]tailored_settings!$B$11="Publish"),CONCATENATE([1]tailored_settings!$B$2&amp;[1]source_data!A688),IF(AND([1]source_data!A688&lt;&gt;"",[1]tailored_settings!$B$11="Do not publish"),CONCATENATE([1]tailored_settings!$B$4&amp;TEXT(ROW(A686)-1,"0000")&amp;"_"&amp;TEXT(F686,"yyyy-mm")),CONCATENATE([1]tailored_settings!$B$4&amp;TEXT(ROW(A686)-1,"0000")&amp;"_"&amp;TEXT(F686,"yyyy-mm")))))</f>
        <v>360G-BarnwoodTrust-IND-0685_2022-10</v>
      </c>
      <c r="I686" s="8" t="str">
        <f>IF([1]source_data!G688="","",[1]tailored_settings!$B$7)</f>
        <v>Barnwood Trust</v>
      </c>
      <c r="J686" s="8" t="str">
        <f>IF([1]source_data!G688="","",[1]tailored_settings!$B$6)</f>
        <v>GB-CHC-1162855</v>
      </c>
      <c r="K686" s="8" t="str">
        <f>IF([1]source_data!G688="","",IF([1]source_data!I688="","",VLOOKUP([1]source_data!I688,[1]codelists!A:C,2,FALSE)))</f>
        <v>GTIR010</v>
      </c>
      <c r="L686" s="8" t="str">
        <f>IF([1]source_data!G688="","",IF([1]source_data!J688="","",VLOOKUP([1]source_data!J688,[1]codelists!A:C,2,FALSE)))</f>
        <v>GTIR020</v>
      </c>
      <c r="M686" s="8" t="str">
        <f>IF([1]source_data!G688="","",IF([1]source_data!K688="","",IF([1]source_data!M688&lt;&gt;"",CONCATENATE(VLOOKUP([1]source_data!K688,[1]codelists!A:C,2,FALSE)&amp;";"&amp;VLOOKUP([1]source_data!L688,[1]codelists!A:C,2,FALSE)&amp;";"&amp;VLOOKUP([1]source_data!M688,[1]codelists!A:C,2,FALSE)),IF([1]source_data!L688&lt;&gt;"",CONCATENATE(VLOOKUP([1]source_data!K688,[1]codelists!A:C,2,FALSE)&amp;";"&amp;VLOOKUP([1]source_data!L688,[1]codelists!A:C,2,FALSE)),IF([1]source_data!K688&lt;&gt;"",CONCATENATE(VLOOKUP([1]source_data!K688,[1]codelists!A:C,2,FALSE)))))))</f>
        <v>GTIP020</v>
      </c>
      <c r="N686" s="11" t="str">
        <f>IF([1]source_data!G688="","",IF([1]source_data!D688="","",VLOOKUP([1]source_data!D688,[1]geo_data!A:I,9,FALSE)))</f>
        <v>Dursley</v>
      </c>
      <c r="O686" s="11" t="str">
        <f>IF([1]source_data!G688="","",IF([1]source_data!D688="","",VLOOKUP([1]source_data!D688,[1]geo_data!A:I,8,FALSE)))</f>
        <v>E05010976</v>
      </c>
      <c r="P686" s="11" t="str">
        <f>IF([1]source_data!G688="","",IF(LEFT(O686,3)="E05","WD",IF(LEFT(O686,3)="S13","WD",IF(LEFT(O686,3)="W05","WD",IF(LEFT(O686,3)="W06","UA",IF(LEFT(O686,3)="S12","CA",IF(LEFT(O686,3)="E06","UA",IF(LEFT(O686,3)="E07","NMD",IF(LEFT(O686,3)="E08","MD",IF(LEFT(O686,3)="E09","LONB"))))))))))</f>
        <v>WD</v>
      </c>
      <c r="Q686" s="11" t="str">
        <f>IF([1]source_data!G688="","",IF([1]source_data!D688="","",VLOOKUP([1]source_data!D688,[1]geo_data!A:I,7,FALSE)))</f>
        <v>Stroud</v>
      </c>
      <c r="R686" s="11" t="str">
        <f>IF([1]source_data!G688="","",IF([1]source_data!D688="","",VLOOKUP([1]source_data!D688,[1]geo_data!A:I,6,FALSE)))</f>
        <v>E07000082</v>
      </c>
      <c r="S686" s="11" t="str">
        <f>IF([1]source_data!G688="","",IF(LEFT(R686,3)="E05","WD",IF(LEFT(R686,3)="S13","WD",IF(LEFT(R686,3)="W05","WD",IF(LEFT(R686,3)="W06","UA",IF(LEFT(R686,3)="S12","CA",IF(LEFT(R686,3)="E06","UA",IF(LEFT(R686,3)="E07","NMD",IF(LEFT(R686,3)="E08","MD",IF(LEFT(R686,3)="E09","LONB"))))))))))</f>
        <v>NMD</v>
      </c>
      <c r="T686" s="8" t="str">
        <f>IF([1]source_data!G688="","",IF([1]source_data!N688="","",[1]source_data!N688))</f>
        <v>Grants for Your Home</v>
      </c>
      <c r="U686" s="12">
        <f ca="1">IF([1]source_data!G688="","",[1]tailored_settings!$B$8)</f>
        <v>45009</v>
      </c>
      <c r="V686" s="8" t="str">
        <f>IF([1]source_data!I688="","",[1]tailored_settings!$B$9)</f>
        <v>https://www.barnwoodtrust.org/</v>
      </c>
      <c r="W686" s="8" t="str">
        <f>IF([1]source_data!G688="","",IF([1]source_data!I688="","",[1]codelists!$A$1))</f>
        <v>Grant to Individuals Reason codelist</v>
      </c>
      <c r="X686" s="8" t="str">
        <f>IF([1]source_data!G688="","",IF([1]source_data!I688="","",[1]source_data!I688))</f>
        <v>Financial Hardship</v>
      </c>
      <c r="Y686" s="8" t="str">
        <f>IF([1]source_data!G688="","",IF([1]source_data!J688="","",[1]codelists!$A$1))</f>
        <v>Grant to Individuals Reason codelist</v>
      </c>
      <c r="Z686" s="8" t="str">
        <f>IF([1]source_data!G688="","",IF([1]source_data!J688="","",[1]source_data!J688))</f>
        <v>Disability</v>
      </c>
      <c r="AA686" s="8" t="str">
        <f>IF([1]source_data!G688="","",IF([1]source_data!K688="","",[1]codelists!$A$16))</f>
        <v>Grant to Individuals Purpose codelist</v>
      </c>
      <c r="AB686" s="8" t="str">
        <f>IF([1]source_data!G688="","",IF([1]source_data!K688="","",[1]source_data!K688))</f>
        <v>Furniture and appliances</v>
      </c>
      <c r="AC686" s="8" t="str">
        <f>IF([1]source_data!G688="","",IF([1]source_data!L688="","",[1]codelists!$A$16))</f>
        <v/>
      </c>
      <c r="AD686" s="8" t="str">
        <f>IF([1]source_data!G688="","",IF([1]source_data!L688="","",[1]source_data!L688))</f>
        <v/>
      </c>
      <c r="AE686" s="8" t="str">
        <f>IF([1]source_data!G688="","",IF([1]source_data!M688="","",[1]codelists!$A$16))</f>
        <v/>
      </c>
      <c r="AF686" s="8" t="str">
        <f>IF([1]source_data!G688="","",IF([1]source_data!M688="","",[1]source_data!M688))</f>
        <v/>
      </c>
    </row>
    <row r="687" spans="1:32" ht="15.75" x14ac:dyDescent="0.25">
      <c r="A687" s="8" t="str">
        <f>IF([1]source_data!G689="","",IF(AND([1]source_data!C689&lt;&gt;"",[1]tailored_settings!$B$10="Publish"),CONCATENATE([1]tailored_settings!$B$2&amp;[1]source_data!C689),IF(AND([1]source_data!C689&lt;&gt;"",[1]tailored_settings!$B$10="Do not publish"),CONCATENATE([1]tailored_settings!$B$2&amp;TEXT(ROW(A687)-1,"0000")&amp;"_"&amp;TEXT(F687,"yyyy-mm")),CONCATENATE([1]tailored_settings!$B$2&amp;TEXT(ROW(A687)-1,"0000")&amp;"_"&amp;TEXT(F687,"yyyy-mm")))))</f>
        <v>360G-BarnwoodTrust-0686_2022-10</v>
      </c>
      <c r="B687" s="8" t="str">
        <f>IF([1]source_data!G689="","",IF([1]source_data!E689&lt;&gt;"",[1]source_data!E689,CONCATENATE("Grant to "&amp;G687)))</f>
        <v>Grants for Your Home</v>
      </c>
      <c r="C687" s="8" t="str">
        <f>IF([1]source_data!G689="","",IF([1]source_data!F689="","",[1]source_data!F689))</f>
        <v>Funding to help disabled people and people with mental health conditions living on a low-income with their housing needs</v>
      </c>
      <c r="D687" s="9">
        <f>IF([1]source_data!G689="","",IF([1]source_data!G689="","",[1]source_data!G689))</f>
        <v>1600</v>
      </c>
      <c r="E687" s="8" t="str">
        <f>IF([1]source_data!G689="","",[1]tailored_settings!$B$3)</f>
        <v>GBP</v>
      </c>
      <c r="F687" s="10">
        <f>IF([1]source_data!G689="","",IF([1]source_data!H689="","",[1]source_data!H689))</f>
        <v>44838.4436615741</v>
      </c>
      <c r="G687" s="8" t="str">
        <f>IF([1]source_data!G689="","",[1]tailored_settings!$B$5)</f>
        <v>Individual Recipient</v>
      </c>
      <c r="H687" s="8" t="str">
        <f>IF([1]source_data!G689="","",IF(AND([1]source_data!A689&lt;&gt;"",[1]tailored_settings!$B$11="Publish"),CONCATENATE([1]tailored_settings!$B$2&amp;[1]source_data!A689),IF(AND([1]source_data!A689&lt;&gt;"",[1]tailored_settings!$B$11="Do not publish"),CONCATENATE([1]tailored_settings!$B$4&amp;TEXT(ROW(A687)-1,"0000")&amp;"_"&amp;TEXT(F687,"yyyy-mm")),CONCATENATE([1]tailored_settings!$B$4&amp;TEXT(ROW(A687)-1,"0000")&amp;"_"&amp;TEXT(F687,"yyyy-mm")))))</f>
        <v>360G-BarnwoodTrust-IND-0686_2022-10</v>
      </c>
      <c r="I687" s="8" t="str">
        <f>IF([1]source_data!G689="","",[1]tailored_settings!$B$7)</f>
        <v>Barnwood Trust</v>
      </c>
      <c r="J687" s="8" t="str">
        <f>IF([1]source_data!G689="","",[1]tailored_settings!$B$6)</f>
        <v>GB-CHC-1162855</v>
      </c>
      <c r="K687" s="8" t="str">
        <f>IF([1]source_data!G689="","",IF([1]source_data!I689="","",VLOOKUP([1]source_data!I689,[1]codelists!A:C,2,FALSE)))</f>
        <v>GTIR010</v>
      </c>
      <c r="L687" s="8" t="str">
        <f>IF([1]source_data!G689="","",IF([1]source_data!J689="","",VLOOKUP([1]source_data!J689,[1]codelists!A:C,2,FALSE)))</f>
        <v>GTIR020</v>
      </c>
      <c r="M687" s="8" t="str">
        <f>IF([1]source_data!G689="","",IF([1]source_data!K689="","",IF([1]source_data!M689&lt;&gt;"",CONCATENATE(VLOOKUP([1]source_data!K689,[1]codelists!A:C,2,FALSE)&amp;";"&amp;VLOOKUP([1]source_data!L689,[1]codelists!A:C,2,FALSE)&amp;";"&amp;VLOOKUP([1]source_data!M689,[1]codelists!A:C,2,FALSE)),IF([1]source_data!L689&lt;&gt;"",CONCATENATE(VLOOKUP([1]source_data!K689,[1]codelists!A:C,2,FALSE)&amp;";"&amp;VLOOKUP([1]source_data!L689,[1]codelists!A:C,2,FALSE)),IF([1]source_data!K689&lt;&gt;"",CONCATENATE(VLOOKUP([1]source_data!K689,[1]codelists!A:C,2,FALSE)))))))</f>
        <v>GTIP020</v>
      </c>
      <c r="N687" s="11" t="str">
        <f>IF([1]source_data!G689="","",IF([1]source_data!D689="","",VLOOKUP([1]source_data!D689,[1]geo_data!A:I,9,FALSE)))</f>
        <v>Up Hatherley</v>
      </c>
      <c r="O687" s="11" t="str">
        <f>IF([1]source_data!G689="","",IF([1]source_data!D689="","",VLOOKUP([1]source_data!D689,[1]geo_data!A:I,8,FALSE)))</f>
        <v>E05004306</v>
      </c>
      <c r="P687" s="11" t="str">
        <f>IF([1]source_data!G689="","",IF(LEFT(O687,3)="E05","WD",IF(LEFT(O687,3)="S13","WD",IF(LEFT(O687,3)="W05","WD",IF(LEFT(O687,3)="W06","UA",IF(LEFT(O687,3)="S12","CA",IF(LEFT(O687,3)="E06","UA",IF(LEFT(O687,3)="E07","NMD",IF(LEFT(O687,3)="E08","MD",IF(LEFT(O687,3)="E09","LONB"))))))))))</f>
        <v>WD</v>
      </c>
      <c r="Q687" s="11" t="str">
        <f>IF([1]source_data!G689="","",IF([1]source_data!D689="","",VLOOKUP([1]source_data!D689,[1]geo_data!A:I,7,FALSE)))</f>
        <v>Cheltenham</v>
      </c>
      <c r="R687" s="11" t="str">
        <f>IF([1]source_data!G689="","",IF([1]source_data!D689="","",VLOOKUP([1]source_data!D689,[1]geo_data!A:I,6,FALSE)))</f>
        <v>E07000078</v>
      </c>
      <c r="S687" s="11" t="str">
        <f>IF([1]source_data!G689="","",IF(LEFT(R687,3)="E05","WD",IF(LEFT(R687,3)="S13","WD",IF(LEFT(R687,3)="W05","WD",IF(LEFT(R687,3)="W06","UA",IF(LEFT(R687,3)="S12","CA",IF(LEFT(R687,3)="E06","UA",IF(LEFT(R687,3)="E07","NMD",IF(LEFT(R687,3)="E08","MD",IF(LEFT(R687,3)="E09","LONB"))))))))))</f>
        <v>NMD</v>
      </c>
      <c r="T687" s="8" t="str">
        <f>IF([1]source_data!G689="","",IF([1]source_data!N689="","",[1]source_data!N689))</f>
        <v>Grants for Your Home</v>
      </c>
      <c r="U687" s="12">
        <f ca="1">IF([1]source_data!G689="","",[1]tailored_settings!$B$8)</f>
        <v>45009</v>
      </c>
      <c r="V687" s="8" t="str">
        <f>IF([1]source_data!I689="","",[1]tailored_settings!$B$9)</f>
        <v>https://www.barnwoodtrust.org/</v>
      </c>
      <c r="W687" s="8" t="str">
        <f>IF([1]source_data!G689="","",IF([1]source_data!I689="","",[1]codelists!$A$1))</f>
        <v>Grant to Individuals Reason codelist</v>
      </c>
      <c r="X687" s="8" t="str">
        <f>IF([1]source_data!G689="","",IF([1]source_data!I689="","",[1]source_data!I689))</f>
        <v>Financial Hardship</v>
      </c>
      <c r="Y687" s="8" t="str">
        <f>IF([1]source_data!G689="","",IF([1]source_data!J689="","",[1]codelists!$A$1))</f>
        <v>Grant to Individuals Reason codelist</v>
      </c>
      <c r="Z687" s="8" t="str">
        <f>IF([1]source_data!G689="","",IF([1]source_data!J689="","",[1]source_data!J689))</f>
        <v>Disability</v>
      </c>
      <c r="AA687" s="8" t="str">
        <f>IF([1]source_data!G689="","",IF([1]source_data!K689="","",[1]codelists!$A$16))</f>
        <v>Grant to Individuals Purpose codelist</v>
      </c>
      <c r="AB687" s="8" t="str">
        <f>IF([1]source_data!G689="","",IF([1]source_data!K689="","",[1]source_data!K689))</f>
        <v>Furniture and appliances</v>
      </c>
      <c r="AC687" s="8" t="str">
        <f>IF([1]source_data!G689="","",IF([1]source_data!L689="","",[1]codelists!$A$16))</f>
        <v/>
      </c>
      <c r="AD687" s="8" t="str">
        <f>IF([1]source_data!G689="","",IF([1]source_data!L689="","",[1]source_data!L689))</f>
        <v/>
      </c>
      <c r="AE687" s="8" t="str">
        <f>IF([1]source_data!G689="","",IF([1]source_data!M689="","",[1]codelists!$A$16))</f>
        <v/>
      </c>
      <c r="AF687" s="8" t="str">
        <f>IF([1]source_data!G689="","",IF([1]source_data!M689="","",[1]source_data!M689))</f>
        <v/>
      </c>
    </row>
    <row r="688" spans="1:32" ht="15.75" x14ac:dyDescent="0.25">
      <c r="A688" s="8" t="str">
        <f>IF([1]source_data!G690="","",IF(AND([1]source_data!C690&lt;&gt;"",[1]tailored_settings!$B$10="Publish"),CONCATENATE([1]tailored_settings!$B$2&amp;[1]source_data!C690),IF(AND([1]source_data!C690&lt;&gt;"",[1]tailored_settings!$B$10="Do not publish"),CONCATENATE([1]tailored_settings!$B$2&amp;TEXT(ROW(A688)-1,"0000")&amp;"_"&amp;TEXT(F688,"yyyy-mm")),CONCATENATE([1]tailored_settings!$B$2&amp;TEXT(ROW(A688)-1,"0000")&amp;"_"&amp;TEXT(F688,"yyyy-mm")))))</f>
        <v>360G-BarnwoodTrust-0687_2022-10</v>
      </c>
      <c r="B688" s="8" t="str">
        <f>IF([1]source_data!G690="","",IF([1]source_data!E690&lt;&gt;"",[1]source_data!E690,CONCATENATE("Grant to "&amp;G688)))</f>
        <v>Grants for You</v>
      </c>
      <c r="C688" s="8" t="str">
        <f>IF([1]source_data!G690="","",IF([1]source_data!F690="","",[1]source_data!F690))</f>
        <v xml:space="preserve">Funding to help people with Autism, ADHD, Tourette's or a serious mental health condition access more opportunities.   </v>
      </c>
      <c r="D688" s="9">
        <f>IF([1]source_data!G690="","",IF([1]source_data!G690="","",[1]source_data!G690))</f>
        <v>1549</v>
      </c>
      <c r="E688" s="8" t="str">
        <f>IF([1]source_data!G690="","",[1]tailored_settings!$B$3)</f>
        <v>GBP</v>
      </c>
      <c r="F688" s="10">
        <f>IF([1]source_data!G690="","",IF([1]source_data!H690="","",[1]source_data!H690))</f>
        <v>44838.460669016204</v>
      </c>
      <c r="G688" s="8" t="str">
        <f>IF([1]source_data!G690="","",[1]tailored_settings!$B$5)</f>
        <v>Individual Recipient</v>
      </c>
      <c r="H688" s="8" t="str">
        <f>IF([1]source_data!G690="","",IF(AND([1]source_data!A690&lt;&gt;"",[1]tailored_settings!$B$11="Publish"),CONCATENATE([1]tailored_settings!$B$2&amp;[1]source_data!A690),IF(AND([1]source_data!A690&lt;&gt;"",[1]tailored_settings!$B$11="Do not publish"),CONCATENATE([1]tailored_settings!$B$4&amp;TEXT(ROW(A688)-1,"0000")&amp;"_"&amp;TEXT(F688,"yyyy-mm")),CONCATENATE([1]tailored_settings!$B$4&amp;TEXT(ROW(A688)-1,"0000")&amp;"_"&amp;TEXT(F688,"yyyy-mm")))))</f>
        <v>360G-BarnwoodTrust-IND-0687_2022-10</v>
      </c>
      <c r="I688" s="8" t="str">
        <f>IF([1]source_data!G690="","",[1]tailored_settings!$B$7)</f>
        <v>Barnwood Trust</v>
      </c>
      <c r="J688" s="8" t="str">
        <f>IF([1]source_data!G690="","",[1]tailored_settings!$B$6)</f>
        <v>GB-CHC-1162855</v>
      </c>
      <c r="K688" s="8" t="str">
        <f>IF([1]source_data!G690="","",IF([1]source_data!I690="","",VLOOKUP([1]source_data!I690,[1]codelists!A:C,2,FALSE)))</f>
        <v>GTIR040</v>
      </c>
      <c r="L688" s="8" t="str">
        <f>IF([1]source_data!G690="","",IF([1]source_data!J690="","",VLOOKUP([1]source_data!J690,[1]codelists!A:C,2,FALSE)))</f>
        <v/>
      </c>
      <c r="M688" s="8" t="str">
        <f>IF([1]source_data!G690="","",IF([1]source_data!K690="","",IF([1]source_data!M690&lt;&gt;"",CONCATENATE(VLOOKUP([1]source_data!K690,[1]codelists!A:C,2,FALSE)&amp;";"&amp;VLOOKUP([1]source_data!L690,[1]codelists!A:C,2,FALSE)&amp;";"&amp;VLOOKUP([1]source_data!M690,[1]codelists!A:C,2,FALSE)),IF([1]source_data!L690&lt;&gt;"",CONCATENATE(VLOOKUP([1]source_data!K690,[1]codelists!A:C,2,FALSE)&amp;";"&amp;VLOOKUP([1]source_data!L690,[1]codelists!A:C,2,FALSE)),IF([1]source_data!K690&lt;&gt;"",CONCATENATE(VLOOKUP([1]source_data!K690,[1]codelists!A:C,2,FALSE)))))))</f>
        <v>GTIP040</v>
      </c>
      <c r="N688" s="11" t="str">
        <f>IF([1]source_data!G690="","",IF([1]source_data!D690="","",VLOOKUP([1]source_data!D690,[1]geo_data!A:I,9,FALSE)))</f>
        <v>Barton and Tredworth</v>
      </c>
      <c r="O688" s="11" t="str">
        <f>IF([1]source_data!G690="","",IF([1]source_data!D690="","",VLOOKUP([1]source_data!D690,[1]geo_data!A:I,8,FALSE)))</f>
        <v>E05010953</v>
      </c>
      <c r="P688" s="11" t="str">
        <f>IF([1]source_data!G690="","",IF(LEFT(O688,3)="E05","WD",IF(LEFT(O688,3)="S13","WD",IF(LEFT(O688,3)="W05","WD",IF(LEFT(O688,3)="W06","UA",IF(LEFT(O688,3)="S12","CA",IF(LEFT(O688,3)="E06","UA",IF(LEFT(O688,3)="E07","NMD",IF(LEFT(O688,3)="E08","MD",IF(LEFT(O688,3)="E09","LONB"))))))))))</f>
        <v>WD</v>
      </c>
      <c r="Q688" s="11" t="str">
        <f>IF([1]source_data!G690="","",IF([1]source_data!D690="","",VLOOKUP([1]source_data!D690,[1]geo_data!A:I,7,FALSE)))</f>
        <v>Gloucester</v>
      </c>
      <c r="R688" s="11" t="str">
        <f>IF([1]source_data!G690="","",IF([1]source_data!D690="","",VLOOKUP([1]source_data!D690,[1]geo_data!A:I,6,FALSE)))</f>
        <v>E07000081</v>
      </c>
      <c r="S688" s="11" t="str">
        <f>IF([1]source_data!G690="","",IF(LEFT(R688,3)="E05","WD",IF(LEFT(R688,3)="S13","WD",IF(LEFT(R688,3)="W05","WD",IF(LEFT(R688,3)="W06","UA",IF(LEFT(R688,3)="S12","CA",IF(LEFT(R688,3)="E06","UA",IF(LEFT(R688,3)="E07","NMD",IF(LEFT(R688,3)="E08","MD",IF(LEFT(R688,3)="E09","LONB"))))))))))</f>
        <v>NMD</v>
      </c>
      <c r="T688" s="8" t="str">
        <f>IF([1]source_data!G690="","",IF([1]source_data!N690="","",[1]source_data!N690))</f>
        <v>Grants for You</v>
      </c>
      <c r="U688" s="12">
        <f ca="1">IF([1]source_data!G690="","",[1]tailored_settings!$B$8)</f>
        <v>45009</v>
      </c>
      <c r="V688" s="8" t="str">
        <f>IF([1]source_data!I690="","",[1]tailored_settings!$B$9)</f>
        <v>https://www.barnwoodtrust.org/</v>
      </c>
      <c r="W688" s="8" t="str">
        <f>IF([1]source_data!G690="","",IF([1]source_data!I690="","",[1]codelists!$A$1))</f>
        <v>Grant to Individuals Reason codelist</v>
      </c>
      <c r="X688" s="8" t="str">
        <f>IF([1]source_data!G690="","",IF([1]source_data!I690="","",[1]source_data!I690))</f>
        <v>Mental Health</v>
      </c>
      <c r="Y688" s="8" t="str">
        <f>IF([1]source_data!G690="","",IF([1]source_data!J690="","",[1]codelists!$A$1))</f>
        <v/>
      </c>
      <c r="Z688" s="8" t="str">
        <f>IF([1]source_data!G690="","",IF([1]source_data!J690="","",[1]source_data!J690))</f>
        <v/>
      </c>
      <c r="AA688" s="8" t="str">
        <f>IF([1]source_data!G690="","",IF([1]source_data!K690="","",[1]codelists!$A$16))</f>
        <v>Grant to Individuals Purpose codelist</v>
      </c>
      <c r="AB688" s="8" t="str">
        <f>IF([1]source_data!G690="","",IF([1]source_data!K690="","",[1]source_data!K690))</f>
        <v>Devices and digital access</v>
      </c>
      <c r="AC688" s="8" t="str">
        <f>IF([1]source_data!G690="","",IF([1]source_data!L690="","",[1]codelists!$A$16))</f>
        <v/>
      </c>
      <c r="AD688" s="8" t="str">
        <f>IF([1]source_data!G690="","",IF([1]source_data!L690="","",[1]source_data!L690))</f>
        <v/>
      </c>
      <c r="AE688" s="8" t="str">
        <f>IF([1]source_data!G690="","",IF([1]source_data!M690="","",[1]codelists!$A$16))</f>
        <v/>
      </c>
      <c r="AF688" s="8" t="str">
        <f>IF([1]source_data!G690="","",IF([1]source_data!M690="","",[1]source_data!M690))</f>
        <v/>
      </c>
    </row>
    <row r="689" spans="1:32" ht="15.75" x14ac:dyDescent="0.25">
      <c r="A689" s="8" t="str">
        <f>IF([1]source_data!G691="","",IF(AND([1]source_data!C691&lt;&gt;"",[1]tailored_settings!$B$10="Publish"),CONCATENATE([1]tailored_settings!$B$2&amp;[1]source_data!C691),IF(AND([1]source_data!C691&lt;&gt;"",[1]tailored_settings!$B$10="Do not publish"),CONCATENATE([1]tailored_settings!$B$2&amp;TEXT(ROW(A689)-1,"0000")&amp;"_"&amp;TEXT(F689,"yyyy-mm")),CONCATENATE([1]tailored_settings!$B$2&amp;TEXT(ROW(A689)-1,"0000")&amp;"_"&amp;TEXT(F689,"yyyy-mm")))))</f>
        <v>360G-BarnwoodTrust-0688_2022-10</v>
      </c>
      <c r="B689" s="8" t="str">
        <f>IF([1]source_data!G691="","",IF([1]source_data!E691&lt;&gt;"",[1]source_data!E691,CONCATENATE("Grant to "&amp;G689)))</f>
        <v>Grants for Your Home</v>
      </c>
      <c r="C689" s="8" t="str">
        <f>IF([1]source_data!G691="","",IF([1]source_data!F691="","",[1]source_data!F691))</f>
        <v>Funding to help disabled people and people with mental health conditions living on a low-income with their housing needs</v>
      </c>
      <c r="D689" s="9">
        <f>IF([1]source_data!G691="","",IF([1]source_data!G691="","",[1]source_data!G691))</f>
        <v>1214.99</v>
      </c>
      <c r="E689" s="8" t="str">
        <f>IF([1]source_data!G691="","",[1]tailored_settings!$B$3)</f>
        <v>GBP</v>
      </c>
      <c r="F689" s="10">
        <f>IF([1]source_data!G691="","",IF([1]source_data!H691="","",[1]source_data!H691))</f>
        <v>44838.474350578697</v>
      </c>
      <c r="G689" s="8" t="str">
        <f>IF([1]source_data!G691="","",[1]tailored_settings!$B$5)</f>
        <v>Individual Recipient</v>
      </c>
      <c r="H689" s="8" t="str">
        <f>IF([1]source_data!G691="","",IF(AND([1]source_data!A691&lt;&gt;"",[1]tailored_settings!$B$11="Publish"),CONCATENATE([1]tailored_settings!$B$2&amp;[1]source_data!A691),IF(AND([1]source_data!A691&lt;&gt;"",[1]tailored_settings!$B$11="Do not publish"),CONCATENATE([1]tailored_settings!$B$4&amp;TEXT(ROW(A689)-1,"0000")&amp;"_"&amp;TEXT(F689,"yyyy-mm")),CONCATENATE([1]tailored_settings!$B$4&amp;TEXT(ROW(A689)-1,"0000")&amp;"_"&amp;TEXT(F689,"yyyy-mm")))))</f>
        <v>360G-BarnwoodTrust-IND-0688_2022-10</v>
      </c>
      <c r="I689" s="8" t="str">
        <f>IF([1]source_data!G691="","",[1]tailored_settings!$B$7)</f>
        <v>Barnwood Trust</v>
      </c>
      <c r="J689" s="8" t="str">
        <f>IF([1]source_data!G691="","",[1]tailored_settings!$B$6)</f>
        <v>GB-CHC-1162855</v>
      </c>
      <c r="K689" s="8" t="str">
        <f>IF([1]source_data!G691="","",IF([1]source_data!I691="","",VLOOKUP([1]source_data!I691,[1]codelists!A:C,2,FALSE)))</f>
        <v>GTIR010</v>
      </c>
      <c r="L689" s="8" t="str">
        <f>IF([1]source_data!G691="","",IF([1]source_data!J691="","",VLOOKUP([1]source_data!J691,[1]codelists!A:C,2,FALSE)))</f>
        <v>GTIR020</v>
      </c>
      <c r="M689" s="8" t="str">
        <f>IF([1]source_data!G691="","",IF([1]source_data!K691="","",IF([1]source_data!M691&lt;&gt;"",CONCATENATE(VLOOKUP([1]source_data!K691,[1]codelists!A:C,2,FALSE)&amp;";"&amp;VLOOKUP([1]source_data!L691,[1]codelists!A:C,2,FALSE)&amp;";"&amp;VLOOKUP([1]source_data!M691,[1]codelists!A:C,2,FALSE)),IF([1]source_data!L691&lt;&gt;"",CONCATENATE(VLOOKUP([1]source_data!K691,[1]codelists!A:C,2,FALSE)&amp;";"&amp;VLOOKUP([1]source_data!L691,[1]codelists!A:C,2,FALSE)),IF([1]source_data!K691&lt;&gt;"",CONCATENATE(VLOOKUP([1]source_data!K691,[1]codelists!A:C,2,FALSE)))))))</f>
        <v>GTIP020</v>
      </c>
      <c r="N689" s="11" t="str">
        <f>IF([1]source_data!G691="","",IF([1]source_data!D691="","",VLOOKUP([1]source_data!D691,[1]geo_data!A:I,9,FALSE)))</f>
        <v>Stonehouse</v>
      </c>
      <c r="O689" s="11" t="str">
        <f>IF([1]source_data!G691="","",IF([1]source_data!D691="","",VLOOKUP([1]source_data!D691,[1]geo_data!A:I,8,FALSE)))</f>
        <v>E05013196</v>
      </c>
      <c r="P689" s="11" t="str">
        <f>IF([1]source_data!G691="","",IF(LEFT(O689,3)="E05","WD",IF(LEFT(O689,3)="S13","WD",IF(LEFT(O689,3)="W05","WD",IF(LEFT(O689,3)="W06","UA",IF(LEFT(O689,3)="S12","CA",IF(LEFT(O689,3)="E06","UA",IF(LEFT(O689,3)="E07","NMD",IF(LEFT(O689,3)="E08","MD",IF(LEFT(O689,3)="E09","LONB"))))))))))</f>
        <v>WD</v>
      </c>
      <c r="Q689" s="11" t="str">
        <f>IF([1]source_data!G691="","",IF([1]source_data!D691="","",VLOOKUP([1]source_data!D691,[1]geo_data!A:I,7,FALSE)))</f>
        <v>Stroud</v>
      </c>
      <c r="R689" s="11" t="str">
        <f>IF([1]source_data!G691="","",IF([1]source_data!D691="","",VLOOKUP([1]source_data!D691,[1]geo_data!A:I,6,FALSE)))</f>
        <v>E07000082</v>
      </c>
      <c r="S689" s="11" t="str">
        <f>IF([1]source_data!G691="","",IF(LEFT(R689,3)="E05","WD",IF(LEFT(R689,3)="S13","WD",IF(LEFT(R689,3)="W05","WD",IF(LEFT(R689,3)="W06","UA",IF(LEFT(R689,3)="S12","CA",IF(LEFT(R689,3)="E06","UA",IF(LEFT(R689,3)="E07","NMD",IF(LEFT(R689,3)="E08","MD",IF(LEFT(R689,3)="E09","LONB"))))))))))</f>
        <v>NMD</v>
      </c>
      <c r="T689" s="8" t="str">
        <f>IF([1]source_data!G691="","",IF([1]source_data!N691="","",[1]source_data!N691))</f>
        <v>Grants for Your Home</v>
      </c>
      <c r="U689" s="12">
        <f ca="1">IF([1]source_data!G691="","",[1]tailored_settings!$B$8)</f>
        <v>45009</v>
      </c>
      <c r="V689" s="8" t="str">
        <f>IF([1]source_data!I691="","",[1]tailored_settings!$B$9)</f>
        <v>https://www.barnwoodtrust.org/</v>
      </c>
      <c r="W689" s="8" t="str">
        <f>IF([1]source_data!G691="","",IF([1]source_data!I691="","",[1]codelists!$A$1))</f>
        <v>Grant to Individuals Reason codelist</v>
      </c>
      <c r="X689" s="8" t="str">
        <f>IF([1]source_data!G691="","",IF([1]source_data!I691="","",[1]source_data!I691))</f>
        <v>Financial Hardship</v>
      </c>
      <c r="Y689" s="8" t="str">
        <f>IF([1]source_data!G691="","",IF([1]source_data!J691="","",[1]codelists!$A$1))</f>
        <v>Grant to Individuals Reason codelist</v>
      </c>
      <c r="Z689" s="8" t="str">
        <f>IF([1]source_data!G691="","",IF([1]source_data!J691="","",[1]source_data!J691))</f>
        <v>Disability</v>
      </c>
      <c r="AA689" s="8" t="str">
        <f>IF([1]source_data!G691="","",IF([1]source_data!K691="","",[1]codelists!$A$16))</f>
        <v>Grant to Individuals Purpose codelist</v>
      </c>
      <c r="AB689" s="8" t="str">
        <f>IF([1]source_data!G691="","",IF([1]source_data!K691="","",[1]source_data!K691))</f>
        <v>Furniture and appliances</v>
      </c>
      <c r="AC689" s="8" t="str">
        <f>IF([1]source_data!G691="","",IF([1]source_data!L691="","",[1]codelists!$A$16))</f>
        <v/>
      </c>
      <c r="AD689" s="8" t="str">
        <f>IF([1]source_data!G691="","",IF([1]source_data!L691="","",[1]source_data!L691))</f>
        <v/>
      </c>
      <c r="AE689" s="8" t="str">
        <f>IF([1]source_data!G691="","",IF([1]source_data!M691="","",[1]codelists!$A$16))</f>
        <v/>
      </c>
      <c r="AF689" s="8" t="str">
        <f>IF([1]source_data!G691="","",IF([1]source_data!M691="","",[1]source_data!M691))</f>
        <v/>
      </c>
    </row>
    <row r="690" spans="1:32" ht="15.75" x14ac:dyDescent="0.25">
      <c r="A690" s="8" t="str">
        <f>IF([1]source_data!G692="","",IF(AND([1]source_data!C692&lt;&gt;"",[1]tailored_settings!$B$10="Publish"),CONCATENATE([1]tailored_settings!$B$2&amp;[1]source_data!C692),IF(AND([1]source_data!C692&lt;&gt;"",[1]tailored_settings!$B$10="Do not publish"),CONCATENATE([1]tailored_settings!$B$2&amp;TEXT(ROW(A690)-1,"0000")&amp;"_"&amp;TEXT(F690,"yyyy-mm")),CONCATENATE([1]tailored_settings!$B$2&amp;TEXT(ROW(A690)-1,"0000")&amp;"_"&amp;TEXT(F690,"yyyy-mm")))))</f>
        <v>360G-BarnwoodTrust-0689_2022-10</v>
      </c>
      <c r="B690" s="8" t="str">
        <f>IF([1]source_data!G692="","",IF([1]source_data!E692&lt;&gt;"",[1]source_data!E692,CONCATENATE("Grant to "&amp;G690)))</f>
        <v>Grants for You</v>
      </c>
      <c r="C690" s="8" t="str">
        <f>IF([1]source_data!G692="","",IF([1]source_data!F692="","",[1]source_data!F692))</f>
        <v xml:space="preserve">Funding to help people with Autism, ADHD, Tourette's or a serious mental health condition access more opportunities.   </v>
      </c>
      <c r="D690" s="9">
        <f>IF([1]source_data!G692="","",IF([1]source_data!G692="","",[1]source_data!G692))</f>
        <v>966</v>
      </c>
      <c r="E690" s="8" t="str">
        <f>IF([1]source_data!G692="","",[1]tailored_settings!$B$3)</f>
        <v>GBP</v>
      </c>
      <c r="F690" s="10">
        <f>IF([1]source_data!G692="","",IF([1]source_data!H692="","",[1]source_data!H692))</f>
        <v>44838.499731169002</v>
      </c>
      <c r="G690" s="8" t="str">
        <f>IF([1]source_data!G692="","",[1]tailored_settings!$B$5)</f>
        <v>Individual Recipient</v>
      </c>
      <c r="H690" s="8" t="str">
        <f>IF([1]source_data!G692="","",IF(AND([1]source_data!A692&lt;&gt;"",[1]tailored_settings!$B$11="Publish"),CONCATENATE([1]tailored_settings!$B$2&amp;[1]source_data!A692),IF(AND([1]source_data!A692&lt;&gt;"",[1]tailored_settings!$B$11="Do not publish"),CONCATENATE([1]tailored_settings!$B$4&amp;TEXT(ROW(A690)-1,"0000")&amp;"_"&amp;TEXT(F690,"yyyy-mm")),CONCATENATE([1]tailored_settings!$B$4&amp;TEXT(ROW(A690)-1,"0000")&amp;"_"&amp;TEXT(F690,"yyyy-mm")))))</f>
        <v>360G-BarnwoodTrust-IND-0689_2022-10</v>
      </c>
      <c r="I690" s="8" t="str">
        <f>IF([1]source_data!G692="","",[1]tailored_settings!$B$7)</f>
        <v>Barnwood Trust</v>
      </c>
      <c r="J690" s="8" t="str">
        <f>IF([1]source_data!G692="","",[1]tailored_settings!$B$6)</f>
        <v>GB-CHC-1162855</v>
      </c>
      <c r="K690" s="8" t="str">
        <f>IF([1]source_data!G692="","",IF([1]source_data!I692="","",VLOOKUP([1]source_data!I692,[1]codelists!A:C,2,FALSE)))</f>
        <v>GTIR040</v>
      </c>
      <c r="L690" s="8" t="str">
        <f>IF([1]source_data!G692="","",IF([1]source_data!J692="","",VLOOKUP([1]source_data!J692,[1]codelists!A:C,2,FALSE)))</f>
        <v/>
      </c>
      <c r="M690" s="8" t="str">
        <f>IF([1]source_data!G692="","",IF([1]source_data!K692="","",IF([1]source_data!M692&lt;&gt;"",CONCATENATE(VLOOKUP([1]source_data!K692,[1]codelists!A:C,2,FALSE)&amp;";"&amp;VLOOKUP([1]source_data!L692,[1]codelists!A:C,2,FALSE)&amp;";"&amp;VLOOKUP([1]source_data!M692,[1]codelists!A:C,2,FALSE)),IF([1]source_data!L692&lt;&gt;"",CONCATENATE(VLOOKUP([1]source_data!K692,[1]codelists!A:C,2,FALSE)&amp;";"&amp;VLOOKUP([1]source_data!L692,[1]codelists!A:C,2,FALSE)),IF([1]source_data!K692&lt;&gt;"",CONCATENATE(VLOOKUP([1]source_data!K692,[1]codelists!A:C,2,FALSE)))))))</f>
        <v>GTIP040</v>
      </c>
      <c r="N690" s="11" t="str">
        <f>IF([1]source_data!G692="","",IF([1]source_data!D692="","",VLOOKUP([1]source_data!D692,[1]geo_data!A:I,9,FALSE)))</f>
        <v>Westgate</v>
      </c>
      <c r="O690" s="11" t="str">
        <f>IF([1]source_data!G692="","",IF([1]source_data!D692="","",VLOOKUP([1]source_data!D692,[1]geo_data!A:I,8,FALSE)))</f>
        <v>E05010967</v>
      </c>
      <c r="P690" s="11" t="str">
        <f>IF([1]source_data!G692="","",IF(LEFT(O690,3)="E05","WD",IF(LEFT(O690,3)="S13","WD",IF(LEFT(O690,3)="W05","WD",IF(LEFT(O690,3)="W06","UA",IF(LEFT(O690,3)="S12","CA",IF(LEFT(O690,3)="E06","UA",IF(LEFT(O690,3)="E07","NMD",IF(LEFT(O690,3)="E08","MD",IF(LEFT(O690,3)="E09","LONB"))))))))))</f>
        <v>WD</v>
      </c>
      <c r="Q690" s="11" t="str">
        <f>IF([1]source_data!G692="","",IF([1]source_data!D692="","",VLOOKUP([1]source_data!D692,[1]geo_data!A:I,7,FALSE)))</f>
        <v>Gloucester</v>
      </c>
      <c r="R690" s="11" t="str">
        <f>IF([1]source_data!G692="","",IF([1]source_data!D692="","",VLOOKUP([1]source_data!D692,[1]geo_data!A:I,6,FALSE)))</f>
        <v>E07000081</v>
      </c>
      <c r="S690" s="11" t="str">
        <f>IF([1]source_data!G692="","",IF(LEFT(R690,3)="E05","WD",IF(LEFT(R690,3)="S13","WD",IF(LEFT(R690,3)="W05","WD",IF(LEFT(R690,3)="W06","UA",IF(LEFT(R690,3)="S12","CA",IF(LEFT(R690,3)="E06","UA",IF(LEFT(R690,3)="E07","NMD",IF(LEFT(R690,3)="E08","MD",IF(LEFT(R690,3)="E09","LONB"))))))))))</f>
        <v>NMD</v>
      </c>
      <c r="T690" s="8" t="str">
        <f>IF([1]source_data!G692="","",IF([1]source_data!N692="","",[1]source_data!N692))</f>
        <v>Grants for You</v>
      </c>
      <c r="U690" s="12">
        <f ca="1">IF([1]source_data!G692="","",[1]tailored_settings!$B$8)</f>
        <v>45009</v>
      </c>
      <c r="V690" s="8" t="str">
        <f>IF([1]source_data!I692="","",[1]tailored_settings!$B$9)</f>
        <v>https://www.barnwoodtrust.org/</v>
      </c>
      <c r="W690" s="8" t="str">
        <f>IF([1]source_data!G692="","",IF([1]source_data!I692="","",[1]codelists!$A$1))</f>
        <v>Grant to Individuals Reason codelist</v>
      </c>
      <c r="X690" s="8" t="str">
        <f>IF([1]source_data!G692="","",IF([1]source_data!I692="","",[1]source_data!I692))</f>
        <v>Mental Health</v>
      </c>
      <c r="Y690" s="8" t="str">
        <f>IF([1]source_data!G692="","",IF([1]source_data!J692="","",[1]codelists!$A$1))</f>
        <v/>
      </c>
      <c r="Z690" s="8" t="str">
        <f>IF([1]source_data!G692="","",IF([1]source_data!J692="","",[1]source_data!J692))</f>
        <v/>
      </c>
      <c r="AA690" s="8" t="str">
        <f>IF([1]source_data!G692="","",IF([1]source_data!K692="","",[1]codelists!$A$16))</f>
        <v>Grant to Individuals Purpose codelist</v>
      </c>
      <c r="AB690" s="8" t="str">
        <f>IF([1]source_data!G692="","",IF([1]source_data!K692="","",[1]source_data!K692))</f>
        <v>Devices and digital access</v>
      </c>
      <c r="AC690" s="8" t="str">
        <f>IF([1]source_data!G692="","",IF([1]source_data!L692="","",[1]codelists!$A$16))</f>
        <v/>
      </c>
      <c r="AD690" s="8" t="str">
        <f>IF([1]source_data!G692="","",IF([1]source_data!L692="","",[1]source_data!L692))</f>
        <v/>
      </c>
      <c r="AE690" s="8" t="str">
        <f>IF([1]source_data!G692="","",IF([1]source_data!M692="","",[1]codelists!$A$16))</f>
        <v/>
      </c>
      <c r="AF690" s="8" t="str">
        <f>IF([1]source_data!G692="","",IF([1]source_data!M692="","",[1]source_data!M692))</f>
        <v/>
      </c>
    </row>
    <row r="691" spans="1:32" ht="15.75" x14ac:dyDescent="0.25">
      <c r="A691" s="8" t="str">
        <f>IF([1]source_data!G693="","",IF(AND([1]source_data!C693&lt;&gt;"",[1]tailored_settings!$B$10="Publish"),CONCATENATE([1]tailored_settings!$B$2&amp;[1]source_data!C693),IF(AND([1]source_data!C693&lt;&gt;"",[1]tailored_settings!$B$10="Do not publish"),CONCATENATE([1]tailored_settings!$B$2&amp;TEXT(ROW(A691)-1,"0000")&amp;"_"&amp;TEXT(F691,"yyyy-mm")),CONCATENATE([1]tailored_settings!$B$2&amp;TEXT(ROW(A691)-1,"0000")&amp;"_"&amp;TEXT(F691,"yyyy-mm")))))</f>
        <v>360G-BarnwoodTrust-0690_2022-10</v>
      </c>
      <c r="B691" s="8" t="str">
        <f>IF([1]source_data!G693="","",IF([1]source_data!E693&lt;&gt;"",[1]source_data!E693,CONCATENATE("Grant to "&amp;G691)))</f>
        <v>Grants for You</v>
      </c>
      <c r="C691" s="8" t="str">
        <f>IF([1]source_data!G693="","",IF([1]source_data!F693="","",[1]source_data!F693))</f>
        <v xml:space="preserve">Funding to help people with Autism, ADHD, Tourette's or a serious mental health condition access more opportunities.   </v>
      </c>
      <c r="D691" s="9">
        <f>IF([1]source_data!G693="","",IF([1]source_data!G693="","",[1]source_data!G693))</f>
        <v>1479</v>
      </c>
      <c r="E691" s="8" t="str">
        <f>IF([1]source_data!G693="","",[1]tailored_settings!$B$3)</f>
        <v>GBP</v>
      </c>
      <c r="F691" s="10">
        <f>IF([1]source_data!G693="","",IF([1]source_data!H693="","",[1]source_data!H693))</f>
        <v>44838.543704166703</v>
      </c>
      <c r="G691" s="8" t="str">
        <f>IF([1]source_data!G693="","",[1]tailored_settings!$B$5)</f>
        <v>Individual Recipient</v>
      </c>
      <c r="H691" s="8" t="str">
        <f>IF([1]source_data!G693="","",IF(AND([1]source_data!A693&lt;&gt;"",[1]tailored_settings!$B$11="Publish"),CONCATENATE([1]tailored_settings!$B$2&amp;[1]source_data!A693),IF(AND([1]source_data!A693&lt;&gt;"",[1]tailored_settings!$B$11="Do not publish"),CONCATENATE([1]tailored_settings!$B$4&amp;TEXT(ROW(A691)-1,"0000")&amp;"_"&amp;TEXT(F691,"yyyy-mm")),CONCATENATE([1]tailored_settings!$B$4&amp;TEXT(ROW(A691)-1,"0000")&amp;"_"&amp;TEXT(F691,"yyyy-mm")))))</f>
        <v>360G-BarnwoodTrust-IND-0690_2022-10</v>
      </c>
      <c r="I691" s="8" t="str">
        <f>IF([1]source_data!G693="","",[1]tailored_settings!$B$7)</f>
        <v>Barnwood Trust</v>
      </c>
      <c r="J691" s="8" t="str">
        <f>IF([1]source_data!G693="","",[1]tailored_settings!$B$6)</f>
        <v>GB-CHC-1162855</v>
      </c>
      <c r="K691" s="8" t="str">
        <f>IF([1]source_data!G693="","",IF([1]source_data!I693="","",VLOOKUP([1]source_data!I693,[1]codelists!A:C,2,FALSE)))</f>
        <v>GTIR040</v>
      </c>
      <c r="L691" s="8" t="str">
        <f>IF([1]source_data!G693="","",IF([1]source_data!J693="","",VLOOKUP([1]source_data!J693,[1]codelists!A:C,2,FALSE)))</f>
        <v/>
      </c>
      <c r="M691" s="8" t="str">
        <f>IF([1]source_data!G693="","",IF([1]source_data!K693="","",IF([1]source_data!M693&lt;&gt;"",CONCATENATE(VLOOKUP([1]source_data!K693,[1]codelists!A:C,2,FALSE)&amp;";"&amp;VLOOKUP([1]source_data!L693,[1]codelists!A:C,2,FALSE)&amp;";"&amp;VLOOKUP([1]source_data!M693,[1]codelists!A:C,2,FALSE)),IF([1]source_data!L693&lt;&gt;"",CONCATENATE(VLOOKUP([1]source_data!K693,[1]codelists!A:C,2,FALSE)&amp;";"&amp;VLOOKUP([1]source_data!L693,[1]codelists!A:C,2,FALSE)),IF([1]source_data!K693&lt;&gt;"",CONCATENATE(VLOOKUP([1]source_data!K693,[1]codelists!A:C,2,FALSE)))))))</f>
        <v>GTIP040</v>
      </c>
      <c r="N691" s="11" t="str">
        <f>IF([1]source_data!G693="","",IF([1]source_data!D693="","",VLOOKUP([1]source_data!D693,[1]geo_data!A:I,9,FALSE)))</f>
        <v>Brockworth East</v>
      </c>
      <c r="O691" s="11" t="str">
        <f>IF([1]source_data!G693="","",IF([1]source_data!D693="","",VLOOKUP([1]source_data!D693,[1]geo_data!A:I,8,FALSE)))</f>
        <v>E05012065</v>
      </c>
      <c r="P691" s="11" t="str">
        <f>IF([1]source_data!G693="","",IF(LEFT(O691,3)="E05","WD",IF(LEFT(O691,3)="S13","WD",IF(LEFT(O691,3)="W05","WD",IF(LEFT(O691,3)="W06","UA",IF(LEFT(O691,3)="S12","CA",IF(LEFT(O691,3)="E06","UA",IF(LEFT(O691,3)="E07","NMD",IF(LEFT(O691,3)="E08","MD",IF(LEFT(O691,3)="E09","LONB"))))))))))</f>
        <v>WD</v>
      </c>
      <c r="Q691" s="11" t="str">
        <f>IF([1]source_data!G693="","",IF([1]source_data!D693="","",VLOOKUP([1]source_data!D693,[1]geo_data!A:I,7,FALSE)))</f>
        <v>Tewkesbury</v>
      </c>
      <c r="R691" s="11" t="str">
        <f>IF([1]source_data!G693="","",IF([1]source_data!D693="","",VLOOKUP([1]source_data!D693,[1]geo_data!A:I,6,FALSE)))</f>
        <v>E07000083</v>
      </c>
      <c r="S691" s="11" t="str">
        <f>IF([1]source_data!G693="","",IF(LEFT(R691,3)="E05","WD",IF(LEFT(R691,3)="S13","WD",IF(LEFT(R691,3)="W05","WD",IF(LEFT(R691,3)="W06","UA",IF(LEFT(R691,3)="S12","CA",IF(LEFT(R691,3)="E06","UA",IF(LEFT(R691,3)="E07","NMD",IF(LEFT(R691,3)="E08","MD",IF(LEFT(R691,3)="E09","LONB"))))))))))</f>
        <v>NMD</v>
      </c>
      <c r="T691" s="8" t="str">
        <f>IF([1]source_data!G693="","",IF([1]source_data!N693="","",[1]source_data!N693))</f>
        <v>Grants for You</v>
      </c>
      <c r="U691" s="12">
        <f ca="1">IF([1]source_data!G693="","",[1]tailored_settings!$B$8)</f>
        <v>45009</v>
      </c>
      <c r="V691" s="8" t="str">
        <f>IF([1]source_data!I693="","",[1]tailored_settings!$B$9)</f>
        <v>https://www.barnwoodtrust.org/</v>
      </c>
      <c r="W691" s="8" t="str">
        <f>IF([1]source_data!G693="","",IF([1]source_data!I693="","",[1]codelists!$A$1))</f>
        <v>Grant to Individuals Reason codelist</v>
      </c>
      <c r="X691" s="8" t="str">
        <f>IF([1]source_data!G693="","",IF([1]source_data!I693="","",[1]source_data!I693))</f>
        <v>Mental Health</v>
      </c>
      <c r="Y691" s="8" t="str">
        <f>IF([1]source_data!G693="","",IF([1]source_data!J693="","",[1]codelists!$A$1))</f>
        <v/>
      </c>
      <c r="Z691" s="8" t="str">
        <f>IF([1]source_data!G693="","",IF([1]source_data!J693="","",[1]source_data!J693))</f>
        <v/>
      </c>
      <c r="AA691" s="8" t="str">
        <f>IF([1]source_data!G693="","",IF([1]source_data!K693="","",[1]codelists!$A$16))</f>
        <v>Grant to Individuals Purpose codelist</v>
      </c>
      <c r="AB691" s="8" t="str">
        <f>IF([1]source_data!G693="","",IF([1]source_data!K693="","",[1]source_data!K693))</f>
        <v>Devices and digital access</v>
      </c>
      <c r="AC691" s="8" t="str">
        <f>IF([1]source_data!G693="","",IF([1]source_data!L693="","",[1]codelists!$A$16))</f>
        <v/>
      </c>
      <c r="AD691" s="8" t="str">
        <f>IF([1]source_data!G693="","",IF([1]source_data!L693="","",[1]source_data!L693))</f>
        <v/>
      </c>
      <c r="AE691" s="8" t="str">
        <f>IF([1]source_data!G693="","",IF([1]source_data!M693="","",[1]codelists!$A$16))</f>
        <v/>
      </c>
      <c r="AF691" s="8" t="str">
        <f>IF([1]source_data!G693="","",IF([1]source_data!M693="","",[1]source_data!M693))</f>
        <v/>
      </c>
    </row>
    <row r="692" spans="1:32" ht="15.75" x14ac:dyDescent="0.25">
      <c r="A692" s="8" t="str">
        <f>IF([1]source_data!G694="","",IF(AND([1]source_data!C694&lt;&gt;"",[1]tailored_settings!$B$10="Publish"),CONCATENATE([1]tailored_settings!$B$2&amp;[1]source_data!C694),IF(AND([1]source_data!C694&lt;&gt;"",[1]tailored_settings!$B$10="Do not publish"),CONCATENATE([1]tailored_settings!$B$2&amp;TEXT(ROW(A692)-1,"0000")&amp;"_"&amp;TEXT(F692,"yyyy-mm")),CONCATENATE([1]tailored_settings!$B$2&amp;TEXT(ROW(A692)-1,"0000")&amp;"_"&amp;TEXT(F692,"yyyy-mm")))))</f>
        <v>360G-BarnwoodTrust-0691_2022-10</v>
      </c>
      <c r="B692" s="8" t="str">
        <f>IF([1]source_data!G694="","",IF([1]source_data!E694&lt;&gt;"",[1]source_data!E694,CONCATENATE("Grant to "&amp;G692)))</f>
        <v>Grants for You</v>
      </c>
      <c r="C692" s="8" t="str">
        <f>IF([1]source_data!G694="","",IF([1]source_data!F694="","",[1]source_data!F694))</f>
        <v xml:space="preserve">Funding to help people with Autism, ADHD, Tourette's or a serious mental health condition access more opportunities.   </v>
      </c>
      <c r="D692" s="9">
        <f>IF([1]source_data!G694="","",IF([1]source_data!G694="","",[1]source_data!G694))</f>
        <v>1480</v>
      </c>
      <c r="E692" s="8" t="str">
        <f>IF([1]source_data!G694="","",[1]tailored_settings!$B$3)</f>
        <v>GBP</v>
      </c>
      <c r="F692" s="10">
        <f>IF([1]source_data!G694="","",IF([1]source_data!H694="","",[1]source_data!H694))</f>
        <v>44838.562867557899</v>
      </c>
      <c r="G692" s="8" t="str">
        <f>IF([1]source_data!G694="","",[1]tailored_settings!$B$5)</f>
        <v>Individual Recipient</v>
      </c>
      <c r="H692" s="8" t="str">
        <f>IF([1]source_data!G694="","",IF(AND([1]source_data!A694&lt;&gt;"",[1]tailored_settings!$B$11="Publish"),CONCATENATE([1]tailored_settings!$B$2&amp;[1]source_data!A694),IF(AND([1]source_data!A694&lt;&gt;"",[1]tailored_settings!$B$11="Do not publish"),CONCATENATE([1]tailored_settings!$B$4&amp;TEXT(ROW(A692)-1,"0000")&amp;"_"&amp;TEXT(F692,"yyyy-mm")),CONCATENATE([1]tailored_settings!$B$4&amp;TEXT(ROW(A692)-1,"0000")&amp;"_"&amp;TEXT(F692,"yyyy-mm")))))</f>
        <v>360G-BarnwoodTrust-IND-0691_2022-10</v>
      </c>
      <c r="I692" s="8" t="str">
        <f>IF([1]source_data!G694="","",[1]tailored_settings!$B$7)</f>
        <v>Barnwood Trust</v>
      </c>
      <c r="J692" s="8" t="str">
        <f>IF([1]source_data!G694="","",[1]tailored_settings!$B$6)</f>
        <v>GB-CHC-1162855</v>
      </c>
      <c r="K692" s="8" t="str">
        <f>IF([1]source_data!G694="","",IF([1]source_data!I694="","",VLOOKUP([1]source_data!I694,[1]codelists!A:C,2,FALSE)))</f>
        <v>GTIR040</v>
      </c>
      <c r="L692" s="8" t="str">
        <f>IF([1]source_data!G694="","",IF([1]source_data!J694="","",VLOOKUP([1]source_data!J694,[1]codelists!A:C,2,FALSE)))</f>
        <v/>
      </c>
      <c r="M692" s="8" t="str">
        <f>IF([1]source_data!G694="","",IF([1]source_data!K694="","",IF([1]source_data!M694&lt;&gt;"",CONCATENATE(VLOOKUP([1]source_data!K694,[1]codelists!A:C,2,FALSE)&amp;";"&amp;VLOOKUP([1]source_data!L694,[1]codelists!A:C,2,FALSE)&amp;";"&amp;VLOOKUP([1]source_data!M694,[1]codelists!A:C,2,FALSE)),IF([1]source_data!L694&lt;&gt;"",CONCATENATE(VLOOKUP([1]source_data!K694,[1]codelists!A:C,2,FALSE)&amp;";"&amp;VLOOKUP([1]source_data!L694,[1]codelists!A:C,2,FALSE)),IF([1]source_data!K694&lt;&gt;"",CONCATENATE(VLOOKUP([1]source_data!K694,[1]codelists!A:C,2,FALSE)))))))</f>
        <v>GTIP040</v>
      </c>
      <c r="N692" s="11" t="str">
        <f>IF([1]source_data!G694="","",IF([1]source_data!D694="","",VLOOKUP([1]source_data!D694,[1]geo_data!A:I,9,FALSE)))</f>
        <v>Innsworth</v>
      </c>
      <c r="O692" s="11" t="str">
        <f>IF([1]source_data!G694="","",IF([1]source_data!D694="","",VLOOKUP([1]source_data!D694,[1]geo_data!A:I,8,FALSE)))</f>
        <v>E05012074</v>
      </c>
      <c r="P692" s="11" t="str">
        <f>IF([1]source_data!G694="","",IF(LEFT(O692,3)="E05","WD",IF(LEFT(O692,3)="S13","WD",IF(LEFT(O692,3)="W05","WD",IF(LEFT(O692,3)="W06","UA",IF(LEFT(O692,3)="S12","CA",IF(LEFT(O692,3)="E06","UA",IF(LEFT(O692,3)="E07","NMD",IF(LEFT(O692,3)="E08","MD",IF(LEFT(O692,3)="E09","LONB"))))))))))</f>
        <v>WD</v>
      </c>
      <c r="Q692" s="11" t="str">
        <f>IF([1]source_data!G694="","",IF([1]source_data!D694="","",VLOOKUP([1]source_data!D694,[1]geo_data!A:I,7,FALSE)))</f>
        <v>Tewkesbury</v>
      </c>
      <c r="R692" s="11" t="str">
        <f>IF([1]source_data!G694="","",IF([1]source_data!D694="","",VLOOKUP([1]source_data!D694,[1]geo_data!A:I,6,FALSE)))</f>
        <v>E07000083</v>
      </c>
      <c r="S692" s="11" t="str">
        <f>IF([1]source_data!G694="","",IF(LEFT(R692,3)="E05","WD",IF(LEFT(R692,3)="S13","WD",IF(LEFT(R692,3)="W05","WD",IF(LEFT(R692,3)="W06","UA",IF(LEFT(R692,3)="S12","CA",IF(LEFT(R692,3)="E06","UA",IF(LEFT(R692,3)="E07","NMD",IF(LEFT(R692,3)="E08","MD",IF(LEFT(R692,3)="E09","LONB"))))))))))</f>
        <v>NMD</v>
      </c>
      <c r="T692" s="8" t="str">
        <f>IF([1]source_data!G694="","",IF([1]source_data!N694="","",[1]source_data!N694))</f>
        <v>Grants for You</v>
      </c>
      <c r="U692" s="12">
        <f ca="1">IF([1]source_data!G694="","",[1]tailored_settings!$B$8)</f>
        <v>45009</v>
      </c>
      <c r="V692" s="8" t="str">
        <f>IF([1]source_data!I694="","",[1]tailored_settings!$B$9)</f>
        <v>https://www.barnwoodtrust.org/</v>
      </c>
      <c r="W692" s="8" t="str">
        <f>IF([1]source_data!G694="","",IF([1]source_data!I694="","",[1]codelists!$A$1))</f>
        <v>Grant to Individuals Reason codelist</v>
      </c>
      <c r="X692" s="8" t="str">
        <f>IF([1]source_data!G694="","",IF([1]source_data!I694="","",[1]source_data!I694))</f>
        <v>Mental Health</v>
      </c>
      <c r="Y692" s="8" t="str">
        <f>IF([1]source_data!G694="","",IF([1]source_data!J694="","",[1]codelists!$A$1))</f>
        <v/>
      </c>
      <c r="Z692" s="8" t="str">
        <f>IF([1]source_data!G694="","",IF([1]source_data!J694="","",[1]source_data!J694))</f>
        <v/>
      </c>
      <c r="AA692" s="8" t="str">
        <f>IF([1]source_data!G694="","",IF([1]source_data!K694="","",[1]codelists!$A$16))</f>
        <v>Grant to Individuals Purpose codelist</v>
      </c>
      <c r="AB692" s="8" t="str">
        <f>IF([1]source_data!G694="","",IF([1]source_data!K694="","",[1]source_data!K694))</f>
        <v>Devices and digital access</v>
      </c>
      <c r="AC692" s="8" t="str">
        <f>IF([1]source_data!G694="","",IF([1]source_data!L694="","",[1]codelists!$A$16))</f>
        <v/>
      </c>
      <c r="AD692" s="8" t="str">
        <f>IF([1]source_data!G694="","",IF([1]source_data!L694="","",[1]source_data!L694))</f>
        <v/>
      </c>
      <c r="AE692" s="8" t="str">
        <f>IF([1]source_data!G694="","",IF([1]source_data!M694="","",[1]codelists!$A$16))</f>
        <v/>
      </c>
      <c r="AF692" s="8" t="str">
        <f>IF([1]source_data!G694="","",IF([1]source_data!M694="","",[1]source_data!M694))</f>
        <v/>
      </c>
    </row>
    <row r="693" spans="1:32" ht="15.75" x14ac:dyDescent="0.25">
      <c r="A693" s="8" t="str">
        <f>IF([1]source_data!G695="","",IF(AND([1]source_data!C695&lt;&gt;"",[1]tailored_settings!$B$10="Publish"),CONCATENATE([1]tailored_settings!$B$2&amp;[1]source_data!C695),IF(AND([1]source_data!C695&lt;&gt;"",[1]tailored_settings!$B$10="Do not publish"),CONCATENATE([1]tailored_settings!$B$2&amp;TEXT(ROW(A693)-1,"0000")&amp;"_"&amp;TEXT(F693,"yyyy-mm")),CONCATENATE([1]tailored_settings!$B$2&amp;TEXT(ROW(A693)-1,"0000")&amp;"_"&amp;TEXT(F693,"yyyy-mm")))))</f>
        <v>360G-BarnwoodTrust-0692_2022-10</v>
      </c>
      <c r="B693" s="8" t="str">
        <f>IF([1]source_data!G695="","",IF([1]source_data!E695&lt;&gt;"",[1]source_data!E695,CONCATENATE("Grant to "&amp;G693)))</f>
        <v>Grants for You</v>
      </c>
      <c r="C693" s="8" t="str">
        <f>IF([1]source_data!G695="","",IF([1]source_data!F695="","",[1]source_data!F695))</f>
        <v xml:space="preserve">Funding to help people with Autism, ADHD, Tourette's or a serious mental health condition access more opportunities.   </v>
      </c>
      <c r="D693" s="9">
        <f>IF([1]source_data!G695="","",IF([1]source_data!G695="","",[1]source_data!G695))</f>
        <v>1695</v>
      </c>
      <c r="E693" s="8" t="str">
        <f>IF([1]source_data!G695="","",[1]tailored_settings!$B$3)</f>
        <v>GBP</v>
      </c>
      <c r="F693" s="10">
        <f>IF([1]source_data!G695="","",IF([1]source_data!H695="","",[1]source_data!H695))</f>
        <v>44838.570980011602</v>
      </c>
      <c r="G693" s="8" t="str">
        <f>IF([1]source_data!G695="","",[1]tailored_settings!$B$5)</f>
        <v>Individual Recipient</v>
      </c>
      <c r="H693" s="8" t="str">
        <f>IF([1]source_data!G695="","",IF(AND([1]source_data!A695&lt;&gt;"",[1]tailored_settings!$B$11="Publish"),CONCATENATE([1]tailored_settings!$B$2&amp;[1]source_data!A695),IF(AND([1]source_data!A695&lt;&gt;"",[1]tailored_settings!$B$11="Do not publish"),CONCATENATE([1]tailored_settings!$B$4&amp;TEXT(ROW(A693)-1,"0000")&amp;"_"&amp;TEXT(F693,"yyyy-mm")),CONCATENATE([1]tailored_settings!$B$4&amp;TEXT(ROW(A693)-1,"0000")&amp;"_"&amp;TEXT(F693,"yyyy-mm")))))</f>
        <v>360G-BarnwoodTrust-IND-0692_2022-10</v>
      </c>
      <c r="I693" s="8" t="str">
        <f>IF([1]source_data!G695="","",[1]tailored_settings!$B$7)</f>
        <v>Barnwood Trust</v>
      </c>
      <c r="J693" s="8" t="str">
        <f>IF([1]source_data!G695="","",[1]tailored_settings!$B$6)</f>
        <v>GB-CHC-1162855</v>
      </c>
      <c r="K693" s="8" t="str">
        <f>IF([1]source_data!G695="","",IF([1]source_data!I695="","",VLOOKUP([1]source_data!I695,[1]codelists!A:C,2,FALSE)))</f>
        <v>GTIR040</v>
      </c>
      <c r="L693" s="8" t="str">
        <f>IF([1]source_data!G695="","",IF([1]source_data!J695="","",VLOOKUP([1]source_data!J695,[1]codelists!A:C,2,FALSE)))</f>
        <v/>
      </c>
      <c r="M693" s="8" t="str">
        <f>IF([1]source_data!G695="","",IF([1]source_data!K695="","",IF([1]source_data!M695&lt;&gt;"",CONCATENATE(VLOOKUP([1]source_data!K695,[1]codelists!A:C,2,FALSE)&amp;";"&amp;VLOOKUP([1]source_data!L695,[1]codelists!A:C,2,FALSE)&amp;";"&amp;VLOOKUP([1]source_data!M695,[1]codelists!A:C,2,FALSE)),IF([1]source_data!L695&lt;&gt;"",CONCATENATE(VLOOKUP([1]source_data!K695,[1]codelists!A:C,2,FALSE)&amp;";"&amp;VLOOKUP([1]source_data!L695,[1]codelists!A:C,2,FALSE)),IF([1]source_data!K695&lt;&gt;"",CONCATENATE(VLOOKUP([1]source_data!K695,[1]codelists!A:C,2,FALSE)))))))</f>
        <v>GTIP100</v>
      </c>
      <c r="N693" s="11" t="str">
        <f>IF([1]source_data!G695="","",IF([1]source_data!D695="","",VLOOKUP([1]source_data!D695,[1]geo_data!A:I,9,FALSE)))</f>
        <v>Hucclecote</v>
      </c>
      <c r="O693" s="11" t="str">
        <f>IF([1]source_data!G695="","",IF([1]source_data!D695="","",VLOOKUP([1]source_data!D695,[1]geo_data!A:I,8,FALSE)))</f>
        <v>E05010957</v>
      </c>
      <c r="P693" s="11" t="str">
        <f>IF([1]source_data!G695="","",IF(LEFT(O693,3)="E05","WD",IF(LEFT(O693,3)="S13","WD",IF(LEFT(O693,3)="W05","WD",IF(LEFT(O693,3)="W06","UA",IF(LEFT(O693,3)="S12","CA",IF(LEFT(O693,3)="E06","UA",IF(LEFT(O693,3)="E07","NMD",IF(LEFT(O693,3)="E08","MD",IF(LEFT(O693,3)="E09","LONB"))))))))))</f>
        <v>WD</v>
      </c>
      <c r="Q693" s="11" t="str">
        <f>IF([1]source_data!G695="","",IF([1]source_data!D695="","",VLOOKUP([1]source_data!D695,[1]geo_data!A:I,7,FALSE)))</f>
        <v>Gloucester</v>
      </c>
      <c r="R693" s="11" t="str">
        <f>IF([1]source_data!G695="","",IF([1]source_data!D695="","",VLOOKUP([1]source_data!D695,[1]geo_data!A:I,6,FALSE)))</f>
        <v>E07000081</v>
      </c>
      <c r="S693" s="11" t="str">
        <f>IF([1]source_data!G695="","",IF(LEFT(R693,3)="E05","WD",IF(LEFT(R693,3)="S13","WD",IF(LEFT(R693,3)="W05","WD",IF(LEFT(R693,3)="W06","UA",IF(LEFT(R693,3)="S12","CA",IF(LEFT(R693,3)="E06","UA",IF(LEFT(R693,3)="E07","NMD",IF(LEFT(R693,3)="E08","MD",IF(LEFT(R693,3)="E09","LONB"))))))))))</f>
        <v>NMD</v>
      </c>
      <c r="T693" s="8" t="str">
        <f>IF([1]source_data!G695="","",IF([1]source_data!N695="","",[1]source_data!N695))</f>
        <v>Grants for You</v>
      </c>
      <c r="U693" s="12">
        <f ca="1">IF([1]source_data!G695="","",[1]tailored_settings!$B$8)</f>
        <v>45009</v>
      </c>
      <c r="V693" s="8" t="str">
        <f>IF([1]source_data!I695="","",[1]tailored_settings!$B$9)</f>
        <v>https://www.barnwoodtrust.org/</v>
      </c>
      <c r="W693" s="8" t="str">
        <f>IF([1]source_data!G695="","",IF([1]source_data!I695="","",[1]codelists!$A$1))</f>
        <v>Grant to Individuals Reason codelist</v>
      </c>
      <c r="X693" s="8" t="str">
        <f>IF([1]source_data!G695="","",IF([1]source_data!I695="","",[1]source_data!I695))</f>
        <v>Mental Health</v>
      </c>
      <c r="Y693" s="8" t="str">
        <f>IF([1]source_data!G695="","",IF([1]source_data!J695="","",[1]codelists!$A$1))</f>
        <v/>
      </c>
      <c r="Z693" s="8" t="str">
        <f>IF([1]source_data!G695="","",IF([1]source_data!J695="","",[1]source_data!J695))</f>
        <v/>
      </c>
      <c r="AA693" s="8" t="str">
        <f>IF([1]source_data!G695="","",IF([1]source_data!K695="","",[1]codelists!$A$16))</f>
        <v>Grant to Individuals Purpose codelist</v>
      </c>
      <c r="AB693" s="8" t="str">
        <f>IF([1]source_data!G695="","",IF([1]source_data!K695="","",[1]source_data!K695))</f>
        <v>Travel and transport</v>
      </c>
      <c r="AC693" s="8" t="str">
        <f>IF([1]source_data!G695="","",IF([1]source_data!L695="","",[1]codelists!$A$16))</f>
        <v/>
      </c>
      <c r="AD693" s="8" t="str">
        <f>IF([1]source_data!G695="","",IF([1]source_data!L695="","",[1]source_data!L695))</f>
        <v/>
      </c>
      <c r="AE693" s="8" t="str">
        <f>IF([1]source_data!G695="","",IF([1]source_data!M695="","",[1]codelists!$A$16))</f>
        <v/>
      </c>
      <c r="AF693" s="8" t="str">
        <f>IF([1]source_data!G695="","",IF([1]source_data!M695="","",[1]source_data!M695))</f>
        <v/>
      </c>
    </row>
    <row r="694" spans="1:32" ht="15.75" x14ac:dyDescent="0.25">
      <c r="A694" s="8" t="str">
        <f>IF([1]source_data!G696="","",IF(AND([1]source_data!C696&lt;&gt;"",[1]tailored_settings!$B$10="Publish"),CONCATENATE([1]tailored_settings!$B$2&amp;[1]source_data!C696),IF(AND([1]source_data!C696&lt;&gt;"",[1]tailored_settings!$B$10="Do not publish"),CONCATENATE([1]tailored_settings!$B$2&amp;TEXT(ROW(A694)-1,"0000")&amp;"_"&amp;TEXT(F694,"yyyy-mm")),CONCATENATE([1]tailored_settings!$B$2&amp;TEXT(ROW(A694)-1,"0000")&amp;"_"&amp;TEXT(F694,"yyyy-mm")))))</f>
        <v>360G-BarnwoodTrust-0693_2022-10</v>
      </c>
      <c r="B694" s="8" t="str">
        <f>IF([1]source_data!G696="","",IF([1]source_data!E696&lt;&gt;"",[1]source_data!E696,CONCATENATE("Grant to "&amp;G694)))</f>
        <v>Grants for You</v>
      </c>
      <c r="C694" s="8" t="str">
        <f>IF([1]source_data!G696="","",IF([1]source_data!F696="","",[1]source_data!F696))</f>
        <v xml:space="preserve">Funding to help people with Autism, ADHD, Tourette's or a serious mental health condition access more opportunities.   </v>
      </c>
      <c r="D694" s="9">
        <f>IF([1]source_data!G696="","",IF([1]source_data!G696="","",[1]source_data!G696))</f>
        <v>1000</v>
      </c>
      <c r="E694" s="8" t="str">
        <f>IF([1]source_data!G696="","",[1]tailored_settings!$B$3)</f>
        <v>GBP</v>
      </c>
      <c r="F694" s="10">
        <f>IF([1]source_data!G696="","",IF([1]source_data!H696="","",[1]source_data!H696))</f>
        <v>44838.584643402799</v>
      </c>
      <c r="G694" s="8" t="str">
        <f>IF([1]source_data!G696="","",[1]tailored_settings!$B$5)</f>
        <v>Individual Recipient</v>
      </c>
      <c r="H694" s="8" t="str">
        <f>IF([1]source_data!G696="","",IF(AND([1]source_data!A696&lt;&gt;"",[1]tailored_settings!$B$11="Publish"),CONCATENATE([1]tailored_settings!$B$2&amp;[1]source_data!A696),IF(AND([1]source_data!A696&lt;&gt;"",[1]tailored_settings!$B$11="Do not publish"),CONCATENATE([1]tailored_settings!$B$4&amp;TEXT(ROW(A694)-1,"0000")&amp;"_"&amp;TEXT(F694,"yyyy-mm")),CONCATENATE([1]tailored_settings!$B$4&amp;TEXT(ROW(A694)-1,"0000")&amp;"_"&amp;TEXT(F694,"yyyy-mm")))))</f>
        <v>360G-BarnwoodTrust-IND-0693_2022-10</v>
      </c>
      <c r="I694" s="8" t="str">
        <f>IF([1]source_data!G696="","",[1]tailored_settings!$B$7)</f>
        <v>Barnwood Trust</v>
      </c>
      <c r="J694" s="8" t="str">
        <f>IF([1]source_data!G696="","",[1]tailored_settings!$B$6)</f>
        <v>GB-CHC-1162855</v>
      </c>
      <c r="K694" s="8" t="str">
        <f>IF([1]source_data!G696="","",IF([1]source_data!I696="","",VLOOKUP([1]source_data!I696,[1]codelists!A:C,2,FALSE)))</f>
        <v>GTIR040</v>
      </c>
      <c r="L694" s="8" t="str">
        <f>IF([1]source_data!G696="","",IF([1]source_data!J696="","",VLOOKUP([1]source_data!J696,[1]codelists!A:C,2,FALSE)))</f>
        <v/>
      </c>
      <c r="M694" s="8" t="str">
        <f>IF([1]source_data!G696="","",IF([1]source_data!K696="","",IF([1]source_data!M696&lt;&gt;"",CONCATENATE(VLOOKUP([1]source_data!K696,[1]codelists!A:C,2,FALSE)&amp;";"&amp;VLOOKUP([1]source_data!L696,[1]codelists!A:C,2,FALSE)&amp;";"&amp;VLOOKUP([1]source_data!M696,[1]codelists!A:C,2,FALSE)),IF([1]source_data!L696&lt;&gt;"",CONCATENATE(VLOOKUP([1]source_data!K696,[1]codelists!A:C,2,FALSE)&amp;";"&amp;VLOOKUP([1]source_data!L696,[1]codelists!A:C,2,FALSE)),IF([1]source_data!K696&lt;&gt;"",CONCATENATE(VLOOKUP([1]source_data!K696,[1]codelists!A:C,2,FALSE)))))))</f>
        <v>GTIP130</v>
      </c>
      <c r="N694" s="11" t="str">
        <f>IF([1]source_data!G696="","",IF([1]source_data!D696="","",VLOOKUP([1]source_data!D696,[1]geo_data!A:I,9,FALSE)))</f>
        <v>Springbank</v>
      </c>
      <c r="O694" s="11" t="str">
        <f>IF([1]source_data!G696="","",IF([1]source_data!D696="","",VLOOKUP([1]source_data!D696,[1]geo_data!A:I,8,FALSE)))</f>
        <v>E05004304</v>
      </c>
      <c r="P694" s="11" t="str">
        <f>IF([1]source_data!G696="","",IF(LEFT(O694,3)="E05","WD",IF(LEFT(O694,3)="S13","WD",IF(LEFT(O694,3)="W05","WD",IF(LEFT(O694,3)="W06","UA",IF(LEFT(O694,3)="S12","CA",IF(LEFT(O694,3)="E06","UA",IF(LEFT(O694,3)="E07","NMD",IF(LEFT(O694,3)="E08","MD",IF(LEFT(O694,3)="E09","LONB"))))))))))</f>
        <v>WD</v>
      </c>
      <c r="Q694" s="11" t="str">
        <f>IF([1]source_data!G696="","",IF([1]source_data!D696="","",VLOOKUP([1]source_data!D696,[1]geo_data!A:I,7,FALSE)))</f>
        <v>Cheltenham</v>
      </c>
      <c r="R694" s="11" t="str">
        <f>IF([1]source_data!G696="","",IF([1]source_data!D696="","",VLOOKUP([1]source_data!D696,[1]geo_data!A:I,6,FALSE)))</f>
        <v>E07000078</v>
      </c>
      <c r="S694" s="11" t="str">
        <f>IF([1]source_data!G696="","",IF(LEFT(R694,3)="E05","WD",IF(LEFT(R694,3)="S13","WD",IF(LEFT(R694,3)="W05","WD",IF(LEFT(R694,3)="W06","UA",IF(LEFT(R694,3)="S12","CA",IF(LEFT(R694,3)="E06","UA",IF(LEFT(R694,3)="E07","NMD",IF(LEFT(R694,3)="E08","MD",IF(LEFT(R694,3)="E09","LONB"))))))))))</f>
        <v>NMD</v>
      </c>
      <c r="T694" s="8" t="str">
        <f>IF([1]source_data!G696="","",IF([1]source_data!N696="","",[1]source_data!N696))</f>
        <v>Grants for You</v>
      </c>
      <c r="U694" s="12">
        <f ca="1">IF([1]source_data!G696="","",[1]tailored_settings!$B$8)</f>
        <v>45009</v>
      </c>
      <c r="V694" s="8" t="str">
        <f>IF([1]source_data!I696="","",[1]tailored_settings!$B$9)</f>
        <v>https://www.barnwoodtrust.org/</v>
      </c>
      <c r="W694" s="8" t="str">
        <f>IF([1]source_data!G696="","",IF([1]source_data!I696="","",[1]codelists!$A$1))</f>
        <v>Grant to Individuals Reason codelist</v>
      </c>
      <c r="X694" s="8" t="str">
        <f>IF([1]source_data!G696="","",IF([1]source_data!I696="","",[1]source_data!I696))</f>
        <v>Mental Health</v>
      </c>
      <c r="Y694" s="8" t="str">
        <f>IF([1]source_data!G696="","",IF([1]source_data!J696="","",[1]codelists!$A$1))</f>
        <v/>
      </c>
      <c r="Z694" s="8" t="str">
        <f>IF([1]source_data!G696="","",IF([1]source_data!J696="","",[1]source_data!J696))</f>
        <v/>
      </c>
      <c r="AA694" s="8" t="str">
        <f>IF([1]source_data!G696="","",IF([1]source_data!K696="","",[1]codelists!$A$16))</f>
        <v>Grant to Individuals Purpose codelist</v>
      </c>
      <c r="AB694" s="8" t="str">
        <f>IF([1]source_data!G696="","",IF([1]source_data!K696="","",[1]source_data!K696))</f>
        <v>Education and training</v>
      </c>
      <c r="AC694" s="8" t="str">
        <f>IF([1]source_data!G696="","",IF([1]source_data!L696="","",[1]codelists!$A$16))</f>
        <v/>
      </c>
      <c r="AD694" s="8" t="str">
        <f>IF([1]source_data!G696="","",IF([1]source_data!L696="","",[1]source_data!L696))</f>
        <v/>
      </c>
      <c r="AE694" s="8" t="str">
        <f>IF([1]source_data!G696="","",IF([1]source_data!M696="","",[1]codelists!$A$16))</f>
        <v/>
      </c>
      <c r="AF694" s="8" t="str">
        <f>IF([1]source_data!G696="","",IF([1]source_data!M696="","",[1]source_data!M696))</f>
        <v/>
      </c>
    </row>
    <row r="695" spans="1:32" ht="15.75" x14ac:dyDescent="0.25">
      <c r="A695" s="8" t="str">
        <f>IF([1]source_data!G697="","",IF(AND([1]source_data!C697&lt;&gt;"",[1]tailored_settings!$B$10="Publish"),CONCATENATE([1]tailored_settings!$B$2&amp;[1]source_data!C697),IF(AND([1]source_data!C697&lt;&gt;"",[1]tailored_settings!$B$10="Do not publish"),CONCATENATE([1]tailored_settings!$B$2&amp;TEXT(ROW(A695)-1,"0000")&amp;"_"&amp;TEXT(F695,"yyyy-mm")),CONCATENATE([1]tailored_settings!$B$2&amp;TEXT(ROW(A695)-1,"0000")&amp;"_"&amp;TEXT(F695,"yyyy-mm")))))</f>
        <v>360G-BarnwoodTrust-0694_2022-10</v>
      </c>
      <c r="B695" s="8" t="str">
        <f>IF([1]source_data!G697="","",IF([1]source_data!E697&lt;&gt;"",[1]source_data!E697,CONCATENATE("Grant to "&amp;G695)))</f>
        <v>Grants for You</v>
      </c>
      <c r="C695" s="8" t="str">
        <f>IF([1]source_data!G697="","",IF([1]source_data!F697="","",[1]source_data!F697))</f>
        <v xml:space="preserve">Funding to help people with Autism, ADHD, Tourette's or a serious mental health condition access more opportunities.   </v>
      </c>
      <c r="D695" s="9">
        <f>IF([1]source_data!G697="","",IF([1]source_data!G697="","",[1]source_data!G697))</f>
        <v>255</v>
      </c>
      <c r="E695" s="8" t="str">
        <f>IF([1]source_data!G697="","",[1]tailored_settings!$B$3)</f>
        <v>GBP</v>
      </c>
      <c r="F695" s="10">
        <f>IF([1]source_data!G697="","",IF([1]source_data!H697="","",[1]source_data!H697))</f>
        <v>44838.616180555597</v>
      </c>
      <c r="G695" s="8" t="str">
        <f>IF([1]source_data!G697="","",[1]tailored_settings!$B$5)</f>
        <v>Individual Recipient</v>
      </c>
      <c r="H695" s="8" t="str">
        <f>IF([1]source_data!G697="","",IF(AND([1]source_data!A697&lt;&gt;"",[1]tailored_settings!$B$11="Publish"),CONCATENATE([1]tailored_settings!$B$2&amp;[1]source_data!A697),IF(AND([1]source_data!A697&lt;&gt;"",[1]tailored_settings!$B$11="Do not publish"),CONCATENATE([1]tailored_settings!$B$4&amp;TEXT(ROW(A695)-1,"0000")&amp;"_"&amp;TEXT(F695,"yyyy-mm")),CONCATENATE([1]tailored_settings!$B$4&amp;TEXT(ROW(A695)-1,"0000")&amp;"_"&amp;TEXT(F695,"yyyy-mm")))))</f>
        <v>360G-BarnwoodTrust-IND-0694_2022-10</v>
      </c>
      <c r="I695" s="8" t="str">
        <f>IF([1]source_data!G697="","",[1]tailored_settings!$B$7)</f>
        <v>Barnwood Trust</v>
      </c>
      <c r="J695" s="8" t="str">
        <f>IF([1]source_data!G697="","",[1]tailored_settings!$B$6)</f>
        <v>GB-CHC-1162855</v>
      </c>
      <c r="K695" s="8" t="str">
        <f>IF([1]source_data!G697="","",IF([1]source_data!I697="","",VLOOKUP([1]source_data!I697,[1]codelists!A:C,2,FALSE)))</f>
        <v>GTIR040</v>
      </c>
      <c r="L695" s="8" t="str">
        <f>IF([1]source_data!G697="","",IF([1]source_data!J697="","",VLOOKUP([1]source_data!J697,[1]codelists!A:C,2,FALSE)))</f>
        <v/>
      </c>
      <c r="M695" s="8" t="str">
        <f>IF([1]source_data!G697="","",IF([1]source_data!K697="","",IF([1]source_data!M697&lt;&gt;"",CONCATENATE(VLOOKUP([1]source_data!K697,[1]codelists!A:C,2,FALSE)&amp;";"&amp;VLOOKUP([1]source_data!L697,[1]codelists!A:C,2,FALSE)&amp;";"&amp;VLOOKUP([1]source_data!M697,[1]codelists!A:C,2,FALSE)),IF([1]source_data!L697&lt;&gt;"",CONCATENATE(VLOOKUP([1]source_data!K697,[1]codelists!A:C,2,FALSE)&amp;";"&amp;VLOOKUP([1]source_data!L697,[1]codelists!A:C,2,FALSE)),IF([1]source_data!K697&lt;&gt;"",CONCATENATE(VLOOKUP([1]source_data!K697,[1]codelists!A:C,2,FALSE)))))))</f>
        <v>GTIP100</v>
      </c>
      <c r="N695" s="11" t="str">
        <f>IF([1]source_data!G697="","",IF([1]source_data!D697="","",VLOOKUP([1]source_data!D697,[1]geo_data!A:I,9,FALSE)))</f>
        <v>Elmbridge</v>
      </c>
      <c r="O695" s="11" t="str">
        <f>IF([1]source_data!G697="","",IF([1]source_data!D697="","",VLOOKUP([1]source_data!D697,[1]geo_data!A:I,8,FALSE)))</f>
        <v>E05010955</v>
      </c>
      <c r="P695" s="11" t="str">
        <f>IF([1]source_data!G697="","",IF(LEFT(O695,3)="E05","WD",IF(LEFT(O695,3)="S13","WD",IF(LEFT(O695,3)="W05","WD",IF(LEFT(O695,3)="W06","UA",IF(LEFT(O695,3)="S12","CA",IF(LEFT(O695,3)="E06","UA",IF(LEFT(O695,3)="E07","NMD",IF(LEFT(O695,3)="E08","MD",IF(LEFT(O695,3)="E09","LONB"))))))))))</f>
        <v>WD</v>
      </c>
      <c r="Q695" s="11" t="str">
        <f>IF([1]source_data!G697="","",IF([1]source_data!D697="","",VLOOKUP([1]source_data!D697,[1]geo_data!A:I,7,FALSE)))</f>
        <v>Gloucester</v>
      </c>
      <c r="R695" s="11" t="str">
        <f>IF([1]source_data!G697="","",IF([1]source_data!D697="","",VLOOKUP([1]source_data!D697,[1]geo_data!A:I,6,FALSE)))</f>
        <v>E07000081</v>
      </c>
      <c r="S695" s="11" t="str">
        <f>IF([1]source_data!G697="","",IF(LEFT(R695,3)="E05","WD",IF(LEFT(R695,3)="S13","WD",IF(LEFT(R695,3)="W05","WD",IF(LEFT(R695,3)="W06","UA",IF(LEFT(R695,3)="S12","CA",IF(LEFT(R695,3)="E06","UA",IF(LEFT(R695,3)="E07","NMD",IF(LEFT(R695,3)="E08","MD",IF(LEFT(R695,3)="E09","LONB"))))))))))</f>
        <v>NMD</v>
      </c>
      <c r="T695" s="8" t="str">
        <f>IF([1]source_data!G697="","",IF([1]source_data!N697="","",[1]source_data!N697))</f>
        <v>Grants for You</v>
      </c>
      <c r="U695" s="12">
        <f ca="1">IF([1]source_data!G697="","",[1]tailored_settings!$B$8)</f>
        <v>45009</v>
      </c>
      <c r="V695" s="8" t="str">
        <f>IF([1]source_data!I697="","",[1]tailored_settings!$B$9)</f>
        <v>https://www.barnwoodtrust.org/</v>
      </c>
      <c r="W695" s="8" t="str">
        <f>IF([1]source_data!G697="","",IF([1]source_data!I697="","",[1]codelists!$A$1))</f>
        <v>Grant to Individuals Reason codelist</v>
      </c>
      <c r="X695" s="8" t="str">
        <f>IF([1]source_data!G697="","",IF([1]source_data!I697="","",[1]source_data!I697))</f>
        <v>Mental Health</v>
      </c>
      <c r="Y695" s="8" t="str">
        <f>IF([1]source_data!G697="","",IF([1]source_data!J697="","",[1]codelists!$A$1))</f>
        <v/>
      </c>
      <c r="Z695" s="8" t="str">
        <f>IF([1]source_data!G697="","",IF([1]source_data!J697="","",[1]source_data!J697))</f>
        <v/>
      </c>
      <c r="AA695" s="8" t="str">
        <f>IF([1]source_data!G697="","",IF([1]source_data!K697="","",[1]codelists!$A$16))</f>
        <v>Grant to Individuals Purpose codelist</v>
      </c>
      <c r="AB695" s="8" t="str">
        <f>IF([1]source_data!G697="","",IF([1]source_data!K697="","",[1]source_data!K697))</f>
        <v>Travel and transport</v>
      </c>
      <c r="AC695" s="8" t="str">
        <f>IF([1]source_data!G697="","",IF([1]source_data!L697="","",[1]codelists!$A$16))</f>
        <v/>
      </c>
      <c r="AD695" s="8" t="str">
        <f>IF([1]source_data!G697="","",IF([1]source_data!L697="","",[1]source_data!L697))</f>
        <v/>
      </c>
      <c r="AE695" s="8" t="str">
        <f>IF([1]source_data!G697="","",IF([1]source_data!M697="","",[1]codelists!$A$16))</f>
        <v/>
      </c>
      <c r="AF695" s="8" t="str">
        <f>IF([1]source_data!G697="","",IF([1]source_data!M697="","",[1]source_data!M697))</f>
        <v/>
      </c>
    </row>
    <row r="696" spans="1:32" ht="15.75" x14ac:dyDescent="0.25">
      <c r="A696" s="8" t="str">
        <f>IF([1]source_data!G698="","",IF(AND([1]source_data!C698&lt;&gt;"",[1]tailored_settings!$B$10="Publish"),CONCATENATE([1]tailored_settings!$B$2&amp;[1]source_data!C698),IF(AND([1]source_data!C698&lt;&gt;"",[1]tailored_settings!$B$10="Do not publish"),CONCATENATE([1]tailored_settings!$B$2&amp;TEXT(ROW(A696)-1,"0000")&amp;"_"&amp;TEXT(F696,"yyyy-mm")),CONCATENATE([1]tailored_settings!$B$2&amp;TEXT(ROW(A696)-1,"0000")&amp;"_"&amp;TEXT(F696,"yyyy-mm")))))</f>
        <v>360G-BarnwoodTrust-0695_2022-10</v>
      </c>
      <c r="B696" s="8" t="str">
        <f>IF([1]source_data!G698="","",IF([1]source_data!E698&lt;&gt;"",[1]source_data!E698,CONCATENATE("Grant to "&amp;G696)))</f>
        <v>Grants for You</v>
      </c>
      <c r="C696" s="8" t="str">
        <f>IF([1]source_data!G698="","",IF([1]source_data!F698="","",[1]source_data!F698))</f>
        <v xml:space="preserve">Funding to help people with Autism, ADHD, Tourette's or a serious mental health condition access more opportunities.   </v>
      </c>
      <c r="D696" s="9">
        <f>IF([1]source_data!G698="","",IF([1]source_data!G698="","",[1]source_data!G698))</f>
        <v>889</v>
      </c>
      <c r="E696" s="8" t="str">
        <f>IF([1]source_data!G698="","",[1]tailored_settings!$B$3)</f>
        <v>GBP</v>
      </c>
      <c r="F696" s="10">
        <f>IF([1]source_data!G698="","",IF([1]source_data!H698="","",[1]source_data!H698))</f>
        <v>44839.360107557899</v>
      </c>
      <c r="G696" s="8" t="str">
        <f>IF([1]source_data!G698="","",[1]tailored_settings!$B$5)</f>
        <v>Individual Recipient</v>
      </c>
      <c r="H696" s="8" t="str">
        <f>IF([1]source_data!G698="","",IF(AND([1]source_data!A698&lt;&gt;"",[1]tailored_settings!$B$11="Publish"),CONCATENATE([1]tailored_settings!$B$2&amp;[1]source_data!A698),IF(AND([1]source_data!A698&lt;&gt;"",[1]tailored_settings!$B$11="Do not publish"),CONCATENATE([1]tailored_settings!$B$4&amp;TEXT(ROW(A696)-1,"0000")&amp;"_"&amp;TEXT(F696,"yyyy-mm")),CONCATENATE([1]tailored_settings!$B$4&amp;TEXT(ROW(A696)-1,"0000")&amp;"_"&amp;TEXT(F696,"yyyy-mm")))))</f>
        <v>360G-BarnwoodTrust-IND-0695_2022-10</v>
      </c>
      <c r="I696" s="8" t="str">
        <f>IF([1]source_data!G698="","",[1]tailored_settings!$B$7)</f>
        <v>Barnwood Trust</v>
      </c>
      <c r="J696" s="8" t="str">
        <f>IF([1]source_data!G698="","",[1]tailored_settings!$B$6)</f>
        <v>GB-CHC-1162855</v>
      </c>
      <c r="K696" s="8" t="str">
        <f>IF([1]source_data!G698="","",IF([1]source_data!I698="","",VLOOKUP([1]source_data!I698,[1]codelists!A:C,2,FALSE)))</f>
        <v>GTIR040</v>
      </c>
      <c r="L696" s="8" t="str">
        <f>IF([1]source_data!G698="","",IF([1]source_data!J698="","",VLOOKUP([1]source_data!J698,[1]codelists!A:C,2,FALSE)))</f>
        <v/>
      </c>
      <c r="M696" s="8" t="str">
        <f>IF([1]source_data!G698="","",IF([1]source_data!K698="","",IF([1]source_data!M698&lt;&gt;"",CONCATENATE(VLOOKUP([1]source_data!K698,[1]codelists!A:C,2,FALSE)&amp;";"&amp;VLOOKUP([1]source_data!L698,[1]codelists!A:C,2,FALSE)&amp;";"&amp;VLOOKUP([1]source_data!M698,[1]codelists!A:C,2,FALSE)),IF([1]source_data!L698&lt;&gt;"",CONCATENATE(VLOOKUP([1]source_data!K698,[1]codelists!A:C,2,FALSE)&amp;";"&amp;VLOOKUP([1]source_data!L698,[1]codelists!A:C,2,FALSE)),IF([1]source_data!K698&lt;&gt;"",CONCATENATE(VLOOKUP([1]source_data!K698,[1]codelists!A:C,2,FALSE)))))))</f>
        <v>GTIP040</v>
      </c>
      <c r="N696" s="11" t="str">
        <f>IF([1]source_data!G698="","",IF([1]source_data!D698="","",VLOOKUP([1]source_data!D698,[1]geo_data!A:I,9,FALSE)))</f>
        <v>Kingsholm and Wotton</v>
      </c>
      <c r="O696" s="11" t="str">
        <f>IF([1]source_data!G698="","",IF([1]source_data!D698="","",VLOOKUP([1]source_data!D698,[1]geo_data!A:I,8,FALSE)))</f>
        <v>E05010958</v>
      </c>
      <c r="P696" s="11" t="str">
        <f>IF([1]source_data!G698="","",IF(LEFT(O696,3)="E05","WD",IF(LEFT(O696,3)="S13","WD",IF(LEFT(O696,3)="W05","WD",IF(LEFT(O696,3)="W06","UA",IF(LEFT(O696,3)="S12","CA",IF(LEFT(O696,3)="E06","UA",IF(LEFT(O696,3)="E07","NMD",IF(LEFT(O696,3)="E08","MD",IF(LEFT(O696,3)="E09","LONB"))))))))))</f>
        <v>WD</v>
      </c>
      <c r="Q696" s="11" t="str">
        <f>IF([1]source_data!G698="","",IF([1]source_data!D698="","",VLOOKUP([1]source_data!D698,[1]geo_data!A:I,7,FALSE)))</f>
        <v>Gloucester</v>
      </c>
      <c r="R696" s="11" t="str">
        <f>IF([1]source_data!G698="","",IF([1]source_data!D698="","",VLOOKUP([1]source_data!D698,[1]geo_data!A:I,6,FALSE)))</f>
        <v>E07000081</v>
      </c>
      <c r="S696" s="11" t="str">
        <f>IF([1]source_data!G698="","",IF(LEFT(R696,3)="E05","WD",IF(LEFT(R696,3)="S13","WD",IF(LEFT(R696,3)="W05","WD",IF(LEFT(R696,3)="W06","UA",IF(LEFT(R696,3)="S12","CA",IF(LEFT(R696,3)="E06","UA",IF(LEFT(R696,3)="E07","NMD",IF(LEFT(R696,3)="E08","MD",IF(LEFT(R696,3)="E09","LONB"))))))))))</f>
        <v>NMD</v>
      </c>
      <c r="T696" s="8" t="str">
        <f>IF([1]source_data!G698="","",IF([1]source_data!N698="","",[1]source_data!N698))</f>
        <v>Grants for You</v>
      </c>
      <c r="U696" s="12">
        <f ca="1">IF([1]source_data!G698="","",[1]tailored_settings!$B$8)</f>
        <v>45009</v>
      </c>
      <c r="V696" s="8" t="str">
        <f>IF([1]source_data!I698="","",[1]tailored_settings!$B$9)</f>
        <v>https://www.barnwoodtrust.org/</v>
      </c>
      <c r="W696" s="8" t="str">
        <f>IF([1]source_data!G698="","",IF([1]source_data!I698="","",[1]codelists!$A$1))</f>
        <v>Grant to Individuals Reason codelist</v>
      </c>
      <c r="X696" s="8" t="str">
        <f>IF([1]source_data!G698="","",IF([1]source_data!I698="","",[1]source_data!I698))</f>
        <v>Mental Health</v>
      </c>
      <c r="Y696" s="8" t="str">
        <f>IF([1]source_data!G698="","",IF([1]source_data!J698="","",[1]codelists!$A$1))</f>
        <v/>
      </c>
      <c r="Z696" s="8" t="str">
        <f>IF([1]source_data!G698="","",IF([1]source_data!J698="","",[1]source_data!J698))</f>
        <v/>
      </c>
      <c r="AA696" s="8" t="str">
        <f>IF([1]source_data!G698="","",IF([1]source_data!K698="","",[1]codelists!$A$16))</f>
        <v>Grant to Individuals Purpose codelist</v>
      </c>
      <c r="AB696" s="8" t="str">
        <f>IF([1]source_data!G698="","",IF([1]source_data!K698="","",[1]source_data!K698))</f>
        <v>Devices and digital access</v>
      </c>
      <c r="AC696" s="8" t="str">
        <f>IF([1]source_data!G698="","",IF([1]source_data!L698="","",[1]codelists!$A$16))</f>
        <v/>
      </c>
      <c r="AD696" s="8" t="str">
        <f>IF([1]source_data!G698="","",IF([1]source_data!L698="","",[1]source_data!L698))</f>
        <v/>
      </c>
      <c r="AE696" s="8" t="str">
        <f>IF([1]source_data!G698="","",IF([1]source_data!M698="","",[1]codelists!$A$16))</f>
        <v/>
      </c>
      <c r="AF696" s="8" t="str">
        <f>IF([1]source_data!G698="","",IF([1]source_data!M698="","",[1]source_data!M698))</f>
        <v/>
      </c>
    </row>
    <row r="697" spans="1:32" ht="15.75" x14ac:dyDescent="0.25">
      <c r="A697" s="8" t="str">
        <f>IF([1]source_data!G699="","",IF(AND([1]source_data!C699&lt;&gt;"",[1]tailored_settings!$B$10="Publish"),CONCATENATE([1]tailored_settings!$B$2&amp;[1]source_data!C699),IF(AND([1]source_data!C699&lt;&gt;"",[1]tailored_settings!$B$10="Do not publish"),CONCATENATE([1]tailored_settings!$B$2&amp;TEXT(ROW(A697)-1,"0000")&amp;"_"&amp;TEXT(F697,"yyyy-mm")),CONCATENATE([1]tailored_settings!$B$2&amp;TEXT(ROW(A697)-1,"0000")&amp;"_"&amp;TEXT(F697,"yyyy-mm")))))</f>
        <v>360G-BarnwoodTrust-0696_2022-10</v>
      </c>
      <c r="B697" s="8" t="str">
        <f>IF([1]source_data!G699="","",IF([1]source_data!E699&lt;&gt;"",[1]source_data!E699,CONCATENATE("Grant to "&amp;G697)))</f>
        <v>Grants for You</v>
      </c>
      <c r="C697" s="8" t="str">
        <f>IF([1]source_data!G699="","",IF([1]source_data!F699="","",[1]source_data!F699))</f>
        <v xml:space="preserve">Funding to help people with Autism, ADHD, Tourette's or a serious mental health condition access more opportunities.   </v>
      </c>
      <c r="D697" s="9">
        <f>IF([1]source_data!G699="","",IF([1]source_data!G699="","",[1]source_data!G699))</f>
        <v>1799</v>
      </c>
      <c r="E697" s="8" t="str">
        <f>IF([1]source_data!G699="","",[1]tailored_settings!$B$3)</f>
        <v>GBP</v>
      </c>
      <c r="F697" s="10">
        <f>IF([1]source_data!G699="","",IF([1]source_data!H699="","",[1]source_data!H699))</f>
        <v>44839.5647775463</v>
      </c>
      <c r="G697" s="8" t="str">
        <f>IF([1]source_data!G699="","",[1]tailored_settings!$B$5)</f>
        <v>Individual Recipient</v>
      </c>
      <c r="H697" s="8" t="str">
        <f>IF([1]source_data!G699="","",IF(AND([1]source_data!A699&lt;&gt;"",[1]tailored_settings!$B$11="Publish"),CONCATENATE([1]tailored_settings!$B$2&amp;[1]source_data!A699),IF(AND([1]source_data!A699&lt;&gt;"",[1]tailored_settings!$B$11="Do not publish"),CONCATENATE([1]tailored_settings!$B$4&amp;TEXT(ROW(A697)-1,"0000")&amp;"_"&amp;TEXT(F697,"yyyy-mm")),CONCATENATE([1]tailored_settings!$B$4&amp;TEXT(ROW(A697)-1,"0000")&amp;"_"&amp;TEXT(F697,"yyyy-mm")))))</f>
        <v>360G-BarnwoodTrust-IND-0696_2022-10</v>
      </c>
      <c r="I697" s="8" t="str">
        <f>IF([1]source_data!G699="","",[1]tailored_settings!$B$7)</f>
        <v>Barnwood Trust</v>
      </c>
      <c r="J697" s="8" t="str">
        <f>IF([1]source_data!G699="","",[1]tailored_settings!$B$6)</f>
        <v>GB-CHC-1162855</v>
      </c>
      <c r="K697" s="8" t="str">
        <f>IF([1]source_data!G699="","",IF([1]source_data!I699="","",VLOOKUP([1]source_data!I699,[1]codelists!A:C,2,FALSE)))</f>
        <v>GTIR040</v>
      </c>
      <c r="L697" s="8" t="str">
        <f>IF([1]source_data!G699="","",IF([1]source_data!J699="","",VLOOKUP([1]source_data!J699,[1]codelists!A:C,2,FALSE)))</f>
        <v/>
      </c>
      <c r="M697" s="8" t="str">
        <f>IF([1]source_data!G699="","",IF([1]source_data!K699="","",IF([1]source_data!M699&lt;&gt;"",CONCATENATE(VLOOKUP([1]source_data!K699,[1]codelists!A:C,2,FALSE)&amp;";"&amp;VLOOKUP([1]source_data!L699,[1]codelists!A:C,2,FALSE)&amp;";"&amp;VLOOKUP([1]source_data!M699,[1]codelists!A:C,2,FALSE)),IF([1]source_data!L699&lt;&gt;"",CONCATENATE(VLOOKUP([1]source_data!K699,[1]codelists!A:C,2,FALSE)&amp;";"&amp;VLOOKUP([1]source_data!L699,[1]codelists!A:C,2,FALSE)),IF([1]source_data!K699&lt;&gt;"",CONCATENATE(VLOOKUP([1]source_data!K699,[1]codelists!A:C,2,FALSE)))))))</f>
        <v>GTIP040</v>
      </c>
      <c r="N697" s="11" t="str">
        <f>IF([1]source_data!G699="","",IF([1]source_data!D699="","",VLOOKUP([1]source_data!D699,[1]geo_data!A:I,9,FALSE)))</f>
        <v>Matson, Robinswood and White City</v>
      </c>
      <c r="O697" s="11" t="str">
        <f>IF([1]source_data!G699="","",IF([1]source_data!D699="","",VLOOKUP([1]source_data!D699,[1]geo_data!A:I,8,FALSE)))</f>
        <v>E05010961</v>
      </c>
      <c r="P697" s="11" t="str">
        <f>IF([1]source_data!G699="","",IF(LEFT(O697,3)="E05","WD",IF(LEFT(O697,3)="S13","WD",IF(LEFT(O697,3)="W05","WD",IF(LEFT(O697,3)="W06","UA",IF(LEFT(O697,3)="S12","CA",IF(LEFT(O697,3)="E06","UA",IF(LEFT(O697,3)="E07","NMD",IF(LEFT(O697,3)="E08","MD",IF(LEFT(O697,3)="E09","LONB"))))))))))</f>
        <v>WD</v>
      </c>
      <c r="Q697" s="11" t="str">
        <f>IF([1]source_data!G699="","",IF([1]source_data!D699="","",VLOOKUP([1]source_data!D699,[1]geo_data!A:I,7,FALSE)))</f>
        <v>Gloucester</v>
      </c>
      <c r="R697" s="11" t="str">
        <f>IF([1]source_data!G699="","",IF([1]source_data!D699="","",VLOOKUP([1]source_data!D699,[1]geo_data!A:I,6,FALSE)))</f>
        <v>E07000081</v>
      </c>
      <c r="S697" s="11" t="str">
        <f>IF([1]source_data!G699="","",IF(LEFT(R697,3)="E05","WD",IF(LEFT(R697,3)="S13","WD",IF(LEFT(R697,3)="W05","WD",IF(LEFT(R697,3)="W06","UA",IF(LEFT(R697,3)="S12","CA",IF(LEFT(R697,3)="E06","UA",IF(LEFT(R697,3)="E07","NMD",IF(LEFT(R697,3)="E08","MD",IF(LEFT(R697,3)="E09","LONB"))))))))))</f>
        <v>NMD</v>
      </c>
      <c r="T697" s="8" t="str">
        <f>IF([1]source_data!G699="","",IF([1]source_data!N699="","",[1]source_data!N699))</f>
        <v>Grants for You</v>
      </c>
      <c r="U697" s="12">
        <f ca="1">IF([1]source_data!G699="","",[1]tailored_settings!$B$8)</f>
        <v>45009</v>
      </c>
      <c r="V697" s="8" t="str">
        <f>IF([1]source_data!I699="","",[1]tailored_settings!$B$9)</f>
        <v>https://www.barnwoodtrust.org/</v>
      </c>
      <c r="W697" s="8" t="str">
        <f>IF([1]source_data!G699="","",IF([1]source_data!I699="","",[1]codelists!$A$1))</f>
        <v>Grant to Individuals Reason codelist</v>
      </c>
      <c r="X697" s="8" t="str">
        <f>IF([1]source_data!G699="","",IF([1]source_data!I699="","",[1]source_data!I699))</f>
        <v>Mental Health</v>
      </c>
      <c r="Y697" s="8" t="str">
        <f>IF([1]source_data!G699="","",IF([1]source_data!J699="","",[1]codelists!$A$1))</f>
        <v/>
      </c>
      <c r="Z697" s="8" t="str">
        <f>IF([1]source_data!G699="","",IF([1]source_data!J699="","",[1]source_data!J699))</f>
        <v/>
      </c>
      <c r="AA697" s="8" t="str">
        <f>IF([1]source_data!G699="","",IF([1]source_data!K699="","",[1]codelists!$A$16))</f>
        <v>Grant to Individuals Purpose codelist</v>
      </c>
      <c r="AB697" s="8" t="str">
        <f>IF([1]source_data!G699="","",IF([1]source_data!K699="","",[1]source_data!K699))</f>
        <v>Devices and digital access</v>
      </c>
      <c r="AC697" s="8" t="str">
        <f>IF([1]source_data!G699="","",IF([1]source_data!L699="","",[1]codelists!$A$16))</f>
        <v/>
      </c>
      <c r="AD697" s="8" t="str">
        <f>IF([1]source_data!G699="","",IF([1]source_data!L699="","",[1]source_data!L699))</f>
        <v/>
      </c>
      <c r="AE697" s="8" t="str">
        <f>IF([1]source_data!G699="","",IF([1]source_data!M699="","",[1]codelists!$A$16))</f>
        <v/>
      </c>
      <c r="AF697" s="8" t="str">
        <f>IF([1]source_data!G699="","",IF([1]source_data!M699="","",[1]source_data!M699))</f>
        <v/>
      </c>
    </row>
    <row r="698" spans="1:32" ht="15.75" x14ac:dyDescent="0.25">
      <c r="A698" s="8" t="str">
        <f>IF([1]source_data!G700="","",IF(AND([1]source_data!C700&lt;&gt;"",[1]tailored_settings!$B$10="Publish"),CONCATENATE([1]tailored_settings!$B$2&amp;[1]source_data!C700),IF(AND([1]source_data!C700&lt;&gt;"",[1]tailored_settings!$B$10="Do not publish"),CONCATENATE([1]tailored_settings!$B$2&amp;TEXT(ROW(A698)-1,"0000")&amp;"_"&amp;TEXT(F698,"yyyy-mm")),CONCATENATE([1]tailored_settings!$B$2&amp;TEXT(ROW(A698)-1,"0000")&amp;"_"&amp;TEXT(F698,"yyyy-mm")))))</f>
        <v>360G-BarnwoodTrust-0697_2022-10</v>
      </c>
      <c r="B698" s="8" t="str">
        <f>IF([1]source_data!G700="","",IF([1]source_data!E700&lt;&gt;"",[1]source_data!E700,CONCATENATE("Grant to "&amp;G698)))</f>
        <v>Grants for You</v>
      </c>
      <c r="C698" s="8" t="str">
        <f>IF([1]source_data!G700="","",IF([1]source_data!F700="","",[1]source_data!F700))</f>
        <v xml:space="preserve">Funding to help people with Autism, ADHD, Tourette's or a serious mental health condition access more opportunities.   </v>
      </c>
      <c r="D698" s="9">
        <f>IF([1]source_data!G700="","",IF([1]source_data!G700="","",[1]source_data!G700))</f>
        <v>349</v>
      </c>
      <c r="E698" s="8" t="str">
        <f>IF([1]source_data!G700="","",[1]tailored_settings!$B$3)</f>
        <v>GBP</v>
      </c>
      <c r="F698" s="10">
        <f>IF([1]source_data!G700="","",IF([1]source_data!H700="","",[1]source_data!H700))</f>
        <v>44839.5823382292</v>
      </c>
      <c r="G698" s="8" t="str">
        <f>IF([1]source_data!G700="","",[1]tailored_settings!$B$5)</f>
        <v>Individual Recipient</v>
      </c>
      <c r="H698" s="8" t="str">
        <f>IF([1]source_data!G700="","",IF(AND([1]source_data!A700&lt;&gt;"",[1]tailored_settings!$B$11="Publish"),CONCATENATE([1]tailored_settings!$B$2&amp;[1]source_data!A700),IF(AND([1]source_data!A700&lt;&gt;"",[1]tailored_settings!$B$11="Do not publish"),CONCATENATE([1]tailored_settings!$B$4&amp;TEXT(ROW(A698)-1,"0000")&amp;"_"&amp;TEXT(F698,"yyyy-mm")),CONCATENATE([1]tailored_settings!$B$4&amp;TEXT(ROW(A698)-1,"0000")&amp;"_"&amp;TEXT(F698,"yyyy-mm")))))</f>
        <v>360G-BarnwoodTrust-IND-0697_2022-10</v>
      </c>
      <c r="I698" s="8" t="str">
        <f>IF([1]source_data!G700="","",[1]tailored_settings!$B$7)</f>
        <v>Barnwood Trust</v>
      </c>
      <c r="J698" s="8" t="str">
        <f>IF([1]source_data!G700="","",[1]tailored_settings!$B$6)</f>
        <v>GB-CHC-1162855</v>
      </c>
      <c r="K698" s="8" t="str">
        <f>IF([1]source_data!G700="","",IF([1]source_data!I700="","",VLOOKUP([1]source_data!I700,[1]codelists!A:C,2,FALSE)))</f>
        <v>GTIR040</v>
      </c>
      <c r="L698" s="8" t="str">
        <f>IF([1]source_data!G700="","",IF([1]source_data!J700="","",VLOOKUP([1]source_data!J700,[1]codelists!A:C,2,FALSE)))</f>
        <v/>
      </c>
      <c r="M698" s="8" t="str">
        <f>IF([1]source_data!G700="","",IF([1]source_data!K700="","",IF([1]source_data!M700&lt;&gt;"",CONCATENATE(VLOOKUP([1]source_data!K700,[1]codelists!A:C,2,FALSE)&amp;";"&amp;VLOOKUP([1]source_data!L700,[1]codelists!A:C,2,FALSE)&amp;";"&amp;VLOOKUP([1]source_data!M700,[1]codelists!A:C,2,FALSE)),IF([1]source_data!L700&lt;&gt;"",CONCATENATE(VLOOKUP([1]source_data!K700,[1]codelists!A:C,2,FALSE)&amp;";"&amp;VLOOKUP([1]source_data!L700,[1]codelists!A:C,2,FALSE)),IF([1]source_data!K700&lt;&gt;"",CONCATENATE(VLOOKUP([1]source_data!K700,[1]codelists!A:C,2,FALSE)))))))</f>
        <v>GTIP040</v>
      </c>
      <c r="N698" s="11" t="str">
        <f>IF([1]source_data!G700="","",IF([1]source_data!D700="","",VLOOKUP([1]source_data!D700,[1]geo_data!A:I,9,FALSE)))</f>
        <v>Hardwicke</v>
      </c>
      <c r="O698" s="11" t="str">
        <f>IF([1]source_data!G700="","",IF([1]source_data!D700="","",VLOOKUP([1]source_data!D700,[1]geo_data!A:I,8,FALSE)))</f>
        <v>E05013190</v>
      </c>
      <c r="P698" s="11" t="str">
        <f>IF([1]source_data!G700="","",IF(LEFT(O698,3)="E05","WD",IF(LEFT(O698,3)="S13","WD",IF(LEFT(O698,3)="W05","WD",IF(LEFT(O698,3)="W06","UA",IF(LEFT(O698,3)="S12","CA",IF(LEFT(O698,3)="E06","UA",IF(LEFT(O698,3)="E07","NMD",IF(LEFT(O698,3)="E08","MD",IF(LEFT(O698,3)="E09","LONB"))))))))))</f>
        <v>WD</v>
      </c>
      <c r="Q698" s="11" t="str">
        <f>IF([1]source_data!G700="","",IF([1]source_data!D700="","",VLOOKUP([1]source_data!D700,[1]geo_data!A:I,7,FALSE)))</f>
        <v>Stroud</v>
      </c>
      <c r="R698" s="11" t="str">
        <f>IF([1]source_data!G700="","",IF([1]source_data!D700="","",VLOOKUP([1]source_data!D700,[1]geo_data!A:I,6,FALSE)))</f>
        <v>E07000082</v>
      </c>
      <c r="S698" s="11" t="str">
        <f>IF([1]source_data!G700="","",IF(LEFT(R698,3)="E05","WD",IF(LEFT(R698,3)="S13","WD",IF(LEFT(R698,3)="W05","WD",IF(LEFT(R698,3)="W06","UA",IF(LEFT(R698,3)="S12","CA",IF(LEFT(R698,3)="E06","UA",IF(LEFT(R698,3)="E07","NMD",IF(LEFT(R698,3)="E08","MD",IF(LEFT(R698,3)="E09","LONB"))))))))))</f>
        <v>NMD</v>
      </c>
      <c r="T698" s="8" t="str">
        <f>IF([1]source_data!G700="","",IF([1]source_data!N700="","",[1]source_data!N700))</f>
        <v>Grants for You</v>
      </c>
      <c r="U698" s="12">
        <f ca="1">IF([1]source_data!G700="","",[1]tailored_settings!$B$8)</f>
        <v>45009</v>
      </c>
      <c r="V698" s="8" t="str">
        <f>IF([1]source_data!I700="","",[1]tailored_settings!$B$9)</f>
        <v>https://www.barnwoodtrust.org/</v>
      </c>
      <c r="W698" s="8" t="str">
        <f>IF([1]source_data!G700="","",IF([1]source_data!I700="","",[1]codelists!$A$1))</f>
        <v>Grant to Individuals Reason codelist</v>
      </c>
      <c r="X698" s="8" t="str">
        <f>IF([1]source_data!G700="","",IF([1]source_data!I700="","",[1]source_data!I700))</f>
        <v>Mental Health</v>
      </c>
      <c r="Y698" s="8" t="str">
        <f>IF([1]source_data!G700="","",IF([1]source_data!J700="","",[1]codelists!$A$1))</f>
        <v/>
      </c>
      <c r="Z698" s="8" t="str">
        <f>IF([1]source_data!G700="","",IF([1]source_data!J700="","",[1]source_data!J700))</f>
        <v/>
      </c>
      <c r="AA698" s="8" t="str">
        <f>IF([1]source_data!G700="","",IF([1]source_data!K700="","",[1]codelists!$A$16))</f>
        <v>Grant to Individuals Purpose codelist</v>
      </c>
      <c r="AB698" s="8" t="str">
        <f>IF([1]source_data!G700="","",IF([1]source_data!K700="","",[1]source_data!K700))</f>
        <v>Devices and digital access</v>
      </c>
      <c r="AC698" s="8" t="str">
        <f>IF([1]source_data!G700="","",IF([1]source_data!L700="","",[1]codelists!$A$16))</f>
        <v/>
      </c>
      <c r="AD698" s="8" t="str">
        <f>IF([1]source_data!G700="","",IF([1]source_data!L700="","",[1]source_data!L700))</f>
        <v/>
      </c>
      <c r="AE698" s="8" t="str">
        <f>IF([1]source_data!G700="","",IF([1]source_data!M700="","",[1]codelists!$A$16))</f>
        <v/>
      </c>
      <c r="AF698" s="8" t="str">
        <f>IF([1]source_data!G700="","",IF([1]source_data!M700="","",[1]source_data!M700))</f>
        <v/>
      </c>
    </row>
    <row r="699" spans="1:32" ht="15.75" x14ac:dyDescent="0.25">
      <c r="A699" s="8" t="str">
        <f>IF([1]source_data!G701="","",IF(AND([1]source_data!C701&lt;&gt;"",[1]tailored_settings!$B$10="Publish"),CONCATENATE([1]tailored_settings!$B$2&amp;[1]source_data!C701),IF(AND([1]source_data!C701&lt;&gt;"",[1]tailored_settings!$B$10="Do not publish"),CONCATENATE([1]tailored_settings!$B$2&amp;TEXT(ROW(A699)-1,"0000")&amp;"_"&amp;TEXT(F699,"yyyy-mm")),CONCATENATE([1]tailored_settings!$B$2&amp;TEXT(ROW(A699)-1,"0000")&amp;"_"&amp;TEXT(F699,"yyyy-mm")))))</f>
        <v>360G-BarnwoodTrust-0698_2022-10</v>
      </c>
      <c r="B699" s="8" t="str">
        <f>IF([1]source_data!G701="","",IF([1]source_data!E701&lt;&gt;"",[1]source_data!E701,CONCATENATE("Grant to "&amp;G699)))</f>
        <v>Grants for You</v>
      </c>
      <c r="C699" s="8" t="str">
        <f>IF([1]source_data!G701="","",IF([1]source_data!F701="","",[1]source_data!F701))</f>
        <v xml:space="preserve">Funding to help people with Autism, ADHD, Tourette's or a serious mental health condition access more opportunities.   </v>
      </c>
      <c r="D699" s="9">
        <f>IF([1]source_data!G701="","",IF([1]source_data!G701="","",[1]source_data!G701))</f>
        <v>919</v>
      </c>
      <c r="E699" s="8" t="str">
        <f>IF([1]source_data!G701="","",[1]tailored_settings!$B$3)</f>
        <v>GBP</v>
      </c>
      <c r="F699" s="10">
        <f>IF([1]source_data!G701="","",IF([1]source_data!H701="","",[1]source_data!H701))</f>
        <v>44839.608892395801</v>
      </c>
      <c r="G699" s="8" t="str">
        <f>IF([1]source_data!G701="","",[1]tailored_settings!$B$5)</f>
        <v>Individual Recipient</v>
      </c>
      <c r="H699" s="8" t="str">
        <f>IF([1]source_data!G701="","",IF(AND([1]source_data!A701&lt;&gt;"",[1]tailored_settings!$B$11="Publish"),CONCATENATE([1]tailored_settings!$B$2&amp;[1]source_data!A701),IF(AND([1]source_data!A701&lt;&gt;"",[1]tailored_settings!$B$11="Do not publish"),CONCATENATE([1]tailored_settings!$B$4&amp;TEXT(ROW(A699)-1,"0000")&amp;"_"&amp;TEXT(F699,"yyyy-mm")),CONCATENATE([1]tailored_settings!$B$4&amp;TEXT(ROW(A699)-1,"0000")&amp;"_"&amp;TEXT(F699,"yyyy-mm")))))</f>
        <v>360G-BarnwoodTrust-IND-0698_2022-10</v>
      </c>
      <c r="I699" s="8" t="str">
        <f>IF([1]source_data!G701="","",[1]tailored_settings!$B$7)</f>
        <v>Barnwood Trust</v>
      </c>
      <c r="J699" s="8" t="str">
        <f>IF([1]source_data!G701="","",[1]tailored_settings!$B$6)</f>
        <v>GB-CHC-1162855</v>
      </c>
      <c r="K699" s="8" t="str">
        <f>IF([1]source_data!G701="","",IF([1]source_data!I701="","",VLOOKUP([1]source_data!I701,[1]codelists!A:C,2,FALSE)))</f>
        <v>GTIR040</v>
      </c>
      <c r="L699" s="8" t="str">
        <f>IF([1]source_data!G701="","",IF([1]source_data!J701="","",VLOOKUP([1]source_data!J701,[1]codelists!A:C,2,FALSE)))</f>
        <v/>
      </c>
      <c r="M699" s="8" t="str">
        <f>IF([1]source_data!G701="","",IF([1]source_data!K701="","",IF([1]source_data!M701&lt;&gt;"",CONCATENATE(VLOOKUP([1]source_data!K701,[1]codelists!A:C,2,FALSE)&amp;";"&amp;VLOOKUP([1]source_data!L701,[1]codelists!A:C,2,FALSE)&amp;";"&amp;VLOOKUP([1]source_data!M701,[1]codelists!A:C,2,FALSE)),IF([1]source_data!L701&lt;&gt;"",CONCATENATE(VLOOKUP([1]source_data!K701,[1]codelists!A:C,2,FALSE)&amp;";"&amp;VLOOKUP([1]source_data!L701,[1]codelists!A:C,2,FALSE)),IF([1]source_data!K701&lt;&gt;"",CONCATENATE(VLOOKUP([1]source_data!K701,[1]codelists!A:C,2,FALSE)))))))</f>
        <v>GTIP040</v>
      </c>
      <c r="N699" s="11" t="str">
        <f>IF([1]source_data!G701="","",IF([1]source_data!D701="","",VLOOKUP([1]source_data!D701,[1]geo_data!A:I,9,FALSE)))</f>
        <v>Coleford</v>
      </c>
      <c r="O699" s="11" t="str">
        <f>IF([1]source_data!G701="","",IF([1]source_data!D701="","",VLOOKUP([1]source_data!D701,[1]geo_data!A:I,8,FALSE)))</f>
        <v>E05012160</v>
      </c>
      <c r="P699" s="11" t="str">
        <f>IF([1]source_data!G701="","",IF(LEFT(O699,3)="E05","WD",IF(LEFT(O699,3)="S13","WD",IF(LEFT(O699,3)="W05","WD",IF(LEFT(O699,3)="W06","UA",IF(LEFT(O699,3)="S12","CA",IF(LEFT(O699,3)="E06","UA",IF(LEFT(O699,3)="E07","NMD",IF(LEFT(O699,3)="E08","MD",IF(LEFT(O699,3)="E09","LONB"))))))))))</f>
        <v>WD</v>
      </c>
      <c r="Q699" s="11" t="str">
        <f>IF([1]source_data!G701="","",IF([1]source_data!D701="","",VLOOKUP([1]source_data!D701,[1]geo_data!A:I,7,FALSE)))</f>
        <v>Forest of Dean</v>
      </c>
      <c r="R699" s="11" t="str">
        <f>IF([1]source_data!G701="","",IF([1]source_data!D701="","",VLOOKUP([1]source_data!D701,[1]geo_data!A:I,6,FALSE)))</f>
        <v>E07000080</v>
      </c>
      <c r="S699" s="11" t="str">
        <f>IF([1]source_data!G701="","",IF(LEFT(R699,3)="E05","WD",IF(LEFT(R699,3)="S13","WD",IF(LEFT(R699,3)="W05","WD",IF(LEFT(R699,3)="W06","UA",IF(LEFT(R699,3)="S12","CA",IF(LEFT(R699,3)="E06","UA",IF(LEFT(R699,3)="E07","NMD",IF(LEFT(R699,3)="E08","MD",IF(LEFT(R699,3)="E09","LONB"))))))))))</f>
        <v>NMD</v>
      </c>
      <c r="T699" s="8" t="str">
        <f>IF([1]source_data!G701="","",IF([1]source_data!N701="","",[1]source_data!N701))</f>
        <v>Grants for You</v>
      </c>
      <c r="U699" s="12">
        <f ca="1">IF([1]source_data!G701="","",[1]tailored_settings!$B$8)</f>
        <v>45009</v>
      </c>
      <c r="V699" s="8" t="str">
        <f>IF([1]source_data!I701="","",[1]tailored_settings!$B$9)</f>
        <v>https://www.barnwoodtrust.org/</v>
      </c>
      <c r="W699" s="8" t="str">
        <f>IF([1]source_data!G701="","",IF([1]source_data!I701="","",[1]codelists!$A$1))</f>
        <v>Grant to Individuals Reason codelist</v>
      </c>
      <c r="X699" s="8" t="str">
        <f>IF([1]source_data!G701="","",IF([1]source_data!I701="","",[1]source_data!I701))</f>
        <v>Mental Health</v>
      </c>
      <c r="Y699" s="8" t="str">
        <f>IF([1]source_data!G701="","",IF([1]source_data!J701="","",[1]codelists!$A$1))</f>
        <v/>
      </c>
      <c r="Z699" s="8" t="str">
        <f>IF([1]source_data!G701="","",IF([1]source_data!J701="","",[1]source_data!J701))</f>
        <v/>
      </c>
      <c r="AA699" s="8" t="str">
        <f>IF([1]source_data!G701="","",IF([1]source_data!K701="","",[1]codelists!$A$16))</f>
        <v>Grant to Individuals Purpose codelist</v>
      </c>
      <c r="AB699" s="8" t="str">
        <f>IF([1]source_data!G701="","",IF([1]source_data!K701="","",[1]source_data!K701))</f>
        <v>Devices and digital access</v>
      </c>
      <c r="AC699" s="8" t="str">
        <f>IF([1]source_data!G701="","",IF([1]source_data!L701="","",[1]codelists!$A$16))</f>
        <v/>
      </c>
      <c r="AD699" s="8" t="str">
        <f>IF([1]source_data!G701="","",IF([1]source_data!L701="","",[1]source_data!L701))</f>
        <v/>
      </c>
      <c r="AE699" s="8" t="str">
        <f>IF([1]source_data!G701="","",IF([1]source_data!M701="","",[1]codelists!$A$16))</f>
        <v/>
      </c>
      <c r="AF699" s="8" t="str">
        <f>IF([1]source_data!G701="","",IF([1]source_data!M701="","",[1]source_data!M701))</f>
        <v/>
      </c>
    </row>
    <row r="700" spans="1:32" ht="15.75" x14ac:dyDescent="0.25">
      <c r="A700" s="8" t="str">
        <f>IF([1]source_data!G702="","",IF(AND([1]source_data!C702&lt;&gt;"",[1]tailored_settings!$B$10="Publish"),CONCATENATE([1]tailored_settings!$B$2&amp;[1]source_data!C702),IF(AND([1]source_data!C702&lt;&gt;"",[1]tailored_settings!$B$10="Do not publish"),CONCATENATE([1]tailored_settings!$B$2&amp;TEXT(ROW(A700)-1,"0000")&amp;"_"&amp;TEXT(F700,"yyyy-mm")),CONCATENATE([1]tailored_settings!$B$2&amp;TEXT(ROW(A700)-1,"0000")&amp;"_"&amp;TEXT(F700,"yyyy-mm")))))</f>
        <v>360G-BarnwoodTrust-0699_2022-10</v>
      </c>
      <c r="B700" s="8" t="str">
        <f>IF([1]source_data!G702="","",IF([1]source_data!E702&lt;&gt;"",[1]source_data!E702,CONCATENATE("Grant to "&amp;G700)))</f>
        <v>Grants for Your Home</v>
      </c>
      <c r="C700" s="8" t="str">
        <f>IF([1]source_data!G702="","",IF([1]source_data!F702="","",[1]source_data!F702))</f>
        <v>Funding to help disabled people and people with mental health conditions living on a low-income with their housing needs</v>
      </c>
      <c r="D700" s="9">
        <f>IF([1]source_data!G702="","",IF([1]source_data!G702="","",[1]source_data!G702))</f>
        <v>745</v>
      </c>
      <c r="E700" s="8" t="str">
        <f>IF([1]source_data!G702="","",[1]tailored_settings!$B$3)</f>
        <v>GBP</v>
      </c>
      <c r="F700" s="10">
        <f>IF([1]source_data!G702="","",IF([1]source_data!H702="","",[1]source_data!H702))</f>
        <v>44840.331151307902</v>
      </c>
      <c r="G700" s="8" t="str">
        <f>IF([1]source_data!G702="","",[1]tailored_settings!$B$5)</f>
        <v>Individual Recipient</v>
      </c>
      <c r="H700" s="8" t="str">
        <f>IF([1]source_data!G702="","",IF(AND([1]source_data!A702&lt;&gt;"",[1]tailored_settings!$B$11="Publish"),CONCATENATE([1]tailored_settings!$B$2&amp;[1]source_data!A702),IF(AND([1]source_data!A702&lt;&gt;"",[1]tailored_settings!$B$11="Do not publish"),CONCATENATE([1]tailored_settings!$B$4&amp;TEXT(ROW(A700)-1,"0000")&amp;"_"&amp;TEXT(F700,"yyyy-mm")),CONCATENATE([1]tailored_settings!$B$4&amp;TEXT(ROW(A700)-1,"0000")&amp;"_"&amp;TEXT(F700,"yyyy-mm")))))</f>
        <v>360G-BarnwoodTrust-IND-0699_2022-10</v>
      </c>
      <c r="I700" s="8" t="str">
        <f>IF([1]source_data!G702="","",[1]tailored_settings!$B$7)</f>
        <v>Barnwood Trust</v>
      </c>
      <c r="J700" s="8" t="str">
        <f>IF([1]source_data!G702="","",[1]tailored_settings!$B$6)</f>
        <v>GB-CHC-1162855</v>
      </c>
      <c r="K700" s="8" t="str">
        <f>IF([1]source_data!G702="","",IF([1]source_data!I702="","",VLOOKUP([1]source_data!I702,[1]codelists!A:C,2,FALSE)))</f>
        <v>GTIR010</v>
      </c>
      <c r="L700" s="8" t="str">
        <f>IF([1]source_data!G702="","",IF([1]source_data!J702="","",VLOOKUP([1]source_data!J702,[1]codelists!A:C,2,FALSE)))</f>
        <v>GTIR020</v>
      </c>
      <c r="M700" s="8" t="str">
        <f>IF([1]source_data!G702="","",IF([1]source_data!K702="","",IF([1]source_data!M702&lt;&gt;"",CONCATENATE(VLOOKUP([1]source_data!K702,[1]codelists!A:C,2,FALSE)&amp;";"&amp;VLOOKUP([1]source_data!L702,[1]codelists!A:C,2,FALSE)&amp;";"&amp;VLOOKUP([1]source_data!M702,[1]codelists!A:C,2,FALSE)),IF([1]source_data!L702&lt;&gt;"",CONCATENATE(VLOOKUP([1]source_data!K702,[1]codelists!A:C,2,FALSE)&amp;";"&amp;VLOOKUP([1]source_data!L702,[1]codelists!A:C,2,FALSE)),IF([1]source_data!K702&lt;&gt;"",CONCATENATE(VLOOKUP([1]source_data!K702,[1]codelists!A:C,2,FALSE)))))))</f>
        <v>GTIP020</v>
      </c>
      <c r="N700" s="11" t="str">
        <f>IF([1]source_data!G702="","",IF([1]source_data!D702="","",VLOOKUP([1]source_data!D702,[1]geo_data!A:I,9,FALSE)))</f>
        <v>Northway</v>
      </c>
      <c r="O700" s="11" t="str">
        <f>IF([1]source_data!G702="","",IF([1]source_data!D702="","",VLOOKUP([1]source_data!D702,[1]geo_data!A:I,8,FALSE)))</f>
        <v>E05012076</v>
      </c>
      <c r="P700" s="11" t="str">
        <f>IF([1]source_data!G702="","",IF(LEFT(O700,3)="E05","WD",IF(LEFT(O700,3)="S13","WD",IF(LEFT(O700,3)="W05","WD",IF(LEFT(O700,3)="W06","UA",IF(LEFT(O700,3)="S12","CA",IF(LEFT(O700,3)="E06","UA",IF(LEFT(O700,3)="E07","NMD",IF(LEFT(O700,3)="E08","MD",IF(LEFT(O700,3)="E09","LONB"))))))))))</f>
        <v>WD</v>
      </c>
      <c r="Q700" s="11" t="str">
        <f>IF([1]source_data!G702="","",IF([1]source_data!D702="","",VLOOKUP([1]source_data!D702,[1]geo_data!A:I,7,FALSE)))</f>
        <v>Tewkesbury</v>
      </c>
      <c r="R700" s="11" t="str">
        <f>IF([1]source_data!G702="","",IF([1]source_data!D702="","",VLOOKUP([1]source_data!D702,[1]geo_data!A:I,6,FALSE)))</f>
        <v>E07000083</v>
      </c>
      <c r="S700" s="11" t="str">
        <f>IF([1]source_data!G702="","",IF(LEFT(R700,3)="E05","WD",IF(LEFT(R700,3)="S13","WD",IF(LEFT(R700,3)="W05","WD",IF(LEFT(R700,3)="W06","UA",IF(LEFT(R700,3)="S12","CA",IF(LEFT(R700,3)="E06","UA",IF(LEFT(R700,3)="E07","NMD",IF(LEFT(R700,3)="E08","MD",IF(LEFT(R700,3)="E09","LONB"))))))))))</f>
        <v>NMD</v>
      </c>
      <c r="T700" s="8" t="str">
        <f>IF([1]source_data!G702="","",IF([1]source_data!N702="","",[1]source_data!N702))</f>
        <v>Grants for Your Home</v>
      </c>
      <c r="U700" s="12">
        <f ca="1">IF([1]source_data!G702="","",[1]tailored_settings!$B$8)</f>
        <v>45009</v>
      </c>
      <c r="V700" s="8" t="str">
        <f>IF([1]source_data!I702="","",[1]tailored_settings!$B$9)</f>
        <v>https://www.barnwoodtrust.org/</v>
      </c>
      <c r="W700" s="8" t="str">
        <f>IF([1]source_data!G702="","",IF([1]source_data!I702="","",[1]codelists!$A$1))</f>
        <v>Grant to Individuals Reason codelist</v>
      </c>
      <c r="X700" s="8" t="str">
        <f>IF([1]source_data!G702="","",IF([1]source_data!I702="","",[1]source_data!I702))</f>
        <v>Financial Hardship</v>
      </c>
      <c r="Y700" s="8" t="str">
        <f>IF([1]source_data!G702="","",IF([1]source_data!J702="","",[1]codelists!$A$1))</f>
        <v>Grant to Individuals Reason codelist</v>
      </c>
      <c r="Z700" s="8" t="str">
        <f>IF([1]source_data!G702="","",IF([1]source_data!J702="","",[1]source_data!J702))</f>
        <v>Disability</v>
      </c>
      <c r="AA700" s="8" t="str">
        <f>IF([1]source_data!G702="","",IF([1]source_data!K702="","",[1]codelists!$A$16))</f>
        <v>Grant to Individuals Purpose codelist</v>
      </c>
      <c r="AB700" s="8" t="str">
        <f>IF([1]source_data!G702="","",IF([1]source_data!K702="","",[1]source_data!K702))</f>
        <v>Furniture and appliances</v>
      </c>
      <c r="AC700" s="8" t="str">
        <f>IF([1]source_data!G702="","",IF([1]source_data!L702="","",[1]codelists!$A$16))</f>
        <v/>
      </c>
      <c r="AD700" s="8" t="str">
        <f>IF([1]source_data!G702="","",IF([1]source_data!L702="","",[1]source_data!L702))</f>
        <v/>
      </c>
      <c r="AE700" s="8" t="str">
        <f>IF([1]source_data!G702="","",IF([1]source_data!M702="","",[1]codelists!$A$16))</f>
        <v/>
      </c>
      <c r="AF700" s="8" t="str">
        <f>IF([1]source_data!G702="","",IF([1]source_data!M702="","",[1]source_data!M702))</f>
        <v/>
      </c>
    </row>
    <row r="701" spans="1:32" ht="15.75" x14ac:dyDescent="0.25">
      <c r="A701" s="8" t="str">
        <f>IF([1]source_data!G703="","",IF(AND([1]source_data!C703&lt;&gt;"",[1]tailored_settings!$B$10="Publish"),CONCATENATE([1]tailored_settings!$B$2&amp;[1]source_data!C703),IF(AND([1]source_data!C703&lt;&gt;"",[1]tailored_settings!$B$10="Do not publish"),CONCATENATE([1]tailored_settings!$B$2&amp;TEXT(ROW(A701)-1,"0000")&amp;"_"&amp;TEXT(F701,"yyyy-mm")),CONCATENATE([1]tailored_settings!$B$2&amp;TEXT(ROW(A701)-1,"0000")&amp;"_"&amp;TEXT(F701,"yyyy-mm")))))</f>
        <v>360G-BarnwoodTrust-0700_2022-10</v>
      </c>
      <c r="B701" s="8" t="str">
        <f>IF([1]source_data!G703="","",IF([1]source_data!E703&lt;&gt;"",[1]source_data!E703,CONCATENATE("Grant to "&amp;G701)))</f>
        <v>Grants for Your Home</v>
      </c>
      <c r="C701" s="8" t="str">
        <f>IF([1]source_data!G703="","",IF([1]source_data!F703="","",[1]source_data!F703))</f>
        <v>Funding to help disabled people and people with mental health conditions living on a low-income with their housing needs</v>
      </c>
      <c r="D701" s="9">
        <f>IF([1]source_data!G703="","",IF([1]source_data!G703="","",[1]source_data!G703))</f>
        <v>1638</v>
      </c>
      <c r="E701" s="8" t="str">
        <f>IF([1]source_data!G703="","",[1]tailored_settings!$B$3)</f>
        <v>GBP</v>
      </c>
      <c r="F701" s="10">
        <f>IF([1]source_data!G703="","",IF([1]source_data!H703="","",[1]source_data!H703))</f>
        <v>44840.342082835603</v>
      </c>
      <c r="G701" s="8" t="str">
        <f>IF([1]source_data!G703="","",[1]tailored_settings!$B$5)</f>
        <v>Individual Recipient</v>
      </c>
      <c r="H701" s="8" t="str">
        <f>IF([1]source_data!G703="","",IF(AND([1]source_data!A703&lt;&gt;"",[1]tailored_settings!$B$11="Publish"),CONCATENATE([1]tailored_settings!$B$2&amp;[1]source_data!A703),IF(AND([1]source_data!A703&lt;&gt;"",[1]tailored_settings!$B$11="Do not publish"),CONCATENATE([1]tailored_settings!$B$4&amp;TEXT(ROW(A701)-1,"0000")&amp;"_"&amp;TEXT(F701,"yyyy-mm")),CONCATENATE([1]tailored_settings!$B$4&amp;TEXT(ROW(A701)-1,"0000")&amp;"_"&amp;TEXT(F701,"yyyy-mm")))))</f>
        <v>360G-BarnwoodTrust-IND-0700_2022-10</v>
      </c>
      <c r="I701" s="8" t="str">
        <f>IF([1]source_data!G703="","",[1]tailored_settings!$B$7)</f>
        <v>Barnwood Trust</v>
      </c>
      <c r="J701" s="8" t="str">
        <f>IF([1]source_data!G703="","",[1]tailored_settings!$B$6)</f>
        <v>GB-CHC-1162855</v>
      </c>
      <c r="K701" s="8" t="str">
        <f>IF([1]source_data!G703="","",IF([1]source_data!I703="","",VLOOKUP([1]source_data!I703,[1]codelists!A:C,2,FALSE)))</f>
        <v>GTIR010</v>
      </c>
      <c r="L701" s="8" t="str">
        <f>IF([1]source_data!G703="","",IF([1]source_data!J703="","",VLOOKUP([1]source_data!J703,[1]codelists!A:C,2,FALSE)))</f>
        <v>GTIR020</v>
      </c>
      <c r="M701" s="8" t="str">
        <f>IF([1]source_data!G703="","",IF([1]source_data!K703="","",IF([1]source_data!M703&lt;&gt;"",CONCATENATE(VLOOKUP([1]source_data!K703,[1]codelists!A:C,2,FALSE)&amp;";"&amp;VLOOKUP([1]source_data!L703,[1]codelists!A:C,2,FALSE)&amp;";"&amp;VLOOKUP([1]source_data!M703,[1]codelists!A:C,2,FALSE)),IF([1]source_data!L703&lt;&gt;"",CONCATENATE(VLOOKUP([1]source_data!K703,[1]codelists!A:C,2,FALSE)&amp;";"&amp;VLOOKUP([1]source_data!L703,[1]codelists!A:C,2,FALSE)),IF([1]source_data!K703&lt;&gt;"",CONCATENATE(VLOOKUP([1]source_data!K703,[1]codelists!A:C,2,FALSE)))))))</f>
        <v>GTIP020</v>
      </c>
      <c r="N701" s="11" t="str">
        <f>IF([1]source_data!G703="","",IF([1]source_data!D703="","",VLOOKUP([1]source_data!D703,[1]geo_data!A:I,9,FALSE)))</f>
        <v>Stroud Farmhill and Paganhill</v>
      </c>
      <c r="O701" s="11" t="str">
        <f>IF([1]source_data!G703="","",IF([1]source_data!D703="","",VLOOKUP([1]source_data!D703,[1]geo_data!A:I,8,FALSE)))</f>
        <v>E05010987</v>
      </c>
      <c r="P701" s="11" t="str">
        <f>IF([1]source_data!G703="","",IF(LEFT(O701,3)="E05","WD",IF(LEFT(O701,3)="S13","WD",IF(LEFT(O701,3)="W05","WD",IF(LEFT(O701,3)="W06","UA",IF(LEFT(O701,3)="S12","CA",IF(LEFT(O701,3)="E06","UA",IF(LEFT(O701,3)="E07","NMD",IF(LEFT(O701,3)="E08","MD",IF(LEFT(O701,3)="E09","LONB"))))))))))</f>
        <v>WD</v>
      </c>
      <c r="Q701" s="11" t="str">
        <f>IF([1]source_data!G703="","",IF([1]source_data!D703="","",VLOOKUP([1]source_data!D703,[1]geo_data!A:I,7,FALSE)))</f>
        <v>Stroud</v>
      </c>
      <c r="R701" s="11" t="str">
        <f>IF([1]source_data!G703="","",IF([1]source_data!D703="","",VLOOKUP([1]source_data!D703,[1]geo_data!A:I,6,FALSE)))</f>
        <v>E07000082</v>
      </c>
      <c r="S701" s="11" t="str">
        <f>IF([1]source_data!G703="","",IF(LEFT(R701,3)="E05","WD",IF(LEFT(R701,3)="S13","WD",IF(LEFT(R701,3)="W05","WD",IF(LEFT(R701,3)="W06","UA",IF(LEFT(R701,3)="S12","CA",IF(LEFT(R701,3)="E06","UA",IF(LEFT(R701,3)="E07","NMD",IF(LEFT(R701,3)="E08","MD",IF(LEFT(R701,3)="E09","LONB"))))))))))</f>
        <v>NMD</v>
      </c>
      <c r="T701" s="8" t="str">
        <f>IF([1]source_data!G703="","",IF([1]source_data!N703="","",[1]source_data!N703))</f>
        <v>Grants for Your Home</v>
      </c>
      <c r="U701" s="12">
        <f ca="1">IF([1]source_data!G703="","",[1]tailored_settings!$B$8)</f>
        <v>45009</v>
      </c>
      <c r="V701" s="8" t="str">
        <f>IF([1]source_data!I703="","",[1]tailored_settings!$B$9)</f>
        <v>https://www.barnwoodtrust.org/</v>
      </c>
      <c r="W701" s="8" t="str">
        <f>IF([1]source_data!G703="","",IF([1]source_data!I703="","",[1]codelists!$A$1))</f>
        <v>Grant to Individuals Reason codelist</v>
      </c>
      <c r="X701" s="8" t="str">
        <f>IF([1]source_data!G703="","",IF([1]source_data!I703="","",[1]source_data!I703))</f>
        <v>Financial Hardship</v>
      </c>
      <c r="Y701" s="8" t="str">
        <f>IF([1]source_data!G703="","",IF([1]source_data!J703="","",[1]codelists!$A$1))</f>
        <v>Grant to Individuals Reason codelist</v>
      </c>
      <c r="Z701" s="8" t="str">
        <f>IF([1]source_data!G703="","",IF([1]source_data!J703="","",[1]source_data!J703))</f>
        <v>Disability</v>
      </c>
      <c r="AA701" s="8" t="str">
        <f>IF([1]source_data!G703="","",IF([1]source_data!K703="","",[1]codelists!$A$16))</f>
        <v>Grant to Individuals Purpose codelist</v>
      </c>
      <c r="AB701" s="8" t="str">
        <f>IF([1]source_data!G703="","",IF([1]source_data!K703="","",[1]source_data!K703))</f>
        <v>Furniture and appliances</v>
      </c>
      <c r="AC701" s="8" t="str">
        <f>IF([1]source_data!G703="","",IF([1]source_data!L703="","",[1]codelists!$A$16))</f>
        <v/>
      </c>
      <c r="AD701" s="8" t="str">
        <f>IF([1]source_data!G703="","",IF([1]source_data!L703="","",[1]source_data!L703))</f>
        <v/>
      </c>
      <c r="AE701" s="8" t="str">
        <f>IF([1]source_data!G703="","",IF([1]source_data!M703="","",[1]codelists!$A$16))</f>
        <v/>
      </c>
      <c r="AF701" s="8" t="str">
        <f>IF([1]source_data!G703="","",IF([1]source_data!M703="","",[1]source_data!M703))</f>
        <v/>
      </c>
    </row>
    <row r="702" spans="1:32" ht="15.75" x14ac:dyDescent="0.25">
      <c r="A702" s="8" t="str">
        <f>IF([1]source_data!G704="","",IF(AND([1]source_data!C704&lt;&gt;"",[1]tailored_settings!$B$10="Publish"),CONCATENATE([1]tailored_settings!$B$2&amp;[1]source_data!C704),IF(AND([1]source_data!C704&lt;&gt;"",[1]tailored_settings!$B$10="Do not publish"),CONCATENATE([1]tailored_settings!$B$2&amp;TEXT(ROW(A702)-1,"0000")&amp;"_"&amp;TEXT(F702,"yyyy-mm")),CONCATENATE([1]tailored_settings!$B$2&amp;TEXT(ROW(A702)-1,"0000")&amp;"_"&amp;TEXT(F702,"yyyy-mm")))))</f>
        <v>360G-BarnwoodTrust-0701_2022-10</v>
      </c>
      <c r="B702" s="8" t="str">
        <f>IF([1]source_data!G704="","",IF([1]source_data!E704&lt;&gt;"",[1]source_data!E704,CONCATENATE("Grant to "&amp;G702)))</f>
        <v>Grants for Your Home</v>
      </c>
      <c r="C702" s="8" t="str">
        <f>IF([1]source_data!G704="","",IF([1]source_data!F704="","",[1]source_data!F704))</f>
        <v>Funding to help disabled people and people with mental health conditions living on a low-income with their housing needs</v>
      </c>
      <c r="D702" s="9">
        <f>IF([1]source_data!G704="","",IF([1]source_data!G704="","",[1]source_data!G704))</f>
        <v>282</v>
      </c>
      <c r="E702" s="8" t="str">
        <f>IF([1]source_data!G704="","",[1]tailored_settings!$B$3)</f>
        <v>GBP</v>
      </c>
      <c r="F702" s="10">
        <f>IF([1]source_data!G704="","",IF([1]source_data!H704="","",[1]source_data!H704))</f>
        <v>44840.386094907401</v>
      </c>
      <c r="G702" s="8" t="str">
        <f>IF([1]source_data!G704="","",[1]tailored_settings!$B$5)</f>
        <v>Individual Recipient</v>
      </c>
      <c r="H702" s="8" t="str">
        <f>IF([1]source_data!G704="","",IF(AND([1]source_data!A704&lt;&gt;"",[1]tailored_settings!$B$11="Publish"),CONCATENATE([1]tailored_settings!$B$2&amp;[1]source_data!A704),IF(AND([1]source_data!A704&lt;&gt;"",[1]tailored_settings!$B$11="Do not publish"),CONCATENATE([1]tailored_settings!$B$4&amp;TEXT(ROW(A702)-1,"0000")&amp;"_"&amp;TEXT(F702,"yyyy-mm")),CONCATENATE([1]tailored_settings!$B$4&amp;TEXT(ROW(A702)-1,"0000")&amp;"_"&amp;TEXT(F702,"yyyy-mm")))))</f>
        <v>360G-BarnwoodTrust-IND-0701_2022-10</v>
      </c>
      <c r="I702" s="8" t="str">
        <f>IF([1]source_data!G704="","",[1]tailored_settings!$B$7)</f>
        <v>Barnwood Trust</v>
      </c>
      <c r="J702" s="8" t="str">
        <f>IF([1]source_data!G704="","",[1]tailored_settings!$B$6)</f>
        <v>GB-CHC-1162855</v>
      </c>
      <c r="K702" s="8" t="str">
        <f>IF([1]source_data!G704="","",IF([1]source_data!I704="","",VLOOKUP([1]source_data!I704,[1]codelists!A:C,2,FALSE)))</f>
        <v>GTIR010</v>
      </c>
      <c r="L702" s="8" t="str">
        <f>IF([1]source_data!G704="","",IF([1]source_data!J704="","",VLOOKUP([1]source_data!J704,[1]codelists!A:C,2,FALSE)))</f>
        <v>GTIR020</v>
      </c>
      <c r="M702" s="8" t="str">
        <f>IF([1]source_data!G704="","",IF([1]source_data!K704="","",IF([1]source_data!M704&lt;&gt;"",CONCATENATE(VLOOKUP([1]source_data!K704,[1]codelists!A:C,2,FALSE)&amp;";"&amp;VLOOKUP([1]source_data!L704,[1]codelists!A:C,2,FALSE)&amp;";"&amp;VLOOKUP([1]source_data!M704,[1]codelists!A:C,2,FALSE)),IF([1]source_data!L704&lt;&gt;"",CONCATENATE(VLOOKUP([1]source_data!K704,[1]codelists!A:C,2,FALSE)&amp;";"&amp;VLOOKUP([1]source_data!L704,[1]codelists!A:C,2,FALSE)),IF([1]source_data!K704&lt;&gt;"",CONCATENATE(VLOOKUP([1]source_data!K704,[1]codelists!A:C,2,FALSE)))))))</f>
        <v>GTIP020</v>
      </c>
      <c r="N702" s="11" t="str">
        <f>IF([1]source_data!G704="","",IF([1]source_data!D704="","",VLOOKUP([1]source_data!D704,[1]geo_data!A:I,9,FALSE)))</f>
        <v>Oakley</v>
      </c>
      <c r="O702" s="11" t="str">
        <f>IF([1]source_data!G704="","",IF([1]source_data!D704="","",VLOOKUP([1]source_data!D704,[1]geo_data!A:I,8,FALSE)))</f>
        <v>E05004297</v>
      </c>
      <c r="P702" s="11" t="str">
        <f>IF([1]source_data!G704="","",IF(LEFT(O702,3)="E05","WD",IF(LEFT(O702,3)="S13","WD",IF(LEFT(O702,3)="W05","WD",IF(LEFT(O702,3)="W06","UA",IF(LEFT(O702,3)="S12","CA",IF(LEFT(O702,3)="E06","UA",IF(LEFT(O702,3)="E07","NMD",IF(LEFT(O702,3)="E08","MD",IF(LEFT(O702,3)="E09","LONB"))))))))))</f>
        <v>WD</v>
      </c>
      <c r="Q702" s="11" t="str">
        <f>IF([1]source_data!G704="","",IF([1]source_data!D704="","",VLOOKUP([1]source_data!D704,[1]geo_data!A:I,7,FALSE)))</f>
        <v>Cheltenham</v>
      </c>
      <c r="R702" s="11" t="str">
        <f>IF([1]source_data!G704="","",IF([1]source_data!D704="","",VLOOKUP([1]source_data!D704,[1]geo_data!A:I,6,FALSE)))</f>
        <v>E07000078</v>
      </c>
      <c r="S702" s="11" t="str">
        <f>IF([1]source_data!G704="","",IF(LEFT(R702,3)="E05","WD",IF(LEFT(R702,3)="S13","WD",IF(LEFT(R702,3)="W05","WD",IF(LEFT(R702,3)="W06","UA",IF(LEFT(R702,3)="S12","CA",IF(LEFT(R702,3)="E06","UA",IF(LEFT(R702,3)="E07","NMD",IF(LEFT(R702,3)="E08","MD",IF(LEFT(R702,3)="E09","LONB"))))))))))</f>
        <v>NMD</v>
      </c>
      <c r="T702" s="8" t="str">
        <f>IF([1]source_data!G704="","",IF([1]source_data!N704="","",[1]source_data!N704))</f>
        <v>Grants for Your Home</v>
      </c>
      <c r="U702" s="12">
        <f ca="1">IF([1]source_data!G704="","",[1]tailored_settings!$B$8)</f>
        <v>45009</v>
      </c>
      <c r="V702" s="8" t="str">
        <f>IF([1]source_data!I704="","",[1]tailored_settings!$B$9)</f>
        <v>https://www.barnwoodtrust.org/</v>
      </c>
      <c r="W702" s="8" t="str">
        <f>IF([1]source_data!G704="","",IF([1]source_data!I704="","",[1]codelists!$A$1))</f>
        <v>Grant to Individuals Reason codelist</v>
      </c>
      <c r="X702" s="8" t="str">
        <f>IF([1]source_data!G704="","",IF([1]source_data!I704="","",[1]source_data!I704))</f>
        <v>Financial Hardship</v>
      </c>
      <c r="Y702" s="8" t="str">
        <f>IF([1]source_data!G704="","",IF([1]source_data!J704="","",[1]codelists!$A$1))</f>
        <v>Grant to Individuals Reason codelist</v>
      </c>
      <c r="Z702" s="8" t="str">
        <f>IF([1]source_data!G704="","",IF([1]source_data!J704="","",[1]source_data!J704))</f>
        <v>Disability</v>
      </c>
      <c r="AA702" s="8" t="str">
        <f>IF([1]source_data!G704="","",IF([1]source_data!K704="","",[1]codelists!$A$16))</f>
        <v>Grant to Individuals Purpose codelist</v>
      </c>
      <c r="AB702" s="8" t="str">
        <f>IF([1]source_data!G704="","",IF([1]source_data!K704="","",[1]source_data!K704))</f>
        <v>Furniture and appliances</v>
      </c>
      <c r="AC702" s="8" t="str">
        <f>IF([1]source_data!G704="","",IF([1]source_data!L704="","",[1]codelists!$A$16))</f>
        <v/>
      </c>
      <c r="AD702" s="8" t="str">
        <f>IF([1]source_data!G704="","",IF([1]source_data!L704="","",[1]source_data!L704))</f>
        <v/>
      </c>
      <c r="AE702" s="8" t="str">
        <f>IF([1]source_data!G704="","",IF([1]source_data!M704="","",[1]codelists!$A$16))</f>
        <v/>
      </c>
      <c r="AF702" s="8" t="str">
        <f>IF([1]source_data!G704="","",IF([1]source_data!M704="","",[1]source_data!M704))</f>
        <v/>
      </c>
    </row>
    <row r="703" spans="1:32" ht="15.75" x14ac:dyDescent="0.25">
      <c r="A703" s="8" t="str">
        <f>IF([1]source_data!G705="","",IF(AND([1]source_data!C705&lt;&gt;"",[1]tailored_settings!$B$10="Publish"),CONCATENATE([1]tailored_settings!$B$2&amp;[1]source_data!C705),IF(AND([1]source_data!C705&lt;&gt;"",[1]tailored_settings!$B$10="Do not publish"),CONCATENATE([1]tailored_settings!$B$2&amp;TEXT(ROW(A703)-1,"0000")&amp;"_"&amp;TEXT(F703,"yyyy-mm")),CONCATENATE([1]tailored_settings!$B$2&amp;TEXT(ROW(A703)-1,"0000")&amp;"_"&amp;TEXT(F703,"yyyy-mm")))))</f>
        <v>360G-BarnwoodTrust-0702_2022-10</v>
      </c>
      <c r="B703" s="8" t="str">
        <f>IF([1]source_data!G705="","",IF([1]source_data!E705&lt;&gt;"",[1]source_data!E705,CONCATENATE("Grant to "&amp;G703)))</f>
        <v>Grants for Your Home</v>
      </c>
      <c r="C703" s="8" t="str">
        <f>IF([1]source_data!G705="","",IF([1]source_data!F705="","",[1]source_data!F705))</f>
        <v>Funding to help disabled people and people with mental health conditions living on a low-income with their housing needs</v>
      </c>
      <c r="D703" s="9">
        <f>IF([1]source_data!G705="","",IF([1]source_data!G705="","",[1]source_data!G705))</f>
        <v>2088</v>
      </c>
      <c r="E703" s="8" t="str">
        <f>IF([1]source_data!G705="","",[1]tailored_settings!$B$3)</f>
        <v>GBP</v>
      </c>
      <c r="F703" s="10">
        <f>IF([1]source_data!G705="","",IF([1]source_data!H705="","",[1]source_data!H705))</f>
        <v>44840.399540625003</v>
      </c>
      <c r="G703" s="8" t="str">
        <f>IF([1]source_data!G705="","",[1]tailored_settings!$B$5)</f>
        <v>Individual Recipient</v>
      </c>
      <c r="H703" s="8" t="str">
        <f>IF([1]source_data!G705="","",IF(AND([1]source_data!A705&lt;&gt;"",[1]tailored_settings!$B$11="Publish"),CONCATENATE([1]tailored_settings!$B$2&amp;[1]source_data!A705),IF(AND([1]source_data!A705&lt;&gt;"",[1]tailored_settings!$B$11="Do not publish"),CONCATENATE([1]tailored_settings!$B$4&amp;TEXT(ROW(A703)-1,"0000")&amp;"_"&amp;TEXT(F703,"yyyy-mm")),CONCATENATE([1]tailored_settings!$B$4&amp;TEXT(ROW(A703)-1,"0000")&amp;"_"&amp;TEXT(F703,"yyyy-mm")))))</f>
        <v>360G-BarnwoodTrust-IND-0702_2022-10</v>
      </c>
      <c r="I703" s="8" t="str">
        <f>IF([1]source_data!G705="","",[1]tailored_settings!$B$7)</f>
        <v>Barnwood Trust</v>
      </c>
      <c r="J703" s="8" t="str">
        <f>IF([1]source_data!G705="","",[1]tailored_settings!$B$6)</f>
        <v>GB-CHC-1162855</v>
      </c>
      <c r="K703" s="8" t="str">
        <f>IF([1]source_data!G705="","",IF([1]source_data!I705="","",VLOOKUP([1]source_data!I705,[1]codelists!A:C,2,FALSE)))</f>
        <v>GTIR010</v>
      </c>
      <c r="L703" s="8" t="str">
        <f>IF([1]source_data!G705="","",IF([1]source_data!J705="","",VLOOKUP([1]source_data!J705,[1]codelists!A:C,2,FALSE)))</f>
        <v>GTIR020</v>
      </c>
      <c r="M703" s="8" t="str">
        <f>IF([1]source_data!G705="","",IF([1]source_data!K705="","",IF([1]source_data!M705&lt;&gt;"",CONCATENATE(VLOOKUP([1]source_data!K705,[1]codelists!A:C,2,FALSE)&amp;";"&amp;VLOOKUP([1]source_data!L705,[1]codelists!A:C,2,FALSE)&amp;";"&amp;VLOOKUP([1]source_data!M705,[1]codelists!A:C,2,FALSE)),IF([1]source_data!L705&lt;&gt;"",CONCATENATE(VLOOKUP([1]source_data!K705,[1]codelists!A:C,2,FALSE)&amp;";"&amp;VLOOKUP([1]source_data!L705,[1]codelists!A:C,2,FALSE)),IF([1]source_data!K705&lt;&gt;"",CONCATENATE(VLOOKUP([1]source_data!K705,[1]codelists!A:C,2,FALSE)))))))</f>
        <v>GTIP020</v>
      </c>
      <c r="N703" s="11" t="str">
        <f>IF([1]source_data!G705="","",IF([1]source_data!D705="","",VLOOKUP([1]source_data!D705,[1]geo_data!A:I,9,FALSE)))</f>
        <v>Westgate</v>
      </c>
      <c r="O703" s="11" t="str">
        <f>IF([1]source_data!G705="","",IF([1]source_data!D705="","",VLOOKUP([1]source_data!D705,[1]geo_data!A:I,8,FALSE)))</f>
        <v>E05010967</v>
      </c>
      <c r="P703" s="11" t="str">
        <f>IF([1]source_data!G705="","",IF(LEFT(O703,3)="E05","WD",IF(LEFT(O703,3)="S13","WD",IF(LEFT(O703,3)="W05","WD",IF(LEFT(O703,3)="W06","UA",IF(LEFT(O703,3)="S12","CA",IF(LEFT(O703,3)="E06","UA",IF(LEFT(O703,3)="E07","NMD",IF(LEFT(O703,3)="E08","MD",IF(LEFT(O703,3)="E09","LONB"))))))))))</f>
        <v>WD</v>
      </c>
      <c r="Q703" s="11" t="str">
        <f>IF([1]source_data!G705="","",IF([1]source_data!D705="","",VLOOKUP([1]source_data!D705,[1]geo_data!A:I,7,FALSE)))</f>
        <v>Gloucester</v>
      </c>
      <c r="R703" s="11" t="str">
        <f>IF([1]source_data!G705="","",IF([1]source_data!D705="","",VLOOKUP([1]source_data!D705,[1]geo_data!A:I,6,FALSE)))</f>
        <v>E07000081</v>
      </c>
      <c r="S703" s="11" t="str">
        <f>IF([1]source_data!G705="","",IF(LEFT(R703,3)="E05","WD",IF(LEFT(R703,3)="S13","WD",IF(LEFT(R703,3)="W05","WD",IF(LEFT(R703,3)="W06","UA",IF(LEFT(R703,3)="S12","CA",IF(LEFT(R703,3)="E06","UA",IF(LEFT(R703,3)="E07","NMD",IF(LEFT(R703,3)="E08","MD",IF(LEFT(R703,3)="E09","LONB"))))))))))</f>
        <v>NMD</v>
      </c>
      <c r="T703" s="8" t="str">
        <f>IF([1]source_data!G705="","",IF([1]source_data!N705="","",[1]source_data!N705))</f>
        <v>Grants for Your Home</v>
      </c>
      <c r="U703" s="12">
        <f ca="1">IF([1]source_data!G705="","",[1]tailored_settings!$B$8)</f>
        <v>45009</v>
      </c>
      <c r="V703" s="8" t="str">
        <f>IF([1]source_data!I705="","",[1]tailored_settings!$B$9)</f>
        <v>https://www.barnwoodtrust.org/</v>
      </c>
      <c r="W703" s="8" t="str">
        <f>IF([1]source_data!G705="","",IF([1]source_data!I705="","",[1]codelists!$A$1))</f>
        <v>Grant to Individuals Reason codelist</v>
      </c>
      <c r="X703" s="8" t="str">
        <f>IF([1]source_data!G705="","",IF([1]source_data!I705="","",[1]source_data!I705))</f>
        <v>Financial Hardship</v>
      </c>
      <c r="Y703" s="8" t="str">
        <f>IF([1]source_data!G705="","",IF([1]source_data!J705="","",[1]codelists!$A$1))</f>
        <v>Grant to Individuals Reason codelist</v>
      </c>
      <c r="Z703" s="8" t="str">
        <f>IF([1]source_data!G705="","",IF([1]source_data!J705="","",[1]source_data!J705))</f>
        <v>Disability</v>
      </c>
      <c r="AA703" s="8" t="str">
        <f>IF([1]source_data!G705="","",IF([1]source_data!K705="","",[1]codelists!$A$16))</f>
        <v>Grant to Individuals Purpose codelist</v>
      </c>
      <c r="AB703" s="8" t="str">
        <f>IF([1]source_data!G705="","",IF([1]source_data!K705="","",[1]source_data!K705))</f>
        <v>Furniture and appliances</v>
      </c>
      <c r="AC703" s="8" t="str">
        <f>IF([1]source_data!G705="","",IF([1]source_data!L705="","",[1]codelists!$A$16))</f>
        <v/>
      </c>
      <c r="AD703" s="8" t="str">
        <f>IF([1]source_data!G705="","",IF([1]source_data!L705="","",[1]source_data!L705))</f>
        <v/>
      </c>
      <c r="AE703" s="8" t="str">
        <f>IF([1]source_data!G705="","",IF([1]source_data!M705="","",[1]codelists!$A$16))</f>
        <v/>
      </c>
      <c r="AF703" s="8" t="str">
        <f>IF([1]source_data!G705="","",IF([1]source_data!M705="","",[1]source_data!M705))</f>
        <v/>
      </c>
    </row>
    <row r="704" spans="1:32" ht="15.75" x14ac:dyDescent="0.25">
      <c r="A704" s="8" t="str">
        <f>IF([1]source_data!G706="","",IF(AND([1]source_data!C706&lt;&gt;"",[1]tailored_settings!$B$10="Publish"),CONCATENATE([1]tailored_settings!$B$2&amp;[1]source_data!C706),IF(AND([1]source_data!C706&lt;&gt;"",[1]tailored_settings!$B$10="Do not publish"),CONCATENATE([1]tailored_settings!$B$2&amp;TEXT(ROW(A704)-1,"0000")&amp;"_"&amp;TEXT(F704,"yyyy-mm")),CONCATENATE([1]tailored_settings!$B$2&amp;TEXT(ROW(A704)-1,"0000")&amp;"_"&amp;TEXT(F704,"yyyy-mm")))))</f>
        <v>360G-BarnwoodTrust-0703_2022-10</v>
      </c>
      <c r="B704" s="8" t="str">
        <f>IF([1]source_data!G706="","",IF([1]source_data!E706&lt;&gt;"",[1]source_data!E706,CONCATENATE("Grant to "&amp;G704)))</f>
        <v>Grants for Your Home</v>
      </c>
      <c r="C704" s="8" t="str">
        <f>IF([1]source_data!G706="","",IF([1]source_data!F706="","",[1]source_data!F706))</f>
        <v>Funding to help disabled people and people with mental health conditions living on a low-income with their housing needs</v>
      </c>
      <c r="D704" s="9">
        <f>IF([1]source_data!G706="","",IF([1]source_data!G706="","",[1]source_data!G706))</f>
        <v>2113</v>
      </c>
      <c r="E704" s="8" t="str">
        <f>IF([1]source_data!G706="","",[1]tailored_settings!$B$3)</f>
        <v>GBP</v>
      </c>
      <c r="F704" s="10">
        <f>IF([1]source_data!G706="","",IF([1]source_data!H706="","",[1]source_data!H706))</f>
        <v>44840.406387534698</v>
      </c>
      <c r="G704" s="8" t="str">
        <f>IF([1]source_data!G706="","",[1]tailored_settings!$B$5)</f>
        <v>Individual Recipient</v>
      </c>
      <c r="H704" s="8" t="str">
        <f>IF([1]source_data!G706="","",IF(AND([1]source_data!A706&lt;&gt;"",[1]tailored_settings!$B$11="Publish"),CONCATENATE([1]tailored_settings!$B$2&amp;[1]source_data!A706),IF(AND([1]source_data!A706&lt;&gt;"",[1]tailored_settings!$B$11="Do not publish"),CONCATENATE([1]tailored_settings!$B$4&amp;TEXT(ROW(A704)-1,"0000")&amp;"_"&amp;TEXT(F704,"yyyy-mm")),CONCATENATE([1]tailored_settings!$B$4&amp;TEXT(ROW(A704)-1,"0000")&amp;"_"&amp;TEXT(F704,"yyyy-mm")))))</f>
        <v>360G-BarnwoodTrust-IND-0703_2022-10</v>
      </c>
      <c r="I704" s="8" t="str">
        <f>IF([1]source_data!G706="","",[1]tailored_settings!$B$7)</f>
        <v>Barnwood Trust</v>
      </c>
      <c r="J704" s="8" t="str">
        <f>IF([1]source_data!G706="","",[1]tailored_settings!$B$6)</f>
        <v>GB-CHC-1162855</v>
      </c>
      <c r="K704" s="8" t="str">
        <f>IF([1]source_data!G706="","",IF([1]source_data!I706="","",VLOOKUP([1]source_data!I706,[1]codelists!A:C,2,FALSE)))</f>
        <v>GTIR010</v>
      </c>
      <c r="L704" s="8" t="str">
        <f>IF([1]source_data!G706="","",IF([1]source_data!J706="","",VLOOKUP([1]source_data!J706,[1]codelists!A:C,2,FALSE)))</f>
        <v>GTIR020</v>
      </c>
      <c r="M704" s="8" t="str">
        <f>IF([1]source_data!G706="","",IF([1]source_data!K706="","",IF([1]source_data!M706&lt;&gt;"",CONCATENATE(VLOOKUP([1]source_data!K706,[1]codelists!A:C,2,FALSE)&amp;";"&amp;VLOOKUP([1]source_data!L706,[1]codelists!A:C,2,FALSE)&amp;";"&amp;VLOOKUP([1]source_data!M706,[1]codelists!A:C,2,FALSE)),IF([1]source_data!L706&lt;&gt;"",CONCATENATE(VLOOKUP([1]source_data!K706,[1]codelists!A:C,2,FALSE)&amp;";"&amp;VLOOKUP([1]source_data!L706,[1]codelists!A:C,2,FALSE)),IF([1]source_data!K706&lt;&gt;"",CONCATENATE(VLOOKUP([1]source_data!K706,[1]codelists!A:C,2,FALSE)))))))</f>
        <v>GTIP020</v>
      </c>
      <c r="N704" s="11" t="str">
        <f>IF([1]source_data!G706="","",IF([1]source_data!D706="","",VLOOKUP([1]source_data!D706,[1]geo_data!A:I,9,FALSE)))</f>
        <v>Stonehouse</v>
      </c>
      <c r="O704" s="11" t="str">
        <f>IF([1]source_data!G706="","",IF([1]source_data!D706="","",VLOOKUP([1]source_data!D706,[1]geo_data!A:I,8,FALSE)))</f>
        <v>E05013196</v>
      </c>
      <c r="P704" s="11" t="str">
        <f>IF([1]source_data!G706="","",IF(LEFT(O704,3)="E05","WD",IF(LEFT(O704,3)="S13","WD",IF(LEFT(O704,3)="W05","WD",IF(LEFT(O704,3)="W06","UA",IF(LEFT(O704,3)="S12","CA",IF(LEFT(O704,3)="E06","UA",IF(LEFT(O704,3)="E07","NMD",IF(LEFT(O704,3)="E08","MD",IF(LEFT(O704,3)="E09","LONB"))))))))))</f>
        <v>WD</v>
      </c>
      <c r="Q704" s="11" t="str">
        <f>IF([1]source_data!G706="","",IF([1]source_data!D706="","",VLOOKUP([1]source_data!D706,[1]geo_data!A:I,7,FALSE)))</f>
        <v>Stroud</v>
      </c>
      <c r="R704" s="11" t="str">
        <f>IF([1]source_data!G706="","",IF([1]source_data!D706="","",VLOOKUP([1]source_data!D706,[1]geo_data!A:I,6,FALSE)))</f>
        <v>E07000082</v>
      </c>
      <c r="S704" s="11" t="str">
        <f>IF([1]source_data!G706="","",IF(LEFT(R704,3)="E05","WD",IF(LEFT(R704,3)="S13","WD",IF(LEFT(R704,3)="W05","WD",IF(LEFT(R704,3)="W06","UA",IF(LEFT(R704,3)="S12","CA",IF(LEFT(R704,3)="E06","UA",IF(LEFT(R704,3)="E07","NMD",IF(LEFT(R704,3)="E08","MD",IF(LEFT(R704,3)="E09","LONB"))))))))))</f>
        <v>NMD</v>
      </c>
      <c r="T704" s="8" t="str">
        <f>IF([1]source_data!G706="","",IF([1]source_data!N706="","",[1]source_data!N706))</f>
        <v>Grants for Your Home</v>
      </c>
      <c r="U704" s="12">
        <f ca="1">IF([1]source_data!G706="","",[1]tailored_settings!$B$8)</f>
        <v>45009</v>
      </c>
      <c r="V704" s="8" t="str">
        <f>IF([1]source_data!I706="","",[1]tailored_settings!$B$9)</f>
        <v>https://www.barnwoodtrust.org/</v>
      </c>
      <c r="W704" s="8" t="str">
        <f>IF([1]source_data!G706="","",IF([1]source_data!I706="","",[1]codelists!$A$1))</f>
        <v>Grant to Individuals Reason codelist</v>
      </c>
      <c r="X704" s="8" t="str">
        <f>IF([1]source_data!G706="","",IF([1]source_data!I706="","",[1]source_data!I706))</f>
        <v>Financial Hardship</v>
      </c>
      <c r="Y704" s="8" t="str">
        <f>IF([1]source_data!G706="","",IF([1]source_data!J706="","",[1]codelists!$A$1))</f>
        <v>Grant to Individuals Reason codelist</v>
      </c>
      <c r="Z704" s="8" t="str">
        <f>IF([1]source_data!G706="","",IF([1]source_data!J706="","",[1]source_data!J706))</f>
        <v>Disability</v>
      </c>
      <c r="AA704" s="8" t="str">
        <f>IF([1]source_data!G706="","",IF([1]source_data!K706="","",[1]codelists!$A$16))</f>
        <v>Grant to Individuals Purpose codelist</v>
      </c>
      <c r="AB704" s="8" t="str">
        <f>IF([1]source_data!G706="","",IF([1]source_data!K706="","",[1]source_data!K706))</f>
        <v>Furniture and appliances</v>
      </c>
      <c r="AC704" s="8" t="str">
        <f>IF([1]source_data!G706="","",IF([1]source_data!L706="","",[1]codelists!$A$16))</f>
        <v/>
      </c>
      <c r="AD704" s="8" t="str">
        <f>IF([1]source_data!G706="","",IF([1]source_data!L706="","",[1]source_data!L706))</f>
        <v/>
      </c>
      <c r="AE704" s="8" t="str">
        <f>IF([1]source_data!G706="","",IF([1]source_data!M706="","",[1]codelists!$A$16))</f>
        <v/>
      </c>
      <c r="AF704" s="8" t="str">
        <f>IF([1]source_data!G706="","",IF([1]source_data!M706="","",[1]source_data!M706))</f>
        <v/>
      </c>
    </row>
    <row r="705" spans="1:32" ht="15.75" x14ac:dyDescent="0.25">
      <c r="A705" s="8" t="str">
        <f>IF([1]source_data!G707="","",IF(AND([1]source_data!C707&lt;&gt;"",[1]tailored_settings!$B$10="Publish"),CONCATENATE([1]tailored_settings!$B$2&amp;[1]source_data!C707),IF(AND([1]source_data!C707&lt;&gt;"",[1]tailored_settings!$B$10="Do not publish"),CONCATENATE([1]tailored_settings!$B$2&amp;TEXT(ROW(A705)-1,"0000")&amp;"_"&amp;TEXT(F705,"yyyy-mm")),CONCATENATE([1]tailored_settings!$B$2&amp;TEXT(ROW(A705)-1,"0000")&amp;"_"&amp;TEXT(F705,"yyyy-mm")))))</f>
        <v>360G-BarnwoodTrust-0704_2022-10</v>
      </c>
      <c r="B705" s="8" t="str">
        <f>IF([1]source_data!G707="","",IF([1]source_data!E707&lt;&gt;"",[1]source_data!E707,CONCATENATE("Grant to "&amp;G705)))</f>
        <v>Grants for Your Home</v>
      </c>
      <c r="C705" s="8" t="str">
        <f>IF([1]source_data!G707="","",IF([1]source_data!F707="","",[1]source_data!F707))</f>
        <v>Funding to help disabled people and people with mental health conditions living on a low-income with their housing needs</v>
      </c>
      <c r="D705" s="9">
        <f>IF([1]source_data!G707="","",IF([1]source_data!G707="","",[1]source_data!G707))</f>
        <v>1018</v>
      </c>
      <c r="E705" s="8" t="str">
        <f>IF([1]source_data!G707="","",[1]tailored_settings!$B$3)</f>
        <v>GBP</v>
      </c>
      <c r="F705" s="10">
        <f>IF([1]source_data!G707="","",IF([1]source_data!H707="","",[1]source_data!H707))</f>
        <v>44840.412377083303</v>
      </c>
      <c r="G705" s="8" t="str">
        <f>IF([1]source_data!G707="","",[1]tailored_settings!$B$5)</f>
        <v>Individual Recipient</v>
      </c>
      <c r="H705" s="8" t="str">
        <f>IF([1]source_data!G707="","",IF(AND([1]source_data!A707&lt;&gt;"",[1]tailored_settings!$B$11="Publish"),CONCATENATE([1]tailored_settings!$B$2&amp;[1]source_data!A707),IF(AND([1]source_data!A707&lt;&gt;"",[1]tailored_settings!$B$11="Do not publish"),CONCATENATE([1]tailored_settings!$B$4&amp;TEXT(ROW(A705)-1,"0000")&amp;"_"&amp;TEXT(F705,"yyyy-mm")),CONCATENATE([1]tailored_settings!$B$4&amp;TEXT(ROW(A705)-1,"0000")&amp;"_"&amp;TEXT(F705,"yyyy-mm")))))</f>
        <v>360G-BarnwoodTrust-IND-0704_2022-10</v>
      </c>
      <c r="I705" s="8" t="str">
        <f>IF([1]source_data!G707="","",[1]tailored_settings!$B$7)</f>
        <v>Barnwood Trust</v>
      </c>
      <c r="J705" s="8" t="str">
        <f>IF([1]source_data!G707="","",[1]tailored_settings!$B$6)</f>
        <v>GB-CHC-1162855</v>
      </c>
      <c r="K705" s="8" t="str">
        <f>IF([1]source_data!G707="","",IF([1]source_data!I707="","",VLOOKUP([1]source_data!I707,[1]codelists!A:C,2,FALSE)))</f>
        <v>GTIR010</v>
      </c>
      <c r="L705" s="8" t="str">
        <f>IF([1]source_data!G707="","",IF([1]source_data!J707="","",VLOOKUP([1]source_data!J707,[1]codelists!A:C,2,FALSE)))</f>
        <v>GTIR020</v>
      </c>
      <c r="M705" s="8" t="str">
        <f>IF([1]source_data!G707="","",IF([1]source_data!K707="","",IF([1]source_data!M707&lt;&gt;"",CONCATENATE(VLOOKUP([1]source_data!K707,[1]codelists!A:C,2,FALSE)&amp;";"&amp;VLOOKUP([1]source_data!L707,[1]codelists!A:C,2,FALSE)&amp;";"&amp;VLOOKUP([1]source_data!M707,[1]codelists!A:C,2,FALSE)),IF([1]source_data!L707&lt;&gt;"",CONCATENATE(VLOOKUP([1]source_data!K707,[1]codelists!A:C,2,FALSE)&amp;";"&amp;VLOOKUP([1]source_data!L707,[1]codelists!A:C,2,FALSE)),IF([1]source_data!K707&lt;&gt;"",CONCATENATE(VLOOKUP([1]source_data!K707,[1]codelists!A:C,2,FALSE)))))))</f>
        <v>GTIP020</v>
      </c>
      <c r="N705" s="11" t="str">
        <f>IF([1]source_data!G707="","",IF([1]source_data!D707="","",VLOOKUP([1]source_data!D707,[1]geo_data!A:I,9,FALSE)))</f>
        <v>Severn</v>
      </c>
      <c r="O705" s="11" t="str">
        <f>IF([1]source_data!G707="","",IF([1]source_data!D707="","",VLOOKUP([1]source_data!D707,[1]geo_data!A:I,8,FALSE)))</f>
        <v>E05013195</v>
      </c>
      <c r="P705" s="11" t="str">
        <f>IF([1]source_data!G707="","",IF(LEFT(O705,3)="E05","WD",IF(LEFT(O705,3)="S13","WD",IF(LEFT(O705,3)="W05","WD",IF(LEFT(O705,3)="W06","UA",IF(LEFT(O705,3)="S12","CA",IF(LEFT(O705,3)="E06","UA",IF(LEFT(O705,3)="E07","NMD",IF(LEFT(O705,3)="E08","MD",IF(LEFT(O705,3)="E09","LONB"))))))))))</f>
        <v>WD</v>
      </c>
      <c r="Q705" s="11" t="str">
        <f>IF([1]source_data!G707="","",IF([1]source_data!D707="","",VLOOKUP([1]source_data!D707,[1]geo_data!A:I,7,FALSE)))</f>
        <v>Stroud</v>
      </c>
      <c r="R705" s="11" t="str">
        <f>IF([1]source_data!G707="","",IF([1]source_data!D707="","",VLOOKUP([1]source_data!D707,[1]geo_data!A:I,6,FALSE)))</f>
        <v>E07000082</v>
      </c>
      <c r="S705" s="11" t="str">
        <f>IF([1]source_data!G707="","",IF(LEFT(R705,3)="E05","WD",IF(LEFT(R705,3)="S13","WD",IF(LEFT(R705,3)="W05","WD",IF(LEFT(R705,3)="W06","UA",IF(LEFT(R705,3)="S12","CA",IF(LEFT(R705,3)="E06","UA",IF(LEFT(R705,3)="E07","NMD",IF(LEFT(R705,3)="E08","MD",IF(LEFT(R705,3)="E09","LONB"))))))))))</f>
        <v>NMD</v>
      </c>
      <c r="T705" s="8" t="str">
        <f>IF([1]source_data!G707="","",IF([1]source_data!N707="","",[1]source_data!N707))</f>
        <v>Grants for Your Home</v>
      </c>
      <c r="U705" s="12">
        <f ca="1">IF([1]source_data!G707="","",[1]tailored_settings!$B$8)</f>
        <v>45009</v>
      </c>
      <c r="V705" s="8" t="str">
        <f>IF([1]source_data!I707="","",[1]tailored_settings!$B$9)</f>
        <v>https://www.barnwoodtrust.org/</v>
      </c>
      <c r="W705" s="8" t="str">
        <f>IF([1]source_data!G707="","",IF([1]source_data!I707="","",[1]codelists!$A$1))</f>
        <v>Grant to Individuals Reason codelist</v>
      </c>
      <c r="X705" s="8" t="str">
        <f>IF([1]source_data!G707="","",IF([1]source_data!I707="","",[1]source_data!I707))</f>
        <v>Financial Hardship</v>
      </c>
      <c r="Y705" s="8" t="str">
        <f>IF([1]source_data!G707="","",IF([1]source_data!J707="","",[1]codelists!$A$1))</f>
        <v>Grant to Individuals Reason codelist</v>
      </c>
      <c r="Z705" s="8" t="str">
        <f>IF([1]source_data!G707="","",IF([1]source_data!J707="","",[1]source_data!J707))</f>
        <v>Disability</v>
      </c>
      <c r="AA705" s="8" t="str">
        <f>IF([1]source_data!G707="","",IF([1]source_data!K707="","",[1]codelists!$A$16))</f>
        <v>Grant to Individuals Purpose codelist</v>
      </c>
      <c r="AB705" s="8" t="str">
        <f>IF([1]source_data!G707="","",IF([1]source_data!K707="","",[1]source_data!K707))</f>
        <v>Furniture and appliances</v>
      </c>
      <c r="AC705" s="8" t="str">
        <f>IF([1]source_data!G707="","",IF([1]source_data!L707="","",[1]codelists!$A$16))</f>
        <v/>
      </c>
      <c r="AD705" s="8" t="str">
        <f>IF([1]source_data!G707="","",IF([1]source_data!L707="","",[1]source_data!L707))</f>
        <v/>
      </c>
      <c r="AE705" s="8" t="str">
        <f>IF([1]source_data!G707="","",IF([1]source_data!M707="","",[1]codelists!$A$16))</f>
        <v/>
      </c>
      <c r="AF705" s="8" t="str">
        <f>IF([1]source_data!G707="","",IF([1]source_data!M707="","",[1]source_data!M707))</f>
        <v/>
      </c>
    </row>
    <row r="706" spans="1:32" ht="15.75" x14ac:dyDescent="0.25">
      <c r="A706" s="8" t="str">
        <f>IF([1]source_data!G708="","",IF(AND([1]source_data!C708&lt;&gt;"",[1]tailored_settings!$B$10="Publish"),CONCATENATE([1]tailored_settings!$B$2&amp;[1]source_data!C708),IF(AND([1]source_data!C708&lt;&gt;"",[1]tailored_settings!$B$10="Do not publish"),CONCATENATE([1]tailored_settings!$B$2&amp;TEXT(ROW(A706)-1,"0000")&amp;"_"&amp;TEXT(F706,"yyyy-mm")),CONCATENATE([1]tailored_settings!$B$2&amp;TEXT(ROW(A706)-1,"0000")&amp;"_"&amp;TEXT(F706,"yyyy-mm")))))</f>
        <v>360G-BarnwoodTrust-0705_2022-10</v>
      </c>
      <c r="B706" s="8" t="str">
        <f>IF([1]source_data!G708="","",IF([1]source_data!E708&lt;&gt;"",[1]source_data!E708,CONCATENATE("Grant to "&amp;G706)))</f>
        <v>Grants for You</v>
      </c>
      <c r="C706" s="8" t="str">
        <f>IF([1]source_data!G708="","",IF([1]source_data!F708="","",[1]source_data!F708))</f>
        <v xml:space="preserve">Funding to help people with Autism, ADHD, Tourette's or a serious mental health condition access more opportunities.   </v>
      </c>
      <c r="D706" s="9">
        <f>IF([1]source_data!G708="","",IF([1]source_data!G708="","",[1]source_data!G708))</f>
        <v>400</v>
      </c>
      <c r="E706" s="8" t="str">
        <f>IF([1]source_data!G708="","",[1]tailored_settings!$B$3)</f>
        <v>GBP</v>
      </c>
      <c r="F706" s="10">
        <f>IF([1]source_data!G708="","",IF([1]source_data!H708="","",[1]source_data!H708))</f>
        <v>44840.554833414397</v>
      </c>
      <c r="G706" s="8" t="str">
        <f>IF([1]source_data!G708="","",[1]tailored_settings!$B$5)</f>
        <v>Individual Recipient</v>
      </c>
      <c r="H706" s="8" t="str">
        <f>IF([1]source_data!G708="","",IF(AND([1]source_data!A708&lt;&gt;"",[1]tailored_settings!$B$11="Publish"),CONCATENATE([1]tailored_settings!$B$2&amp;[1]source_data!A708),IF(AND([1]source_data!A708&lt;&gt;"",[1]tailored_settings!$B$11="Do not publish"),CONCATENATE([1]tailored_settings!$B$4&amp;TEXT(ROW(A706)-1,"0000")&amp;"_"&amp;TEXT(F706,"yyyy-mm")),CONCATENATE([1]tailored_settings!$B$4&amp;TEXT(ROW(A706)-1,"0000")&amp;"_"&amp;TEXT(F706,"yyyy-mm")))))</f>
        <v>360G-BarnwoodTrust-IND-0705_2022-10</v>
      </c>
      <c r="I706" s="8" t="str">
        <f>IF([1]source_data!G708="","",[1]tailored_settings!$B$7)</f>
        <v>Barnwood Trust</v>
      </c>
      <c r="J706" s="8" t="str">
        <f>IF([1]source_data!G708="","",[1]tailored_settings!$B$6)</f>
        <v>GB-CHC-1162855</v>
      </c>
      <c r="K706" s="8" t="str">
        <f>IF([1]source_data!G708="","",IF([1]source_data!I708="","",VLOOKUP([1]source_data!I708,[1]codelists!A:C,2,FALSE)))</f>
        <v>GTIR040</v>
      </c>
      <c r="L706" s="8" t="str">
        <f>IF([1]source_data!G708="","",IF([1]source_data!J708="","",VLOOKUP([1]source_data!J708,[1]codelists!A:C,2,FALSE)))</f>
        <v/>
      </c>
      <c r="M706" s="8" t="str">
        <f>IF([1]source_data!G708="","",IF([1]source_data!K708="","",IF([1]source_data!M708&lt;&gt;"",CONCATENATE(VLOOKUP([1]source_data!K708,[1]codelists!A:C,2,FALSE)&amp;";"&amp;VLOOKUP([1]source_data!L708,[1]codelists!A:C,2,FALSE)&amp;";"&amp;VLOOKUP([1]source_data!M708,[1]codelists!A:C,2,FALSE)),IF([1]source_data!L708&lt;&gt;"",CONCATENATE(VLOOKUP([1]source_data!K708,[1]codelists!A:C,2,FALSE)&amp;";"&amp;VLOOKUP([1]source_data!L708,[1]codelists!A:C,2,FALSE)),IF([1]source_data!K708&lt;&gt;"",CONCATENATE(VLOOKUP([1]source_data!K708,[1]codelists!A:C,2,FALSE)))))))</f>
        <v>GTIP040</v>
      </c>
      <c r="N706" s="11" t="str">
        <f>IF([1]source_data!G708="","",IF([1]source_data!D708="","",VLOOKUP([1]source_data!D708,[1]geo_data!A:I,9,FALSE)))</f>
        <v>Tidenham</v>
      </c>
      <c r="O706" s="11" t="str">
        <f>IF([1]source_data!G708="","",IF([1]source_data!D708="","",VLOOKUP([1]source_data!D708,[1]geo_data!A:I,8,FALSE)))</f>
        <v>E05012175</v>
      </c>
      <c r="P706" s="11" t="str">
        <f>IF([1]source_data!G708="","",IF(LEFT(O706,3)="E05","WD",IF(LEFT(O706,3)="S13","WD",IF(LEFT(O706,3)="W05","WD",IF(LEFT(O706,3)="W06","UA",IF(LEFT(O706,3)="S12","CA",IF(LEFT(O706,3)="E06","UA",IF(LEFT(O706,3)="E07","NMD",IF(LEFT(O706,3)="E08","MD",IF(LEFT(O706,3)="E09","LONB"))))))))))</f>
        <v>WD</v>
      </c>
      <c r="Q706" s="11" t="str">
        <f>IF([1]source_data!G708="","",IF([1]source_data!D708="","",VLOOKUP([1]source_data!D708,[1]geo_data!A:I,7,FALSE)))</f>
        <v>Forest of Dean</v>
      </c>
      <c r="R706" s="11" t="str">
        <f>IF([1]source_data!G708="","",IF([1]source_data!D708="","",VLOOKUP([1]source_data!D708,[1]geo_data!A:I,6,FALSE)))</f>
        <v>E07000080</v>
      </c>
      <c r="S706" s="11" t="str">
        <f>IF([1]source_data!G708="","",IF(LEFT(R706,3)="E05","WD",IF(LEFT(R706,3)="S13","WD",IF(LEFT(R706,3)="W05","WD",IF(LEFT(R706,3)="W06","UA",IF(LEFT(R706,3)="S12","CA",IF(LEFT(R706,3)="E06","UA",IF(LEFT(R706,3)="E07","NMD",IF(LEFT(R706,3)="E08","MD",IF(LEFT(R706,3)="E09","LONB"))))))))))</f>
        <v>NMD</v>
      </c>
      <c r="T706" s="8" t="str">
        <f>IF([1]source_data!G708="","",IF([1]source_data!N708="","",[1]source_data!N708))</f>
        <v>Grants for You</v>
      </c>
      <c r="U706" s="12">
        <f ca="1">IF([1]source_data!G708="","",[1]tailored_settings!$B$8)</f>
        <v>45009</v>
      </c>
      <c r="V706" s="8" t="str">
        <f>IF([1]source_data!I708="","",[1]tailored_settings!$B$9)</f>
        <v>https://www.barnwoodtrust.org/</v>
      </c>
      <c r="W706" s="8" t="str">
        <f>IF([1]source_data!G708="","",IF([1]source_data!I708="","",[1]codelists!$A$1))</f>
        <v>Grant to Individuals Reason codelist</v>
      </c>
      <c r="X706" s="8" t="str">
        <f>IF([1]source_data!G708="","",IF([1]source_data!I708="","",[1]source_data!I708))</f>
        <v>Mental Health</v>
      </c>
      <c r="Y706" s="8" t="str">
        <f>IF([1]source_data!G708="","",IF([1]source_data!J708="","",[1]codelists!$A$1))</f>
        <v/>
      </c>
      <c r="Z706" s="8" t="str">
        <f>IF([1]source_data!G708="","",IF([1]source_data!J708="","",[1]source_data!J708))</f>
        <v/>
      </c>
      <c r="AA706" s="8" t="str">
        <f>IF([1]source_data!G708="","",IF([1]source_data!K708="","",[1]codelists!$A$16))</f>
        <v>Grant to Individuals Purpose codelist</v>
      </c>
      <c r="AB706" s="8" t="str">
        <f>IF([1]source_data!G708="","",IF([1]source_data!K708="","",[1]source_data!K708))</f>
        <v>Devices and digital access</v>
      </c>
      <c r="AC706" s="8" t="str">
        <f>IF([1]source_data!G708="","",IF([1]source_data!L708="","",[1]codelists!$A$16))</f>
        <v/>
      </c>
      <c r="AD706" s="8" t="str">
        <f>IF([1]source_data!G708="","",IF([1]source_data!L708="","",[1]source_data!L708))</f>
        <v/>
      </c>
      <c r="AE706" s="8" t="str">
        <f>IF([1]source_data!G708="","",IF([1]source_data!M708="","",[1]codelists!$A$16))</f>
        <v/>
      </c>
      <c r="AF706" s="8" t="str">
        <f>IF([1]source_data!G708="","",IF([1]source_data!M708="","",[1]source_data!M708))</f>
        <v/>
      </c>
    </row>
    <row r="707" spans="1:32" ht="15.75" x14ac:dyDescent="0.25">
      <c r="A707" s="8" t="str">
        <f>IF([1]source_data!G709="","",IF(AND([1]source_data!C709&lt;&gt;"",[1]tailored_settings!$B$10="Publish"),CONCATENATE([1]tailored_settings!$B$2&amp;[1]source_data!C709),IF(AND([1]source_data!C709&lt;&gt;"",[1]tailored_settings!$B$10="Do not publish"),CONCATENATE([1]tailored_settings!$B$2&amp;TEXT(ROW(A707)-1,"0000")&amp;"_"&amp;TEXT(F707,"yyyy-mm")),CONCATENATE([1]tailored_settings!$B$2&amp;TEXT(ROW(A707)-1,"0000")&amp;"_"&amp;TEXT(F707,"yyyy-mm")))))</f>
        <v>360G-BarnwoodTrust-0706_2022-10</v>
      </c>
      <c r="B707" s="8" t="str">
        <f>IF([1]source_data!G709="","",IF([1]source_data!E709&lt;&gt;"",[1]source_data!E709,CONCATENATE("Grant to "&amp;G707)))</f>
        <v>Grants for You</v>
      </c>
      <c r="C707" s="8" t="str">
        <f>IF([1]source_data!G709="","",IF([1]source_data!F709="","",[1]source_data!F709))</f>
        <v xml:space="preserve">Funding to help people with Autism, ADHD, Tourette's or a serious mental health condition access more opportunities.   </v>
      </c>
      <c r="D707" s="9">
        <f>IF([1]source_data!G709="","",IF([1]source_data!G709="","",[1]source_data!G709))</f>
        <v>340</v>
      </c>
      <c r="E707" s="8" t="str">
        <f>IF([1]source_data!G709="","",[1]tailored_settings!$B$3)</f>
        <v>GBP</v>
      </c>
      <c r="F707" s="10">
        <f>IF([1]source_data!G709="","",IF([1]source_data!H709="","",[1]source_data!H709))</f>
        <v>44840.559739780103</v>
      </c>
      <c r="G707" s="8" t="str">
        <f>IF([1]source_data!G709="","",[1]tailored_settings!$B$5)</f>
        <v>Individual Recipient</v>
      </c>
      <c r="H707" s="8" t="str">
        <f>IF([1]source_data!G709="","",IF(AND([1]source_data!A709&lt;&gt;"",[1]tailored_settings!$B$11="Publish"),CONCATENATE([1]tailored_settings!$B$2&amp;[1]source_data!A709),IF(AND([1]source_data!A709&lt;&gt;"",[1]tailored_settings!$B$11="Do not publish"),CONCATENATE([1]tailored_settings!$B$4&amp;TEXT(ROW(A707)-1,"0000")&amp;"_"&amp;TEXT(F707,"yyyy-mm")),CONCATENATE([1]tailored_settings!$B$4&amp;TEXT(ROW(A707)-1,"0000")&amp;"_"&amp;TEXT(F707,"yyyy-mm")))))</f>
        <v>360G-BarnwoodTrust-IND-0706_2022-10</v>
      </c>
      <c r="I707" s="8" t="str">
        <f>IF([1]source_data!G709="","",[1]tailored_settings!$B$7)</f>
        <v>Barnwood Trust</v>
      </c>
      <c r="J707" s="8" t="str">
        <f>IF([1]source_data!G709="","",[1]tailored_settings!$B$6)</f>
        <v>GB-CHC-1162855</v>
      </c>
      <c r="K707" s="8" t="str">
        <f>IF([1]source_data!G709="","",IF([1]source_data!I709="","",VLOOKUP([1]source_data!I709,[1]codelists!A:C,2,FALSE)))</f>
        <v>GTIR040</v>
      </c>
      <c r="L707" s="8" t="str">
        <f>IF([1]source_data!G709="","",IF([1]source_data!J709="","",VLOOKUP([1]source_data!J709,[1]codelists!A:C,2,FALSE)))</f>
        <v/>
      </c>
      <c r="M707" s="8" t="str">
        <f>IF([1]source_data!G709="","",IF([1]source_data!K709="","",IF([1]source_data!M709&lt;&gt;"",CONCATENATE(VLOOKUP([1]source_data!K709,[1]codelists!A:C,2,FALSE)&amp;";"&amp;VLOOKUP([1]source_data!L709,[1]codelists!A:C,2,FALSE)&amp;";"&amp;VLOOKUP([1]source_data!M709,[1]codelists!A:C,2,FALSE)),IF([1]source_data!L709&lt;&gt;"",CONCATENATE(VLOOKUP([1]source_data!K709,[1]codelists!A:C,2,FALSE)&amp;";"&amp;VLOOKUP([1]source_data!L709,[1]codelists!A:C,2,FALSE)),IF([1]source_data!K709&lt;&gt;"",CONCATENATE(VLOOKUP([1]source_data!K709,[1]codelists!A:C,2,FALSE)))))))</f>
        <v>GTIP100</v>
      </c>
      <c r="N707" s="11" t="str">
        <f>IF([1]source_data!G709="","",IF([1]source_data!D709="","",VLOOKUP([1]source_data!D709,[1]geo_data!A:I,9,FALSE)))</f>
        <v>Moreland</v>
      </c>
      <c r="O707" s="11" t="str">
        <f>IF([1]source_data!G709="","",IF([1]source_data!D709="","",VLOOKUP([1]source_data!D709,[1]geo_data!A:I,8,FALSE)))</f>
        <v>E05010962</v>
      </c>
      <c r="P707" s="11" t="str">
        <f>IF([1]source_data!G709="","",IF(LEFT(O707,3)="E05","WD",IF(LEFT(O707,3)="S13","WD",IF(LEFT(O707,3)="W05","WD",IF(LEFT(O707,3)="W06","UA",IF(LEFT(O707,3)="S12","CA",IF(LEFT(O707,3)="E06","UA",IF(LEFT(O707,3)="E07","NMD",IF(LEFT(O707,3)="E08","MD",IF(LEFT(O707,3)="E09","LONB"))))))))))</f>
        <v>WD</v>
      </c>
      <c r="Q707" s="11" t="str">
        <f>IF([1]source_data!G709="","",IF([1]source_data!D709="","",VLOOKUP([1]source_data!D709,[1]geo_data!A:I,7,FALSE)))</f>
        <v>Gloucester</v>
      </c>
      <c r="R707" s="11" t="str">
        <f>IF([1]source_data!G709="","",IF([1]source_data!D709="","",VLOOKUP([1]source_data!D709,[1]geo_data!A:I,6,FALSE)))</f>
        <v>E07000081</v>
      </c>
      <c r="S707" s="11" t="str">
        <f>IF([1]source_data!G709="","",IF(LEFT(R707,3)="E05","WD",IF(LEFT(R707,3)="S13","WD",IF(LEFT(R707,3)="W05","WD",IF(LEFT(R707,3)="W06","UA",IF(LEFT(R707,3)="S12","CA",IF(LEFT(R707,3)="E06","UA",IF(LEFT(R707,3)="E07","NMD",IF(LEFT(R707,3)="E08","MD",IF(LEFT(R707,3)="E09","LONB"))))))))))</f>
        <v>NMD</v>
      </c>
      <c r="T707" s="8" t="str">
        <f>IF([1]source_data!G709="","",IF([1]source_data!N709="","",[1]source_data!N709))</f>
        <v>Grants for You</v>
      </c>
      <c r="U707" s="12">
        <f ca="1">IF([1]source_data!G709="","",[1]tailored_settings!$B$8)</f>
        <v>45009</v>
      </c>
      <c r="V707" s="8" t="str">
        <f>IF([1]source_data!I709="","",[1]tailored_settings!$B$9)</f>
        <v>https://www.barnwoodtrust.org/</v>
      </c>
      <c r="W707" s="8" t="str">
        <f>IF([1]source_data!G709="","",IF([1]source_data!I709="","",[1]codelists!$A$1))</f>
        <v>Grant to Individuals Reason codelist</v>
      </c>
      <c r="X707" s="8" t="str">
        <f>IF([1]source_data!G709="","",IF([1]source_data!I709="","",[1]source_data!I709))</f>
        <v>Mental Health</v>
      </c>
      <c r="Y707" s="8" t="str">
        <f>IF([1]source_data!G709="","",IF([1]source_data!J709="","",[1]codelists!$A$1))</f>
        <v/>
      </c>
      <c r="Z707" s="8" t="str">
        <f>IF([1]source_data!G709="","",IF([1]source_data!J709="","",[1]source_data!J709))</f>
        <v/>
      </c>
      <c r="AA707" s="8" t="str">
        <f>IF([1]source_data!G709="","",IF([1]source_data!K709="","",[1]codelists!$A$16))</f>
        <v>Grant to Individuals Purpose codelist</v>
      </c>
      <c r="AB707" s="8" t="str">
        <f>IF([1]source_data!G709="","",IF([1]source_data!K709="","",[1]source_data!K709))</f>
        <v>Travel and transport</v>
      </c>
      <c r="AC707" s="8" t="str">
        <f>IF([1]source_data!G709="","",IF([1]source_data!L709="","",[1]codelists!$A$16))</f>
        <v/>
      </c>
      <c r="AD707" s="8" t="str">
        <f>IF([1]source_data!G709="","",IF([1]source_data!L709="","",[1]source_data!L709))</f>
        <v/>
      </c>
      <c r="AE707" s="8" t="str">
        <f>IF([1]source_data!G709="","",IF([1]source_data!M709="","",[1]codelists!$A$16))</f>
        <v/>
      </c>
      <c r="AF707" s="8" t="str">
        <f>IF([1]source_data!G709="","",IF([1]source_data!M709="","",[1]source_data!M709))</f>
        <v/>
      </c>
    </row>
    <row r="708" spans="1:32" ht="15.75" x14ac:dyDescent="0.25">
      <c r="A708" s="8" t="str">
        <f>IF([1]source_data!G710="","",IF(AND([1]source_data!C710&lt;&gt;"",[1]tailored_settings!$B$10="Publish"),CONCATENATE([1]tailored_settings!$B$2&amp;[1]source_data!C710),IF(AND([1]source_data!C710&lt;&gt;"",[1]tailored_settings!$B$10="Do not publish"),CONCATENATE([1]tailored_settings!$B$2&amp;TEXT(ROW(A708)-1,"0000")&amp;"_"&amp;TEXT(F708,"yyyy-mm")),CONCATENATE([1]tailored_settings!$B$2&amp;TEXT(ROW(A708)-1,"0000")&amp;"_"&amp;TEXT(F708,"yyyy-mm")))))</f>
        <v>360G-BarnwoodTrust-0707_2022-10</v>
      </c>
      <c r="B708" s="8" t="str">
        <f>IF([1]source_data!G710="","",IF([1]source_data!E710&lt;&gt;"",[1]source_data!E710,CONCATENATE("Grant to "&amp;G708)))</f>
        <v>Grants for You</v>
      </c>
      <c r="C708" s="8" t="str">
        <f>IF([1]source_data!G710="","",IF([1]source_data!F710="","",[1]source_data!F710))</f>
        <v xml:space="preserve">Funding to help people with Autism, ADHD, Tourette's or a serious mental health condition access more opportunities.   </v>
      </c>
      <c r="D708" s="9">
        <f>IF([1]source_data!G710="","",IF([1]source_data!G710="","",[1]source_data!G710))</f>
        <v>875</v>
      </c>
      <c r="E708" s="8" t="str">
        <f>IF([1]source_data!G710="","",[1]tailored_settings!$B$3)</f>
        <v>GBP</v>
      </c>
      <c r="F708" s="10">
        <f>IF([1]source_data!G710="","",IF([1]source_data!H710="","",[1]source_data!H710))</f>
        <v>44840.589899849503</v>
      </c>
      <c r="G708" s="8" t="str">
        <f>IF([1]source_data!G710="","",[1]tailored_settings!$B$5)</f>
        <v>Individual Recipient</v>
      </c>
      <c r="H708" s="8" t="str">
        <f>IF([1]source_data!G710="","",IF(AND([1]source_data!A710&lt;&gt;"",[1]tailored_settings!$B$11="Publish"),CONCATENATE([1]tailored_settings!$B$2&amp;[1]source_data!A710),IF(AND([1]source_data!A710&lt;&gt;"",[1]tailored_settings!$B$11="Do not publish"),CONCATENATE([1]tailored_settings!$B$4&amp;TEXT(ROW(A708)-1,"0000")&amp;"_"&amp;TEXT(F708,"yyyy-mm")),CONCATENATE([1]tailored_settings!$B$4&amp;TEXT(ROW(A708)-1,"0000")&amp;"_"&amp;TEXT(F708,"yyyy-mm")))))</f>
        <v>360G-BarnwoodTrust-IND-0707_2022-10</v>
      </c>
      <c r="I708" s="8" t="str">
        <f>IF([1]source_data!G710="","",[1]tailored_settings!$B$7)</f>
        <v>Barnwood Trust</v>
      </c>
      <c r="J708" s="8" t="str">
        <f>IF([1]source_data!G710="","",[1]tailored_settings!$B$6)</f>
        <v>GB-CHC-1162855</v>
      </c>
      <c r="K708" s="8" t="str">
        <f>IF([1]source_data!G710="","",IF([1]source_data!I710="","",VLOOKUP([1]source_data!I710,[1]codelists!A:C,2,FALSE)))</f>
        <v>GTIR040</v>
      </c>
      <c r="L708" s="8" t="str">
        <f>IF([1]source_data!G710="","",IF([1]source_data!J710="","",VLOOKUP([1]source_data!J710,[1]codelists!A:C,2,FALSE)))</f>
        <v/>
      </c>
      <c r="M708" s="8" t="str">
        <f>IF([1]source_data!G710="","",IF([1]source_data!K710="","",IF([1]source_data!M710&lt;&gt;"",CONCATENATE(VLOOKUP([1]source_data!K710,[1]codelists!A:C,2,FALSE)&amp;";"&amp;VLOOKUP([1]source_data!L710,[1]codelists!A:C,2,FALSE)&amp;";"&amp;VLOOKUP([1]source_data!M710,[1]codelists!A:C,2,FALSE)),IF([1]source_data!L710&lt;&gt;"",CONCATENATE(VLOOKUP([1]source_data!K710,[1]codelists!A:C,2,FALSE)&amp;";"&amp;VLOOKUP([1]source_data!L710,[1]codelists!A:C,2,FALSE)),IF([1]source_data!K710&lt;&gt;"",CONCATENATE(VLOOKUP([1]source_data!K710,[1]codelists!A:C,2,FALSE)))))))</f>
        <v>GTIP040</v>
      </c>
      <c r="N708" s="11" t="str">
        <f>IF([1]source_data!G710="","",IF([1]source_data!D710="","",VLOOKUP([1]source_data!D710,[1]geo_data!A:I,9,FALSE)))</f>
        <v>Hardwicke</v>
      </c>
      <c r="O708" s="11" t="str">
        <f>IF([1]source_data!G710="","",IF([1]source_data!D710="","",VLOOKUP([1]source_data!D710,[1]geo_data!A:I,8,FALSE)))</f>
        <v>E05013190</v>
      </c>
      <c r="P708" s="11" t="str">
        <f>IF([1]source_data!G710="","",IF(LEFT(O708,3)="E05","WD",IF(LEFT(O708,3)="S13","WD",IF(LEFT(O708,3)="W05","WD",IF(LEFT(O708,3)="W06","UA",IF(LEFT(O708,3)="S12","CA",IF(LEFT(O708,3)="E06","UA",IF(LEFT(O708,3)="E07","NMD",IF(LEFT(O708,3)="E08","MD",IF(LEFT(O708,3)="E09","LONB"))))))))))</f>
        <v>WD</v>
      </c>
      <c r="Q708" s="11" t="str">
        <f>IF([1]source_data!G710="","",IF([1]source_data!D710="","",VLOOKUP([1]source_data!D710,[1]geo_data!A:I,7,FALSE)))</f>
        <v>Stroud</v>
      </c>
      <c r="R708" s="11" t="str">
        <f>IF([1]source_data!G710="","",IF([1]source_data!D710="","",VLOOKUP([1]source_data!D710,[1]geo_data!A:I,6,FALSE)))</f>
        <v>E07000082</v>
      </c>
      <c r="S708" s="11" t="str">
        <f>IF([1]source_data!G710="","",IF(LEFT(R708,3)="E05","WD",IF(LEFT(R708,3)="S13","WD",IF(LEFT(R708,3)="W05","WD",IF(LEFT(R708,3)="W06","UA",IF(LEFT(R708,3)="S12","CA",IF(LEFT(R708,3)="E06","UA",IF(LEFT(R708,3)="E07","NMD",IF(LEFT(R708,3)="E08","MD",IF(LEFT(R708,3)="E09","LONB"))))))))))</f>
        <v>NMD</v>
      </c>
      <c r="T708" s="8" t="str">
        <f>IF([1]source_data!G710="","",IF([1]source_data!N710="","",[1]source_data!N710))</f>
        <v>Grants for You</v>
      </c>
      <c r="U708" s="12">
        <f ca="1">IF([1]source_data!G710="","",[1]tailored_settings!$B$8)</f>
        <v>45009</v>
      </c>
      <c r="V708" s="8" t="str">
        <f>IF([1]source_data!I710="","",[1]tailored_settings!$B$9)</f>
        <v>https://www.barnwoodtrust.org/</v>
      </c>
      <c r="W708" s="8" t="str">
        <f>IF([1]source_data!G710="","",IF([1]source_data!I710="","",[1]codelists!$A$1))</f>
        <v>Grant to Individuals Reason codelist</v>
      </c>
      <c r="X708" s="8" t="str">
        <f>IF([1]source_data!G710="","",IF([1]source_data!I710="","",[1]source_data!I710))</f>
        <v>Mental Health</v>
      </c>
      <c r="Y708" s="8" t="str">
        <f>IF([1]source_data!G710="","",IF([1]source_data!J710="","",[1]codelists!$A$1))</f>
        <v/>
      </c>
      <c r="Z708" s="8" t="str">
        <f>IF([1]source_data!G710="","",IF([1]source_data!J710="","",[1]source_data!J710))</f>
        <v/>
      </c>
      <c r="AA708" s="8" t="str">
        <f>IF([1]source_data!G710="","",IF([1]source_data!K710="","",[1]codelists!$A$16))</f>
        <v>Grant to Individuals Purpose codelist</v>
      </c>
      <c r="AB708" s="8" t="str">
        <f>IF([1]source_data!G710="","",IF([1]source_data!K710="","",[1]source_data!K710))</f>
        <v>Devices and digital access</v>
      </c>
      <c r="AC708" s="8" t="str">
        <f>IF([1]source_data!G710="","",IF([1]source_data!L710="","",[1]codelists!$A$16))</f>
        <v/>
      </c>
      <c r="AD708" s="8" t="str">
        <f>IF([1]source_data!G710="","",IF([1]source_data!L710="","",[1]source_data!L710))</f>
        <v/>
      </c>
      <c r="AE708" s="8" t="str">
        <f>IF([1]source_data!G710="","",IF([1]source_data!M710="","",[1]codelists!$A$16))</f>
        <v/>
      </c>
      <c r="AF708" s="8" t="str">
        <f>IF([1]source_data!G710="","",IF([1]source_data!M710="","",[1]source_data!M710))</f>
        <v/>
      </c>
    </row>
    <row r="709" spans="1:32" ht="15.75" x14ac:dyDescent="0.25">
      <c r="A709" s="8" t="str">
        <f>IF([1]source_data!G711="","",IF(AND([1]source_data!C711&lt;&gt;"",[1]tailored_settings!$B$10="Publish"),CONCATENATE([1]tailored_settings!$B$2&amp;[1]source_data!C711),IF(AND([1]source_data!C711&lt;&gt;"",[1]tailored_settings!$B$10="Do not publish"),CONCATENATE([1]tailored_settings!$B$2&amp;TEXT(ROW(A709)-1,"0000")&amp;"_"&amp;TEXT(F709,"yyyy-mm")),CONCATENATE([1]tailored_settings!$B$2&amp;TEXT(ROW(A709)-1,"0000")&amp;"_"&amp;TEXT(F709,"yyyy-mm")))))</f>
        <v>360G-BarnwoodTrust-0708_2022-10</v>
      </c>
      <c r="B709" s="8" t="str">
        <f>IF([1]source_data!G711="","",IF([1]source_data!E711&lt;&gt;"",[1]source_data!E711,CONCATENATE("Grant to "&amp;G709)))</f>
        <v>Grants for You</v>
      </c>
      <c r="C709" s="8" t="str">
        <f>IF([1]source_data!G711="","",IF([1]source_data!F711="","",[1]source_data!F711))</f>
        <v xml:space="preserve">Funding to help people with Autism, ADHD, Tourette's or a serious mental health condition access more opportunities.   </v>
      </c>
      <c r="D709" s="9">
        <f>IF([1]source_data!G711="","",IF([1]source_data!G711="","",[1]source_data!G711))</f>
        <v>759</v>
      </c>
      <c r="E709" s="8" t="str">
        <f>IF([1]source_data!G711="","",[1]tailored_settings!$B$3)</f>
        <v>GBP</v>
      </c>
      <c r="F709" s="10">
        <f>IF([1]source_data!G711="","",IF([1]source_data!H711="","",[1]source_data!H711))</f>
        <v>44840.590085995398</v>
      </c>
      <c r="G709" s="8" t="str">
        <f>IF([1]source_data!G711="","",[1]tailored_settings!$B$5)</f>
        <v>Individual Recipient</v>
      </c>
      <c r="H709" s="8" t="str">
        <f>IF([1]source_data!G711="","",IF(AND([1]source_data!A711&lt;&gt;"",[1]tailored_settings!$B$11="Publish"),CONCATENATE([1]tailored_settings!$B$2&amp;[1]source_data!A711),IF(AND([1]source_data!A711&lt;&gt;"",[1]tailored_settings!$B$11="Do not publish"),CONCATENATE([1]tailored_settings!$B$4&amp;TEXT(ROW(A709)-1,"0000")&amp;"_"&amp;TEXT(F709,"yyyy-mm")),CONCATENATE([1]tailored_settings!$B$4&amp;TEXT(ROW(A709)-1,"0000")&amp;"_"&amp;TEXT(F709,"yyyy-mm")))))</f>
        <v>360G-BarnwoodTrust-IND-0708_2022-10</v>
      </c>
      <c r="I709" s="8" t="str">
        <f>IF([1]source_data!G711="","",[1]tailored_settings!$B$7)</f>
        <v>Barnwood Trust</v>
      </c>
      <c r="J709" s="8" t="str">
        <f>IF([1]source_data!G711="","",[1]tailored_settings!$B$6)</f>
        <v>GB-CHC-1162855</v>
      </c>
      <c r="K709" s="8" t="str">
        <f>IF([1]source_data!G711="","",IF([1]source_data!I711="","",VLOOKUP([1]source_data!I711,[1]codelists!A:C,2,FALSE)))</f>
        <v>GTIR040</v>
      </c>
      <c r="L709" s="8" t="str">
        <f>IF([1]source_data!G711="","",IF([1]source_data!J711="","",VLOOKUP([1]source_data!J711,[1]codelists!A:C,2,FALSE)))</f>
        <v/>
      </c>
      <c r="M709" s="8" t="str">
        <f>IF([1]source_data!G711="","",IF([1]source_data!K711="","",IF([1]source_data!M711&lt;&gt;"",CONCATENATE(VLOOKUP([1]source_data!K711,[1]codelists!A:C,2,FALSE)&amp;";"&amp;VLOOKUP([1]source_data!L711,[1]codelists!A:C,2,FALSE)&amp;";"&amp;VLOOKUP([1]source_data!M711,[1]codelists!A:C,2,FALSE)),IF([1]source_data!L711&lt;&gt;"",CONCATENATE(VLOOKUP([1]source_data!K711,[1]codelists!A:C,2,FALSE)&amp;";"&amp;VLOOKUP([1]source_data!L711,[1]codelists!A:C,2,FALSE)),IF([1]source_data!K711&lt;&gt;"",CONCATENATE(VLOOKUP([1]source_data!K711,[1]codelists!A:C,2,FALSE)))))))</f>
        <v>GTIP040</v>
      </c>
      <c r="N709" s="11" t="str">
        <f>IF([1]source_data!G711="","",IF([1]source_data!D711="","",VLOOKUP([1]source_data!D711,[1]geo_data!A:I,9,FALSE)))</f>
        <v>Highnam with Haw Bridge</v>
      </c>
      <c r="O709" s="11" t="str">
        <f>IF([1]source_data!G711="","",IF([1]source_data!D711="","",VLOOKUP([1]source_data!D711,[1]geo_data!A:I,8,FALSE)))</f>
        <v>E05012073</v>
      </c>
      <c r="P709" s="11" t="str">
        <f>IF([1]source_data!G711="","",IF(LEFT(O709,3)="E05","WD",IF(LEFT(O709,3)="S13","WD",IF(LEFT(O709,3)="W05","WD",IF(LEFT(O709,3)="W06","UA",IF(LEFT(O709,3)="S12","CA",IF(LEFT(O709,3)="E06","UA",IF(LEFT(O709,3)="E07","NMD",IF(LEFT(O709,3)="E08","MD",IF(LEFT(O709,3)="E09","LONB"))))))))))</f>
        <v>WD</v>
      </c>
      <c r="Q709" s="11" t="str">
        <f>IF([1]source_data!G711="","",IF([1]source_data!D711="","",VLOOKUP([1]source_data!D711,[1]geo_data!A:I,7,FALSE)))</f>
        <v>Tewkesbury</v>
      </c>
      <c r="R709" s="11" t="str">
        <f>IF([1]source_data!G711="","",IF([1]source_data!D711="","",VLOOKUP([1]source_data!D711,[1]geo_data!A:I,6,FALSE)))</f>
        <v>E07000083</v>
      </c>
      <c r="S709" s="11" t="str">
        <f>IF([1]source_data!G711="","",IF(LEFT(R709,3)="E05","WD",IF(LEFT(R709,3)="S13","WD",IF(LEFT(R709,3)="W05","WD",IF(LEFT(R709,3)="W06","UA",IF(LEFT(R709,3)="S12","CA",IF(LEFT(R709,3)="E06","UA",IF(LEFT(R709,3)="E07","NMD",IF(LEFT(R709,3)="E08","MD",IF(LEFT(R709,3)="E09","LONB"))))))))))</f>
        <v>NMD</v>
      </c>
      <c r="T709" s="8" t="str">
        <f>IF([1]source_data!G711="","",IF([1]source_data!N711="","",[1]source_data!N711))</f>
        <v>Grants for You</v>
      </c>
      <c r="U709" s="12">
        <f ca="1">IF([1]source_data!G711="","",[1]tailored_settings!$B$8)</f>
        <v>45009</v>
      </c>
      <c r="V709" s="8" t="str">
        <f>IF([1]source_data!I711="","",[1]tailored_settings!$B$9)</f>
        <v>https://www.barnwoodtrust.org/</v>
      </c>
      <c r="W709" s="8" t="str">
        <f>IF([1]source_data!G711="","",IF([1]source_data!I711="","",[1]codelists!$A$1))</f>
        <v>Grant to Individuals Reason codelist</v>
      </c>
      <c r="X709" s="8" t="str">
        <f>IF([1]source_data!G711="","",IF([1]source_data!I711="","",[1]source_data!I711))</f>
        <v>Mental Health</v>
      </c>
      <c r="Y709" s="8" t="str">
        <f>IF([1]source_data!G711="","",IF([1]source_data!J711="","",[1]codelists!$A$1))</f>
        <v/>
      </c>
      <c r="Z709" s="8" t="str">
        <f>IF([1]source_data!G711="","",IF([1]source_data!J711="","",[1]source_data!J711))</f>
        <v/>
      </c>
      <c r="AA709" s="8" t="str">
        <f>IF([1]source_data!G711="","",IF([1]source_data!K711="","",[1]codelists!$A$16))</f>
        <v>Grant to Individuals Purpose codelist</v>
      </c>
      <c r="AB709" s="8" t="str">
        <f>IF([1]source_data!G711="","",IF([1]source_data!K711="","",[1]source_data!K711))</f>
        <v>Devices and digital access</v>
      </c>
      <c r="AC709" s="8" t="str">
        <f>IF([1]source_data!G711="","",IF([1]source_data!L711="","",[1]codelists!$A$16))</f>
        <v/>
      </c>
      <c r="AD709" s="8" t="str">
        <f>IF([1]source_data!G711="","",IF([1]source_data!L711="","",[1]source_data!L711))</f>
        <v/>
      </c>
      <c r="AE709" s="8" t="str">
        <f>IF([1]source_data!G711="","",IF([1]source_data!M711="","",[1]codelists!$A$16))</f>
        <v/>
      </c>
      <c r="AF709" s="8" t="str">
        <f>IF([1]source_data!G711="","",IF([1]source_data!M711="","",[1]source_data!M711))</f>
        <v/>
      </c>
    </row>
    <row r="710" spans="1:32" ht="15.75" x14ac:dyDescent="0.25">
      <c r="A710" s="8" t="str">
        <f>IF([1]source_data!G712="","",IF(AND([1]source_data!C712&lt;&gt;"",[1]tailored_settings!$B$10="Publish"),CONCATENATE([1]tailored_settings!$B$2&amp;[1]source_data!C712),IF(AND([1]source_data!C712&lt;&gt;"",[1]tailored_settings!$B$10="Do not publish"),CONCATENATE([1]tailored_settings!$B$2&amp;TEXT(ROW(A710)-1,"0000")&amp;"_"&amp;TEXT(F710,"yyyy-mm")),CONCATENATE([1]tailored_settings!$B$2&amp;TEXT(ROW(A710)-1,"0000")&amp;"_"&amp;TEXT(F710,"yyyy-mm")))))</f>
        <v>360G-BarnwoodTrust-0709_2022-10</v>
      </c>
      <c r="B710" s="8" t="str">
        <f>IF([1]source_data!G712="","",IF([1]source_data!E712&lt;&gt;"",[1]source_data!E712,CONCATENATE("Grant to "&amp;G710)))</f>
        <v>Grants for You</v>
      </c>
      <c r="C710" s="8" t="str">
        <f>IF([1]source_data!G712="","",IF([1]source_data!F712="","",[1]source_data!F712))</f>
        <v xml:space="preserve">Funding to help people with Autism, ADHD, Tourette's or a serious mental health condition access more opportunities.   </v>
      </c>
      <c r="D710" s="9">
        <f>IF([1]source_data!G712="","",IF([1]source_data!G712="","",[1]source_data!G712))</f>
        <v>1699</v>
      </c>
      <c r="E710" s="8" t="str">
        <f>IF([1]source_data!G712="","",[1]tailored_settings!$B$3)</f>
        <v>GBP</v>
      </c>
      <c r="F710" s="10">
        <f>IF([1]source_data!G712="","",IF([1]source_data!H712="","",[1]source_data!H712))</f>
        <v>44840.618577349502</v>
      </c>
      <c r="G710" s="8" t="str">
        <f>IF([1]source_data!G712="","",[1]tailored_settings!$B$5)</f>
        <v>Individual Recipient</v>
      </c>
      <c r="H710" s="8" t="str">
        <f>IF([1]source_data!G712="","",IF(AND([1]source_data!A712&lt;&gt;"",[1]tailored_settings!$B$11="Publish"),CONCATENATE([1]tailored_settings!$B$2&amp;[1]source_data!A712),IF(AND([1]source_data!A712&lt;&gt;"",[1]tailored_settings!$B$11="Do not publish"),CONCATENATE([1]tailored_settings!$B$4&amp;TEXT(ROW(A710)-1,"0000")&amp;"_"&amp;TEXT(F710,"yyyy-mm")),CONCATENATE([1]tailored_settings!$B$4&amp;TEXT(ROW(A710)-1,"0000")&amp;"_"&amp;TEXT(F710,"yyyy-mm")))))</f>
        <v>360G-BarnwoodTrust-IND-0709_2022-10</v>
      </c>
      <c r="I710" s="8" t="str">
        <f>IF([1]source_data!G712="","",[1]tailored_settings!$B$7)</f>
        <v>Barnwood Trust</v>
      </c>
      <c r="J710" s="8" t="str">
        <f>IF([1]source_data!G712="","",[1]tailored_settings!$B$6)</f>
        <v>GB-CHC-1162855</v>
      </c>
      <c r="K710" s="8" t="str">
        <f>IF([1]source_data!G712="","",IF([1]source_data!I712="","",VLOOKUP([1]source_data!I712,[1]codelists!A:C,2,FALSE)))</f>
        <v>GTIR040</v>
      </c>
      <c r="L710" s="8" t="str">
        <f>IF([1]source_data!G712="","",IF([1]source_data!J712="","",VLOOKUP([1]source_data!J712,[1]codelists!A:C,2,FALSE)))</f>
        <v/>
      </c>
      <c r="M710" s="8" t="str">
        <f>IF([1]source_data!G712="","",IF([1]source_data!K712="","",IF([1]source_data!M712&lt;&gt;"",CONCATENATE(VLOOKUP([1]source_data!K712,[1]codelists!A:C,2,FALSE)&amp;";"&amp;VLOOKUP([1]source_data!L712,[1]codelists!A:C,2,FALSE)&amp;";"&amp;VLOOKUP([1]source_data!M712,[1]codelists!A:C,2,FALSE)),IF([1]source_data!L712&lt;&gt;"",CONCATENATE(VLOOKUP([1]source_data!K712,[1]codelists!A:C,2,FALSE)&amp;";"&amp;VLOOKUP([1]source_data!L712,[1]codelists!A:C,2,FALSE)),IF([1]source_data!K712&lt;&gt;"",CONCATENATE(VLOOKUP([1]source_data!K712,[1]codelists!A:C,2,FALSE)))))))</f>
        <v>GTIP040</v>
      </c>
      <c r="N710" s="11" t="str">
        <f>IF([1]source_data!G712="","",IF([1]source_data!D712="","",VLOOKUP([1]source_data!D712,[1]geo_data!A:I,9,FALSE)))</f>
        <v>Quedgeley Fieldcourt</v>
      </c>
      <c r="O710" s="11" t="str">
        <f>IF([1]source_data!G712="","",IF([1]source_data!D712="","",VLOOKUP([1]source_data!D712,[1]geo_data!A:I,8,FALSE)))</f>
        <v>E05010964</v>
      </c>
      <c r="P710" s="11" t="str">
        <f>IF([1]source_data!G712="","",IF(LEFT(O710,3)="E05","WD",IF(LEFT(O710,3)="S13","WD",IF(LEFT(O710,3)="W05","WD",IF(LEFT(O710,3)="W06","UA",IF(LEFT(O710,3)="S12","CA",IF(LEFT(O710,3)="E06","UA",IF(LEFT(O710,3)="E07","NMD",IF(LEFT(O710,3)="E08","MD",IF(LEFT(O710,3)="E09","LONB"))))))))))</f>
        <v>WD</v>
      </c>
      <c r="Q710" s="11" t="str">
        <f>IF([1]source_data!G712="","",IF([1]source_data!D712="","",VLOOKUP([1]source_data!D712,[1]geo_data!A:I,7,FALSE)))</f>
        <v>Gloucester</v>
      </c>
      <c r="R710" s="11" t="str">
        <f>IF([1]source_data!G712="","",IF([1]source_data!D712="","",VLOOKUP([1]source_data!D712,[1]geo_data!A:I,6,FALSE)))</f>
        <v>E07000081</v>
      </c>
      <c r="S710" s="11" t="str">
        <f>IF([1]source_data!G712="","",IF(LEFT(R710,3)="E05","WD",IF(LEFT(R710,3)="S13","WD",IF(LEFT(R710,3)="W05","WD",IF(LEFT(R710,3)="W06","UA",IF(LEFT(R710,3)="S12","CA",IF(LEFT(R710,3)="E06","UA",IF(LEFT(R710,3)="E07","NMD",IF(LEFT(R710,3)="E08","MD",IF(LEFT(R710,3)="E09","LONB"))))))))))</f>
        <v>NMD</v>
      </c>
      <c r="T710" s="8" t="str">
        <f>IF([1]source_data!G712="","",IF([1]source_data!N712="","",[1]source_data!N712))</f>
        <v>Grants for You</v>
      </c>
      <c r="U710" s="12">
        <f ca="1">IF([1]source_data!G712="","",[1]tailored_settings!$B$8)</f>
        <v>45009</v>
      </c>
      <c r="V710" s="8" t="str">
        <f>IF([1]source_data!I712="","",[1]tailored_settings!$B$9)</f>
        <v>https://www.barnwoodtrust.org/</v>
      </c>
      <c r="W710" s="8" t="str">
        <f>IF([1]source_data!G712="","",IF([1]source_data!I712="","",[1]codelists!$A$1))</f>
        <v>Grant to Individuals Reason codelist</v>
      </c>
      <c r="X710" s="8" t="str">
        <f>IF([1]source_data!G712="","",IF([1]source_data!I712="","",[1]source_data!I712))</f>
        <v>Mental Health</v>
      </c>
      <c r="Y710" s="8" t="str">
        <f>IF([1]source_data!G712="","",IF([1]source_data!J712="","",[1]codelists!$A$1))</f>
        <v/>
      </c>
      <c r="Z710" s="8" t="str">
        <f>IF([1]source_data!G712="","",IF([1]source_data!J712="","",[1]source_data!J712))</f>
        <v/>
      </c>
      <c r="AA710" s="8" t="str">
        <f>IF([1]source_data!G712="","",IF([1]source_data!K712="","",[1]codelists!$A$16))</f>
        <v>Grant to Individuals Purpose codelist</v>
      </c>
      <c r="AB710" s="8" t="str">
        <f>IF([1]source_data!G712="","",IF([1]source_data!K712="","",[1]source_data!K712))</f>
        <v>Devices and digital access</v>
      </c>
      <c r="AC710" s="8" t="str">
        <f>IF([1]source_data!G712="","",IF([1]source_data!L712="","",[1]codelists!$A$16))</f>
        <v/>
      </c>
      <c r="AD710" s="8" t="str">
        <f>IF([1]source_data!G712="","",IF([1]source_data!L712="","",[1]source_data!L712))</f>
        <v/>
      </c>
      <c r="AE710" s="8" t="str">
        <f>IF([1]source_data!G712="","",IF([1]source_data!M712="","",[1]codelists!$A$16))</f>
        <v/>
      </c>
      <c r="AF710" s="8" t="str">
        <f>IF([1]source_data!G712="","",IF([1]source_data!M712="","",[1]source_data!M712))</f>
        <v/>
      </c>
    </row>
    <row r="711" spans="1:32" ht="15.75" x14ac:dyDescent="0.25">
      <c r="A711" s="8" t="str">
        <f>IF([1]source_data!G713="","",IF(AND([1]source_data!C713&lt;&gt;"",[1]tailored_settings!$B$10="Publish"),CONCATENATE([1]tailored_settings!$B$2&amp;[1]source_data!C713),IF(AND([1]source_data!C713&lt;&gt;"",[1]tailored_settings!$B$10="Do not publish"),CONCATENATE([1]tailored_settings!$B$2&amp;TEXT(ROW(A711)-1,"0000")&amp;"_"&amp;TEXT(F711,"yyyy-mm")),CONCATENATE([1]tailored_settings!$B$2&amp;TEXT(ROW(A711)-1,"0000")&amp;"_"&amp;TEXT(F711,"yyyy-mm")))))</f>
        <v>360G-BarnwoodTrust-0710_2022-10</v>
      </c>
      <c r="B711" s="8" t="str">
        <f>IF([1]source_data!G713="","",IF([1]source_data!E713&lt;&gt;"",[1]source_data!E713,CONCATENATE("Grant to "&amp;G711)))</f>
        <v>Grants for Your Home</v>
      </c>
      <c r="C711" s="8" t="str">
        <f>IF([1]source_data!G713="","",IF([1]source_data!F713="","",[1]source_data!F713))</f>
        <v>Funding to help disabled people and people with mental health conditions living on a low-income with their housing needs</v>
      </c>
      <c r="D711" s="9">
        <f>IF([1]source_data!G713="","",IF([1]source_data!G713="","",[1]source_data!G713))</f>
        <v>500</v>
      </c>
      <c r="E711" s="8" t="str">
        <f>IF([1]source_data!G713="","",[1]tailored_settings!$B$3)</f>
        <v>GBP</v>
      </c>
      <c r="F711" s="10">
        <f>IF([1]source_data!G713="","",IF([1]source_data!H713="","",[1]source_data!H713))</f>
        <v>44840.661318136597</v>
      </c>
      <c r="G711" s="8" t="str">
        <f>IF([1]source_data!G713="","",[1]tailored_settings!$B$5)</f>
        <v>Individual Recipient</v>
      </c>
      <c r="H711" s="8" t="str">
        <f>IF([1]source_data!G713="","",IF(AND([1]source_data!A713&lt;&gt;"",[1]tailored_settings!$B$11="Publish"),CONCATENATE([1]tailored_settings!$B$2&amp;[1]source_data!A713),IF(AND([1]source_data!A713&lt;&gt;"",[1]tailored_settings!$B$11="Do not publish"),CONCATENATE([1]tailored_settings!$B$4&amp;TEXT(ROW(A711)-1,"0000")&amp;"_"&amp;TEXT(F711,"yyyy-mm")),CONCATENATE([1]tailored_settings!$B$4&amp;TEXT(ROW(A711)-1,"0000")&amp;"_"&amp;TEXT(F711,"yyyy-mm")))))</f>
        <v>360G-BarnwoodTrust-IND-0710_2022-10</v>
      </c>
      <c r="I711" s="8" t="str">
        <f>IF([1]source_data!G713="","",[1]tailored_settings!$B$7)</f>
        <v>Barnwood Trust</v>
      </c>
      <c r="J711" s="8" t="str">
        <f>IF([1]source_data!G713="","",[1]tailored_settings!$B$6)</f>
        <v>GB-CHC-1162855</v>
      </c>
      <c r="K711" s="8" t="str">
        <f>IF([1]source_data!G713="","",IF([1]source_data!I713="","",VLOOKUP([1]source_data!I713,[1]codelists!A:C,2,FALSE)))</f>
        <v>GTIR010</v>
      </c>
      <c r="L711" s="8" t="str">
        <f>IF([1]source_data!G713="","",IF([1]source_data!J713="","",VLOOKUP([1]source_data!J713,[1]codelists!A:C,2,FALSE)))</f>
        <v>GTIR020</v>
      </c>
      <c r="M711" s="8" t="str">
        <f>IF([1]source_data!G713="","",IF([1]source_data!K713="","",IF([1]source_data!M713&lt;&gt;"",CONCATENATE(VLOOKUP([1]source_data!K713,[1]codelists!A:C,2,FALSE)&amp;";"&amp;VLOOKUP([1]source_data!L713,[1]codelists!A:C,2,FALSE)&amp;";"&amp;VLOOKUP([1]source_data!M713,[1]codelists!A:C,2,FALSE)),IF([1]source_data!L713&lt;&gt;"",CONCATENATE(VLOOKUP([1]source_data!K713,[1]codelists!A:C,2,FALSE)&amp;";"&amp;VLOOKUP([1]source_data!L713,[1]codelists!A:C,2,FALSE)),IF([1]source_data!K713&lt;&gt;"",CONCATENATE(VLOOKUP([1]source_data!K713,[1]codelists!A:C,2,FALSE)))))))</f>
        <v>GTIP020</v>
      </c>
      <c r="N711" s="11" t="str">
        <f>IF([1]source_data!G713="","",IF([1]source_data!D713="","",VLOOKUP([1]source_data!D713,[1]geo_data!A:I,9,FALSE)))</f>
        <v>Coleford</v>
      </c>
      <c r="O711" s="11" t="str">
        <f>IF([1]source_data!G713="","",IF([1]source_data!D713="","",VLOOKUP([1]source_data!D713,[1]geo_data!A:I,8,FALSE)))</f>
        <v>E05012160</v>
      </c>
      <c r="P711" s="11" t="str">
        <f>IF([1]source_data!G713="","",IF(LEFT(O711,3)="E05","WD",IF(LEFT(O711,3)="S13","WD",IF(LEFT(O711,3)="W05","WD",IF(LEFT(O711,3)="W06","UA",IF(LEFT(O711,3)="S12","CA",IF(LEFT(O711,3)="E06","UA",IF(LEFT(O711,3)="E07","NMD",IF(LEFT(O711,3)="E08","MD",IF(LEFT(O711,3)="E09","LONB"))))))))))</f>
        <v>WD</v>
      </c>
      <c r="Q711" s="11" t="str">
        <f>IF([1]source_data!G713="","",IF([1]source_data!D713="","",VLOOKUP([1]source_data!D713,[1]geo_data!A:I,7,FALSE)))</f>
        <v>Forest of Dean</v>
      </c>
      <c r="R711" s="11" t="str">
        <f>IF([1]source_data!G713="","",IF([1]source_data!D713="","",VLOOKUP([1]source_data!D713,[1]geo_data!A:I,6,FALSE)))</f>
        <v>E07000080</v>
      </c>
      <c r="S711" s="11" t="str">
        <f>IF([1]source_data!G713="","",IF(LEFT(R711,3)="E05","WD",IF(LEFT(R711,3)="S13","WD",IF(LEFT(R711,3)="W05","WD",IF(LEFT(R711,3)="W06","UA",IF(LEFT(R711,3)="S12","CA",IF(LEFT(R711,3)="E06","UA",IF(LEFT(R711,3)="E07","NMD",IF(LEFT(R711,3)="E08","MD",IF(LEFT(R711,3)="E09","LONB"))))))))))</f>
        <v>NMD</v>
      </c>
      <c r="T711" s="8" t="str">
        <f>IF([1]source_data!G713="","",IF([1]source_data!N713="","",[1]source_data!N713))</f>
        <v>Grants for Your Home</v>
      </c>
      <c r="U711" s="12">
        <f ca="1">IF([1]source_data!G713="","",[1]tailored_settings!$B$8)</f>
        <v>45009</v>
      </c>
      <c r="V711" s="8" t="str">
        <f>IF([1]source_data!I713="","",[1]tailored_settings!$B$9)</f>
        <v>https://www.barnwoodtrust.org/</v>
      </c>
      <c r="W711" s="8" t="str">
        <f>IF([1]source_data!G713="","",IF([1]source_data!I713="","",[1]codelists!$A$1))</f>
        <v>Grant to Individuals Reason codelist</v>
      </c>
      <c r="X711" s="8" t="str">
        <f>IF([1]source_data!G713="","",IF([1]source_data!I713="","",[1]source_data!I713))</f>
        <v>Financial Hardship</v>
      </c>
      <c r="Y711" s="8" t="str">
        <f>IF([1]source_data!G713="","",IF([1]source_data!J713="","",[1]codelists!$A$1))</f>
        <v>Grant to Individuals Reason codelist</v>
      </c>
      <c r="Z711" s="8" t="str">
        <f>IF([1]source_data!G713="","",IF([1]source_data!J713="","",[1]source_data!J713))</f>
        <v>Disability</v>
      </c>
      <c r="AA711" s="8" t="str">
        <f>IF([1]source_data!G713="","",IF([1]source_data!K713="","",[1]codelists!$A$16))</f>
        <v>Grant to Individuals Purpose codelist</v>
      </c>
      <c r="AB711" s="8" t="str">
        <f>IF([1]source_data!G713="","",IF([1]source_data!K713="","",[1]source_data!K713))</f>
        <v>Furniture and appliances</v>
      </c>
      <c r="AC711" s="8" t="str">
        <f>IF([1]source_data!G713="","",IF([1]source_data!L713="","",[1]codelists!$A$16))</f>
        <v/>
      </c>
      <c r="AD711" s="8" t="str">
        <f>IF([1]source_data!G713="","",IF([1]source_data!L713="","",[1]source_data!L713))</f>
        <v/>
      </c>
      <c r="AE711" s="8" t="str">
        <f>IF([1]source_data!G713="","",IF([1]source_data!M713="","",[1]codelists!$A$16))</f>
        <v/>
      </c>
      <c r="AF711" s="8" t="str">
        <f>IF([1]source_data!G713="","",IF([1]source_data!M713="","",[1]source_data!M713))</f>
        <v/>
      </c>
    </row>
    <row r="712" spans="1:32" ht="15.75" x14ac:dyDescent="0.25">
      <c r="A712" s="8" t="str">
        <f>IF([1]source_data!G714="","",IF(AND([1]source_data!C714&lt;&gt;"",[1]tailored_settings!$B$10="Publish"),CONCATENATE([1]tailored_settings!$B$2&amp;[1]source_data!C714),IF(AND([1]source_data!C714&lt;&gt;"",[1]tailored_settings!$B$10="Do not publish"),CONCATENATE([1]tailored_settings!$B$2&amp;TEXT(ROW(A712)-1,"0000")&amp;"_"&amp;TEXT(F712,"yyyy-mm")),CONCATENATE([1]tailored_settings!$B$2&amp;TEXT(ROW(A712)-1,"0000")&amp;"_"&amp;TEXT(F712,"yyyy-mm")))))</f>
        <v>360G-BarnwoodTrust-0711_2022-10</v>
      </c>
      <c r="B712" s="8" t="str">
        <f>IF([1]source_data!G714="","",IF([1]source_data!E714&lt;&gt;"",[1]source_data!E714,CONCATENATE("Grant to "&amp;G712)))</f>
        <v>Grants for You</v>
      </c>
      <c r="C712" s="8" t="str">
        <f>IF([1]source_data!G714="","",IF([1]source_data!F714="","",[1]source_data!F714))</f>
        <v xml:space="preserve">Funding to help people with Autism, ADHD, Tourette's or a serious mental health condition access more opportunities.   </v>
      </c>
      <c r="D712" s="9">
        <f>IF([1]source_data!G714="","",IF([1]source_data!G714="","",[1]source_data!G714))</f>
        <v>1524</v>
      </c>
      <c r="E712" s="8" t="str">
        <f>IF([1]source_data!G714="","",[1]tailored_settings!$B$3)</f>
        <v>GBP</v>
      </c>
      <c r="F712" s="10">
        <f>IF([1]source_data!G714="","",IF([1]source_data!H714="","",[1]source_data!H714))</f>
        <v>44841.458430983803</v>
      </c>
      <c r="G712" s="8" t="str">
        <f>IF([1]source_data!G714="","",[1]tailored_settings!$B$5)</f>
        <v>Individual Recipient</v>
      </c>
      <c r="H712" s="8" t="str">
        <f>IF([1]source_data!G714="","",IF(AND([1]source_data!A714&lt;&gt;"",[1]tailored_settings!$B$11="Publish"),CONCATENATE([1]tailored_settings!$B$2&amp;[1]source_data!A714),IF(AND([1]source_data!A714&lt;&gt;"",[1]tailored_settings!$B$11="Do not publish"),CONCATENATE([1]tailored_settings!$B$4&amp;TEXT(ROW(A712)-1,"0000")&amp;"_"&amp;TEXT(F712,"yyyy-mm")),CONCATENATE([1]tailored_settings!$B$4&amp;TEXT(ROW(A712)-1,"0000")&amp;"_"&amp;TEXT(F712,"yyyy-mm")))))</f>
        <v>360G-BarnwoodTrust-IND-0711_2022-10</v>
      </c>
      <c r="I712" s="8" t="str">
        <f>IF([1]source_data!G714="","",[1]tailored_settings!$B$7)</f>
        <v>Barnwood Trust</v>
      </c>
      <c r="J712" s="8" t="str">
        <f>IF([1]source_data!G714="","",[1]tailored_settings!$B$6)</f>
        <v>GB-CHC-1162855</v>
      </c>
      <c r="K712" s="8" t="str">
        <f>IF([1]source_data!G714="","",IF([1]source_data!I714="","",VLOOKUP([1]source_data!I714,[1]codelists!A:C,2,FALSE)))</f>
        <v>GTIR040</v>
      </c>
      <c r="L712" s="8" t="str">
        <f>IF([1]source_data!G714="","",IF([1]source_data!J714="","",VLOOKUP([1]source_data!J714,[1]codelists!A:C,2,FALSE)))</f>
        <v/>
      </c>
      <c r="M712" s="8" t="str">
        <f>IF([1]source_data!G714="","",IF([1]source_data!K714="","",IF([1]source_data!M714&lt;&gt;"",CONCATENATE(VLOOKUP([1]source_data!K714,[1]codelists!A:C,2,FALSE)&amp;";"&amp;VLOOKUP([1]source_data!L714,[1]codelists!A:C,2,FALSE)&amp;";"&amp;VLOOKUP([1]source_data!M714,[1]codelists!A:C,2,FALSE)),IF([1]source_data!L714&lt;&gt;"",CONCATENATE(VLOOKUP([1]source_data!K714,[1]codelists!A:C,2,FALSE)&amp;";"&amp;VLOOKUP([1]source_data!L714,[1]codelists!A:C,2,FALSE)),IF([1]source_data!K714&lt;&gt;"",CONCATENATE(VLOOKUP([1]source_data!K714,[1]codelists!A:C,2,FALSE)))))))</f>
        <v>GTIP040</v>
      </c>
      <c r="N712" s="11" t="str">
        <f>IF([1]source_data!G714="","",IF([1]source_data!D714="","",VLOOKUP([1]source_data!D714,[1]geo_data!A:I,9,FALSE)))</f>
        <v>Quedgeley Fieldcourt</v>
      </c>
      <c r="O712" s="11" t="str">
        <f>IF([1]source_data!G714="","",IF([1]source_data!D714="","",VLOOKUP([1]source_data!D714,[1]geo_data!A:I,8,FALSE)))</f>
        <v>E05010964</v>
      </c>
      <c r="P712" s="11" t="str">
        <f>IF([1]source_data!G714="","",IF(LEFT(O712,3)="E05","WD",IF(LEFT(O712,3)="S13","WD",IF(LEFT(O712,3)="W05","WD",IF(LEFT(O712,3)="W06","UA",IF(LEFT(O712,3)="S12","CA",IF(LEFT(O712,3)="E06","UA",IF(LEFT(O712,3)="E07","NMD",IF(LEFT(O712,3)="E08","MD",IF(LEFT(O712,3)="E09","LONB"))))))))))</f>
        <v>WD</v>
      </c>
      <c r="Q712" s="11" t="str">
        <f>IF([1]source_data!G714="","",IF([1]source_data!D714="","",VLOOKUP([1]source_data!D714,[1]geo_data!A:I,7,FALSE)))</f>
        <v>Gloucester</v>
      </c>
      <c r="R712" s="11" t="str">
        <f>IF([1]source_data!G714="","",IF([1]source_data!D714="","",VLOOKUP([1]source_data!D714,[1]geo_data!A:I,6,FALSE)))</f>
        <v>E07000081</v>
      </c>
      <c r="S712" s="11" t="str">
        <f>IF([1]source_data!G714="","",IF(LEFT(R712,3)="E05","WD",IF(LEFT(R712,3)="S13","WD",IF(LEFT(R712,3)="W05","WD",IF(LEFT(R712,3)="W06","UA",IF(LEFT(R712,3)="S12","CA",IF(LEFT(R712,3)="E06","UA",IF(LEFT(R712,3)="E07","NMD",IF(LEFT(R712,3)="E08","MD",IF(LEFT(R712,3)="E09","LONB"))))))))))</f>
        <v>NMD</v>
      </c>
      <c r="T712" s="8" t="str">
        <f>IF([1]source_data!G714="","",IF([1]source_data!N714="","",[1]source_data!N714))</f>
        <v>Grants for You</v>
      </c>
      <c r="U712" s="12">
        <f ca="1">IF([1]source_data!G714="","",[1]tailored_settings!$B$8)</f>
        <v>45009</v>
      </c>
      <c r="V712" s="8" t="str">
        <f>IF([1]source_data!I714="","",[1]tailored_settings!$B$9)</f>
        <v>https://www.barnwoodtrust.org/</v>
      </c>
      <c r="W712" s="8" t="str">
        <f>IF([1]source_data!G714="","",IF([1]source_data!I714="","",[1]codelists!$A$1))</f>
        <v>Grant to Individuals Reason codelist</v>
      </c>
      <c r="X712" s="8" t="str">
        <f>IF([1]source_data!G714="","",IF([1]source_data!I714="","",[1]source_data!I714))</f>
        <v>Mental Health</v>
      </c>
      <c r="Y712" s="8" t="str">
        <f>IF([1]source_data!G714="","",IF([1]source_data!J714="","",[1]codelists!$A$1))</f>
        <v/>
      </c>
      <c r="Z712" s="8" t="str">
        <f>IF([1]source_data!G714="","",IF([1]source_data!J714="","",[1]source_data!J714))</f>
        <v/>
      </c>
      <c r="AA712" s="8" t="str">
        <f>IF([1]source_data!G714="","",IF([1]source_data!K714="","",[1]codelists!$A$16))</f>
        <v>Grant to Individuals Purpose codelist</v>
      </c>
      <c r="AB712" s="8" t="str">
        <f>IF([1]source_data!G714="","",IF([1]source_data!K714="","",[1]source_data!K714))</f>
        <v>Devices and digital access</v>
      </c>
      <c r="AC712" s="8" t="str">
        <f>IF([1]source_data!G714="","",IF([1]source_data!L714="","",[1]codelists!$A$16))</f>
        <v/>
      </c>
      <c r="AD712" s="8" t="str">
        <f>IF([1]source_data!G714="","",IF([1]source_data!L714="","",[1]source_data!L714))</f>
        <v/>
      </c>
      <c r="AE712" s="8" t="str">
        <f>IF([1]source_data!G714="","",IF([1]source_data!M714="","",[1]codelists!$A$16))</f>
        <v/>
      </c>
      <c r="AF712" s="8" t="str">
        <f>IF([1]source_data!G714="","",IF([1]source_data!M714="","",[1]source_data!M714))</f>
        <v/>
      </c>
    </row>
    <row r="713" spans="1:32" ht="15.75" x14ac:dyDescent="0.25">
      <c r="A713" s="8" t="str">
        <f>IF([1]source_data!G715="","",IF(AND([1]source_data!C715&lt;&gt;"",[1]tailored_settings!$B$10="Publish"),CONCATENATE([1]tailored_settings!$B$2&amp;[1]source_data!C715),IF(AND([1]source_data!C715&lt;&gt;"",[1]tailored_settings!$B$10="Do not publish"),CONCATENATE([1]tailored_settings!$B$2&amp;TEXT(ROW(A713)-1,"0000")&amp;"_"&amp;TEXT(F713,"yyyy-mm")),CONCATENATE([1]tailored_settings!$B$2&amp;TEXT(ROW(A713)-1,"0000")&amp;"_"&amp;TEXT(F713,"yyyy-mm")))))</f>
        <v>360G-BarnwoodTrust-0712_2022-10</v>
      </c>
      <c r="B713" s="8" t="str">
        <f>IF([1]source_data!G715="","",IF([1]source_data!E715&lt;&gt;"",[1]source_data!E715,CONCATENATE("Grant to "&amp;G713)))</f>
        <v>Grants for You</v>
      </c>
      <c r="C713" s="8" t="str">
        <f>IF([1]source_data!G715="","",IF([1]source_data!F715="","",[1]source_data!F715))</f>
        <v xml:space="preserve">Funding to help people with Autism, ADHD, Tourette's or a serious mental health condition access more opportunities.   </v>
      </c>
      <c r="D713" s="9">
        <f>IF([1]source_data!G715="","",IF([1]source_data!G715="","",[1]source_data!G715))</f>
        <v>683</v>
      </c>
      <c r="E713" s="8" t="str">
        <f>IF([1]source_data!G715="","",[1]tailored_settings!$B$3)</f>
        <v>GBP</v>
      </c>
      <c r="F713" s="10">
        <f>IF([1]source_data!G715="","",IF([1]source_data!H715="","",[1]source_data!H715))</f>
        <v>44841.484688078701</v>
      </c>
      <c r="G713" s="8" t="str">
        <f>IF([1]source_data!G715="","",[1]tailored_settings!$B$5)</f>
        <v>Individual Recipient</v>
      </c>
      <c r="H713" s="8" t="str">
        <f>IF([1]source_data!G715="","",IF(AND([1]source_data!A715&lt;&gt;"",[1]tailored_settings!$B$11="Publish"),CONCATENATE([1]tailored_settings!$B$2&amp;[1]source_data!A715),IF(AND([1]source_data!A715&lt;&gt;"",[1]tailored_settings!$B$11="Do not publish"),CONCATENATE([1]tailored_settings!$B$4&amp;TEXT(ROW(A713)-1,"0000")&amp;"_"&amp;TEXT(F713,"yyyy-mm")),CONCATENATE([1]tailored_settings!$B$4&amp;TEXT(ROW(A713)-1,"0000")&amp;"_"&amp;TEXT(F713,"yyyy-mm")))))</f>
        <v>360G-BarnwoodTrust-IND-0712_2022-10</v>
      </c>
      <c r="I713" s="8" t="str">
        <f>IF([1]source_data!G715="","",[1]tailored_settings!$B$7)</f>
        <v>Barnwood Trust</v>
      </c>
      <c r="J713" s="8" t="str">
        <f>IF([1]source_data!G715="","",[1]tailored_settings!$B$6)</f>
        <v>GB-CHC-1162855</v>
      </c>
      <c r="K713" s="8" t="str">
        <f>IF([1]source_data!G715="","",IF([1]source_data!I715="","",VLOOKUP([1]source_data!I715,[1]codelists!A:C,2,FALSE)))</f>
        <v>GTIR040</v>
      </c>
      <c r="L713" s="8" t="str">
        <f>IF([1]source_data!G715="","",IF([1]source_data!J715="","",VLOOKUP([1]source_data!J715,[1]codelists!A:C,2,FALSE)))</f>
        <v/>
      </c>
      <c r="M713" s="8" t="str">
        <f>IF([1]source_data!G715="","",IF([1]source_data!K715="","",IF([1]source_data!M715&lt;&gt;"",CONCATENATE(VLOOKUP([1]source_data!K715,[1]codelists!A:C,2,FALSE)&amp;";"&amp;VLOOKUP([1]source_data!L715,[1]codelists!A:C,2,FALSE)&amp;";"&amp;VLOOKUP([1]source_data!M715,[1]codelists!A:C,2,FALSE)),IF([1]source_data!L715&lt;&gt;"",CONCATENATE(VLOOKUP([1]source_data!K715,[1]codelists!A:C,2,FALSE)&amp;";"&amp;VLOOKUP([1]source_data!L715,[1]codelists!A:C,2,FALSE)),IF([1]source_data!K715&lt;&gt;"",CONCATENATE(VLOOKUP([1]source_data!K715,[1]codelists!A:C,2,FALSE)))))))</f>
        <v>GTIP040</v>
      </c>
      <c r="N713" s="11" t="str">
        <f>IF([1]source_data!G715="","",IF([1]source_data!D715="","",VLOOKUP([1]source_data!D715,[1]geo_data!A:I,9,FALSE)))</f>
        <v>Barton and Tredworth</v>
      </c>
      <c r="O713" s="11" t="str">
        <f>IF([1]source_data!G715="","",IF([1]source_data!D715="","",VLOOKUP([1]source_data!D715,[1]geo_data!A:I,8,FALSE)))</f>
        <v>E05010953</v>
      </c>
      <c r="P713" s="11" t="str">
        <f>IF([1]source_data!G715="","",IF(LEFT(O713,3)="E05","WD",IF(LEFT(O713,3)="S13","WD",IF(LEFT(O713,3)="W05","WD",IF(LEFT(O713,3)="W06","UA",IF(LEFT(O713,3)="S12","CA",IF(LEFT(O713,3)="E06","UA",IF(LEFT(O713,3)="E07","NMD",IF(LEFT(O713,3)="E08","MD",IF(LEFT(O713,3)="E09","LONB"))))))))))</f>
        <v>WD</v>
      </c>
      <c r="Q713" s="11" t="str">
        <f>IF([1]source_data!G715="","",IF([1]source_data!D715="","",VLOOKUP([1]source_data!D715,[1]geo_data!A:I,7,FALSE)))</f>
        <v>Gloucester</v>
      </c>
      <c r="R713" s="11" t="str">
        <f>IF([1]source_data!G715="","",IF([1]source_data!D715="","",VLOOKUP([1]source_data!D715,[1]geo_data!A:I,6,FALSE)))</f>
        <v>E07000081</v>
      </c>
      <c r="S713" s="11" t="str">
        <f>IF([1]source_data!G715="","",IF(LEFT(R713,3)="E05","WD",IF(LEFT(R713,3)="S13","WD",IF(LEFT(R713,3)="W05","WD",IF(LEFT(R713,3)="W06","UA",IF(LEFT(R713,3)="S12","CA",IF(LEFT(R713,3)="E06","UA",IF(LEFT(R713,3)="E07","NMD",IF(LEFT(R713,3)="E08","MD",IF(LEFT(R713,3)="E09","LONB"))))))))))</f>
        <v>NMD</v>
      </c>
      <c r="T713" s="8" t="str">
        <f>IF([1]source_data!G715="","",IF([1]source_data!N715="","",[1]source_data!N715))</f>
        <v>Grants for You</v>
      </c>
      <c r="U713" s="12">
        <f ca="1">IF([1]source_data!G715="","",[1]tailored_settings!$B$8)</f>
        <v>45009</v>
      </c>
      <c r="V713" s="8" t="str">
        <f>IF([1]source_data!I715="","",[1]tailored_settings!$B$9)</f>
        <v>https://www.barnwoodtrust.org/</v>
      </c>
      <c r="W713" s="8" t="str">
        <f>IF([1]source_data!G715="","",IF([1]source_data!I715="","",[1]codelists!$A$1))</f>
        <v>Grant to Individuals Reason codelist</v>
      </c>
      <c r="X713" s="8" t="str">
        <f>IF([1]source_data!G715="","",IF([1]source_data!I715="","",[1]source_data!I715))</f>
        <v>Mental Health</v>
      </c>
      <c r="Y713" s="8" t="str">
        <f>IF([1]source_data!G715="","",IF([1]source_data!J715="","",[1]codelists!$A$1))</f>
        <v/>
      </c>
      <c r="Z713" s="8" t="str">
        <f>IF([1]source_data!G715="","",IF([1]source_data!J715="","",[1]source_data!J715))</f>
        <v/>
      </c>
      <c r="AA713" s="8" t="str">
        <f>IF([1]source_data!G715="","",IF([1]source_data!K715="","",[1]codelists!$A$16))</f>
        <v>Grant to Individuals Purpose codelist</v>
      </c>
      <c r="AB713" s="8" t="str">
        <f>IF([1]source_data!G715="","",IF([1]source_data!K715="","",[1]source_data!K715))</f>
        <v>Devices and digital access</v>
      </c>
      <c r="AC713" s="8" t="str">
        <f>IF([1]source_data!G715="","",IF([1]source_data!L715="","",[1]codelists!$A$16))</f>
        <v/>
      </c>
      <c r="AD713" s="8" t="str">
        <f>IF([1]source_data!G715="","",IF([1]source_data!L715="","",[1]source_data!L715))</f>
        <v/>
      </c>
      <c r="AE713" s="8" t="str">
        <f>IF([1]source_data!G715="","",IF([1]source_data!M715="","",[1]codelists!$A$16))</f>
        <v/>
      </c>
      <c r="AF713" s="8" t="str">
        <f>IF([1]source_data!G715="","",IF([1]source_data!M715="","",[1]source_data!M715))</f>
        <v/>
      </c>
    </row>
    <row r="714" spans="1:32" ht="15.75" x14ac:dyDescent="0.25">
      <c r="A714" s="8" t="str">
        <f>IF([1]source_data!G716="","",IF(AND([1]source_data!C716&lt;&gt;"",[1]tailored_settings!$B$10="Publish"),CONCATENATE([1]tailored_settings!$B$2&amp;[1]source_data!C716),IF(AND([1]source_data!C716&lt;&gt;"",[1]tailored_settings!$B$10="Do not publish"),CONCATENATE([1]tailored_settings!$B$2&amp;TEXT(ROW(A714)-1,"0000")&amp;"_"&amp;TEXT(F714,"yyyy-mm")),CONCATENATE([1]tailored_settings!$B$2&amp;TEXT(ROW(A714)-1,"0000")&amp;"_"&amp;TEXT(F714,"yyyy-mm")))))</f>
        <v>360G-BarnwoodTrust-0713_2022-10</v>
      </c>
      <c r="B714" s="8" t="str">
        <f>IF([1]source_data!G716="","",IF([1]source_data!E716&lt;&gt;"",[1]source_data!E716,CONCATENATE("Grant to "&amp;G714)))</f>
        <v>Grants for You</v>
      </c>
      <c r="C714" s="8" t="str">
        <f>IF([1]source_data!G716="","",IF([1]source_data!F716="","",[1]source_data!F716))</f>
        <v xml:space="preserve">Funding to help people with Autism, ADHD, Tourette's or a serious mental health condition access more opportunities.   </v>
      </c>
      <c r="D714" s="9">
        <f>IF([1]source_data!G716="","",IF([1]source_data!G716="","",[1]source_data!G716))</f>
        <v>752</v>
      </c>
      <c r="E714" s="8" t="str">
        <f>IF([1]source_data!G716="","",[1]tailored_settings!$B$3)</f>
        <v>GBP</v>
      </c>
      <c r="F714" s="10">
        <f>IF([1]source_data!G716="","",IF([1]source_data!H716="","",[1]source_data!H716))</f>
        <v>44841.493905868097</v>
      </c>
      <c r="G714" s="8" t="str">
        <f>IF([1]source_data!G716="","",[1]tailored_settings!$B$5)</f>
        <v>Individual Recipient</v>
      </c>
      <c r="H714" s="8" t="str">
        <f>IF([1]source_data!G716="","",IF(AND([1]source_data!A716&lt;&gt;"",[1]tailored_settings!$B$11="Publish"),CONCATENATE([1]tailored_settings!$B$2&amp;[1]source_data!A716),IF(AND([1]source_data!A716&lt;&gt;"",[1]tailored_settings!$B$11="Do not publish"),CONCATENATE([1]tailored_settings!$B$4&amp;TEXT(ROW(A714)-1,"0000")&amp;"_"&amp;TEXT(F714,"yyyy-mm")),CONCATENATE([1]tailored_settings!$B$4&amp;TEXT(ROW(A714)-1,"0000")&amp;"_"&amp;TEXT(F714,"yyyy-mm")))))</f>
        <v>360G-BarnwoodTrust-IND-0713_2022-10</v>
      </c>
      <c r="I714" s="8" t="str">
        <f>IF([1]source_data!G716="","",[1]tailored_settings!$B$7)</f>
        <v>Barnwood Trust</v>
      </c>
      <c r="J714" s="8" t="str">
        <f>IF([1]source_data!G716="","",[1]tailored_settings!$B$6)</f>
        <v>GB-CHC-1162855</v>
      </c>
      <c r="K714" s="8" t="str">
        <f>IF([1]source_data!G716="","",IF([1]source_data!I716="","",VLOOKUP([1]source_data!I716,[1]codelists!A:C,2,FALSE)))</f>
        <v>GTIR040</v>
      </c>
      <c r="L714" s="8" t="str">
        <f>IF([1]source_data!G716="","",IF([1]source_data!J716="","",VLOOKUP([1]source_data!J716,[1]codelists!A:C,2,FALSE)))</f>
        <v/>
      </c>
      <c r="M714" s="8" t="str">
        <f>IF([1]source_data!G716="","",IF([1]source_data!K716="","",IF([1]source_data!M716&lt;&gt;"",CONCATENATE(VLOOKUP([1]source_data!K716,[1]codelists!A:C,2,FALSE)&amp;";"&amp;VLOOKUP([1]source_data!L716,[1]codelists!A:C,2,FALSE)&amp;";"&amp;VLOOKUP([1]source_data!M716,[1]codelists!A:C,2,FALSE)),IF([1]source_data!L716&lt;&gt;"",CONCATENATE(VLOOKUP([1]source_data!K716,[1]codelists!A:C,2,FALSE)&amp;";"&amp;VLOOKUP([1]source_data!L716,[1]codelists!A:C,2,FALSE)),IF([1]source_data!K716&lt;&gt;"",CONCATENATE(VLOOKUP([1]source_data!K716,[1]codelists!A:C,2,FALSE)))))))</f>
        <v>GTIP040</v>
      </c>
      <c r="N714" s="11" t="str">
        <f>IF([1]source_data!G716="","",IF([1]source_data!D716="","",VLOOKUP([1]source_data!D716,[1]geo_data!A:I,9,FALSE)))</f>
        <v>St Paul's</v>
      </c>
      <c r="O714" s="11" t="str">
        <f>IF([1]source_data!G716="","",IF([1]source_data!D716="","",VLOOKUP([1]source_data!D716,[1]geo_data!A:I,8,FALSE)))</f>
        <v>E05004302</v>
      </c>
      <c r="P714" s="11" t="str">
        <f>IF([1]source_data!G716="","",IF(LEFT(O714,3)="E05","WD",IF(LEFT(O714,3)="S13","WD",IF(LEFT(O714,3)="W05","WD",IF(LEFT(O714,3)="W06","UA",IF(LEFT(O714,3)="S12","CA",IF(LEFT(O714,3)="E06","UA",IF(LEFT(O714,3)="E07","NMD",IF(LEFT(O714,3)="E08","MD",IF(LEFT(O714,3)="E09","LONB"))))))))))</f>
        <v>WD</v>
      </c>
      <c r="Q714" s="11" t="str">
        <f>IF([1]source_data!G716="","",IF([1]source_data!D716="","",VLOOKUP([1]source_data!D716,[1]geo_data!A:I,7,FALSE)))</f>
        <v>Cheltenham</v>
      </c>
      <c r="R714" s="11" t="str">
        <f>IF([1]source_data!G716="","",IF([1]source_data!D716="","",VLOOKUP([1]source_data!D716,[1]geo_data!A:I,6,FALSE)))</f>
        <v>E07000078</v>
      </c>
      <c r="S714" s="11" t="str">
        <f>IF([1]source_data!G716="","",IF(LEFT(R714,3)="E05","WD",IF(LEFT(R714,3)="S13","WD",IF(LEFT(R714,3)="W05","WD",IF(LEFT(R714,3)="W06","UA",IF(LEFT(R714,3)="S12","CA",IF(LEFT(R714,3)="E06","UA",IF(LEFT(R714,3)="E07","NMD",IF(LEFT(R714,3)="E08","MD",IF(LEFT(R714,3)="E09","LONB"))))))))))</f>
        <v>NMD</v>
      </c>
      <c r="T714" s="8" t="str">
        <f>IF([1]source_data!G716="","",IF([1]source_data!N716="","",[1]source_data!N716))</f>
        <v>Grants for You</v>
      </c>
      <c r="U714" s="12">
        <f ca="1">IF([1]source_data!G716="","",[1]tailored_settings!$B$8)</f>
        <v>45009</v>
      </c>
      <c r="V714" s="8" t="str">
        <f>IF([1]source_data!I716="","",[1]tailored_settings!$B$9)</f>
        <v>https://www.barnwoodtrust.org/</v>
      </c>
      <c r="W714" s="8" t="str">
        <f>IF([1]source_data!G716="","",IF([1]source_data!I716="","",[1]codelists!$A$1))</f>
        <v>Grant to Individuals Reason codelist</v>
      </c>
      <c r="X714" s="8" t="str">
        <f>IF([1]source_data!G716="","",IF([1]source_data!I716="","",[1]source_data!I716))</f>
        <v>Mental Health</v>
      </c>
      <c r="Y714" s="8" t="str">
        <f>IF([1]source_data!G716="","",IF([1]source_data!J716="","",[1]codelists!$A$1))</f>
        <v/>
      </c>
      <c r="Z714" s="8" t="str">
        <f>IF([1]source_data!G716="","",IF([1]source_data!J716="","",[1]source_data!J716))</f>
        <v/>
      </c>
      <c r="AA714" s="8" t="str">
        <f>IF([1]source_data!G716="","",IF([1]source_data!K716="","",[1]codelists!$A$16))</f>
        <v>Grant to Individuals Purpose codelist</v>
      </c>
      <c r="AB714" s="8" t="str">
        <f>IF([1]source_data!G716="","",IF([1]source_data!K716="","",[1]source_data!K716))</f>
        <v>Devices and digital access</v>
      </c>
      <c r="AC714" s="8" t="str">
        <f>IF([1]source_data!G716="","",IF([1]source_data!L716="","",[1]codelists!$A$16))</f>
        <v/>
      </c>
      <c r="AD714" s="8" t="str">
        <f>IF([1]source_data!G716="","",IF([1]source_data!L716="","",[1]source_data!L716))</f>
        <v/>
      </c>
      <c r="AE714" s="8" t="str">
        <f>IF([1]source_data!G716="","",IF([1]source_data!M716="","",[1]codelists!$A$16))</f>
        <v/>
      </c>
      <c r="AF714" s="8" t="str">
        <f>IF([1]source_data!G716="","",IF([1]source_data!M716="","",[1]source_data!M716))</f>
        <v/>
      </c>
    </row>
    <row r="715" spans="1:32" ht="15.75" x14ac:dyDescent="0.25">
      <c r="A715" s="8" t="str">
        <f>IF([1]source_data!G717="","",IF(AND([1]source_data!C717&lt;&gt;"",[1]tailored_settings!$B$10="Publish"),CONCATENATE([1]tailored_settings!$B$2&amp;[1]source_data!C717),IF(AND([1]source_data!C717&lt;&gt;"",[1]tailored_settings!$B$10="Do not publish"),CONCATENATE([1]tailored_settings!$B$2&amp;TEXT(ROW(A715)-1,"0000")&amp;"_"&amp;TEXT(F715,"yyyy-mm")),CONCATENATE([1]tailored_settings!$B$2&amp;TEXT(ROW(A715)-1,"0000")&amp;"_"&amp;TEXT(F715,"yyyy-mm")))))</f>
        <v>360G-BarnwoodTrust-0714_2022-10</v>
      </c>
      <c r="B715" s="8" t="str">
        <f>IF([1]source_data!G717="","",IF([1]source_data!E717&lt;&gt;"",[1]source_data!E717,CONCATENATE("Grant to "&amp;G715)))</f>
        <v>Grants for You</v>
      </c>
      <c r="C715" s="8" t="str">
        <f>IF([1]source_data!G717="","",IF([1]source_data!F717="","",[1]source_data!F717))</f>
        <v xml:space="preserve">Funding to help people with Autism, ADHD, Tourette's or a serious mental health condition access more opportunities.   </v>
      </c>
      <c r="D715" s="9">
        <f>IF([1]source_data!G717="","",IF([1]source_data!G717="","",[1]source_data!G717))</f>
        <v>750</v>
      </c>
      <c r="E715" s="8" t="str">
        <f>IF([1]source_data!G717="","",[1]tailored_settings!$B$3)</f>
        <v>GBP</v>
      </c>
      <c r="F715" s="10">
        <f>IF([1]source_data!G717="","",IF([1]source_data!H717="","",[1]source_data!H717))</f>
        <v>44841.568308530099</v>
      </c>
      <c r="G715" s="8" t="str">
        <f>IF([1]source_data!G717="","",[1]tailored_settings!$B$5)</f>
        <v>Individual Recipient</v>
      </c>
      <c r="H715" s="8" t="str">
        <f>IF([1]source_data!G717="","",IF(AND([1]source_data!A717&lt;&gt;"",[1]tailored_settings!$B$11="Publish"),CONCATENATE([1]tailored_settings!$B$2&amp;[1]source_data!A717),IF(AND([1]source_data!A717&lt;&gt;"",[1]tailored_settings!$B$11="Do not publish"),CONCATENATE([1]tailored_settings!$B$4&amp;TEXT(ROW(A715)-1,"0000")&amp;"_"&amp;TEXT(F715,"yyyy-mm")),CONCATENATE([1]tailored_settings!$B$4&amp;TEXT(ROW(A715)-1,"0000")&amp;"_"&amp;TEXT(F715,"yyyy-mm")))))</f>
        <v>360G-BarnwoodTrust-IND-0714_2022-10</v>
      </c>
      <c r="I715" s="8" t="str">
        <f>IF([1]source_data!G717="","",[1]tailored_settings!$B$7)</f>
        <v>Barnwood Trust</v>
      </c>
      <c r="J715" s="8" t="str">
        <f>IF([1]source_data!G717="","",[1]tailored_settings!$B$6)</f>
        <v>GB-CHC-1162855</v>
      </c>
      <c r="K715" s="8" t="str">
        <f>IF([1]source_data!G717="","",IF([1]source_data!I717="","",VLOOKUP([1]source_data!I717,[1]codelists!A:C,2,FALSE)))</f>
        <v>GTIR040</v>
      </c>
      <c r="L715" s="8" t="str">
        <f>IF([1]source_data!G717="","",IF([1]source_data!J717="","",VLOOKUP([1]source_data!J717,[1]codelists!A:C,2,FALSE)))</f>
        <v/>
      </c>
      <c r="M715" s="8" t="str">
        <f>IF([1]source_data!G717="","",IF([1]source_data!K717="","",IF([1]source_data!M717&lt;&gt;"",CONCATENATE(VLOOKUP([1]source_data!K717,[1]codelists!A:C,2,FALSE)&amp;";"&amp;VLOOKUP([1]source_data!L717,[1]codelists!A:C,2,FALSE)&amp;";"&amp;VLOOKUP([1]source_data!M717,[1]codelists!A:C,2,FALSE)),IF([1]source_data!L717&lt;&gt;"",CONCATENATE(VLOOKUP([1]source_data!K717,[1]codelists!A:C,2,FALSE)&amp;";"&amp;VLOOKUP([1]source_data!L717,[1]codelists!A:C,2,FALSE)),IF([1]source_data!K717&lt;&gt;"",CONCATENATE(VLOOKUP([1]source_data!K717,[1]codelists!A:C,2,FALSE)))))))</f>
        <v>GTIP040</v>
      </c>
      <c r="N715" s="11" t="str">
        <f>IF([1]source_data!G717="","",IF([1]source_data!D717="","",VLOOKUP([1]source_data!D717,[1]geo_data!A:I,9,FALSE)))</f>
        <v>St Paul's</v>
      </c>
      <c r="O715" s="11" t="str">
        <f>IF([1]source_data!G717="","",IF([1]source_data!D717="","",VLOOKUP([1]source_data!D717,[1]geo_data!A:I,8,FALSE)))</f>
        <v>E05004302</v>
      </c>
      <c r="P715" s="11" t="str">
        <f>IF([1]source_data!G717="","",IF(LEFT(O715,3)="E05","WD",IF(LEFT(O715,3)="S13","WD",IF(LEFT(O715,3)="W05","WD",IF(LEFT(O715,3)="W06","UA",IF(LEFT(O715,3)="S12","CA",IF(LEFT(O715,3)="E06","UA",IF(LEFT(O715,3)="E07","NMD",IF(LEFT(O715,3)="E08","MD",IF(LEFT(O715,3)="E09","LONB"))))))))))</f>
        <v>WD</v>
      </c>
      <c r="Q715" s="11" t="str">
        <f>IF([1]source_data!G717="","",IF([1]source_data!D717="","",VLOOKUP([1]source_data!D717,[1]geo_data!A:I,7,FALSE)))</f>
        <v>Cheltenham</v>
      </c>
      <c r="R715" s="11" t="str">
        <f>IF([1]source_data!G717="","",IF([1]source_data!D717="","",VLOOKUP([1]source_data!D717,[1]geo_data!A:I,6,FALSE)))</f>
        <v>E07000078</v>
      </c>
      <c r="S715" s="11" t="str">
        <f>IF([1]source_data!G717="","",IF(LEFT(R715,3)="E05","WD",IF(LEFT(R715,3)="S13","WD",IF(LEFT(R715,3)="W05","WD",IF(LEFT(R715,3)="W06","UA",IF(LEFT(R715,3)="S12","CA",IF(LEFT(R715,3)="E06","UA",IF(LEFT(R715,3)="E07","NMD",IF(LEFT(R715,3)="E08","MD",IF(LEFT(R715,3)="E09","LONB"))))))))))</f>
        <v>NMD</v>
      </c>
      <c r="T715" s="8" t="str">
        <f>IF([1]source_data!G717="","",IF([1]source_data!N717="","",[1]source_data!N717))</f>
        <v>Grants for You</v>
      </c>
      <c r="U715" s="12">
        <f ca="1">IF([1]source_data!G717="","",[1]tailored_settings!$B$8)</f>
        <v>45009</v>
      </c>
      <c r="V715" s="8" t="str">
        <f>IF([1]source_data!I717="","",[1]tailored_settings!$B$9)</f>
        <v>https://www.barnwoodtrust.org/</v>
      </c>
      <c r="W715" s="8" t="str">
        <f>IF([1]source_data!G717="","",IF([1]source_data!I717="","",[1]codelists!$A$1))</f>
        <v>Grant to Individuals Reason codelist</v>
      </c>
      <c r="X715" s="8" t="str">
        <f>IF([1]source_data!G717="","",IF([1]source_data!I717="","",[1]source_data!I717))</f>
        <v>Mental Health</v>
      </c>
      <c r="Y715" s="8" t="str">
        <f>IF([1]source_data!G717="","",IF([1]source_data!J717="","",[1]codelists!$A$1))</f>
        <v/>
      </c>
      <c r="Z715" s="8" t="str">
        <f>IF([1]source_data!G717="","",IF([1]source_data!J717="","",[1]source_data!J717))</f>
        <v/>
      </c>
      <c r="AA715" s="8" t="str">
        <f>IF([1]source_data!G717="","",IF([1]source_data!K717="","",[1]codelists!$A$16))</f>
        <v>Grant to Individuals Purpose codelist</v>
      </c>
      <c r="AB715" s="8" t="str">
        <f>IF([1]source_data!G717="","",IF([1]source_data!K717="","",[1]source_data!K717))</f>
        <v>Devices and digital access</v>
      </c>
      <c r="AC715" s="8" t="str">
        <f>IF([1]source_data!G717="","",IF([1]source_data!L717="","",[1]codelists!$A$16))</f>
        <v/>
      </c>
      <c r="AD715" s="8" t="str">
        <f>IF([1]source_data!G717="","",IF([1]source_data!L717="","",[1]source_data!L717))</f>
        <v/>
      </c>
      <c r="AE715" s="8" t="str">
        <f>IF([1]source_data!G717="","",IF([1]source_data!M717="","",[1]codelists!$A$16))</f>
        <v/>
      </c>
      <c r="AF715" s="8" t="str">
        <f>IF([1]source_data!G717="","",IF([1]source_data!M717="","",[1]source_data!M717))</f>
        <v/>
      </c>
    </row>
    <row r="716" spans="1:32" ht="15.75" x14ac:dyDescent="0.25">
      <c r="A716" s="8" t="str">
        <f>IF([1]source_data!G718="","",IF(AND([1]source_data!C718&lt;&gt;"",[1]tailored_settings!$B$10="Publish"),CONCATENATE([1]tailored_settings!$B$2&amp;[1]source_data!C718),IF(AND([1]source_data!C718&lt;&gt;"",[1]tailored_settings!$B$10="Do not publish"),CONCATENATE([1]tailored_settings!$B$2&amp;TEXT(ROW(A716)-1,"0000")&amp;"_"&amp;TEXT(F716,"yyyy-mm")),CONCATENATE([1]tailored_settings!$B$2&amp;TEXT(ROW(A716)-1,"0000")&amp;"_"&amp;TEXT(F716,"yyyy-mm")))))</f>
        <v>360G-BarnwoodTrust-0715_2022-10</v>
      </c>
      <c r="B716" s="8" t="str">
        <f>IF([1]source_data!G718="","",IF([1]source_data!E718&lt;&gt;"",[1]source_data!E718,CONCATENATE("Grant to "&amp;G716)))</f>
        <v>Grants for You</v>
      </c>
      <c r="C716" s="8" t="str">
        <f>IF([1]source_data!G718="","",IF([1]source_data!F718="","",[1]source_data!F718))</f>
        <v xml:space="preserve">Funding to help people with Autism, ADHD, Tourette's or a serious mental health condition access more opportunities.   </v>
      </c>
      <c r="D716" s="9">
        <f>IF([1]source_data!G718="","",IF([1]source_data!G718="","",[1]source_data!G718))</f>
        <v>1082</v>
      </c>
      <c r="E716" s="8" t="str">
        <f>IF([1]source_data!G718="","",[1]tailored_settings!$B$3)</f>
        <v>GBP</v>
      </c>
      <c r="F716" s="10">
        <f>IF([1]source_data!G718="","",IF([1]source_data!H718="","",[1]source_data!H718))</f>
        <v>44841.609131712998</v>
      </c>
      <c r="G716" s="8" t="str">
        <f>IF([1]source_data!G718="","",[1]tailored_settings!$B$5)</f>
        <v>Individual Recipient</v>
      </c>
      <c r="H716" s="8" t="str">
        <f>IF([1]source_data!G718="","",IF(AND([1]source_data!A718&lt;&gt;"",[1]tailored_settings!$B$11="Publish"),CONCATENATE([1]tailored_settings!$B$2&amp;[1]source_data!A718),IF(AND([1]source_data!A718&lt;&gt;"",[1]tailored_settings!$B$11="Do not publish"),CONCATENATE([1]tailored_settings!$B$4&amp;TEXT(ROW(A716)-1,"0000")&amp;"_"&amp;TEXT(F716,"yyyy-mm")),CONCATENATE([1]tailored_settings!$B$4&amp;TEXT(ROW(A716)-1,"0000")&amp;"_"&amp;TEXT(F716,"yyyy-mm")))))</f>
        <v>360G-BarnwoodTrust-IND-0715_2022-10</v>
      </c>
      <c r="I716" s="8" t="str">
        <f>IF([1]source_data!G718="","",[1]tailored_settings!$B$7)</f>
        <v>Barnwood Trust</v>
      </c>
      <c r="J716" s="8" t="str">
        <f>IF([1]source_data!G718="","",[1]tailored_settings!$B$6)</f>
        <v>GB-CHC-1162855</v>
      </c>
      <c r="K716" s="8" t="str">
        <f>IF([1]source_data!G718="","",IF([1]source_data!I718="","",VLOOKUP([1]source_data!I718,[1]codelists!A:C,2,FALSE)))</f>
        <v>GTIR040</v>
      </c>
      <c r="L716" s="8" t="str">
        <f>IF([1]source_data!G718="","",IF([1]source_data!J718="","",VLOOKUP([1]source_data!J718,[1]codelists!A:C,2,FALSE)))</f>
        <v/>
      </c>
      <c r="M716" s="8" t="str">
        <f>IF([1]source_data!G718="","",IF([1]source_data!K718="","",IF([1]source_data!M718&lt;&gt;"",CONCATENATE(VLOOKUP([1]source_data!K718,[1]codelists!A:C,2,FALSE)&amp;";"&amp;VLOOKUP([1]source_data!L718,[1]codelists!A:C,2,FALSE)&amp;";"&amp;VLOOKUP([1]source_data!M718,[1]codelists!A:C,2,FALSE)),IF([1]source_data!L718&lt;&gt;"",CONCATENATE(VLOOKUP([1]source_data!K718,[1]codelists!A:C,2,FALSE)&amp;";"&amp;VLOOKUP([1]source_data!L718,[1]codelists!A:C,2,FALSE)),IF([1]source_data!K718&lt;&gt;"",CONCATENATE(VLOOKUP([1]source_data!K718,[1]codelists!A:C,2,FALSE)))))))</f>
        <v>GTIP040</v>
      </c>
      <c r="N716" s="11" t="str">
        <f>IF([1]source_data!G718="","",IF([1]source_data!D718="","",VLOOKUP([1]source_data!D718,[1]geo_data!A:I,9,FALSE)))</f>
        <v>Westgate</v>
      </c>
      <c r="O716" s="11" t="str">
        <f>IF([1]source_data!G718="","",IF([1]source_data!D718="","",VLOOKUP([1]source_data!D718,[1]geo_data!A:I,8,FALSE)))</f>
        <v>E05010967</v>
      </c>
      <c r="P716" s="11" t="str">
        <f>IF([1]source_data!G718="","",IF(LEFT(O716,3)="E05","WD",IF(LEFT(O716,3)="S13","WD",IF(LEFT(O716,3)="W05","WD",IF(LEFT(O716,3)="W06","UA",IF(LEFT(O716,3)="S12","CA",IF(LEFT(O716,3)="E06","UA",IF(LEFT(O716,3)="E07","NMD",IF(LEFT(O716,3)="E08","MD",IF(LEFT(O716,3)="E09","LONB"))))))))))</f>
        <v>WD</v>
      </c>
      <c r="Q716" s="11" t="str">
        <f>IF([1]source_data!G718="","",IF([1]source_data!D718="","",VLOOKUP([1]source_data!D718,[1]geo_data!A:I,7,FALSE)))</f>
        <v>Gloucester</v>
      </c>
      <c r="R716" s="11" t="str">
        <f>IF([1]source_data!G718="","",IF([1]source_data!D718="","",VLOOKUP([1]source_data!D718,[1]geo_data!A:I,6,FALSE)))</f>
        <v>E07000081</v>
      </c>
      <c r="S716" s="11" t="str">
        <f>IF([1]source_data!G718="","",IF(LEFT(R716,3)="E05","WD",IF(LEFT(R716,3)="S13","WD",IF(LEFT(R716,3)="W05","WD",IF(LEFT(R716,3)="W06","UA",IF(LEFT(R716,3)="S12","CA",IF(LEFT(R716,3)="E06","UA",IF(LEFT(R716,3)="E07","NMD",IF(LEFT(R716,3)="E08","MD",IF(LEFT(R716,3)="E09","LONB"))))))))))</f>
        <v>NMD</v>
      </c>
      <c r="T716" s="8" t="str">
        <f>IF([1]source_data!G718="","",IF([1]source_data!N718="","",[1]source_data!N718))</f>
        <v>Grants for You</v>
      </c>
      <c r="U716" s="12">
        <f ca="1">IF([1]source_data!G718="","",[1]tailored_settings!$B$8)</f>
        <v>45009</v>
      </c>
      <c r="V716" s="8" t="str">
        <f>IF([1]source_data!I718="","",[1]tailored_settings!$B$9)</f>
        <v>https://www.barnwoodtrust.org/</v>
      </c>
      <c r="W716" s="8" t="str">
        <f>IF([1]source_data!G718="","",IF([1]source_data!I718="","",[1]codelists!$A$1))</f>
        <v>Grant to Individuals Reason codelist</v>
      </c>
      <c r="X716" s="8" t="str">
        <f>IF([1]source_data!G718="","",IF([1]source_data!I718="","",[1]source_data!I718))</f>
        <v>Mental Health</v>
      </c>
      <c r="Y716" s="8" t="str">
        <f>IF([1]source_data!G718="","",IF([1]source_data!J718="","",[1]codelists!$A$1))</f>
        <v/>
      </c>
      <c r="Z716" s="8" t="str">
        <f>IF([1]source_data!G718="","",IF([1]source_data!J718="","",[1]source_data!J718))</f>
        <v/>
      </c>
      <c r="AA716" s="8" t="str">
        <f>IF([1]source_data!G718="","",IF([1]source_data!K718="","",[1]codelists!$A$16))</f>
        <v>Grant to Individuals Purpose codelist</v>
      </c>
      <c r="AB716" s="8" t="str">
        <f>IF([1]source_data!G718="","",IF([1]source_data!K718="","",[1]source_data!K718))</f>
        <v>Devices and digital access</v>
      </c>
      <c r="AC716" s="8" t="str">
        <f>IF([1]source_data!G718="","",IF([1]source_data!L718="","",[1]codelists!$A$16))</f>
        <v/>
      </c>
      <c r="AD716" s="8" t="str">
        <f>IF([1]source_data!G718="","",IF([1]source_data!L718="","",[1]source_data!L718))</f>
        <v/>
      </c>
      <c r="AE716" s="8" t="str">
        <f>IF([1]source_data!G718="","",IF([1]source_data!M718="","",[1]codelists!$A$16))</f>
        <v/>
      </c>
      <c r="AF716" s="8" t="str">
        <f>IF([1]source_data!G718="","",IF([1]source_data!M718="","",[1]source_data!M718))</f>
        <v/>
      </c>
    </row>
    <row r="717" spans="1:32" ht="15.75" x14ac:dyDescent="0.25">
      <c r="A717" s="8" t="str">
        <f>IF([1]source_data!G719="","",IF(AND([1]source_data!C719&lt;&gt;"",[1]tailored_settings!$B$10="Publish"),CONCATENATE([1]tailored_settings!$B$2&amp;[1]source_data!C719),IF(AND([1]source_data!C719&lt;&gt;"",[1]tailored_settings!$B$10="Do not publish"),CONCATENATE([1]tailored_settings!$B$2&amp;TEXT(ROW(A717)-1,"0000")&amp;"_"&amp;TEXT(F717,"yyyy-mm")),CONCATENATE([1]tailored_settings!$B$2&amp;TEXT(ROW(A717)-1,"0000")&amp;"_"&amp;TEXT(F717,"yyyy-mm")))))</f>
        <v>360G-BarnwoodTrust-0716_2022-10</v>
      </c>
      <c r="B717" s="8" t="str">
        <f>IF([1]source_data!G719="","",IF([1]source_data!E719&lt;&gt;"",[1]source_data!E719,CONCATENATE("Grant to "&amp;G717)))</f>
        <v>Grants for You</v>
      </c>
      <c r="C717" s="8" t="str">
        <f>IF([1]source_data!G719="","",IF([1]source_data!F719="","",[1]source_data!F719))</f>
        <v xml:space="preserve">Funding to help people with Autism, ADHD, Tourette's or a serious mental health condition access more opportunities.   </v>
      </c>
      <c r="D717" s="9">
        <f>IF([1]source_data!G719="","",IF([1]source_data!G719="","",[1]source_data!G719))</f>
        <v>268</v>
      </c>
      <c r="E717" s="8" t="str">
        <f>IF([1]source_data!G719="","",[1]tailored_settings!$B$3)</f>
        <v>GBP</v>
      </c>
      <c r="F717" s="10">
        <f>IF([1]source_data!G719="","",IF([1]source_data!H719="","",[1]source_data!H719))</f>
        <v>44841.615902118101</v>
      </c>
      <c r="G717" s="8" t="str">
        <f>IF([1]source_data!G719="","",[1]tailored_settings!$B$5)</f>
        <v>Individual Recipient</v>
      </c>
      <c r="H717" s="8" t="str">
        <f>IF([1]source_data!G719="","",IF(AND([1]source_data!A719&lt;&gt;"",[1]tailored_settings!$B$11="Publish"),CONCATENATE([1]tailored_settings!$B$2&amp;[1]source_data!A719),IF(AND([1]source_data!A719&lt;&gt;"",[1]tailored_settings!$B$11="Do not publish"),CONCATENATE([1]tailored_settings!$B$4&amp;TEXT(ROW(A717)-1,"0000")&amp;"_"&amp;TEXT(F717,"yyyy-mm")),CONCATENATE([1]tailored_settings!$B$4&amp;TEXT(ROW(A717)-1,"0000")&amp;"_"&amp;TEXT(F717,"yyyy-mm")))))</f>
        <v>360G-BarnwoodTrust-IND-0716_2022-10</v>
      </c>
      <c r="I717" s="8" t="str">
        <f>IF([1]source_data!G719="","",[1]tailored_settings!$B$7)</f>
        <v>Barnwood Trust</v>
      </c>
      <c r="J717" s="8" t="str">
        <f>IF([1]source_data!G719="","",[1]tailored_settings!$B$6)</f>
        <v>GB-CHC-1162855</v>
      </c>
      <c r="K717" s="8" t="str">
        <f>IF([1]source_data!G719="","",IF([1]source_data!I719="","",VLOOKUP([1]source_data!I719,[1]codelists!A:C,2,FALSE)))</f>
        <v>GTIR040</v>
      </c>
      <c r="L717" s="8" t="str">
        <f>IF([1]source_data!G719="","",IF([1]source_data!J719="","",VLOOKUP([1]source_data!J719,[1]codelists!A:C,2,FALSE)))</f>
        <v/>
      </c>
      <c r="M717" s="8" t="str">
        <f>IF([1]source_data!G719="","",IF([1]source_data!K719="","",IF([1]source_data!M719&lt;&gt;"",CONCATENATE(VLOOKUP([1]source_data!K719,[1]codelists!A:C,2,FALSE)&amp;";"&amp;VLOOKUP([1]source_data!L719,[1]codelists!A:C,2,FALSE)&amp;";"&amp;VLOOKUP([1]source_data!M719,[1]codelists!A:C,2,FALSE)),IF([1]source_data!L719&lt;&gt;"",CONCATENATE(VLOOKUP([1]source_data!K719,[1]codelists!A:C,2,FALSE)&amp;";"&amp;VLOOKUP([1]source_data!L719,[1]codelists!A:C,2,FALSE)),IF([1]source_data!K719&lt;&gt;"",CONCATENATE(VLOOKUP([1]source_data!K719,[1]codelists!A:C,2,FALSE)))))))</f>
        <v>GTIP030</v>
      </c>
      <c r="N717" s="11" t="str">
        <f>IF([1]source_data!G719="","",IF([1]source_data!D719="","",VLOOKUP([1]source_data!D719,[1]geo_data!A:I,9,FALSE)))</f>
        <v>Matson, Robinswood and White City</v>
      </c>
      <c r="O717" s="11" t="str">
        <f>IF([1]source_data!G719="","",IF([1]source_data!D719="","",VLOOKUP([1]source_data!D719,[1]geo_data!A:I,8,FALSE)))</f>
        <v>E05010961</v>
      </c>
      <c r="P717" s="11" t="str">
        <f>IF([1]source_data!G719="","",IF(LEFT(O717,3)="E05","WD",IF(LEFT(O717,3)="S13","WD",IF(LEFT(O717,3)="W05","WD",IF(LEFT(O717,3)="W06","UA",IF(LEFT(O717,3)="S12","CA",IF(LEFT(O717,3)="E06","UA",IF(LEFT(O717,3)="E07","NMD",IF(LEFT(O717,3)="E08","MD",IF(LEFT(O717,3)="E09","LONB"))))))))))</f>
        <v>WD</v>
      </c>
      <c r="Q717" s="11" t="str">
        <f>IF([1]source_data!G719="","",IF([1]source_data!D719="","",VLOOKUP([1]source_data!D719,[1]geo_data!A:I,7,FALSE)))</f>
        <v>Gloucester</v>
      </c>
      <c r="R717" s="11" t="str">
        <f>IF([1]source_data!G719="","",IF([1]source_data!D719="","",VLOOKUP([1]source_data!D719,[1]geo_data!A:I,6,FALSE)))</f>
        <v>E07000081</v>
      </c>
      <c r="S717" s="11" t="str">
        <f>IF([1]source_data!G719="","",IF(LEFT(R717,3)="E05","WD",IF(LEFT(R717,3)="S13","WD",IF(LEFT(R717,3)="W05","WD",IF(LEFT(R717,3)="W06","UA",IF(LEFT(R717,3)="S12","CA",IF(LEFT(R717,3)="E06","UA",IF(LEFT(R717,3)="E07","NMD",IF(LEFT(R717,3)="E08","MD",IF(LEFT(R717,3)="E09","LONB"))))))))))</f>
        <v>NMD</v>
      </c>
      <c r="T717" s="8" t="str">
        <f>IF([1]source_data!G719="","",IF([1]source_data!N719="","",[1]source_data!N719))</f>
        <v>Grants for You</v>
      </c>
      <c r="U717" s="12">
        <f ca="1">IF([1]source_data!G719="","",[1]tailored_settings!$B$8)</f>
        <v>45009</v>
      </c>
      <c r="V717" s="8" t="str">
        <f>IF([1]source_data!I719="","",[1]tailored_settings!$B$9)</f>
        <v>https://www.barnwoodtrust.org/</v>
      </c>
      <c r="W717" s="8" t="str">
        <f>IF([1]source_data!G719="","",IF([1]source_data!I719="","",[1]codelists!$A$1))</f>
        <v>Grant to Individuals Reason codelist</v>
      </c>
      <c r="X717" s="8" t="str">
        <f>IF([1]source_data!G719="","",IF([1]source_data!I719="","",[1]source_data!I719))</f>
        <v>Mental Health</v>
      </c>
      <c r="Y717" s="8" t="str">
        <f>IF([1]source_data!G719="","",IF([1]source_data!J719="","",[1]codelists!$A$1))</f>
        <v/>
      </c>
      <c r="Z717" s="8" t="str">
        <f>IF([1]source_data!G719="","",IF([1]source_data!J719="","",[1]source_data!J719))</f>
        <v/>
      </c>
      <c r="AA717" s="8" t="str">
        <f>IF([1]source_data!G719="","",IF([1]source_data!K719="","",[1]codelists!$A$16))</f>
        <v>Grant to Individuals Purpose codelist</v>
      </c>
      <c r="AB717" s="8" t="str">
        <f>IF([1]source_data!G719="","",IF([1]source_data!K719="","",[1]source_data!K719))</f>
        <v>Equipment and home adaptations</v>
      </c>
      <c r="AC717" s="8" t="str">
        <f>IF([1]source_data!G719="","",IF([1]source_data!L719="","",[1]codelists!$A$16))</f>
        <v/>
      </c>
      <c r="AD717" s="8" t="str">
        <f>IF([1]source_data!G719="","",IF([1]source_data!L719="","",[1]source_data!L719))</f>
        <v/>
      </c>
      <c r="AE717" s="8" t="str">
        <f>IF([1]source_data!G719="","",IF([1]source_data!M719="","",[1]codelists!$A$16))</f>
        <v/>
      </c>
      <c r="AF717" s="8" t="str">
        <f>IF([1]source_data!G719="","",IF([1]source_data!M719="","",[1]source_data!M719))</f>
        <v/>
      </c>
    </row>
    <row r="718" spans="1:32" ht="15.75" x14ac:dyDescent="0.25">
      <c r="A718" s="8" t="str">
        <f>IF([1]source_data!G720="","",IF(AND([1]source_data!C720&lt;&gt;"",[1]tailored_settings!$B$10="Publish"),CONCATENATE([1]tailored_settings!$B$2&amp;[1]source_data!C720),IF(AND([1]source_data!C720&lt;&gt;"",[1]tailored_settings!$B$10="Do not publish"),CONCATENATE([1]tailored_settings!$B$2&amp;TEXT(ROW(A718)-1,"0000")&amp;"_"&amp;TEXT(F718,"yyyy-mm")),CONCATENATE([1]tailored_settings!$B$2&amp;TEXT(ROW(A718)-1,"0000")&amp;"_"&amp;TEXT(F718,"yyyy-mm")))))</f>
        <v>360G-BarnwoodTrust-0717_2022-10</v>
      </c>
      <c r="B718" s="8" t="str">
        <f>IF([1]source_data!G720="","",IF([1]source_data!E720&lt;&gt;"",[1]source_data!E720,CONCATENATE("Grant to "&amp;G718)))</f>
        <v>Grants for You</v>
      </c>
      <c r="C718" s="8" t="str">
        <f>IF([1]source_data!G720="","",IF([1]source_data!F720="","",[1]source_data!F720))</f>
        <v xml:space="preserve">Funding to help people with Autism, ADHD, Tourette's or a serious mental health condition access more opportunities.   </v>
      </c>
      <c r="D718" s="9">
        <f>IF([1]source_data!G720="","",IF([1]source_data!G720="","",[1]source_data!G720))</f>
        <v>940</v>
      </c>
      <c r="E718" s="8" t="str">
        <f>IF([1]source_data!G720="","",[1]tailored_settings!$B$3)</f>
        <v>GBP</v>
      </c>
      <c r="F718" s="10">
        <f>IF([1]source_data!G720="","",IF([1]source_data!H720="","",[1]source_data!H720))</f>
        <v>44844.347211307897</v>
      </c>
      <c r="G718" s="8" t="str">
        <f>IF([1]source_data!G720="","",[1]tailored_settings!$B$5)</f>
        <v>Individual Recipient</v>
      </c>
      <c r="H718" s="8" t="str">
        <f>IF([1]source_data!G720="","",IF(AND([1]source_data!A720&lt;&gt;"",[1]tailored_settings!$B$11="Publish"),CONCATENATE([1]tailored_settings!$B$2&amp;[1]source_data!A720),IF(AND([1]source_data!A720&lt;&gt;"",[1]tailored_settings!$B$11="Do not publish"),CONCATENATE([1]tailored_settings!$B$4&amp;TEXT(ROW(A718)-1,"0000")&amp;"_"&amp;TEXT(F718,"yyyy-mm")),CONCATENATE([1]tailored_settings!$B$4&amp;TEXT(ROW(A718)-1,"0000")&amp;"_"&amp;TEXT(F718,"yyyy-mm")))))</f>
        <v>360G-BarnwoodTrust-IND-0717_2022-10</v>
      </c>
      <c r="I718" s="8" t="str">
        <f>IF([1]source_data!G720="","",[1]tailored_settings!$B$7)</f>
        <v>Barnwood Trust</v>
      </c>
      <c r="J718" s="8" t="str">
        <f>IF([1]source_data!G720="","",[1]tailored_settings!$B$6)</f>
        <v>GB-CHC-1162855</v>
      </c>
      <c r="K718" s="8" t="str">
        <f>IF([1]source_data!G720="","",IF([1]source_data!I720="","",VLOOKUP([1]source_data!I720,[1]codelists!A:C,2,FALSE)))</f>
        <v>GTIR040</v>
      </c>
      <c r="L718" s="8" t="str">
        <f>IF([1]source_data!G720="","",IF([1]source_data!J720="","",VLOOKUP([1]source_data!J720,[1]codelists!A:C,2,FALSE)))</f>
        <v/>
      </c>
      <c r="M718" s="8" t="str">
        <f>IF([1]source_data!G720="","",IF([1]source_data!K720="","",IF([1]source_data!M720&lt;&gt;"",CONCATENATE(VLOOKUP([1]source_data!K720,[1]codelists!A:C,2,FALSE)&amp;";"&amp;VLOOKUP([1]source_data!L720,[1]codelists!A:C,2,FALSE)&amp;";"&amp;VLOOKUP([1]source_data!M720,[1]codelists!A:C,2,FALSE)),IF([1]source_data!L720&lt;&gt;"",CONCATENATE(VLOOKUP([1]source_data!K720,[1]codelists!A:C,2,FALSE)&amp;";"&amp;VLOOKUP([1]source_data!L720,[1]codelists!A:C,2,FALSE)),IF([1]source_data!K720&lt;&gt;"",CONCATENATE(VLOOKUP([1]source_data!K720,[1]codelists!A:C,2,FALSE)))))))</f>
        <v>GTIP040</v>
      </c>
      <c r="N718" s="11" t="str">
        <f>IF([1]source_data!G720="","",IF([1]source_data!D720="","",VLOOKUP([1]source_data!D720,[1]geo_data!A:I,9,FALSE)))</f>
        <v>St Mark's</v>
      </c>
      <c r="O718" s="11" t="str">
        <f>IF([1]source_data!G720="","",IF([1]source_data!D720="","",VLOOKUP([1]source_data!D720,[1]geo_data!A:I,8,FALSE)))</f>
        <v>E05004301</v>
      </c>
      <c r="P718" s="11" t="str">
        <f>IF([1]source_data!G720="","",IF(LEFT(O718,3)="E05","WD",IF(LEFT(O718,3)="S13","WD",IF(LEFT(O718,3)="W05","WD",IF(LEFT(O718,3)="W06","UA",IF(LEFT(O718,3)="S12","CA",IF(LEFT(O718,3)="E06","UA",IF(LEFT(O718,3)="E07","NMD",IF(LEFT(O718,3)="E08","MD",IF(LEFT(O718,3)="E09","LONB"))))))))))</f>
        <v>WD</v>
      </c>
      <c r="Q718" s="11" t="str">
        <f>IF([1]source_data!G720="","",IF([1]source_data!D720="","",VLOOKUP([1]source_data!D720,[1]geo_data!A:I,7,FALSE)))</f>
        <v>Cheltenham</v>
      </c>
      <c r="R718" s="11" t="str">
        <f>IF([1]source_data!G720="","",IF([1]source_data!D720="","",VLOOKUP([1]source_data!D720,[1]geo_data!A:I,6,FALSE)))</f>
        <v>E07000078</v>
      </c>
      <c r="S718" s="11" t="str">
        <f>IF([1]source_data!G720="","",IF(LEFT(R718,3)="E05","WD",IF(LEFT(R718,3)="S13","WD",IF(LEFT(R718,3)="W05","WD",IF(LEFT(R718,3)="W06","UA",IF(LEFT(R718,3)="S12","CA",IF(LEFT(R718,3)="E06","UA",IF(LEFT(R718,3)="E07","NMD",IF(LEFT(R718,3)="E08","MD",IF(LEFT(R718,3)="E09","LONB"))))))))))</f>
        <v>NMD</v>
      </c>
      <c r="T718" s="8" t="str">
        <f>IF([1]source_data!G720="","",IF([1]source_data!N720="","",[1]source_data!N720))</f>
        <v>Grants for You</v>
      </c>
      <c r="U718" s="12">
        <f ca="1">IF([1]source_data!G720="","",[1]tailored_settings!$B$8)</f>
        <v>45009</v>
      </c>
      <c r="V718" s="8" t="str">
        <f>IF([1]source_data!I720="","",[1]tailored_settings!$B$9)</f>
        <v>https://www.barnwoodtrust.org/</v>
      </c>
      <c r="W718" s="8" t="str">
        <f>IF([1]source_data!G720="","",IF([1]source_data!I720="","",[1]codelists!$A$1))</f>
        <v>Grant to Individuals Reason codelist</v>
      </c>
      <c r="X718" s="8" t="str">
        <f>IF([1]source_data!G720="","",IF([1]source_data!I720="","",[1]source_data!I720))</f>
        <v>Mental Health</v>
      </c>
      <c r="Y718" s="8" t="str">
        <f>IF([1]source_data!G720="","",IF([1]source_data!J720="","",[1]codelists!$A$1))</f>
        <v/>
      </c>
      <c r="Z718" s="8" t="str">
        <f>IF([1]source_data!G720="","",IF([1]source_data!J720="","",[1]source_data!J720))</f>
        <v/>
      </c>
      <c r="AA718" s="8" t="str">
        <f>IF([1]source_data!G720="","",IF([1]source_data!K720="","",[1]codelists!$A$16))</f>
        <v>Grant to Individuals Purpose codelist</v>
      </c>
      <c r="AB718" s="8" t="str">
        <f>IF([1]source_data!G720="","",IF([1]source_data!K720="","",[1]source_data!K720))</f>
        <v>Devices and digital access</v>
      </c>
      <c r="AC718" s="8" t="str">
        <f>IF([1]source_data!G720="","",IF([1]source_data!L720="","",[1]codelists!$A$16))</f>
        <v/>
      </c>
      <c r="AD718" s="8" t="str">
        <f>IF([1]source_data!G720="","",IF([1]source_data!L720="","",[1]source_data!L720))</f>
        <v/>
      </c>
      <c r="AE718" s="8" t="str">
        <f>IF([1]source_data!G720="","",IF([1]source_data!M720="","",[1]codelists!$A$16))</f>
        <v/>
      </c>
      <c r="AF718" s="8" t="str">
        <f>IF([1]source_data!G720="","",IF([1]source_data!M720="","",[1]source_data!M720))</f>
        <v/>
      </c>
    </row>
    <row r="719" spans="1:32" ht="15.75" x14ac:dyDescent="0.25">
      <c r="A719" s="8" t="str">
        <f>IF([1]source_data!G721="","",IF(AND([1]source_data!C721&lt;&gt;"",[1]tailored_settings!$B$10="Publish"),CONCATENATE([1]tailored_settings!$B$2&amp;[1]source_data!C721),IF(AND([1]source_data!C721&lt;&gt;"",[1]tailored_settings!$B$10="Do not publish"),CONCATENATE([1]tailored_settings!$B$2&amp;TEXT(ROW(A719)-1,"0000")&amp;"_"&amp;TEXT(F719,"yyyy-mm")),CONCATENATE([1]tailored_settings!$B$2&amp;TEXT(ROW(A719)-1,"0000")&amp;"_"&amp;TEXT(F719,"yyyy-mm")))))</f>
        <v>360G-BarnwoodTrust-0718_2022-10</v>
      </c>
      <c r="B719" s="8" t="str">
        <f>IF([1]source_data!G721="","",IF([1]source_data!E721&lt;&gt;"",[1]source_data!E721,CONCATENATE("Grant to "&amp;G719)))</f>
        <v>Grants for You</v>
      </c>
      <c r="C719" s="8" t="str">
        <f>IF([1]source_data!G721="","",IF([1]source_data!F721="","",[1]source_data!F721))</f>
        <v xml:space="preserve">Funding to help people with Autism, ADHD, Tourette's or a serious mental health condition access more opportunities.   </v>
      </c>
      <c r="D719" s="9">
        <f>IF([1]source_data!G721="","",IF([1]source_data!G721="","",[1]source_data!G721))</f>
        <v>849</v>
      </c>
      <c r="E719" s="8" t="str">
        <f>IF([1]source_data!G721="","",[1]tailored_settings!$B$3)</f>
        <v>GBP</v>
      </c>
      <c r="F719" s="10">
        <f>IF([1]source_data!G721="","",IF([1]source_data!H721="","",[1]source_data!H721))</f>
        <v>44844.383385416702</v>
      </c>
      <c r="G719" s="8" t="str">
        <f>IF([1]source_data!G721="","",[1]tailored_settings!$B$5)</f>
        <v>Individual Recipient</v>
      </c>
      <c r="H719" s="8" t="str">
        <f>IF([1]source_data!G721="","",IF(AND([1]source_data!A721&lt;&gt;"",[1]tailored_settings!$B$11="Publish"),CONCATENATE([1]tailored_settings!$B$2&amp;[1]source_data!A721),IF(AND([1]source_data!A721&lt;&gt;"",[1]tailored_settings!$B$11="Do not publish"),CONCATENATE([1]tailored_settings!$B$4&amp;TEXT(ROW(A719)-1,"0000")&amp;"_"&amp;TEXT(F719,"yyyy-mm")),CONCATENATE([1]tailored_settings!$B$4&amp;TEXT(ROW(A719)-1,"0000")&amp;"_"&amp;TEXT(F719,"yyyy-mm")))))</f>
        <v>360G-BarnwoodTrust-IND-0718_2022-10</v>
      </c>
      <c r="I719" s="8" t="str">
        <f>IF([1]source_data!G721="","",[1]tailored_settings!$B$7)</f>
        <v>Barnwood Trust</v>
      </c>
      <c r="J719" s="8" t="str">
        <f>IF([1]source_data!G721="","",[1]tailored_settings!$B$6)</f>
        <v>GB-CHC-1162855</v>
      </c>
      <c r="K719" s="8" t="str">
        <f>IF([1]source_data!G721="","",IF([1]source_data!I721="","",VLOOKUP([1]source_data!I721,[1]codelists!A:C,2,FALSE)))</f>
        <v>GTIR040</v>
      </c>
      <c r="L719" s="8" t="str">
        <f>IF([1]source_data!G721="","",IF([1]source_data!J721="","",VLOOKUP([1]source_data!J721,[1]codelists!A:C,2,FALSE)))</f>
        <v/>
      </c>
      <c r="M719" s="8" t="str">
        <f>IF([1]source_data!G721="","",IF([1]source_data!K721="","",IF([1]source_data!M721&lt;&gt;"",CONCATENATE(VLOOKUP([1]source_data!K721,[1]codelists!A:C,2,FALSE)&amp;";"&amp;VLOOKUP([1]source_data!L721,[1]codelists!A:C,2,FALSE)&amp;";"&amp;VLOOKUP([1]source_data!M721,[1]codelists!A:C,2,FALSE)),IF([1]source_data!L721&lt;&gt;"",CONCATENATE(VLOOKUP([1]source_data!K721,[1]codelists!A:C,2,FALSE)&amp;";"&amp;VLOOKUP([1]source_data!L721,[1]codelists!A:C,2,FALSE)),IF([1]source_data!K721&lt;&gt;"",CONCATENATE(VLOOKUP([1]source_data!K721,[1]codelists!A:C,2,FALSE)))))))</f>
        <v>GTIP040</v>
      </c>
      <c r="N719" s="11" t="str">
        <f>IF([1]source_data!G721="","",IF([1]source_data!D721="","",VLOOKUP([1]source_data!D721,[1]geo_data!A:I,9,FALSE)))</f>
        <v>Barton and Tredworth</v>
      </c>
      <c r="O719" s="11" t="str">
        <f>IF([1]source_data!G721="","",IF([1]source_data!D721="","",VLOOKUP([1]source_data!D721,[1]geo_data!A:I,8,FALSE)))</f>
        <v>E05010953</v>
      </c>
      <c r="P719" s="11" t="str">
        <f>IF([1]source_data!G721="","",IF(LEFT(O719,3)="E05","WD",IF(LEFT(O719,3)="S13","WD",IF(LEFT(O719,3)="W05","WD",IF(LEFT(O719,3)="W06","UA",IF(LEFT(O719,3)="S12","CA",IF(LEFT(O719,3)="E06","UA",IF(LEFT(O719,3)="E07","NMD",IF(LEFT(O719,3)="E08","MD",IF(LEFT(O719,3)="E09","LONB"))))))))))</f>
        <v>WD</v>
      </c>
      <c r="Q719" s="11" t="str">
        <f>IF([1]source_data!G721="","",IF([1]source_data!D721="","",VLOOKUP([1]source_data!D721,[1]geo_data!A:I,7,FALSE)))</f>
        <v>Gloucester</v>
      </c>
      <c r="R719" s="11" t="str">
        <f>IF([1]source_data!G721="","",IF([1]source_data!D721="","",VLOOKUP([1]source_data!D721,[1]geo_data!A:I,6,FALSE)))</f>
        <v>E07000081</v>
      </c>
      <c r="S719" s="11" t="str">
        <f>IF([1]source_data!G721="","",IF(LEFT(R719,3)="E05","WD",IF(LEFT(R719,3)="S13","WD",IF(LEFT(R719,3)="W05","WD",IF(LEFT(R719,3)="W06","UA",IF(LEFT(R719,3)="S12","CA",IF(LEFT(R719,3)="E06","UA",IF(LEFT(R719,3)="E07","NMD",IF(LEFT(R719,3)="E08","MD",IF(LEFT(R719,3)="E09","LONB"))))))))))</f>
        <v>NMD</v>
      </c>
      <c r="T719" s="8" t="str">
        <f>IF([1]source_data!G721="","",IF([1]source_data!N721="","",[1]source_data!N721))</f>
        <v>Grants for You</v>
      </c>
      <c r="U719" s="12">
        <f ca="1">IF([1]source_data!G721="","",[1]tailored_settings!$B$8)</f>
        <v>45009</v>
      </c>
      <c r="V719" s="8" t="str">
        <f>IF([1]source_data!I721="","",[1]tailored_settings!$B$9)</f>
        <v>https://www.barnwoodtrust.org/</v>
      </c>
      <c r="W719" s="8" t="str">
        <f>IF([1]source_data!G721="","",IF([1]source_data!I721="","",[1]codelists!$A$1))</f>
        <v>Grant to Individuals Reason codelist</v>
      </c>
      <c r="X719" s="8" t="str">
        <f>IF([1]source_data!G721="","",IF([1]source_data!I721="","",[1]source_data!I721))</f>
        <v>Mental Health</v>
      </c>
      <c r="Y719" s="8" t="str">
        <f>IF([1]source_data!G721="","",IF([1]source_data!J721="","",[1]codelists!$A$1))</f>
        <v/>
      </c>
      <c r="Z719" s="8" t="str">
        <f>IF([1]source_data!G721="","",IF([1]source_data!J721="","",[1]source_data!J721))</f>
        <v/>
      </c>
      <c r="AA719" s="8" t="str">
        <f>IF([1]source_data!G721="","",IF([1]source_data!K721="","",[1]codelists!$A$16))</f>
        <v>Grant to Individuals Purpose codelist</v>
      </c>
      <c r="AB719" s="8" t="str">
        <f>IF([1]source_data!G721="","",IF([1]source_data!K721="","",[1]source_data!K721))</f>
        <v>Devices and digital access</v>
      </c>
      <c r="AC719" s="8" t="str">
        <f>IF([1]source_data!G721="","",IF([1]source_data!L721="","",[1]codelists!$A$16))</f>
        <v/>
      </c>
      <c r="AD719" s="8" t="str">
        <f>IF([1]source_data!G721="","",IF([1]source_data!L721="","",[1]source_data!L721))</f>
        <v/>
      </c>
      <c r="AE719" s="8" t="str">
        <f>IF([1]source_data!G721="","",IF([1]source_data!M721="","",[1]codelists!$A$16))</f>
        <v/>
      </c>
      <c r="AF719" s="8" t="str">
        <f>IF([1]source_data!G721="","",IF([1]source_data!M721="","",[1]source_data!M721))</f>
        <v/>
      </c>
    </row>
    <row r="720" spans="1:32" ht="15.75" x14ac:dyDescent="0.25">
      <c r="A720" s="8" t="str">
        <f>IF([1]source_data!G722="","",IF(AND([1]source_data!C722&lt;&gt;"",[1]tailored_settings!$B$10="Publish"),CONCATENATE([1]tailored_settings!$B$2&amp;[1]source_data!C722),IF(AND([1]source_data!C722&lt;&gt;"",[1]tailored_settings!$B$10="Do not publish"),CONCATENATE([1]tailored_settings!$B$2&amp;TEXT(ROW(A720)-1,"0000")&amp;"_"&amp;TEXT(F720,"yyyy-mm")),CONCATENATE([1]tailored_settings!$B$2&amp;TEXT(ROW(A720)-1,"0000")&amp;"_"&amp;TEXT(F720,"yyyy-mm")))))</f>
        <v>360G-BarnwoodTrust-0719_2022-10</v>
      </c>
      <c r="B720" s="8" t="str">
        <f>IF([1]source_data!G722="","",IF([1]source_data!E722&lt;&gt;"",[1]source_data!E722,CONCATENATE("Grant to "&amp;G720)))</f>
        <v>Grants for You</v>
      </c>
      <c r="C720" s="8" t="str">
        <f>IF([1]source_data!G722="","",IF([1]source_data!F722="","",[1]source_data!F722))</f>
        <v xml:space="preserve">Funding to help people with Autism, ADHD, Tourette's or a serious mental health condition access more opportunities.   </v>
      </c>
      <c r="D720" s="9">
        <f>IF([1]source_data!G722="","",IF([1]source_data!G722="","",[1]source_data!G722))</f>
        <v>487</v>
      </c>
      <c r="E720" s="8" t="str">
        <f>IF([1]source_data!G722="","",[1]tailored_settings!$B$3)</f>
        <v>GBP</v>
      </c>
      <c r="F720" s="10">
        <f>IF([1]source_data!G722="","",IF([1]source_data!H722="","",[1]source_data!H722))</f>
        <v>44844.423876192101</v>
      </c>
      <c r="G720" s="8" t="str">
        <f>IF([1]source_data!G722="","",[1]tailored_settings!$B$5)</f>
        <v>Individual Recipient</v>
      </c>
      <c r="H720" s="8" t="str">
        <f>IF([1]source_data!G722="","",IF(AND([1]source_data!A722&lt;&gt;"",[1]tailored_settings!$B$11="Publish"),CONCATENATE([1]tailored_settings!$B$2&amp;[1]source_data!A722),IF(AND([1]source_data!A722&lt;&gt;"",[1]tailored_settings!$B$11="Do not publish"),CONCATENATE([1]tailored_settings!$B$4&amp;TEXT(ROW(A720)-1,"0000")&amp;"_"&amp;TEXT(F720,"yyyy-mm")),CONCATENATE([1]tailored_settings!$B$4&amp;TEXT(ROW(A720)-1,"0000")&amp;"_"&amp;TEXT(F720,"yyyy-mm")))))</f>
        <v>360G-BarnwoodTrust-IND-0719_2022-10</v>
      </c>
      <c r="I720" s="8" t="str">
        <f>IF([1]source_data!G722="","",[1]tailored_settings!$B$7)</f>
        <v>Barnwood Trust</v>
      </c>
      <c r="J720" s="8" t="str">
        <f>IF([1]source_data!G722="","",[1]tailored_settings!$B$6)</f>
        <v>GB-CHC-1162855</v>
      </c>
      <c r="K720" s="8" t="str">
        <f>IF([1]source_data!G722="","",IF([1]source_data!I722="","",VLOOKUP([1]source_data!I722,[1]codelists!A:C,2,FALSE)))</f>
        <v>GTIR040</v>
      </c>
      <c r="L720" s="8" t="str">
        <f>IF([1]source_data!G722="","",IF([1]source_data!J722="","",VLOOKUP([1]source_data!J722,[1]codelists!A:C,2,FALSE)))</f>
        <v/>
      </c>
      <c r="M720" s="8" t="str">
        <f>IF([1]source_data!G722="","",IF([1]source_data!K722="","",IF([1]source_data!M722&lt;&gt;"",CONCATENATE(VLOOKUP([1]source_data!K722,[1]codelists!A:C,2,FALSE)&amp;";"&amp;VLOOKUP([1]source_data!L722,[1]codelists!A:C,2,FALSE)&amp;";"&amp;VLOOKUP([1]source_data!M722,[1]codelists!A:C,2,FALSE)),IF([1]source_data!L722&lt;&gt;"",CONCATENATE(VLOOKUP([1]source_data!K722,[1]codelists!A:C,2,FALSE)&amp;";"&amp;VLOOKUP([1]source_data!L722,[1]codelists!A:C,2,FALSE)),IF([1]source_data!K722&lt;&gt;"",CONCATENATE(VLOOKUP([1]source_data!K722,[1]codelists!A:C,2,FALSE)))))))</f>
        <v>GTIP040</v>
      </c>
      <c r="N720" s="11" t="str">
        <f>IF([1]source_data!G722="","",IF([1]source_data!D722="","",VLOOKUP([1]source_data!D722,[1]geo_data!A:I,9,FALSE)))</f>
        <v>The Stanleys</v>
      </c>
      <c r="O720" s="11" t="str">
        <f>IF([1]source_data!G722="","",IF([1]source_data!D722="","",VLOOKUP([1]source_data!D722,[1]geo_data!A:I,8,FALSE)))</f>
        <v>E05010992</v>
      </c>
      <c r="P720" s="11" t="str">
        <f>IF([1]source_data!G722="","",IF(LEFT(O720,3)="E05","WD",IF(LEFT(O720,3)="S13","WD",IF(LEFT(O720,3)="W05","WD",IF(LEFT(O720,3)="W06","UA",IF(LEFT(O720,3)="S12","CA",IF(LEFT(O720,3)="E06","UA",IF(LEFT(O720,3)="E07","NMD",IF(LEFT(O720,3)="E08","MD",IF(LEFT(O720,3)="E09","LONB"))))))))))</f>
        <v>WD</v>
      </c>
      <c r="Q720" s="11" t="str">
        <f>IF([1]source_data!G722="","",IF([1]source_data!D722="","",VLOOKUP([1]source_data!D722,[1]geo_data!A:I,7,FALSE)))</f>
        <v>Stroud</v>
      </c>
      <c r="R720" s="11" t="str">
        <f>IF([1]source_data!G722="","",IF([1]source_data!D722="","",VLOOKUP([1]source_data!D722,[1]geo_data!A:I,6,FALSE)))</f>
        <v>E07000082</v>
      </c>
      <c r="S720" s="11" t="str">
        <f>IF([1]source_data!G722="","",IF(LEFT(R720,3)="E05","WD",IF(LEFT(R720,3)="S13","WD",IF(LEFT(R720,3)="W05","WD",IF(LEFT(R720,3)="W06","UA",IF(LEFT(R720,3)="S12","CA",IF(LEFT(R720,3)="E06","UA",IF(LEFT(R720,3)="E07","NMD",IF(LEFT(R720,3)="E08","MD",IF(LEFT(R720,3)="E09","LONB"))))))))))</f>
        <v>NMD</v>
      </c>
      <c r="T720" s="8" t="str">
        <f>IF([1]source_data!G722="","",IF([1]source_data!N722="","",[1]source_data!N722))</f>
        <v>Grants for You</v>
      </c>
      <c r="U720" s="12">
        <f ca="1">IF([1]source_data!G722="","",[1]tailored_settings!$B$8)</f>
        <v>45009</v>
      </c>
      <c r="V720" s="8" t="str">
        <f>IF([1]source_data!I722="","",[1]tailored_settings!$B$9)</f>
        <v>https://www.barnwoodtrust.org/</v>
      </c>
      <c r="W720" s="8" t="str">
        <f>IF([1]source_data!G722="","",IF([1]source_data!I722="","",[1]codelists!$A$1))</f>
        <v>Grant to Individuals Reason codelist</v>
      </c>
      <c r="X720" s="8" t="str">
        <f>IF([1]source_data!G722="","",IF([1]source_data!I722="","",[1]source_data!I722))</f>
        <v>Mental Health</v>
      </c>
      <c r="Y720" s="8" t="str">
        <f>IF([1]source_data!G722="","",IF([1]source_data!J722="","",[1]codelists!$A$1))</f>
        <v/>
      </c>
      <c r="Z720" s="8" t="str">
        <f>IF([1]source_data!G722="","",IF([1]source_data!J722="","",[1]source_data!J722))</f>
        <v/>
      </c>
      <c r="AA720" s="8" t="str">
        <f>IF([1]source_data!G722="","",IF([1]source_data!K722="","",[1]codelists!$A$16))</f>
        <v>Grant to Individuals Purpose codelist</v>
      </c>
      <c r="AB720" s="8" t="str">
        <f>IF([1]source_data!G722="","",IF([1]source_data!K722="","",[1]source_data!K722))</f>
        <v>Devices and digital access</v>
      </c>
      <c r="AC720" s="8" t="str">
        <f>IF([1]source_data!G722="","",IF([1]source_data!L722="","",[1]codelists!$A$16))</f>
        <v/>
      </c>
      <c r="AD720" s="8" t="str">
        <f>IF([1]source_data!G722="","",IF([1]source_data!L722="","",[1]source_data!L722))</f>
        <v/>
      </c>
      <c r="AE720" s="8" t="str">
        <f>IF([1]source_data!G722="","",IF([1]source_data!M722="","",[1]codelists!$A$16))</f>
        <v/>
      </c>
      <c r="AF720" s="8" t="str">
        <f>IF([1]source_data!G722="","",IF([1]source_data!M722="","",[1]source_data!M722))</f>
        <v/>
      </c>
    </row>
    <row r="721" spans="1:32" ht="15.75" x14ac:dyDescent="0.25">
      <c r="A721" s="8" t="str">
        <f>IF([1]source_data!G723="","",IF(AND([1]source_data!C723&lt;&gt;"",[1]tailored_settings!$B$10="Publish"),CONCATENATE([1]tailored_settings!$B$2&amp;[1]source_data!C723),IF(AND([1]source_data!C723&lt;&gt;"",[1]tailored_settings!$B$10="Do not publish"),CONCATENATE([1]tailored_settings!$B$2&amp;TEXT(ROW(A721)-1,"0000")&amp;"_"&amp;TEXT(F721,"yyyy-mm")),CONCATENATE([1]tailored_settings!$B$2&amp;TEXT(ROW(A721)-1,"0000")&amp;"_"&amp;TEXT(F721,"yyyy-mm")))))</f>
        <v>360G-BarnwoodTrust-0720_2022-10</v>
      </c>
      <c r="B721" s="8" t="str">
        <f>IF([1]source_data!G723="","",IF([1]source_data!E723&lt;&gt;"",[1]source_data!E723,CONCATENATE("Grant to "&amp;G721)))</f>
        <v>Grants for You</v>
      </c>
      <c r="C721" s="8" t="str">
        <f>IF([1]source_data!G723="","",IF([1]source_data!F723="","",[1]source_data!F723))</f>
        <v xml:space="preserve">Funding to help people with Autism, ADHD, Tourette's or a serious mental health condition access more opportunities.   </v>
      </c>
      <c r="D721" s="9">
        <f>IF([1]source_data!G723="","",IF([1]source_data!G723="","",[1]source_data!G723))</f>
        <v>1144</v>
      </c>
      <c r="E721" s="8" t="str">
        <f>IF([1]source_data!G723="","",[1]tailored_settings!$B$3)</f>
        <v>GBP</v>
      </c>
      <c r="F721" s="10">
        <f>IF([1]source_data!G723="","",IF([1]source_data!H723="","",[1]source_data!H723))</f>
        <v>44844.432614155099</v>
      </c>
      <c r="G721" s="8" t="str">
        <f>IF([1]source_data!G723="","",[1]tailored_settings!$B$5)</f>
        <v>Individual Recipient</v>
      </c>
      <c r="H721" s="8" t="str">
        <f>IF([1]source_data!G723="","",IF(AND([1]source_data!A723&lt;&gt;"",[1]tailored_settings!$B$11="Publish"),CONCATENATE([1]tailored_settings!$B$2&amp;[1]source_data!A723),IF(AND([1]source_data!A723&lt;&gt;"",[1]tailored_settings!$B$11="Do not publish"),CONCATENATE([1]tailored_settings!$B$4&amp;TEXT(ROW(A721)-1,"0000")&amp;"_"&amp;TEXT(F721,"yyyy-mm")),CONCATENATE([1]tailored_settings!$B$4&amp;TEXT(ROW(A721)-1,"0000")&amp;"_"&amp;TEXT(F721,"yyyy-mm")))))</f>
        <v>360G-BarnwoodTrust-IND-0720_2022-10</v>
      </c>
      <c r="I721" s="8" t="str">
        <f>IF([1]source_data!G723="","",[1]tailored_settings!$B$7)</f>
        <v>Barnwood Trust</v>
      </c>
      <c r="J721" s="8" t="str">
        <f>IF([1]source_data!G723="","",[1]tailored_settings!$B$6)</f>
        <v>GB-CHC-1162855</v>
      </c>
      <c r="K721" s="8" t="str">
        <f>IF([1]source_data!G723="","",IF([1]source_data!I723="","",VLOOKUP([1]source_data!I723,[1]codelists!A:C,2,FALSE)))</f>
        <v>GTIR040</v>
      </c>
      <c r="L721" s="8" t="str">
        <f>IF([1]source_data!G723="","",IF([1]source_data!J723="","",VLOOKUP([1]source_data!J723,[1]codelists!A:C,2,FALSE)))</f>
        <v/>
      </c>
      <c r="M721" s="8" t="str">
        <f>IF([1]source_data!G723="","",IF([1]source_data!K723="","",IF([1]source_data!M723&lt;&gt;"",CONCATENATE(VLOOKUP([1]source_data!K723,[1]codelists!A:C,2,FALSE)&amp;";"&amp;VLOOKUP([1]source_data!L723,[1]codelists!A:C,2,FALSE)&amp;";"&amp;VLOOKUP([1]source_data!M723,[1]codelists!A:C,2,FALSE)),IF([1]source_data!L723&lt;&gt;"",CONCATENATE(VLOOKUP([1]source_data!K723,[1]codelists!A:C,2,FALSE)&amp;";"&amp;VLOOKUP([1]source_data!L723,[1]codelists!A:C,2,FALSE)),IF([1]source_data!K723&lt;&gt;"",CONCATENATE(VLOOKUP([1]source_data!K723,[1]codelists!A:C,2,FALSE)))))))</f>
        <v>GTIP040</v>
      </c>
      <c r="N721" s="11" t="str">
        <f>IF([1]source_data!G723="","",IF([1]source_data!D723="","",VLOOKUP([1]source_data!D723,[1]geo_data!A:I,9,FALSE)))</f>
        <v>Moreland</v>
      </c>
      <c r="O721" s="11" t="str">
        <f>IF([1]source_data!G723="","",IF([1]source_data!D723="","",VLOOKUP([1]source_data!D723,[1]geo_data!A:I,8,FALSE)))</f>
        <v>E05010962</v>
      </c>
      <c r="P721" s="11" t="str">
        <f>IF([1]source_data!G723="","",IF(LEFT(O721,3)="E05","WD",IF(LEFT(O721,3)="S13","WD",IF(LEFT(O721,3)="W05","WD",IF(LEFT(O721,3)="W06","UA",IF(LEFT(O721,3)="S12","CA",IF(LEFT(O721,3)="E06","UA",IF(LEFT(O721,3)="E07","NMD",IF(LEFT(O721,3)="E08","MD",IF(LEFT(O721,3)="E09","LONB"))))))))))</f>
        <v>WD</v>
      </c>
      <c r="Q721" s="11" t="str">
        <f>IF([1]source_data!G723="","",IF([1]source_data!D723="","",VLOOKUP([1]source_data!D723,[1]geo_data!A:I,7,FALSE)))</f>
        <v>Gloucester</v>
      </c>
      <c r="R721" s="11" t="str">
        <f>IF([1]source_data!G723="","",IF([1]source_data!D723="","",VLOOKUP([1]source_data!D723,[1]geo_data!A:I,6,FALSE)))</f>
        <v>E07000081</v>
      </c>
      <c r="S721" s="11" t="str">
        <f>IF([1]source_data!G723="","",IF(LEFT(R721,3)="E05","WD",IF(LEFT(R721,3)="S13","WD",IF(LEFT(R721,3)="W05","WD",IF(LEFT(R721,3)="W06","UA",IF(LEFT(R721,3)="S12","CA",IF(LEFT(R721,3)="E06","UA",IF(LEFT(R721,3)="E07","NMD",IF(LEFT(R721,3)="E08","MD",IF(LEFT(R721,3)="E09","LONB"))))))))))</f>
        <v>NMD</v>
      </c>
      <c r="T721" s="8" t="str">
        <f>IF([1]source_data!G723="","",IF([1]source_data!N723="","",[1]source_data!N723))</f>
        <v>Grants for You</v>
      </c>
      <c r="U721" s="12">
        <f ca="1">IF([1]source_data!G723="","",[1]tailored_settings!$B$8)</f>
        <v>45009</v>
      </c>
      <c r="V721" s="8" t="str">
        <f>IF([1]source_data!I723="","",[1]tailored_settings!$B$9)</f>
        <v>https://www.barnwoodtrust.org/</v>
      </c>
      <c r="W721" s="8" t="str">
        <f>IF([1]source_data!G723="","",IF([1]source_data!I723="","",[1]codelists!$A$1))</f>
        <v>Grant to Individuals Reason codelist</v>
      </c>
      <c r="X721" s="8" t="str">
        <f>IF([1]source_data!G723="","",IF([1]source_data!I723="","",[1]source_data!I723))</f>
        <v>Mental Health</v>
      </c>
      <c r="Y721" s="8" t="str">
        <f>IF([1]source_data!G723="","",IF([1]source_data!J723="","",[1]codelists!$A$1))</f>
        <v/>
      </c>
      <c r="Z721" s="8" t="str">
        <f>IF([1]source_data!G723="","",IF([1]source_data!J723="","",[1]source_data!J723))</f>
        <v/>
      </c>
      <c r="AA721" s="8" t="str">
        <f>IF([1]source_data!G723="","",IF([1]source_data!K723="","",[1]codelists!$A$16))</f>
        <v>Grant to Individuals Purpose codelist</v>
      </c>
      <c r="AB721" s="8" t="str">
        <f>IF([1]source_data!G723="","",IF([1]source_data!K723="","",[1]source_data!K723))</f>
        <v>Devices and digital access</v>
      </c>
      <c r="AC721" s="8" t="str">
        <f>IF([1]source_data!G723="","",IF([1]source_data!L723="","",[1]codelists!$A$16))</f>
        <v/>
      </c>
      <c r="AD721" s="8" t="str">
        <f>IF([1]source_data!G723="","",IF([1]source_data!L723="","",[1]source_data!L723))</f>
        <v/>
      </c>
      <c r="AE721" s="8" t="str">
        <f>IF([1]source_data!G723="","",IF([1]source_data!M723="","",[1]codelists!$A$16))</f>
        <v/>
      </c>
      <c r="AF721" s="8" t="str">
        <f>IF([1]source_data!G723="","",IF([1]source_data!M723="","",[1]source_data!M723))</f>
        <v/>
      </c>
    </row>
    <row r="722" spans="1:32" ht="15.75" x14ac:dyDescent="0.25">
      <c r="A722" s="8" t="str">
        <f>IF([1]source_data!G724="","",IF(AND([1]source_data!C724&lt;&gt;"",[1]tailored_settings!$B$10="Publish"),CONCATENATE([1]tailored_settings!$B$2&amp;[1]source_data!C724),IF(AND([1]source_data!C724&lt;&gt;"",[1]tailored_settings!$B$10="Do not publish"),CONCATENATE([1]tailored_settings!$B$2&amp;TEXT(ROW(A722)-1,"0000")&amp;"_"&amp;TEXT(F722,"yyyy-mm")),CONCATENATE([1]tailored_settings!$B$2&amp;TEXT(ROW(A722)-1,"0000")&amp;"_"&amp;TEXT(F722,"yyyy-mm")))))</f>
        <v>360G-BarnwoodTrust-0721_2022-10</v>
      </c>
      <c r="B722" s="8" t="str">
        <f>IF([1]source_data!G724="","",IF([1]source_data!E724&lt;&gt;"",[1]source_data!E724,CONCATENATE("Grant to "&amp;G722)))</f>
        <v>Grants for You</v>
      </c>
      <c r="C722" s="8" t="str">
        <f>IF([1]source_data!G724="","",IF([1]source_data!F724="","",[1]source_data!F724))</f>
        <v xml:space="preserve">Funding to help people with Autism, ADHD, Tourette's or a serious mental health condition access more opportunities.   </v>
      </c>
      <c r="D722" s="9">
        <f>IF([1]source_data!G724="","",IF([1]source_data!G724="","",[1]source_data!G724))</f>
        <v>1400</v>
      </c>
      <c r="E722" s="8" t="str">
        <f>IF([1]source_data!G724="","",[1]tailored_settings!$B$3)</f>
        <v>GBP</v>
      </c>
      <c r="F722" s="10">
        <f>IF([1]source_data!G724="","",IF([1]source_data!H724="","",[1]source_data!H724))</f>
        <v>44844.438444328698</v>
      </c>
      <c r="G722" s="8" t="str">
        <f>IF([1]source_data!G724="","",[1]tailored_settings!$B$5)</f>
        <v>Individual Recipient</v>
      </c>
      <c r="H722" s="8" t="str">
        <f>IF([1]source_data!G724="","",IF(AND([1]source_data!A724&lt;&gt;"",[1]tailored_settings!$B$11="Publish"),CONCATENATE([1]tailored_settings!$B$2&amp;[1]source_data!A724),IF(AND([1]source_data!A724&lt;&gt;"",[1]tailored_settings!$B$11="Do not publish"),CONCATENATE([1]tailored_settings!$B$4&amp;TEXT(ROW(A722)-1,"0000")&amp;"_"&amp;TEXT(F722,"yyyy-mm")),CONCATENATE([1]tailored_settings!$B$4&amp;TEXT(ROW(A722)-1,"0000")&amp;"_"&amp;TEXT(F722,"yyyy-mm")))))</f>
        <v>360G-BarnwoodTrust-IND-0721_2022-10</v>
      </c>
      <c r="I722" s="8" t="str">
        <f>IF([1]source_data!G724="","",[1]tailored_settings!$B$7)</f>
        <v>Barnwood Trust</v>
      </c>
      <c r="J722" s="8" t="str">
        <f>IF([1]source_data!G724="","",[1]tailored_settings!$B$6)</f>
        <v>GB-CHC-1162855</v>
      </c>
      <c r="K722" s="8" t="str">
        <f>IF([1]source_data!G724="","",IF([1]source_data!I724="","",VLOOKUP([1]source_data!I724,[1]codelists!A:C,2,FALSE)))</f>
        <v>GTIR040</v>
      </c>
      <c r="L722" s="8" t="str">
        <f>IF([1]source_data!G724="","",IF([1]source_data!J724="","",VLOOKUP([1]source_data!J724,[1]codelists!A:C,2,FALSE)))</f>
        <v/>
      </c>
      <c r="M722" s="8" t="str">
        <f>IF([1]source_data!G724="","",IF([1]source_data!K724="","",IF([1]source_data!M724&lt;&gt;"",CONCATENATE(VLOOKUP([1]source_data!K724,[1]codelists!A:C,2,FALSE)&amp;";"&amp;VLOOKUP([1]source_data!L724,[1]codelists!A:C,2,FALSE)&amp;";"&amp;VLOOKUP([1]source_data!M724,[1]codelists!A:C,2,FALSE)),IF([1]source_data!L724&lt;&gt;"",CONCATENATE(VLOOKUP([1]source_data!K724,[1]codelists!A:C,2,FALSE)&amp;";"&amp;VLOOKUP([1]source_data!L724,[1]codelists!A:C,2,FALSE)),IF([1]source_data!K724&lt;&gt;"",CONCATENATE(VLOOKUP([1]source_data!K724,[1]codelists!A:C,2,FALSE)))))))</f>
        <v>GTIP040</v>
      </c>
      <c r="N722" s="11" t="str">
        <f>IF([1]source_data!G724="","",IF([1]source_data!D724="","",VLOOKUP([1]source_data!D724,[1]geo_data!A:I,9,FALSE)))</f>
        <v>Nailsworth</v>
      </c>
      <c r="O722" s="11" t="str">
        <f>IF([1]source_data!G724="","",IF([1]source_data!D724="","",VLOOKUP([1]source_data!D724,[1]geo_data!A:I,8,FALSE)))</f>
        <v>E05013193</v>
      </c>
      <c r="P722" s="11" t="str">
        <f>IF([1]source_data!G724="","",IF(LEFT(O722,3)="E05","WD",IF(LEFT(O722,3)="S13","WD",IF(LEFT(O722,3)="W05","WD",IF(LEFT(O722,3)="W06","UA",IF(LEFT(O722,3)="S12","CA",IF(LEFT(O722,3)="E06","UA",IF(LEFT(O722,3)="E07","NMD",IF(LEFT(O722,3)="E08","MD",IF(LEFT(O722,3)="E09","LONB"))))))))))</f>
        <v>WD</v>
      </c>
      <c r="Q722" s="11" t="str">
        <f>IF([1]source_data!G724="","",IF([1]source_data!D724="","",VLOOKUP([1]source_data!D724,[1]geo_data!A:I,7,FALSE)))</f>
        <v>Stroud</v>
      </c>
      <c r="R722" s="11" t="str">
        <f>IF([1]source_data!G724="","",IF([1]source_data!D724="","",VLOOKUP([1]source_data!D724,[1]geo_data!A:I,6,FALSE)))</f>
        <v>E07000082</v>
      </c>
      <c r="S722" s="11" t="str">
        <f>IF([1]source_data!G724="","",IF(LEFT(R722,3)="E05","WD",IF(LEFT(R722,3)="S13","WD",IF(LEFT(R722,3)="W05","WD",IF(LEFT(R722,3)="W06","UA",IF(LEFT(R722,3)="S12","CA",IF(LEFT(R722,3)="E06","UA",IF(LEFT(R722,3)="E07","NMD",IF(LEFT(R722,3)="E08","MD",IF(LEFT(R722,3)="E09","LONB"))))))))))</f>
        <v>NMD</v>
      </c>
      <c r="T722" s="8" t="str">
        <f>IF([1]source_data!G724="","",IF([1]source_data!N724="","",[1]source_data!N724))</f>
        <v>Grants for You</v>
      </c>
      <c r="U722" s="12">
        <f ca="1">IF([1]source_data!G724="","",[1]tailored_settings!$B$8)</f>
        <v>45009</v>
      </c>
      <c r="V722" s="8" t="str">
        <f>IF([1]source_data!I724="","",[1]tailored_settings!$B$9)</f>
        <v>https://www.barnwoodtrust.org/</v>
      </c>
      <c r="W722" s="8" t="str">
        <f>IF([1]source_data!G724="","",IF([1]source_data!I724="","",[1]codelists!$A$1))</f>
        <v>Grant to Individuals Reason codelist</v>
      </c>
      <c r="X722" s="8" t="str">
        <f>IF([1]source_data!G724="","",IF([1]source_data!I724="","",[1]source_data!I724))</f>
        <v>Mental Health</v>
      </c>
      <c r="Y722" s="8" t="str">
        <f>IF([1]source_data!G724="","",IF([1]source_data!J724="","",[1]codelists!$A$1))</f>
        <v/>
      </c>
      <c r="Z722" s="8" t="str">
        <f>IF([1]source_data!G724="","",IF([1]source_data!J724="","",[1]source_data!J724))</f>
        <v/>
      </c>
      <c r="AA722" s="8" t="str">
        <f>IF([1]source_data!G724="","",IF([1]source_data!K724="","",[1]codelists!$A$16))</f>
        <v>Grant to Individuals Purpose codelist</v>
      </c>
      <c r="AB722" s="8" t="str">
        <f>IF([1]source_data!G724="","",IF([1]source_data!K724="","",[1]source_data!K724))</f>
        <v>Devices and digital access</v>
      </c>
      <c r="AC722" s="8" t="str">
        <f>IF([1]source_data!G724="","",IF([1]source_data!L724="","",[1]codelists!$A$16))</f>
        <v/>
      </c>
      <c r="AD722" s="8" t="str">
        <f>IF([1]source_data!G724="","",IF([1]source_data!L724="","",[1]source_data!L724))</f>
        <v/>
      </c>
      <c r="AE722" s="8" t="str">
        <f>IF([1]source_data!G724="","",IF([1]source_data!M724="","",[1]codelists!$A$16))</f>
        <v/>
      </c>
      <c r="AF722" s="8" t="str">
        <f>IF([1]source_data!G724="","",IF([1]source_data!M724="","",[1]source_data!M724))</f>
        <v/>
      </c>
    </row>
    <row r="723" spans="1:32" ht="15.75" x14ac:dyDescent="0.25">
      <c r="A723" s="8" t="str">
        <f>IF([1]source_data!G725="","",IF(AND([1]source_data!C725&lt;&gt;"",[1]tailored_settings!$B$10="Publish"),CONCATENATE([1]tailored_settings!$B$2&amp;[1]source_data!C725),IF(AND([1]source_data!C725&lt;&gt;"",[1]tailored_settings!$B$10="Do not publish"),CONCATENATE([1]tailored_settings!$B$2&amp;TEXT(ROW(A723)-1,"0000")&amp;"_"&amp;TEXT(F723,"yyyy-mm")),CONCATENATE([1]tailored_settings!$B$2&amp;TEXT(ROW(A723)-1,"0000")&amp;"_"&amp;TEXT(F723,"yyyy-mm")))))</f>
        <v>360G-BarnwoodTrust-0722_2022-10</v>
      </c>
      <c r="B723" s="8" t="str">
        <f>IF([1]source_data!G725="","",IF([1]source_data!E725&lt;&gt;"",[1]source_data!E725,CONCATENATE("Grant to "&amp;G723)))</f>
        <v>Grants for You</v>
      </c>
      <c r="C723" s="8" t="str">
        <f>IF([1]source_data!G725="","",IF([1]source_data!F725="","",[1]source_data!F725))</f>
        <v xml:space="preserve">Funding to help people with Autism, ADHD, Tourette's or a serious mental health condition access more opportunities.   </v>
      </c>
      <c r="D723" s="9">
        <f>IF([1]source_data!G725="","",IF([1]source_data!G725="","",[1]source_data!G725))</f>
        <v>1457</v>
      </c>
      <c r="E723" s="8" t="str">
        <f>IF([1]source_data!G725="","",[1]tailored_settings!$B$3)</f>
        <v>GBP</v>
      </c>
      <c r="F723" s="10">
        <f>IF([1]source_data!G725="","",IF([1]source_data!H725="","",[1]source_data!H725))</f>
        <v>44844.637341898102</v>
      </c>
      <c r="G723" s="8" t="str">
        <f>IF([1]source_data!G725="","",[1]tailored_settings!$B$5)</f>
        <v>Individual Recipient</v>
      </c>
      <c r="H723" s="8" t="str">
        <f>IF([1]source_data!G725="","",IF(AND([1]source_data!A725&lt;&gt;"",[1]tailored_settings!$B$11="Publish"),CONCATENATE([1]tailored_settings!$B$2&amp;[1]source_data!A725),IF(AND([1]source_data!A725&lt;&gt;"",[1]tailored_settings!$B$11="Do not publish"),CONCATENATE([1]tailored_settings!$B$4&amp;TEXT(ROW(A723)-1,"0000")&amp;"_"&amp;TEXT(F723,"yyyy-mm")),CONCATENATE([1]tailored_settings!$B$4&amp;TEXT(ROW(A723)-1,"0000")&amp;"_"&amp;TEXT(F723,"yyyy-mm")))))</f>
        <v>360G-BarnwoodTrust-IND-0722_2022-10</v>
      </c>
      <c r="I723" s="8" t="str">
        <f>IF([1]source_data!G725="","",[1]tailored_settings!$B$7)</f>
        <v>Barnwood Trust</v>
      </c>
      <c r="J723" s="8" t="str">
        <f>IF([1]source_data!G725="","",[1]tailored_settings!$B$6)</f>
        <v>GB-CHC-1162855</v>
      </c>
      <c r="K723" s="8" t="str">
        <f>IF([1]source_data!G725="","",IF([1]source_data!I725="","",VLOOKUP([1]source_data!I725,[1]codelists!A:C,2,FALSE)))</f>
        <v>GTIR040</v>
      </c>
      <c r="L723" s="8" t="str">
        <f>IF([1]source_data!G725="","",IF([1]source_data!J725="","",VLOOKUP([1]source_data!J725,[1]codelists!A:C,2,FALSE)))</f>
        <v/>
      </c>
      <c r="M723" s="8" t="str">
        <f>IF([1]source_data!G725="","",IF([1]source_data!K725="","",IF([1]source_data!M725&lt;&gt;"",CONCATENATE(VLOOKUP([1]source_data!K725,[1]codelists!A:C,2,FALSE)&amp;";"&amp;VLOOKUP([1]source_data!L725,[1]codelists!A:C,2,FALSE)&amp;";"&amp;VLOOKUP([1]source_data!M725,[1]codelists!A:C,2,FALSE)),IF([1]source_data!L725&lt;&gt;"",CONCATENATE(VLOOKUP([1]source_data!K725,[1]codelists!A:C,2,FALSE)&amp;";"&amp;VLOOKUP([1]source_data!L725,[1]codelists!A:C,2,FALSE)),IF([1]source_data!K725&lt;&gt;"",CONCATENATE(VLOOKUP([1]source_data!K725,[1]codelists!A:C,2,FALSE)))))))</f>
        <v>GTIP040</v>
      </c>
      <c r="N723" s="11" t="str">
        <f>IF([1]source_data!G725="","",IF([1]source_data!D725="","",VLOOKUP([1]source_data!D725,[1]geo_data!A:I,9,FALSE)))</f>
        <v>Stonehouse</v>
      </c>
      <c r="O723" s="11" t="str">
        <f>IF([1]source_data!G725="","",IF([1]source_data!D725="","",VLOOKUP([1]source_data!D725,[1]geo_data!A:I,8,FALSE)))</f>
        <v>E05013196</v>
      </c>
      <c r="P723" s="11" t="str">
        <f>IF([1]source_data!G725="","",IF(LEFT(O723,3)="E05","WD",IF(LEFT(O723,3)="S13","WD",IF(LEFT(O723,3)="W05","WD",IF(LEFT(O723,3)="W06","UA",IF(LEFT(O723,3)="S12","CA",IF(LEFT(O723,3)="E06","UA",IF(LEFT(O723,3)="E07","NMD",IF(LEFT(O723,3)="E08","MD",IF(LEFT(O723,3)="E09","LONB"))))))))))</f>
        <v>WD</v>
      </c>
      <c r="Q723" s="11" t="str">
        <f>IF([1]source_data!G725="","",IF([1]source_data!D725="","",VLOOKUP([1]source_data!D725,[1]geo_data!A:I,7,FALSE)))</f>
        <v>Stroud</v>
      </c>
      <c r="R723" s="11" t="str">
        <f>IF([1]source_data!G725="","",IF([1]source_data!D725="","",VLOOKUP([1]source_data!D725,[1]geo_data!A:I,6,FALSE)))</f>
        <v>E07000082</v>
      </c>
      <c r="S723" s="11" t="str">
        <f>IF([1]source_data!G725="","",IF(LEFT(R723,3)="E05","WD",IF(LEFT(R723,3)="S13","WD",IF(LEFT(R723,3)="W05","WD",IF(LEFT(R723,3)="W06","UA",IF(LEFT(R723,3)="S12","CA",IF(LEFT(R723,3)="E06","UA",IF(LEFT(R723,3)="E07","NMD",IF(LEFT(R723,3)="E08","MD",IF(LEFT(R723,3)="E09","LONB"))))))))))</f>
        <v>NMD</v>
      </c>
      <c r="T723" s="8" t="str">
        <f>IF([1]source_data!G725="","",IF([1]source_data!N725="","",[1]source_data!N725))</f>
        <v>Grants for You</v>
      </c>
      <c r="U723" s="12">
        <f ca="1">IF([1]source_data!G725="","",[1]tailored_settings!$B$8)</f>
        <v>45009</v>
      </c>
      <c r="V723" s="8" t="str">
        <f>IF([1]source_data!I725="","",[1]tailored_settings!$B$9)</f>
        <v>https://www.barnwoodtrust.org/</v>
      </c>
      <c r="W723" s="8" t="str">
        <f>IF([1]source_data!G725="","",IF([1]source_data!I725="","",[1]codelists!$A$1))</f>
        <v>Grant to Individuals Reason codelist</v>
      </c>
      <c r="X723" s="8" t="str">
        <f>IF([1]source_data!G725="","",IF([1]source_data!I725="","",[1]source_data!I725))</f>
        <v>Mental Health</v>
      </c>
      <c r="Y723" s="8" t="str">
        <f>IF([1]source_data!G725="","",IF([1]source_data!J725="","",[1]codelists!$A$1))</f>
        <v/>
      </c>
      <c r="Z723" s="8" t="str">
        <f>IF([1]source_data!G725="","",IF([1]source_data!J725="","",[1]source_data!J725))</f>
        <v/>
      </c>
      <c r="AA723" s="8" t="str">
        <f>IF([1]source_data!G725="","",IF([1]source_data!K725="","",[1]codelists!$A$16))</f>
        <v>Grant to Individuals Purpose codelist</v>
      </c>
      <c r="AB723" s="8" t="str">
        <f>IF([1]source_data!G725="","",IF([1]source_data!K725="","",[1]source_data!K725))</f>
        <v>Devices and digital access</v>
      </c>
      <c r="AC723" s="8" t="str">
        <f>IF([1]source_data!G725="","",IF([1]source_data!L725="","",[1]codelists!$A$16))</f>
        <v/>
      </c>
      <c r="AD723" s="8" t="str">
        <f>IF([1]source_data!G725="","",IF([1]source_data!L725="","",[1]source_data!L725))</f>
        <v/>
      </c>
      <c r="AE723" s="8" t="str">
        <f>IF([1]source_data!G725="","",IF([1]source_data!M725="","",[1]codelists!$A$16))</f>
        <v/>
      </c>
      <c r="AF723" s="8" t="str">
        <f>IF([1]source_data!G725="","",IF([1]source_data!M725="","",[1]source_data!M725))</f>
        <v/>
      </c>
    </row>
    <row r="724" spans="1:32" ht="15.75" x14ac:dyDescent="0.25">
      <c r="A724" s="8" t="str">
        <f>IF([1]source_data!G726="","",IF(AND([1]source_data!C726&lt;&gt;"",[1]tailored_settings!$B$10="Publish"),CONCATENATE([1]tailored_settings!$B$2&amp;[1]source_data!C726),IF(AND([1]source_data!C726&lt;&gt;"",[1]tailored_settings!$B$10="Do not publish"),CONCATENATE([1]tailored_settings!$B$2&amp;TEXT(ROW(A724)-1,"0000")&amp;"_"&amp;TEXT(F724,"yyyy-mm")),CONCATENATE([1]tailored_settings!$B$2&amp;TEXT(ROW(A724)-1,"0000")&amp;"_"&amp;TEXT(F724,"yyyy-mm")))))</f>
        <v>360G-BarnwoodTrust-0723_2022-10</v>
      </c>
      <c r="B724" s="8" t="str">
        <f>IF([1]source_data!G726="","",IF([1]source_data!E726&lt;&gt;"",[1]source_data!E726,CONCATENATE("Grant to "&amp;G724)))</f>
        <v>Grants for You</v>
      </c>
      <c r="C724" s="8" t="str">
        <f>IF([1]source_data!G726="","",IF([1]source_data!F726="","",[1]source_data!F726))</f>
        <v xml:space="preserve">Funding to help people with Autism, ADHD, Tourette's or a serious mental health condition access more opportunities.   </v>
      </c>
      <c r="D724" s="9">
        <f>IF([1]source_data!G726="","",IF([1]source_data!G726="","",[1]source_data!G726))</f>
        <v>239</v>
      </c>
      <c r="E724" s="8" t="str">
        <f>IF([1]source_data!G726="","",[1]tailored_settings!$B$3)</f>
        <v>GBP</v>
      </c>
      <c r="F724" s="10">
        <f>IF([1]source_data!G726="","",IF([1]source_data!H726="","",[1]source_data!H726))</f>
        <v>44845.327575463001</v>
      </c>
      <c r="G724" s="8" t="str">
        <f>IF([1]source_data!G726="","",[1]tailored_settings!$B$5)</f>
        <v>Individual Recipient</v>
      </c>
      <c r="H724" s="8" t="str">
        <f>IF([1]source_data!G726="","",IF(AND([1]source_data!A726&lt;&gt;"",[1]tailored_settings!$B$11="Publish"),CONCATENATE([1]tailored_settings!$B$2&amp;[1]source_data!A726),IF(AND([1]source_data!A726&lt;&gt;"",[1]tailored_settings!$B$11="Do not publish"),CONCATENATE([1]tailored_settings!$B$4&amp;TEXT(ROW(A724)-1,"0000")&amp;"_"&amp;TEXT(F724,"yyyy-mm")),CONCATENATE([1]tailored_settings!$B$4&amp;TEXT(ROW(A724)-1,"0000")&amp;"_"&amp;TEXT(F724,"yyyy-mm")))))</f>
        <v>360G-BarnwoodTrust-IND-0723_2022-10</v>
      </c>
      <c r="I724" s="8" t="str">
        <f>IF([1]source_data!G726="","",[1]tailored_settings!$B$7)</f>
        <v>Barnwood Trust</v>
      </c>
      <c r="J724" s="8" t="str">
        <f>IF([1]source_data!G726="","",[1]tailored_settings!$B$6)</f>
        <v>GB-CHC-1162855</v>
      </c>
      <c r="K724" s="8" t="str">
        <f>IF([1]source_data!G726="","",IF([1]source_data!I726="","",VLOOKUP([1]source_data!I726,[1]codelists!A:C,2,FALSE)))</f>
        <v>GTIR040</v>
      </c>
      <c r="L724" s="8" t="str">
        <f>IF([1]source_data!G726="","",IF([1]source_data!J726="","",VLOOKUP([1]source_data!J726,[1]codelists!A:C,2,FALSE)))</f>
        <v/>
      </c>
      <c r="M724" s="8" t="str">
        <f>IF([1]source_data!G726="","",IF([1]source_data!K726="","",IF([1]source_data!M726&lt;&gt;"",CONCATENATE(VLOOKUP([1]source_data!K726,[1]codelists!A:C,2,FALSE)&amp;";"&amp;VLOOKUP([1]source_data!L726,[1]codelists!A:C,2,FALSE)&amp;";"&amp;VLOOKUP([1]source_data!M726,[1]codelists!A:C,2,FALSE)),IF([1]source_data!L726&lt;&gt;"",CONCATENATE(VLOOKUP([1]source_data!K726,[1]codelists!A:C,2,FALSE)&amp;";"&amp;VLOOKUP([1]source_data!L726,[1]codelists!A:C,2,FALSE)),IF([1]source_data!K726&lt;&gt;"",CONCATENATE(VLOOKUP([1]source_data!K726,[1]codelists!A:C,2,FALSE)))))))</f>
        <v>GTIP040</v>
      </c>
      <c r="N724" s="11" t="str">
        <f>IF([1]source_data!G726="","",IF([1]source_data!D726="","",VLOOKUP([1]source_data!D726,[1]geo_data!A:I,9,FALSE)))</f>
        <v>Rodborough</v>
      </c>
      <c r="O724" s="11" t="str">
        <f>IF([1]source_data!G726="","",IF([1]source_data!D726="","",VLOOKUP([1]source_data!D726,[1]geo_data!A:I,8,FALSE)))</f>
        <v>E05013194</v>
      </c>
      <c r="P724" s="11" t="str">
        <f>IF([1]source_data!G726="","",IF(LEFT(O724,3)="E05","WD",IF(LEFT(O724,3)="S13","WD",IF(LEFT(O724,3)="W05","WD",IF(LEFT(O724,3)="W06","UA",IF(LEFT(O724,3)="S12","CA",IF(LEFT(O724,3)="E06","UA",IF(LEFT(O724,3)="E07","NMD",IF(LEFT(O724,3)="E08","MD",IF(LEFT(O724,3)="E09","LONB"))))))))))</f>
        <v>WD</v>
      </c>
      <c r="Q724" s="11" t="str">
        <f>IF([1]source_data!G726="","",IF([1]source_data!D726="","",VLOOKUP([1]source_data!D726,[1]geo_data!A:I,7,FALSE)))</f>
        <v>Stroud</v>
      </c>
      <c r="R724" s="11" t="str">
        <f>IF([1]source_data!G726="","",IF([1]source_data!D726="","",VLOOKUP([1]source_data!D726,[1]geo_data!A:I,6,FALSE)))</f>
        <v>E07000082</v>
      </c>
      <c r="S724" s="11" t="str">
        <f>IF([1]source_data!G726="","",IF(LEFT(R724,3)="E05","WD",IF(LEFT(R724,3)="S13","WD",IF(LEFT(R724,3)="W05","WD",IF(LEFT(R724,3)="W06","UA",IF(LEFT(R724,3)="S12","CA",IF(LEFT(R724,3)="E06","UA",IF(LEFT(R724,3)="E07","NMD",IF(LEFT(R724,3)="E08","MD",IF(LEFT(R724,3)="E09","LONB"))))))))))</f>
        <v>NMD</v>
      </c>
      <c r="T724" s="8" t="str">
        <f>IF([1]source_data!G726="","",IF([1]source_data!N726="","",[1]source_data!N726))</f>
        <v>Grants for You</v>
      </c>
      <c r="U724" s="12">
        <f ca="1">IF([1]source_data!G726="","",[1]tailored_settings!$B$8)</f>
        <v>45009</v>
      </c>
      <c r="V724" s="8" t="str">
        <f>IF([1]source_data!I726="","",[1]tailored_settings!$B$9)</f>
        <v>https://www.barnwoodtrust.org/</v>
      </c>
      <c r="W724" s="8" t="str">
        <f>IF([1]source_data!G726="","",IF([1]source_data!I726="","",[1]codelists!$A$1))</f>
        <v>Grant to Individuals Reason codelist</v>
      </c>
      <c r="X724" s="8" t="str">
        <f>IF([1]source_data!G726="","",IF([1]source_data!I726="","",[1]source_data!I726))</f>
        <v>Mental Health</v>
      </c>
      <c r="Y724" s="8" t="str">
        <f>IF([1]source_data!G726="","",IF([1]source_data!J726="","",[1]codelists!$A$1))</f>
        <v/>
      </c>
      <c r="Z724" s="8" t="str">
        <f>IF([1]source_data!G726="","",IF([1]source_data!J726="","",[1]source_data!J726))</f>
        <v/>
      </c>
      <c r="AA724" s="8" t="str">
        <f>IF([1]source_data!G726="","",IF([1]source_data!K726="","",[1]codelists!$A$16))</f>
        <v>Grant to Individuals Purpose codelist</v>
      </c>
      <c r="AB724" s="8" t="str">
        <f>IF([1]source_data!G726="","",IF([1]source_data!K726="","",[1]source_data!K726))</f>
        <v>Devices and digital access</v>
      </c>
      <c r="AC724" s="8" t="str">
        <f>IF([1]source_data!G726="","",IF([1]source_data!L726="","",[1]codelists!$A$16))</f>
        <v/>
      </c>
      <c r="AD724" s="8" t="str">
        <f>IF([1]source_data!G726="","",IF([1]source_data!L726="","",[1]source_data!L726))</f>
        <v/>
      </c>
      <c r="AE724" s="8" t="str">
        <f>IF([1]source_data!G726="","",IF([1]source_data!M726="","",[1]codelists!$A$16))</f>
        <v/>
      </c>
      <c r="AF724" s="8" t="str">
        <f>IF([1]source_data!G726="","",IF([1]source_data!M726="","",[1]source_data!M726))</f>
        <v/>
      </c>
    </row>
    <row r="725" spans="1:32" ht="15.75" x14ac:dyDescent="0.25">
      <c r="A725" s="8" t="str">
        <f>IF([1]source_data!G727="","",IF(AND([1]source_data!C727&lt;&gt;"",[1]tailored_settings!$B$10="Publish"),CONCATENATE([1]tailored_settings!$B$2&amp;[1]source_data!C727),IF(AND([1]source_data!C727&lt;&gt;"",[1]tailored_settings!$B$10="Do not publish"),CONCATENATE([1]tailored_settings!$B$2&amp;TEXT(ROW(A725)-1,"0000")&amp;"_"&amp;TEXT(F725,"yyyy-mm")),CONCATENATE([1]tailored_settings!$B$2&amp;TEXT(ROW(A725)-1,"0000")&amp;"_"&amp;TEXT(F725,"yyyy-mm")))))</f>
        <v>360G-BarnwoodTrust-0724_2022-10</v>
      </c>
      <c r="B725" s="8" t="str">
        <f>IF([1]source_data!G727="","",IF([1]source_data!E727&lt;&gt;"",[1]source_data!E727,CONCATENATE("Grant to "&amp;G725)))</f>
        <v>Grants for You</v>
      </c>
      <c r="C725" s="8" t="str">
        <f>IF([1]source_data!G727="","",IF([1]source_data!F727="","",[1]source_data!F727))</f>
        <v xml:space="preserve">Funding to help people with Autism, ADHD, Tourette's or a serious mental health condition access more opportunities.   </v>
      </c>
      <c r="D725" s="9">
        <f>IF([1]source_data!G727="","",IF([1]source_data!G727="","",[1]source_data!G727))</f>
        <v>3332</v>
      </c>
      <c r="E725" s="8" t="str">
        <f>IF([1]source_data!G727="","",[1]tailored_settings!$B$3)</f>
        <v>GBP</v>
      </c>
      <c r="F725" s="10">
        <f>IF([1]source_data!G727="","",IF([1]source_data!H727="","",[1]source_data!H727))</f>
        <v>44845.401752048601</v>
      </c>
      <c r="G725" s="8" t="str">
        <f>IF([1]source_data!G727="","",[1]tailored_settings!$B$5)</f>
        <v>Individual Recipient</v>
      </c>
      <c r="H725" s="8" t="str">
        <f>IF([1]source_data!G727="","",IF(AND([1]source_data!A727&lt;&gt;"",[1]tailored_settings!$B$11="Publish"),CONCATENATE([1]tailored_settings!$B$2&amp;[1]source_data!A727),IF(AND([1]source_data!A727&lt;&gt;"",[1]tailored_settings!$B$11="Do not publish"),CONCATENATE([1]tailored_settings!$B$4&amp;TEXT(ROW(A725)-1,"0000")&amp;"_"&amp;TEXT(F725,"yyyy-mm")),CONCATENATE([1]tailored_settings!$B$4&amp;TEXT(ROW(A725)-1,"0000")&amp;"_"&amp;TEXT(F725,"yyyy-mm")))))</f>
        <v>360G-BarnwoodTrust-IND-0724_2022-10</v>
      </c>
      <c r="I725" s="8" t="str">
        <f>IF([1]source_data!G727="","",[1]tailored_settings!$B$7)</f>
        <v>Barnwood Trust</v>
      </c>
      <c r="J725" s="8" t="str">
        <f>IF([1]source_data!G727="","",[1]tailored_settings!$B$6)</f>
        <v>GB-CHC-1162855</v>
      </c>
      <c r="K725" s="8" t="str">
        <f>IF([1]source_data!G727="","",IF([1]source_data!I727="","",VLOOKUP([1]source_data!I727,[1]codelists!A:C,2,FALSE)))</f>
        <v>GTIR040</v>
      </c>
      <c r="L725" s="8" t="str">
        <f>IF([1]source_data!G727="","",IF([1]source_data!J727="","",VLOOKUP([1]source_data!J727,[1]codelists!A:C,2,FALSE)))</f>
        <v/>
      </c>
      <c r="M725" s="8" t="str">
        <f>IF([1]source_data!G727="","",IF([1]source_data!K727="","",IF([1]source_data!M727&lt;&gt;"",CONCATENATE(VLOOKUP([1]source_data!K727,[1]codelists!A:C,2,FALSE)&amp;";"&amp;VLOOKUP([1]source_data!L727,[1]codelists!A:C,2,FALSE)&amp;";"&amp;VLOOKUP([1]source_data!M727,[1]codelists!A:C,2,FALSE)),IF([1]source_data!L727&lt;&gt;"",CONCATENATE(VLOOKUP([1]source_data!K727,[1]codelists!A:C,2,FALSE)&amp;";"&amp;VLOOKUP([1]source_data!L727,[1]codelists!A:C,2,FALSE)),IF([1]source_data!K727&lt;&gt;"",CONCATENATE(VLOOKUP([1]source_data!K727,[1]codelists!A:C,2,FALSE)))))))</f>
        <v>GTIP100</v>
      </c>
      <c r="N725" s="11" t="str">
        <f>IF([1]source_data!G727="","",IF([1]source_data!D727="","",VLOOKUP([1]source_data!D727,[1]geo_data!A:I,9,FALSE)))</f>
        <v>Stonehouse</v>
      </c>
      <c r="O725" s="11" t="str">
        <f>IF([1]source_data!G727="","",IF([1]source_data!D727="","",VLOOKUP([1]source_data!D727,[1]geo_data!A:I,8,FALSE)))</f>
        <v>E05013196</v>
      </c>
      <c r="P725" s="11" t="str">
        <f>IF([1]source_data!G727="","",IF(LEFT(O725,3)="E05","WD",IF(LEFT(O725,3)="S13","WD",IF(LEFT(O725,3)="W05","WD",IF(LEFT(O725,3)="W06","UA",IF(LEFT(O725,3)="S12","CA",IF(LEFT(O725,3)="E06","UA",IF(LEFT(O725,3)="E07","NMD",IF(LEFT(O725,3)="E08","MD",IF(LEFT(O725,3)="E09","LONB"))))))))))</f>
        <v>WD</v>
      </c>
      <c r="Q725" s="11" t="str">
        <f>IF([1]source_data!G727="","",IF([1]source_data!D727="","",VLOOKUP([1]source_data!D727,[1]geo_data!A:I,7,FALSE)))</f>
        <v>Stroud</v>
      </c>
      <c r="R725" s="11" t="str">
        <f>IF([1]source_data!G727="","",IF([1]source_data!D727="","",VLOOKUP([1]source_data!D727,[1]geo_data!A:I,6,FALSE)))</f>
        <v>E07000082</v>
      </c>
      <c r="S725" s="11" t="str">
        <f>IF([1]source_data!G727="","",IF(LEFT(R725,3)="E05","WD",IF(LEFT(R725,3)="S13","WD",IF(LEFT(R725,3)="W05","WD",IF(LEFT(R725,3)="W06","UA",IF(LEFT(R725,3)="S12","CA",IF(LEFT(R725,3)="E06","UA",IF(LEFT(R725,3)="E07","NMD",IF(LEFT(R725,3)="E08","MD",IF(LEFT(R725,3)="E09","LONB"))))))))))</f>
        <v>NMD</v>
      </c>
      <c r="T725" s="8" t="str">
        <f>IF([1]source_data!G727="","",IF([1]source_data!N727="","",[1]source_data!N727))</f>
        <v>Grants for You</v>
      </c>
      <c r="U725" s="12">
        <f ca="1">IF([1]source_data!G727="","",[1]tailored_settings!$B$8)</f>
        <v>45009</v>
      </c>
      <c r="V725" s="8" t="str">
        <f>IF([1]source_data!I727="","",[1]tailored_settings!$B$9)</f>
        <v>https://www.barnwoodtrust.org/</v>
      </c>
      <c r="W725" s="8" t="str">
        <f>IF([1]source_data!G727="","",IF([1]source_data!I727="","",[1]codelists!$A$1))</f>
        <v>Grant to Individuals Reason codelist</v>
      </c>
      <c r="X725" s="8" t="str">
        <f>IF([1]source_data!G727="","",IF([1]source_data!I727="","",[1]source_data!I727))</f>
        <v>Mental Health</v>
      </c>
      <c r="Y725" s="8" t="str">
        <f>IF([1]source_data!G727="","",IF([1]source_data!J727="","",[1]codelists!$A$1))</f>
        <v/>
      </c>
      <c r="Z725" s="8" t="str">
        <f>IF([1]source_data!G727="","",IF([1]source_data!J727="","",[1]source_data!J727))</f>
        <v/>
      </c>
      <c r="AA725" s="8" t="str">
        <f>IF([1]source_data!G727="","",IF([1]source_data!K727="","",[1]codelists!$A$16))</f>
        <v>Grant to Individuals Purpose codelist</v>
      </c>
      <c r="AB725" s="8" t="str">
        <f>IF([1]source_data!G727="","",IF([1]source_data!K727="","",[1]source_data!K727))</f>
        <v>Travel and transport</v>
      </c>
      <c r="AC725" s="8" t="str">
        <f>IF([1]source_data!G727="","",IF([1]source_data!L727="","",[1]codelists!$A$16))</f>
        <v/>
      </c>
      <c r="AD725" s="8" t="str">
        <f>IF([1]source_data!G727="","",IF([1]source_data!L727="","",[1]source_data!L727))</f>
        <v/>
      </c>
      <c r="AE725" s="8" t="str">
        <f>IF([1]source_data!G727="","",IF([1]source_data!M727="","",[1]codelists!$A$16))</f>
        <v/>
      </c>
      <c r="AF725" s="8" t="str">
        <f>IF([1]source_data!G727="","",IF([1]source_data!M727="","",[1]source_data!M727))</f>
        <v/>
      </c>
    </row>
    <row r="726" spans="1:32" ht="15.75" x14ac:dyDescent="0.25">
      <c r="A726" s="8" t="str">
        <f>IF([1]source_data!G728="","",IF(AND([1]source_data!C728&lt;&gt;"",[1]tailored_settings!$B$10="Publish"),CONCATENATE([1]tailored_settings!$B$2&amp;[1]source_data!C728),IF(AND([1]source_data!C728&lt;&gt;"",[1]tailored_settings!$B$10="Do not publish"),CONCATENATE([1]tailored_settings!$B$2&amp;TEXT(ROW(A726)-1,"0000")&amp;"_"&amp;TEXT(F726,"yyyy-mm")),CONCATENATE([1]tailored_settings!$B$2&amp;TEXT(ROW(A726)-1,"0000")&amp;"_"&amp;TEXT(F726,"yyyy-mm")))))</f>
        <v>360G-BarnwoodTrust-0725_2022-10</v>
      </c>
      <c r="B726" s="8" t="str">
        <f>IF([1]source_data!G728="","",IF([1]source_data!E728&lt;&gt;"",[1]source_data!E728,CONCATENATE("Grant to "&amp;G726)))</f>
        <v>Grants for You</v>
      </c>
      <c r="C726" s="8" t="str">
        <f>IF([1]source_data!G728="","",IF([1]source_data!F728="","",[1]source_data!F728))</f>
        <v xml:space="preserve">Funding to help people with Autism, ADHD, Tourette's or a serious mental health condition access more opportunities.   </v>
      </c>
      <c r="D726" s="9">
        <f>IF([1]source_data!G728="","",IF([1]source_data!G728="","",[1]source_data!G728))</f>
        <v>3995</v>
      </c>
      <c r="E726" s="8" t="str">
        <f>IF([1]source_data!G728="","",[1]tailored_settings!$B$3)</f>
        <v>GBP</v>
      </c>
      <c r="F726" s="10">
        <f>IF([1]source_data!G728="","",IF([1]source_data!H728="","",[1]source_data!H728))</f>
        <v>44845.406784062499</v>
      </c>
      <c r="G726" s="8" t="str">
        <f>IF([1]source_data!G728="","",[1]tailored_settings!$B$5)</f>
        <v>Individual Recipient</v>
      </c>
      <c r="H726" s="8" t="str">
        <f>IF([1]source_data!G728="","",IF(AND([1]source_data!A728&lt;&gt;"",[1]tailored_settings!$B$11="Publish"),CONCATENATE([1]tailored_settings!$B$2&amp;[1]source_data!A728),IF(AND([1]source_data!A728&lt;&gt;"",[1]tailored_settings!$B$11="Do not publish"),CONCATENATE([1]tailored_settings!$B$4&amp;TEXT(ROW(A726)-1,"0000")&amp;"_"&amp;TEXT(F726,"yyyy-mm")),CONCATENATE([1]tailored_settings!$B$4&amp;TEXT(ROW(A726)-1,"0000")&amp;"_"&amp;TEXT(F726,"yyyy-mm")))))</f>
        <v>360G-BarnwoodTrust-IND-0725_2022-10</v>
      </c>
      <c r="I726" s="8" t="str">
        <f>IF([1]source_data!G728="","",[1]tailored_settings!$B$7)</f>
        <v>Barnwood Trust</v>
      </c>
      <c r="J726" s="8" t="str">
        <f>IF([1]source_data!G728="","",[1]tailored_settings!$B$6)</f>
        <v>GB-CHC-1162855</v>
      </c>
      <c r="K726" s="8" t="str">
        <f>IF([1]source_data!G728="","",IF([1]source_data!I728="","",VLOOKUP([1]source_data!I728,[1]codelists!A:C,2,FALSE)))</f>
        <v>GTIR040</v>
      </c>
      <c r="L726" s="8" t="str">
        <f>IF([1]source_data!G728="","",IF([1]source_data!J728="","",VLOOKUP([1]source_data!J728,[1]codelists!A:C,2,FALSE)))</f>
        <v/>
      </c>
      <c r="M726" s="8" t="str">
        <f>IF([1]source_data!G728="","",IF([1]source_data!K728="","",IF([1]source_data!M728&lt;&gt;"",CONCATENATE(VLOOKUP([1]source_data!K728,[1]codelists!A:C,2,FALSE)&amp;";"&amp;VLOOKUP([1]source_data!L728,[1]codelists!A:C,2,FALSE)&amp;";"&amp;VLOOKUP([1]source_data!M728,[1]codelists!A:C,2,FALSE)),IF([1]source_data!L728&lt;&gt;"",CONCATENATE(VLOOKUP([1]source_data!K728,[1]codelists!A:C,2,FALSE)&amp;";"&amp;VLOOKUP([1]source_data!L728,[1]codelists!A:C,2,FALSE)),IF([1]source_data!K728&lt;&gt;"",CONCATENATE(VLOOKUP([1]source_data!K728,[1]codelists!A:C,2,FALSE)))))))</f>
        <v>GTIP100</v>
      </c>
      <c r="N726" s="11" t="str">
        <f>IF([1]source_data!G728="","",IF([1]source_data!D728="","",VLOOKUP([1]source_data!D728,[1]geo_data!A:I,9,FALSE)))</f>
        <v>Minchinhampton</v>
      </c>
      <c r="O726" s="11" t="str">
        <f>IF([1]source_data!G728="","",IF([1]source_data!D728="","",VLOOKUP([1]source_data!D728,[1]geo_data!A:I,8,FALSE)))</f>
        <v>E05013192</v>
      </c>
      <c r="P726" s="11" t="str">
        <f>IF([1]source_data!G728="","",IF(LEFT(O726,3)="E05","WD",IF(LEFT(O726,3)="S13","WD",IF(LEFT(O726,3)="W05","WD",IF(LEFT(O726,3)="W06","UA",IF(LEFT(O726,3)="S12","CA",IF(LEFT(O726,3)="E06","UA",IF(LEFT(O726,3)="E07","NMD",IF(LEFT(O726,3)="E08","MD",IF(LEFT(O726,3)="E09","LONB"))))))))))</f>
        <v>WD</v>
      </c>
      <c r="Q726" s="11" t="str">
        <f>IF([1]source_data!G728="","",IF([1]source_data!D728="","",VLOOKUP([1]source_data!D728,[1]geo_data!A:I,7,FALSE)))</f>
        <v>Stroud</v>
      </c>
      <c r="R726" s="11" t="str">
        <f>IF([1]source_data!G728="","",IF([1]source_data!D728="","",VLOOKUP([1]source_data!D728,[1]geo_data!A:I,6,FALSE)))</f>
        <v>E07000082</v>
      </c>
      <c r="S726" s="11" t="str">
        <f>IF([1]source_data!G728="","",IF(LEFT(R726,3)="E05","WD",IF(LEFT(R726,3)="S13","WD",IF(LEFT(R726,3)="W05","WD",IF(LEFT(R726,3)="W06","UA",IF(LEFT(R726,3)="S12","CA",IF(LEFT(R726,3)="E06","UA",IF(LEFT(R726,3)="E07","NMD",IF(LEFT(R726,3)="E08","MD",IF(LEFT(R726,3)="E09","LONB"))))))))))</f>
        <v>NMD</v>
      </c>
      <c r="T726" s="8" t="str">
        <f>IF([1]source_data!G728="","",IF([1]source_data!N728="","",[1]source_data!N728))</f>
        <v>Grants for You</v>
      </c>
      <c r="U726" s="12">
        <f ca="1">IF([1]source_data!G728="","",[1]tailored_settings!$B$8)</f>
        <v>45009</v>
      </c>
      <c r="V726" s="8" t="str">
        <f>IF([1]source_data!I728="","",[1]tailored_settings!$B$9)</f>
        <v>https://www.barnwoodtrust.org/</v>
      </c>
      <c r="W726" s="8" t="str">
        <f>IF([1]source_data!G728="","",IF([1]source_data!I728="","",[1]codelists!$A$1))</f>
        <v>Grant to Individuals Reason codelist</v>
      </c>
      <c r="X726" s="8" t="str">
        <f>IF([1]source_data!G728="","",IF([1]source_data!I728="","",[1]source_data!I728))</f>
        <v>Mental Health</v>
      </c>
      <c r="Y726" s="8" t="str">
        <f>IF([1]source_data!G728="","",IF([1]source_data!J728="","",[1]codelists!$A$1))</f>
        <v/>
      </c>
      <c r="Z726" s="8" t="str">
        <f>IF([1]source_data!G728="","",IF([1]source_data!J728="","",[1]source_data!J728))</f>
        <v/>
      </c>
      <c r="AA726" s="8" t="str">
        <f>IF([1]source_data!G728="","",IF([1]source_data!K728="","",[1]codelists!$A$16))</f>
        <v>Grant to Individuals Purpose codelist</v>
      </c>
      <c r="AB726" s="8" t="str">
        <f>IF([1]source_data!G728="","",IF([1]source_data!K728="","",[1]source_data!K728))</f>
        <v>Travel and transport</v>
      </c>
      <c r="AC726" s="8" t="str">
        <f>IF([1]source_data!G728="","",IF([1]source_data!L728="","",[1]codelists!$A$16))</f>
        <v/>
      </c>
      <c r="AD726" s="8" t="str">
        <f>IF([1]source_data!G728="","",IF([1]source_data!L728="","",[1]source_data!L728))</f>
        <v/>
      </c>
      <c r="AE726" s="8" t="str">
        <f>IF([1]source_data!G728="","",IF([1]source_data!M728="","",[1]codelists!$A$16))</f>
        <v/>
      </c>
      <c r="AF726" s="8" t="str">
        <f>IF([1]source_data!G728="","",IF([1]source_data!M728="","",[1]source_data!M728))</f>
        <v/>
      </c>
    </row>
    <row r="727" spans="1:32" ht="15.75" x14ac:dyDescent="0.25">
      <c r="A727" s="8" t="str">
        <f>IF([1]source_data!G729="","",IF(AND([1]source_data!C729&lt;&gt;"",[1]tailored_settings!$B$10="Publish"),CONCATENATE([1]tailored_settings!$B$2&amp;[1]source_data!C729),IF(AND([1]source_data!C729&lt;&gt;"",[1]tailored_settings!$B$10="Do not publish"),CONCATENATE([1]tailored_settings!$B$2&amp;TEXT(ROW(A727)-1,"0000")&amp;"_"&amp;TEXT(F727,"yyyy-mm")),CONCATENATE([1]tailored_settings!$B$2&amp;TEXT(ROW(A727)-1,"0000")&amp;"_"&amp;TEXT(F727,"yyyy-mm")))))</f>
        <v>360G-BarnwoodTrust-0726_2022-10</v>
      </c>
      <c r="B727" s="8" t="str">
        <f>IF([1]source_data!G729="","",IF([1]source_data!E729&lt;&gt;"",[1]source_data!E729,CONCATENATE("Grant to "&amp;G727)))</f>
        <v>Grants for You</v>
      </c>
      <c r="C727" s="8" t="str">
        <f>IF([1]source_data!G729="","",IF([1]source_data!F729="","",[1]source_data!F729))</f>
        <v xml:space="preserve">Funding to help people with Autism, ADHD, Tourette's or a serious mental health condition access more opportunities.   </v>
      </c>
      <c r="D727" s="9">
        <f>IF([1]source_data!G729="","",IF([1]source_data!G729="","",[1]source_data!G729))</f>
        <v>2389.9899999999998</v>
      </c>
      <c r="E727" s="8" t="str">
        <f>IF([1]source_data!G729="","",[1]tailored_settings!$B$3)</f>
        <v>GBP</v>
      </c>
      <c r="F727" s="10">
        <f>IF([1]source_data!G729="","",IF([1]source_data!H729="","",[1]source_data!H729))</f>
        <v>44845.407513854203</v>
      </c>
      <c r="G727" s="8" t="str">
        <f>IF([1]source_data!G729="","",[1]tailored_settings!$B$5)</f>
        <v>Individual Recipient</v>
      </c>
      <c r="H727" s="8" t="str">
        <f>IF([1]source_data!G729="","",IF(AND([1]source_data!A729&lt;&gt;"",[1]tailored_settings!$B$11="Publish"),CONCATENATE([1]tailored_settings!$B$2&amp;[1]source_data!A729),IF(AND([1]source_data!A729&lt;&gt;"",[1]tailored_settings!$B$11="Do not publish"),CONCATENATE([1]tailored_settings!$B$4&amp;TEXT(ROW(A727)-1,"0000")&amp;"_"&amp;TEXT(F727,"yyyy-mm")),CONCATENATE([1]tailored_settings!$B$4&amp;TEXT(ROW(A727)-1,"0000")&amp;"_"&amp;TEXT(F727,"yyyy-mm")))))</f>
        <v>360G-BarnwoodTrust-IND-0726_2022-10</v>
      </c>
      <c r="I727" s="8" t="str">
        <f>IF([1]source_data!G729="","",[1]tailored_settings!$B$7)</f>
        <v>Barnwood Trust</v>
      </c>
      <c r="J727" s="8" t="str">
        <f>IF([1]source_data!G729="","",[1]tailored_settings!$B$6)</f>
        <v>GB-CHC-1162855</v>
      </c>
      <c r="K727" s="8" t="str">
        <f>IF([1]source_data!G729="","",IF([1]source_data!I729="","",VLOOKUP([1]source_data!I729,[1]codelists!A:C,2,FALSE)))</f>
        <v>GTIR040</v>
      </c>
      <c r="L727" s="8" t="str">
        <f>IF([1]source_data!G729="","",IF([1]source_data!J729="","",VLOOKUP([1]source_data!J729,[1]codelists!A:C,2,FALSE)))</f>
        <v/>
      </c>
      <c r="M727" s="8" t="str">
        <f>IF([1]source_data!G729="","",IF([1]source_data!K729="","",IF([1]source_data!M729&lt;&gt;"",CONCATENATE(VLOOKUP([1]source_data!K729,[1]codelists!A:C,2,FALSE)&amp;";"&amp;VLOOKUP([1]source_data!L729,[1]codelists!A:C,2,FALSE)&amp;";"&amp;VLOOKUP([1]source_data!M729,[1]codelists!A:C,2,FALSE)),IF([1]source_data!L729&lt;&gt;"",CONCATENATE(VLOOKUP([1]source_data!K729,[1]codelists!A:C,2,FALSE)&amp;";"&amp;VLOOKUP([1]source_data!L729,[1]codelists!A:C,2,FALSE)),IF([1]source_data!K729&lt;&gt;"",CONCATENATE(VLOOKUP([1]source_data!K729,[1]codelists!A:C,2,FALSE)))))))</f>
        <v>GTIP100</v>
      </c>
      <c r="N727" s="11" t="str">
        <f>IF([1]source_data!G729="","",IF([1]source_data!D729="","",VLOOKUP([1]source_data!D729,[1]geo_data!A:I,9,FALSE)))</f>
        <v>Stroud Central</v>
      </c>
      <c r="O727" s="11" t="str">
        <f>IF([1]source_data!G729="","",IF([1]source_data!D729="","",VLOOKUP([1]source_data!D729,[1]geo_data!A:I,8,FALSE)))</f>
        <v>E05010986</v>
      </c>
      <c r="P727" s="11" t="str">
        <f>IF([1]source_data!G729="","",IF(LEFT(O727,3)="E05","WD",IF(LEFT(O727,3)="S13","WD",IF(LEFT(O727,3)="W05","WD",IF(LEFT(O727,3)="W06","UA",IF(LEFT(O727,3)="S12","CA",IF(LEFT(O727,3)="E06","UA",IF(LEFT(O727,3)="E07","NMD",IF(LEFT(O727,3)="E08","MD",IF(LEFT(O727,3)="E09","LONB"))))))))))</f>
        <v>WD</v>
      </c>
      <c r="Q727" s="11" t="str">
        <f>IF([1]source_data!G729="","",IF([1]source_data!D729="","",VLOOKUP([1]source_data!D729,[1]geo_data!A:I,7,FALSE)))</f>
        <v>Stroud</v>
      </c>
      <c r="R727" s="11" t="str">
        <f>IF([1]source_data!G729="","",IF([1]source_data!D729="","",VLOOKUP([1]source_data!D729,[1]geo_data!A:I,6,FALSE)))</f>
        <v>E07000082</v>
      </c>
      <c r="S727" s="11" t="str">
        <f>IF([1]source_data!G729="","",IF(LEFT(R727,3)="E05","WD",IF(LEFT(R727,3)="S13","WD",IF(LEFT(R727,3)="W05","WD",IF(LEFT(R727,3)="W06","UA",IF(LEFT(R727,3)="S12","CA",IF(LEFT(R727,3)="E06","UA",IF(LEFT(R727,3)="E07","NMD",IF(LEFT(R727,3)="E08","MD",IF(LEFT(R727,3)="E09","LONB"))))))))))</f>
        <v>NMD</v>
      </c>
      <c r="T727" s="8" t="str">
        <f>IF([1]source_data!G729="","",IF([1]source_data!N729="","",[1]source_data!N729))</f>
        <v>Grants for You</v>
      </c>
      <c r="U727" s="12">
        <f ca="1">IF([1]source_data!G729="","",[1]tailored_settings!$B$8)</f>
        <v>45009</v>
      </c>
      <c r="V727" s="8" t="str">
        <f>IF([1]source_data!I729="","",[1]tailored_settings!$B$9)</f>
        <v>https://www.barnwoodtrust.org/</v>
      </c>
      <c r="W727" s="8" t="str">
        <f>IF([1]source_data!G729="","",IF([1]source_data!I729="","",[1]codelists!$A$1))</f>
        <v>Grant to Individuals Reason codelist</v>
      </c>
      <c r="X727" s="8" t="str">
        <f>IF([1]source_data!G729="","",IF([1]source_data!I729="","",[1]source_data!I729))</f>
        <v>Mental Health</v>
      </c>
      <c r="Y727" s="8" t="str">
        <f>IF([1]source_data!G729="","",IF([1]source_data!J729="","",[1]codelists!$A$1))</f>
        <v/>
      </c>
      <c r="Z727" s="8" t="str">
        <f>IF([1]source_data!G729="","",IF([1]source_data!J729="","",[1]source_data!J729))</f>
        <v/>
      </c>
      <c r="AA727" s="8" t="str">
        <f>IF([1]source_data!G729="","",IF([1]source_data!K729="","",[1]codelists!$A$16))</f>
        <v>Grant to Individuals Purpose codelist</v>
      </c>
      <c r="AB727" s="8" t="str">
        <f>IF([1]source_data!G729="","",IF([1]source_data!K729="","",[1]source_data!K729))</f>
        <v>Travel and transport</v>
      </c>
      <c r="AC727" s="8" t="str">
        <f>IF([1]source_data!G729="","",IF([1]source_data!L729="","",[1]codelists!$A$16))</f>
        <v/>
      </c>
      <c r="AD727" s="8" t="str">
        <f>IF([1]source_data!G729="","",IF([1]source_data!L729="","",[1]source_data!L729))</f>
        <v/>
      </c>
      <c r="AE727" s="8" t="str">
        <f>IF([1]source_data!G729="","",IF([1]source_data!M729="","",[1]codelists!$A$16))</f>
        <v/>
      </c>
      <c r="AF727" s="8" t="str">
        <f>IF([1]source_data!G729="","",IF([1]source_data!M729="","",[1]source_data!M729))</f>
        <v/>
      </c>
    </row>
    <row r="728" spans="1:32" ht="15.75" x14ac:dyDescent="0.25">
      <c r="A728" s="8" t="str">
        <f>IF([1]source_data!G730="","",IF(AND([1]source_data!C730&lt;&gt;"",[1]tailored_settings!$B$10="Publish"),CONCATENATE([1]tailored_settings!$B$2&amp;[1]source_data!C730),IF(AND([1]source_data!C730&lt;&gt;"",[1]tailored_settings!$B$10="Do not publish"),CONCATENATE([1]tailored_settings!$B$2&amp;TEXT(ROW(A728)-1,"0000")&amp;"_"&amp;TEXT(F728,"yyyy-mm")),CONCATENATE([1]tailored_settings!$B$2&amp;TEXT(ROW(A728)-1,"0000")&amp;"_"&amp;TEXT(F728,"yyyy-mm")))))</f>
        <v>360G-BarnwoodTrust-0727_2022-10</v>
      </c>
      <c r="B728" s="8" t="str">
        <f>IF([1]source_data!G730="","",IF([1]source_data!E730&lt;&gt;"",[1]source_data!E730,CONCATENATE("Grant to "&amp;G728)))</f>
        <v>Grants for Your Home</v>
      </c>
      <c r="C728" s="8" t="str">
        <f>IF([1]source_data!G730="","",IF([1]source_data!F730="","",[1]source_data!F730))</f>
        <v>Funding to help disabled people and people with mental health conditions living on a low-income with their housing needs</v>
      </c>
      <c r="D728" s="9">
        <f>IF([1]source_data!G730="","",IF([1]source_data!G730="","",[1]source_data!G730))</f>
        <v>1200</v>
      </c>
      <c r="E728" s="8" t="str">
        <f>IF([1]source_data!G730="","",[1]tailored_settings!$B$3)</f>
        <v>GBP</v>
      </c>
      <c r="F728" s="10">
        <f>IF([1]source_data!G730="","",IF([1]source_data!H730="","",[1]source_data!H730))</f>
        <v>44845.437458530098</v>
      </c>
      <c r="G728" s="8" t="str">
        <f>IF([1]source_data!G730="","",[1]tailored_settings!$B$5)</f>
        <v>Individual Recipient</v>
      </c>
      <c r="H728" s="8" t="str">
        <f>IF([1]source_data!G730="","",IF(AND([1]source_data!A730&lt;&gt;"",[1]tailored_settings!$B$11="Publish"),CONCATENATE([1]tailored_settings!$B$2&amp;[1]source_data!A730),IF(AND([1]source_data!A730&lt;&gt;"",[1]tailored_settings!$B$11="Do not publish"),CONCATENATE([1]tailored_settings!$B$4&amp;TEXT(ROW(A728)-1,"0000")&amp;"_"&amp;TEXT(F728,"yyyy-mm")),CONCATENATE([1]tailored_settings!$B$4&amp;TEXT(ROW(A728)-1,"0000")&amp;"_"&amp;TEXT(F728,"yyyy-mm")))))</f>
        <v>360G-BarnwoodTrust-IND-0727_2022-10</v>
      </c>
      <c r="I728" s="8" t="str">
        <f>IF([1]source_data!G730="","",[1]tailored_settings!$B$7)</f>
        <v>Barnwood Trust</v>
      </c>
      <c r="J728" s="8" t="str">
        <f>IF([1]source_data!G730="","",[1]tailored_settings!$B$6)</f>
        <v>GB-CHC-1162855</v>
      </c>
      <c r="K728" s="8" t="str">
        <f>IF([1]source_data!G730="","",IF([1]source_data!I730="","",VLOOKUP([1]source_data!I730,[1]codelists!A:C,2,FALSE)))</f>
        <v>GTIR010</v>
      </c>
      <c r="L728" s="8" t="str">
        <f>IF([1]source_data!G730="","",IF([1]source_data!J730="","",VLOOKUP([1]source_data!J730,[1]codelists!A:C,2,FALSE)))</f>
        <v>GTIR020</v>
      </c>
      <c r="M728" s="8" t="str">
        <f>IF([1]source_data!G730="","",IF([1]source_data!K730="","",IF([1]source_data!M730&lt;&gt;"",CONCATENATE(VLOOKUP([1]source_data!K730,[1]codelists!A:C,2,FALSE)&amp;";"&amp;VLOOKUP([1]source_data!L730,[1]codelists!A:C,2,FALSE)&amp;";"&amp;VLOOKUP([1]source_data!M730,[1]codelists!A:C,2,FALSE)),IF([1]source_data!L730&lt;&gt;"",CONCATENATE(VLOOKUP([1]source_data!K730,[1]codelists!A:C,2,FALSE)&amp;";"&amp;VLOOKUP([1]source_data!L730,[1]codelists!A:C,2,FALSE)),IF([1]source_data!K730&lt;&gt;"",CONCATENATE(VLOOKUP([1]source_data!K730,[1]codelists!A:C,2,FALSE)))))))</f>
        <v>GTIP020</v>
      </c>
      <c r="N728" s="11" t="str">
        <f>IF([1]source_data!G730="","",IF([1]source_data!D730="","",VLOOKUP([1]source_data!D730,[1]geo_data!A:I,9,FALSE)))</f>
        <v>St Paul's</v>
      </c>
      <c r="O728" s="11" t="str">
        <f>IF([1]source_data!G730="","",IF([1]source_data!D730="","",VLOOKUP([1]source_data!D730,[1]geo_data!A:I,8,FALSE)))</f>
        <v>E05004302</v>
      </c>
      <c r="P728" s="11" t="str">
        <f>IF([1]source_data!G730="","",IF(LEFT(O728,3)="E05","WD",IF(LEFT(O728,3)="S13","WD",IF(LEFT(O728,3)="W05","WD",IF(LEFT(O728,3)="W06","UA",IF(LEFT(O728,3)="S12","CA",IF(LEFT(O728,3)="E06","UA",IF(LEFT(O728,3)="E07","NMD",IF(LEFT(O728,3)="E08","MD",IF(LEFT(O728,3)="E09","LONB"))))))))))</f>
        <v>WD</v>
      </c>
      <c r="Q728" s="11" t="str">
        <f>IF([1]source_data!G730="","",IF([1]source_data!D730="","",VLOOKUP([1]source_data!D730,[1]geo_data!A:I,7,FALSE)))</f>
        <v>Cheltenham</v>
      </c>
      <c r="R728" s="11" t="str">
        <f>IF([1]source_data!G730="","",IF([1]source_data!D730="","",VLOOKUP([1]source_data!D730,[1]geo_data!A:I,6,FALSE)))</f>
        <v>E07000078</v>
      </c>
      <c r="S728" s="11" t="str">
        <f>IF([1]source_data!G730="","",IF(LEFT(R728,3)="E05","WD",IF(LEFT(R728,3)="S13","WD",IF(LEFT(R728,3)="W05","WD",IF(LEFT(R728,3)="W06","UA",IF(LEFT(R728,3)="S12","CA",IF(LEFT(R728,3)="E06","UA",IF(LEFT(R728,3)="E07","NMD",IF(LEFT(R728,3)="E08","MD",IF(LEFT(R728,3)="E09","LONB"))))))))))</f>
        <v>NMD</v>
      </c>
      <c r="T728" s="8" t="str">
        <f>IF([1]source_data!G730="","",IF([1]source_data!N730="","",[1]source_data!N730))</f>
        <v>Grants for Your Home</v>
      </c>
      <c r="U728" s="12">
        <f ca="1">IF([1]source_data!G730="","",[1]tailored_settings!$B$8)</f>
        <v>45009</v>
      </c>
      <c r="V728" s="8" t="str">
        <f>IF([1]source_data!I730="","",[1]tailored_settings!$B$9)</f>
        <v>https://www.barnwoodtrust.org/</v>
      </c>
      <c r="W728" s="8" t="str">
        <f>IF([1]source_data!G730="","",IF([1]source_data!I730="","",[1]codelists!$A$1))</f>
        <v>Grant to Individuals Reason codelist</v>
      </c>
      <c r="X728" s="8" t="str">
        <f>IF([1]source_data!G730="","",IF([1]source_data!I730="","",[1]source_data!I730))</f>
        <v>Financial Hardship</v>
      </c>
      <c r="Y728" s="8" t="str">
        <f>IF([1]source_data!G730="","",IF([1]source_data!J730="","",[1]codelists!$A$1))</f>
        <v>Grant to Individuals Reason codelist</v>
      </c>
      <c r="Z728" s="8" t="str">
        <f>IF([1]source_data!G730="","",IF([1]source_data!J730="","",[1]source_data!J730))</f>
        <v>Disability</v>
      </c>
      <c r="AA728" s="8" t="str">
        <f>IF([1]source_data!G730="","",IF([1]source_data!K730="","",[1]codelists!$A$16))</f>
        <v>Grant to Individuals Purpose codelist</v>
      </c>
      <c r="AB728" s="8" t="str">
        <f>IF([1]source_data!G730="","",IF([1]source_data!K730="","",[1]source_data!K730))</f>
        <v>Furniture and appliances</v>
      </c>
      <c r="AC728" s="8" t="str">
        <f>IF([1]source_data!G730="","",IF([1]source_data!L730="","",[1]codelists!$A$16))</f>
        <v/>
      </c>
      <c r="AD728" s="8" t="str">
        <f>IF([1]source_data!G730="","",IF([1]source_data!L730="","",[1]source_data!L730))</f>
        <v/>
      </c>
      <c r="AE728" s="8" t="str">
        <f>IF([1]source_data!G730="","",IF([1]source_data!M730="","",[1]codelists!$A$16))</f>
        <v/>
      </c>
      <c r="AF728" s="8" t="str">
        <f>IF([1]source_data!G730="","",IF([1]source_data!M730="","",[1]source_data!M730))</f>
        <v/>
      </c>
    </row>
    <row r="729" spans="1:32" ht="15.75" x14ac:dyDescent="0.25">
      <c r="A729" s="8" t="str">
        <f>IF([1]source_data!G731="","",IF(AND([1]source_data!C731&lt;&gt;"",[1]tailored_settings!$B$10="Publish"),CONCATENATE([1]tailored_settings!$B$2&amp;[1]source_data!C731),IF(AND([1]source_data!C731&lt;&gt;"",[1]tailored_settings!$B$10="Do not publish"),CONCATENATE([1]tailored_settings!$B$2&amp;TEXT(ROW(A729)-1,"0000")&amp;"_"&amp;TEXT(F729,"yyyy-mm")),CONCATENATE([1]tailored_settings!$B$2&amp;TEXT(ROW(A729)-1,"0000")&amp;"_"&amp;TEXT(F729,"yyyy-mm")))))</f>
        <v>360G-BarnwoodTrust-0728_2022-10</v>
      </c>
      <c r="B729" s="8" t="str">
        <f>IF([1]source_data!G731="","",IF([1]source_data!E731&lt;&gt;"",[1]source_data!E731,CONCATENATE("Grant to "&amp;G729)))</f>
        <v>Grants for Your Home</v>
      </c>
      <c r="C729" s="8" t="str">
        <f>IF([1]source_data!G731="","",IF([1]source_data!F731="","",[1]source_data!F731))</f>
        <v>Funding to help disabled people and people with mental health conditions living on a low-income with their housing needs</v>
      </c>
      <c r="D729" s="9">
        <f>IF([1]source_data!G731="","",IF([1]source_data!G731="","",[1]source_data!G731))</f>
        <v>2422.21</v>
      </c>
      <c r="E729" s="8" t="str">
        <f>IF([1]source_data!G731="","",[1]tailored_settings!$B$3)</f>
        <v>GBP</v>
      </c>
      <c r="F729" s="10">
        <f>IF([1]source_data!G731="","",IF([1]source_data!H731="","",[1]source_data!H731))</f>
        <v>44845.447735416703</v>
      </c>
      <c r="G729" s="8" t="str">
        <f>IF([1]source_data!G731="","",[1]tailored_settings!$B$5)</f>
        <v>Individual Recipient</v>
      </c>
      <c r="H729" s="8" t="str">
        <f>IF([1]source_data!G731="","",IF(AND([1]source_data!A731&lt;&gt;"",[1]tailored_settings!$B$11="Publish"),CONCATENATE([1]tailored_settings!$B$2&amp;[1]source_data!A731),IF(AND([1]source_data!A731&lt;&gt;"",[1]tailored_settings!$B$11="Do not publish"),CONCATENATE([1]tailored_settings!$B$4&amp;TEXT(ROW(A729)-1,"0000")&amp;"_"&amp;TEXT(F729,"yyyy-mm")),CONCATENATE([1]tailored_settings!$B$4&amp;TEXT(ROW(A729)-1,"0000")&amp;"_"&amp;TEXT(F729,"yyyy-mm")))))</f>
        <v>360G-BarnwoodTrust-IND-0728_2022-10</v>
      </c>
      <c r="I729" s="8" t="str">
        <f>IF([1]source_data!G731="","",[1]tailored_settings!$B$7)</f>
        <v>Barnwood Trust</v>
      </c>
      <c r="J729" s="8" t="str">
        <f>IF([1]source_data!G731="","",[1]tailored_settings!$B$6)</f>
        <v>GB-CHC-1162855</v>
      </c>
      <c r="K729" s="8" t="str">
        <f>IF([1]source_data!G731="","",IF([1]source_data!I731="","",VLOOKUP([1]source_data!I731,[1]codelists!A:C,2,FALSE)))</f>
        <v>GTIR010</v>
      </c>
      <c r="L729" s="8" t="str">
        <f>IF([1]source_data!G731="","",IF([1]source_data!J731="","",VLOOKUP([1]source_data!J731,[1]codelists!A:C,2,FALSE)))</f>
        <v>GTIR020</v>
      </c>
      <c r="M729" s="8" t="str">
        <f>IF([1]source_data!G731="","",IF([1]source_data!K731="","",IF([1]source_data!M731&lt;&gt;"",CONCATENATE(VLOOKUP([1]source_data!K731,[1]codelists!A:C,2,FALSE)&amp;";"&amp;VLOOKUP([1]source_data!L731,[1]codelists!A:C,2,FALSE)&amp;";"&amp;VLOOKUP([1]source_data!M731,[1]codelists!A:C,2,FALSE)),IF([1]source_data!L731&lt;&gt;"",CONCATENATE(VLOOKUP([1]source_data!K731,[1]codelists!A:C,2,FALSE)&amp;";"&amp;VLOOKUP([1]source_data!L731,[1]codelists!A:C,2,FALSE)),IF([1]source_data!K731&lt;&gt;"",CONCATENATE(VLOOKUP([1]source_data!K731,[1]codelists!A:C,2,FALSE)))))))</f>
        <v>GTIP020</v>
      </c>
      <c r="N729" s="11" t="str">
        <f>IF([1]source_data!G731="","",IF([1]source_data!D731="","",VLOOKUP([1]source_data!D731,[1]geo_data!A:I,9,FALSE)))</f>
        <v>Stroud Slade</v>
      </c>
      <c r="O729" s="11" t="str">
        <f>IF([1]source_data!G731="","",IF([1]source_data!D731="","",VLOOKUP([1]source_data!D731,[1]geo_data!A:I,8,FALSE)))</f>
        <v>E05010988</v>
      </c>
      <c r="P729" s="11" t="str">
        <f>IF([1]source_data!G731="","",IF(LEFT(O729,3)="E05","WD",IF(LEFT(O729,3)="S13","WD",IF(LEFT(O729,3)="W05","WD",IF(LEFT(O729,3)="W06","UA",IF(LEFT(O729,3)="S12","CA",IF(LEFT(O729,3)="E06","UA",IF(LEFT(O729,3)="E07","NMD",IF(LEFT(O729,3)="E08","MD",IF(LEFT(O729,3)="E09","LONB"))))))))))</f>
        <v>WD</v>
      </c>
      <c r="Q729" s="11" t="str">
        <f>IF([1]source_data!G731="","",IF([1]source_data!D731="","",VLOOKUP([1]source_data!D731,[1]geo_data!A:I,7,FALSE)))</f>
        <v>Stroud</v>
      </c>
      <c r="R729" s="11" t="str">
        <f>IF([1]source_data!G731="","",IF([1]source_data!D731="","",VLOOKUP([1]source_data!D731,[1]geo_data!A:I,6,FALSE)))</f>
        <v>E07000082</v>
      </c>
      <c r="S729" s="11" t="str">
        <f>IF([1]source_data!G731="","",IF(LEFT(R729,3)="E05","WD",IF(LEFT(R729,3)="S13","WD",IF(LEFT(R729,3)="W05","WD",IF(LEFT(R729,3)="W06","UA",IF(LEFT(R729,3)="S12","CA",IF(LEFT(R729,3)="E06","UA",IF(LEFT(R729,3)="E07","NMD",IF(LEFT(R729,3)="E08","MD",IF(LEFT(R729,3)="E09","LONB"))))))))))</f>
        <v>NMD</v>
      </c>
      <c r="T729" s="8" t="str">
        <f>IF([1]source_data!G731="","",IF([1]source_data!N731="","",[1]source_data!N731))</f>
        <v>Grants for Your Home</v>
      </c>
      <c r="U729" s="12">
        <f ca="1">IF([1]source_data!G731="","",[1]tailored_settings!$B$8)</f>
        <v>45009</v>
      </c>
      <c r="V729" s="8" t="str">
        <f>IF([1]source_data!I731="","",[1]tailored_settings!$B$9)</f>
        <v>https://www.barnwoodtrust.org/</v>
      </c>
      <c r="W729" s="8" t="str">
        <f>IF([1]source_data!G731="","",IF([1]source_data!I731="","",[1]codelists!$A$1))</f>
        <v>Grant to Individuals Reason codelist</v>
      </c>
      <c r="X729" s="8" t="str">
        <f>IF([1]source_data!G731="","",IF([1]source_data!I731="","",[1]source_data!I731))</f>
        <v>Financial Hardship</v>
      </c>
      <c r="Y729" s="8" t="str">
        <f>IF([1]source_data!G731="","",IF([1]source_data!J731="","",[1]codelists!$A$1))</f>
        <v>Grant to Individuals Reason codelist</v>
      </c>
      <c r="Z729" s="8" t="str">
        <f>IF([1]source_data!G731="","",IF([1]source_data!J731="","",[1]source_data!J731))</f>
        <v>Disability</v>
      </c>
      <c r="AA729" s="8" t="str">
        <f>IF([1]source_data!G731="","",IF([1]source_data!K731="","",[1]codelists!$A$16))</f>
        <v>Grant to Individuals Purpose codelist</v>
      </c>
      <c r="AB729" s="8" t="str">
        <f>IF([1]source_data!G731="","",IF([1]source_data!K731="","",[1]source_data!K731))</f>
        <v>Furniture and appliances</v>
      </c>
      <c r="AC729" s="8" t="str">
        <f>IF([1]source_data!G731="","",IF([1]source_data!L731="","",[1]codelists!$A$16))</f>
        <v/>
      </c>
      <c r="AD729" s="8" t="str">
        <f>IF([1]source_data!G731="","",IF([1]source_data!L731="","",[1]source_data!L731))</f>
        <v/>
      </c>
      <c r="AE729" s="8" t="str">
        <f>IF([1]source_data!G731="","",IF([1]source_data!M731="","",[1]codelists!$A$16))</f>
        <v/>
      </c>
      <c r="AF729" s="8" t="str">
        <f>IF([1]source_data!G731="","",IF([1]source_data!M731="","",[1]source_data!M731))</f>
        <v/>
      </c>
    </row>
    <row r="730" spans="1:32" ht="15.75" x14ac:dyDescent="0.25">
      <c r="A730" s="8" t="str">
        <f>IF([1]source_data!G732="","",IF(AND([1]source_data!C732&lt;&gt;"",[1]tailored_settings!$B$10="Publish"),CONCATENATE([1]tailored_settings!$B$2&amp;[1]source_data!C732),IF(AND([1]source_data!C732&lt;&gt;"",[1]tailored_settings!$B$10="Do not publish"),CONCATENATE([1]tailored_settings!$B$2&amp;TEXT(ROW(A730)-1,"0000")&amp;"_"&amp;TEXT(F730,"yyyy-mm")),CONCATENATE([1]tailored_settings!$B$2&amp;TEXT(ROW(A730)-1,"0000")&amp;"_"&amp;TEXT(F730,"yyyy-mm")))))</f>
        <v>360G-BarnwoodTrust-0729_2022-10</v>
      </c>
      <c r="B730" s="8" t="str">
        <f>IF([1]source_data!G732="","",IF([1]source_data!E732&lt;&gt;"",[1]source_data!E732,CONCATENATE("Grant to "&amp;G730)))</f>
        <v>Grants for You</v>
      </c>
      <c r="C730" s="8" t="str">
        <f>IF([1]source_data!G732="","",IF([1]source_data!F732="","",[1]source_data!F732))</f>
        <v xml:space="preserve">Funding to help people with Autism, ADHD, Tourette's or a serious mental health condition access more opportunities.   </v>
      </c>
      <c r="D730" s="9">
        <f>IF([1]source_data!G732="","",IF([1]source_data!G732="","",[1]source_data!G732))</f>
        <v>799</v>
      </c>
      <c r="E730" s="8" t="str">
        <f>IF([1]source_data!G732="","",[1]tailored_settings!$B$3)</f>
        <v>GBP</v>
      </c>
      <c r="F730" s="10">
        <f>IF([1]source_data!G732="","",IF([1]source_data!H732="","",[1]source_data!H732))</f>
        <v>44845.448236145799</v>
      </c>
      <c r="G730" s="8" t="str">
        <f>IF([1]source_data!G732="","",[1]tailored_settings!$B$5)</f>
        <v>Individual Recipient</v>
      </c>
      <c r="H730" s="8" t="str">
        <f>IF([1]source_data!G732="","",IF(AND([1]source_data!A732&lt;&gt;"",[1]tailored_settings!$B$11="Publish"),CONCATENATE([1]tailored_settings!$B$2&amp;[1]source_data!A732),IF(AND([1]source_data!A732&lt;&gt;"",[1]tailored_settings!$B$11="Do not publish"),CONCATENATE([1]tailored_settings!$B$4&amp;TEXT(ROW(A730)-1,"0000")&amp;"_"&amp;TEXT(F730,"yyyy-mm")),CONCATENATE([1]tailored_settings!$B$4&amp;TEXT(ROW(A730)-1,"0000")&amp;"_"&amp;TEXT(F730,"yyyy-mm")))))</f>
        <v>360G-BarnwoodTrust-IND-0729_2022-10</v>
      </c>
      <c r="I730" s="8" t="str">
        <f>IF([1]source_data!G732="","",[1]tailored_settings!$B$7)</f>
        <v>Barnwood Trust</v>
      </c>
      <c r="J730" s="8" t="str">
        <f>IF([1]source_data!G732="","",[1]tailored_settings!$B$6)</f>
        <v>GB-CHC-1162855</v>
      </c>
      <c r="K730" s="8" t="str">
        <f>IF([1]source_data!G732="","",IF([1]source_data!I732="","",VLOOKUP([1]source_data!I732,[1]codelists!A:C,2,FALSE)))</f>
        <v>GTIR040</v>
      </c>
      <c r="L730" s="8" t="str">
        <f>IF([1]source_data!G732="","",IF([1]source_data!J732="","",VLOOKUP([1]source_data!J732,[1]codelists!A:C,2,FALSE)))</f>
        <v/>
      </c>
      <c r="M730" s="8" t="str">
        <f>IF([1]source_data!G732="","",IF([1]source_data!K732="","",IF([1]source_data!M732&lt;&gt;"",CONCATENATE(VLOOKUP([1]source_data!K732,[1]codelists!A:C,2,FALSE)&amp;";"&amp;VLOOKUP([1]source_data!L732,[1]codelists!A:C,2,FALSE)&amp;";"&amp;VLOOKUP([1]source_data!M732,[1]codelists!A:C,2,FALSE)),IF([1]source_data!L732&lt;&gt;"",CONCATENATE(VLOOKUP([1]source_data!K732,[1]codelists!A:C,2,FALSE)&amp;";"&amp;VLOOKUP([1]source_data!L732,[1]codelists!A:C,2,FALSE)),IF([1]source_data!K732&lt;&gt;"",CONCATENATE(VLOOKUP([1]source_data!K732,[1]codelists!A:C,2,FALSE)))))))</f>
        <v>GTIP040</v>
      </c>
      <c r="N730" s="11" t="str">
        <f>IF([1]source_data!G732="","",IF([1]source_data!D732="","",VLOOKUP([1]source_data!D732,[1]geo_data!A:I,9,FALSE)))</f>
        <v>St Mark's</v>
      </c>
      <c r="O730" s="11" t="str">
        <f>IF([1]source_data!G732="","",IF([1]source_data!D732="","",VLOOKUP([1]source_data!D732,[1]geo_data!A:I,8,FALSE)))</f>
        <v>E05004301</v>
      </c>
      <c r="P730" s="11" t="str">
        <f>IF([1]source_data!G732="","",IF(LEFT(O730,3)="E05","WD",IF(LEFT(O730,3)="S13","WD",IF(LEFT(O730,3)="W05","WD",IF(LEFT(O730,3)="W06","UA",IF(LEFT(O730,3)="S12","CA",IF(LEFT(O730,3)="E06","UA",IF(LEFT(O730,3)="E07","NMD",IF(LEFT(O730,3)="E08","MD",IF(LEFT(O730,3)="E09","LONB"))))))))))</f>
        <v>WD</v>
      </c>
      <c r="Q730" s="11" t="str">
        <f>IF([1]source_data!G732="","",IF([1]source_data!D732="","",VLOOKUP([1]source_data!D732,[1]geo_data!A:I,7,FALSE)))</f>
        <v>Cheltenham</v>
      </c>
      <c r="R730" s="11" t="str">
        <f>IF([1]source_data!G732="","",IF([1]source_data!D732="","",VLOOKUP([1]source_data!D732,[1]geo_data!A:I,6,FALSE)))</f>
        <v>E07000078</v>
      </c>
      <c r="S730" s="11" t="str">
        <f>IF([1]source_data!G732="","",IF(LEFT(R730,3)="E05","WD",IF(LEFT(R730,3)="S13","WD",IF(LEFT(R730,3)="W05","WD",IF(LEFT(R730,3)="W06","UA",IF(LEFT(R730,3)="S12","CA",IF(LEFT(R730,3)="E06","UA",IF(LEFT(R730,3)="E07","NMD",IF(LEFT(R730,3)="E08","MD",IF(LEFT(R730,3)="E09","LONB"))))))))))</f>
        <v>NMD</v>
      </c>
      <c r="T730" s="8" t="str">
        <f>IF([1]source_data!G732="","",IF([1]source_data!N732="","",[1]source_data!N732))</f>
        <v>Grants for You</v>
      </c>
      <c r="U730" s="12">
        <f ca="1">IF([1]source_data!G732="","",[1]tailored_settings!$B$8)</f>
        <v>45009</v>
      </c>
      <c r="V730" s="8" t="str">
        <f>IF([1]source_data!I732="","",[1]tailored_settings!$B$9)</f>
        <v>https://www.barnwoodtrust.org/</v>
      </c>
      <c r="W730" s="8" t="str">
        <f>IF([1]source_data!G732="","",IF([1]source_data!I732="","",[1]codelists!$A$1))</f>
        <v>Grant to Individuals Reason codelist</v>
      </c>
      <c r="X730" s="8" t="str">
        <f>IF([1]source_data!G732="","",IF([1]source_data!I732="","",[1]source_data!I732))</f>
        <v>Mental Health</v>
      </c>
      <c r="Y730" s="8" t="str">
        <f>IF([1]source_data!G732="","",IF([1]source_data!J732="","",[1]codelists!$A$1))</f>
        <v/>
      </c>
      <c r="Z730" s="8" t="str">
        <f>IF([1]source_data!G732="","",IF([1]source_data!J732="","",[1]source_data!J732))</f>
        <v/>
      </c>
      <c r="AA730" s="8" t="str">
        <f>IF([1]source_data!G732="","",IF([1]source_data!K732="","",[1]codelists!$A$16))</f>
        <v>Grant to Individuals Purpose codelist</v>
      </c>
      <c r="AB730" s="8" t="str">
        <f>IF([1]source_data!G732="","",IF([1]source_data!K732="","",[1]source_data!K732))</f>
        <v>Devices and digital access</v>
      </c>
      <c r="AC730" s="8" t="str">
        <f>IF([1]source_data!G732="","",IF([1]source_data!L732="","",[1]codelists!$A$16))</f>
        <v/>
      </c>
      <c r="AD730" s="8" t="str">
        <f>IF([1]source_data!G732="","",IF([1]source_data!L732="","",[1]source_data!L732))</f>
        <v/>
      </c>
      <c r="AE730" s="8" t="str">
        <f>IF([1]source_data!G732="","",IF([1]source_data!M732="","",[1]codelists!$A$16))</f>
        <v/>
      </c>
      <c r="AF730" s="8" t="str">
        <f>IF([1]source_data!G732="","",IF([1]source_data!M732="","",[1]source_data!M732))</f>
        <v/>
      </c>
    </row>
    <row r="731" spans="1:32" ht="15.75" x14ac:dyDescent="0.25">
      <c r="A731" s="8" t="str">
        <f>IF([1]source_data!G733="","",IF(AND([1]source_data!C733&lt;&gt;"",[1]tailored_settings!$B$10="Publish"),CONCATENATE([1]tailored_settings!$B$2&amp;[1]source_data!C733),IF(AND([1]source_data!C733&lt;&gt;"",[1]tailored_settings!$B$10="Do not publish"),CONCATENATE([1]tailored_settings!$B$2&amp;TEXT(ROW(A731)-1,"0000")&amp;"_"&amp;TEXT(F731,"yyyy-mm")),CONCATENATE([1]tailored_settings!$B$2&amp;TEXT(ROW(A731)-1,"0000")&amp;"_"&amp;TEXT(F731,"yyyy-mm")))))</f>
        <v>360G-BarnwoodTrust-0730_2022-10</v>
      </c>
      <c r="B731" s="8" t="str">
        <f>IF([1]source_data!G733="","",IF([1]source_data!E733&lt;&gt;"",[1]source_data!E733,CONCATENATE("Grant to "&amp;G731)))</f>
        <v>Grants for Your Home</v>
      </c>
      <c r="C731" s="8" t="str">
        <f>IF([1]source_data!G733="","",IF([1]source_data!F733="","",[1]source_data!F733))</f>
        <v>Funding to help disabled people and people with mental health conditions living on a low-income with their housing needs</v>
      </c>
      <c r="D731" s="9">
        <f>IF([1]source_data!G733="","",IF([1]source_data!G733="","",[1]source_data!G733))</f>
        <v>1944</v>
      </c>
      <c r="E731" s="8" t="str">
        <f>IF([1]source_data!G733="","",[1]tailored_settings!$B$3)</f>
        <v>GBP</v>
      </c>
      <c r="F731" s="10">
        <f>IF([1]source_data!G733="","",IF([1]source_data!H733="","",[1]source_data!H733))</f>
        <v>44845.535702048597</v>
      </c>
      <c r="G731" s="8" t="str">
        <f>IF([1]source_data!G733="","",[1]tailored_settings!$B$5)</f>
        <v>Individual Recipient</v>
      </c>
      <c r="H731" s="8" t="str">
        <f>IF([1]source_data!G733="","",IF(AND([1]source_data!A733&lt;&gt;"",[1]tailored_settings!$B$11="Publish"),CONCATENATE([1]tailored_settings!$B$2&amp;[1]source_data!A733),IF(AND([1]source_data!A733&lt;&gt;"",[1]tailored_settings!$B$11="Do not publish"),CONCATENATE([1]tailored_settings!$B$4&amp;TEXT(ROW(A731)-1,"0000")&amp;"_"&amp;TEXT(F731,"yyyy-mm")),CONCATENATE([1]tailored_settings!$B$4&amp;TEXT(ROW(A731)-1,"0000")&amp;"_"&amp;TEXT(F731,"yyyy-mm")))))</f>
        <v>360G-BarnwoodTrust-IND-0730_2022-10</v>
      </c>
      <c r="I731" s="8" t="str">
        <f>IF([1]source_data!G733="","",[1]tailored_settings!$B$7)</f>
        <v>Barnwood Trust</v>
      </c>
      <c r="J731" s="8" t="str">
        <f>IF([1]source_data!G733="","",[1]tailored_settings!$B$6)</f>
        <v>GB-CHC-1162855</v>
      </c>
      <c r="K731" s="8" t="str">
        <f>IF([1]source_data!G733="","",IF([1]source_data!I733="","",VLOOKUP([1]source_data!I733,[1]codelists!A:C,2,FALSE)))</f>
        <v>GTIR010</v>
      </c>
      <c r="L731" s="8" t="str">
        <f>IF([1]source_data!G733="","",IF([1]source_data!J733="","",VLOOKUP([1]source_data!J733,[1]codelists!A:C,2,FALSE)))</f>
        <v>GTIR020</v>
      </c>
      <c r="M731" s="8" t="str">
        <f>IF([1]source_data!G733="","",IF([1]source_data!K733="","",IF([1]source_data!M733&lt;&gt;"",CONCATENATE(VLOOKUP([1]source_data!K733,[1]codelists!A:C,2,FALSE)&amp;";"&amp;VLOOKUP([1]source_data!L733,[1]codelists!A:C,2,FALSE)&amp;";"&amp;VLOOKUP([1]source_data!M733,[1]codelists!A:C,2,FALSE)),IF([1]source_data!L733&lt;&gt;"",CONCATENATE(VLOOKUP([1]source_data!K733,[1]codelists!A:C,2,FALSE)&amp;";"&amp;VLOOKUP([1]source_data!L733,[1]codelists!A:C,2,FALSE)),IF([1]source_data!K733&lt;&gt;"",CONCATENATE(VLOOKUP([1]source_data!K733,[1]codelists!A:C,2,FALSE)))))))</f>
        <v>GTIP020</v>
      </c>
      <c r="N731" s="11" t="str">
        <f>IF([1]source_data!G733="","",IF([1]source_data!D733="","",VLOOKUP([1]source_data!D733,[1]geo_data!A:I,9,FALSE)))</f>
        <v>Coleford</v>
      </c>
      <c r="O731" s="11" t="str">
        <f>IF([1]source_data!G733="","",IF([1]source_data!D733="","",VLOOKUP([1]source_data!D733,[1]geo_data!A:I,8,FALSE)))</f>
        <v>E05012160</v>
      </c>
      <c r="P731" s="11" t="str">
        <f>IF([1]source_data!G733="","",IF(LEFT(O731,3)="E05","WD",IF(LEFT(O731,3)="S13","WD",IF(LEFT(O731,3)="W05","WD",IF(LEFT(O731,3)="W06","UA",IF(LEFT(O731,3)="S12","CA",IF(LEFT(O731,3)="E06","UA",IF(LEFT(O731,3)="E07","NMD",IF(LEFT(O731,3)="E08","MD",IF(LEFT(O731,3)="E09","LONB"))))))))))</f>
        <v>WD</v>
      </c>
      <c r="Q731" s="11" t="str">
        <f>IF([1]source_data!G733="","",IF([1]source_data!D733="","",VLOOKUP([1]source_data!D733,[1]geo_data!A:I,7,FALSE)))</f>
        <v>Forest of Dean</v>
      </c>
      <c r="R731" s="11" t="str">
        <f>IF([1]source_data!G733="","",IF([1]source_data!D733="","",VLOOKUP([1]source_data!D733,[1]geo_data!A:I,6,FALSE)))</f>
        <v>E07000080</v>
      </c>
      <c r="S731" s="11" t="str">
        <f>IF([1]source_data!G733="","",IF(LEFT(R731,3)="E05","WD",IF(LEFT(R731,3)="S13","WD",IF(LEFT(R731,3)="W05","WD",IF(LEFT(R731,3)="W06","UA",IF(LEFT(R731,3)="S12","CA",IF(LEFT(R731,3)="E06","UA",IF(LEFT(R731,3)="E07","NMD",IF(LEFT(R731,3)="E08","MD",IF(LEFT(R731,3)="E09","LONB"))))))))))</f>
        <v>NMD</v>
      </c>
      <c r="T731" s="8" t="str">
        <f>IF([1]source_data!G733="","",IF([1]source_data!N733="","",[1]source_data!N733))</f>
        <v>Grants for Your Home</v>
      </c>
      <c r="U731" s="12">
        <f ca="1">IF([1]source_data!G733="","",[1]tailored_settings!$B$8)</f>
        <v>45009</v>
      </c>
      <c r="V731" s="8" t="str">
        <f>IF([1]source_data!I733="","",[1]tailored_settings!$B$9)</f>
        <v>https://www.barnwoodtrust.org/</v>
      </c>
      <c r="W731" s="8" t="str">
        <f>IF([1]source_data!G733="","",IF([1]source_data!I733="","",[1]codelists!$A$1))</f>
        <v>Grant to Individuals Reason codelist</v>
      </c>
      <c r="X731" s="8" t="str">
        <f>IF([1]source_data!G733="","",IF([1]source_data!I733="","",[1]source_data!I733))</f>
        <v>Financial Hardship</v>
      </c>
      <c r="Y731" s="8" t="str">
        <f>IF([1]source_data!G733="","",IF([1]source_data!J733="","",[1]codelists!$A$1))</f>
        <v>Grant to Individuals Reason codelist</v>
      </c>
      <c r="Z731" s="8" t="str">
        <f>IF([1]source_data!G733="","",IF([1]source_data!J733="","",[1]source_data!J733))</f>
        <v>Disability</v>
      </c>
      <c r="AA731" s="8" t="str">
        <f>IF([1]source_data!G733="","",IF([1]source_data!K733="","",[1]codelists!$A$16))</f>
        <v>Grant to Individuals Purpose codelist</v>
      </c>
      <c r="AB731" s="8" t="str">
        <f>IF([1]source_data!G733="","",IF([1]source_data!K733="","",[1]source_data!K733))</f>
        <v>Furniture and appliances</v>
      </c>
      <c r="AC731" s="8" t="str">
        <f>IF([1]source_data!G733="","",IF([1]source_data!L733="","",[1]codelists!$A$16))</f>
        <v/>
      </c>
      <c r="AD731" s="8" t="str">
        <f>IF([1]source_data!G733="","",IF([1]source_data!L733="","",[1]source_data!L733))</f>
        <v/>
      </c>
      <c r="AE731" s="8" t="str">
        <f>IF([1]source_data!G733="","",IF([1]source_data!M733="","",[1]codelists!$A$16))</f>
        <v/>
      </c>
      <c r="AF731" s="8" t="str">
        <f>IF([1]source_data!G733="","",IF([1]source_data!M733="","",[1]source_data!M733))</f>
        <v/>
      </c>
    </row>
    <row r="732" spans="1:32" ht="15.75" x14ac:dyDescent="0.25">
      <c r="A732" s="8" t="str">
        <f>IF([1]source_data!G734="","",IF(AND([1]source_data!C734&lt;&gt;"",[1]tailored_settings!$B$10="Publish"),CONCATENATE([1]tailored_settings!$B$2&amp;[1]source_data!C734),IF(AND([1]source_data!C734&lt;&gt;"",[1]tailored_settings!$B$10="Do not publish"),CONCATENATE([1]tailored_settings!$B$2&amp;TEXT(ROW(A732)-1,"0000")&amp;"_"&amp;TEXT(F732,"yyyy-mm")),CONCATENATE([1]tailored_settings!$B$2&amp;TEXT(ROW(A732)-1,"0000")&amp;"_"&amp;TEXT(F732,"yyyy-mm")))))</f>
        <v>360G-BarnwoodTrust-0731_2022-10</v>
      </c>
      <c r="B732" s="8" t="str">
        <f>IF([1]source_data!G734="","",IF([1]source_data!E734&lt;&gt;"",[1]source_data!E734,CONCATENATE("Grant to "&amp;G732)))</f>
        <v>Grants for Your Home</v>
      </c>
      <c r="C732" s="8" t="str">
        <f>IF([1]source_data!G734="","",IF([1]source_data!F734="","",[1]source_data!F734))</f>
        <v>Funding to help disabled people and people with mental health conditions living on a low-income with their housing needs</v>
      </c>
      <c r="D732" s="9">
        <f>IF([1]source_data!G734="","",IF([1]source_data!G734="","",[1]source_data!G734))</f>
        <v>2445</v>
      </c>
      <c r="E732" s="8" t="str">
        <f>IF([1]source_data!G734="","",[1]tailored_settings!$B$3)</f>
        <v>GBP</v>
      </c>
      <c r="F732" s="10">
        <f>IF([1]source_data!G734="","",IF([1]source_data!H734="","",[1]source_data!H734))</f>
        <v>44845.777110069401</v>
      </c>
      <c r="G732" s="8" t="str">
        <f>IF([1]source_data!G734="","",[1]tailored_settings!$B$5)</f>
        <v>Individual Recipient</v>
      </c>
      <c r="H732" s="8" t="str">
        <f>IF([1]source_data!G734="","",IF(AND([1]source_data!A734&lt;&gt;"",[1]tailored_settings!$B$11="Publish"),CONCATENATE([1]tailored_settings!$B$2&amp;[1]source_data!A734),IF(AND([1]source_data!A734&lt;&gt;"",[1]tailored_settings!$B$11="Do not publish"),CONCATENATE([1]tailored_settings!$B$4&amp;TEXT(ROW(A732)-1,"0000")&amp;"_"&amp;TEXT(F732,"yyyy-mm")),CONCATENATE([1]tailored_settings!$B$4&amp;TEXT(ROW(A732)-1,"0000")&amp;"_"&amp;TEXT(F732,"yyyy-mm")))))</f>
        <v>360G-BarnwoodTrust-IND-0731_2022-10</v>
      </c>
      <c r="I732" s="8" t="str">
        <f>IF([1]source_data!G734="","",[1]tailored_settings!$B$7)</f>
        <v>Barnwood Trust</v>
      </c>
      <c r="J732" s="8" t="str">
        <f>IF([1]source_data!G734="","",[1]tailored_settings!$B$6)</f>
        <v>GB-CHC-1162855</v>
      </c>
      <c r="K732" s="8" t="str">
        <f>IF([1]source_data!G734="","",IF([1]source_data!I734="","",VLOOKUP([1]source_data!I734,[1]codelists!A:C,2,FALSE)))</f>
        <v>GTIR010</v>
      </c>
      <c r="L732" s="8" t="str">
        <f>IF([1]source_data!G734="","",IF([1]source_data!J734="","",VLOOKUP([1]source_data!J734,[1]codelists!A:C,2,FALSE)))</f>
        <v>GTIR020</v>
      </c>
      <c r="M732" s="8" t="str">
        <f>IF([1]source_data!G734="","",IF([1]source_data!K734="","",IF([1]source_data!M734&lt;&gt;"",CONCATENATE(VLOOKUP([1]source_data!K734,[1]codelists!A:C,2,FALSE)&amp;";"&amp;VLOOKUP([1]source_data!L734,[1]codelists!A:C,2,FALSE)&amp;";"&amp;VLOOKUP([1]source_data!M734,[1]codelists!A:C,2,FALSE)),IF([1]source_data!L734&lt;&gt;"",CONCATENATE(VLOOKUP([1]source_data!K734,[1]codelists!A:C,2,FALSE)&amp;";"&amp;VLOOKUP([1]source_data!L734,[1]codelists!A:C,2,FALSE)),IF([1]source_data!K734&lt;&gt;"",CONCATENATE(VLOOKUP([1]source_data!K734,[1]codelists!A:C,2,FALSE)))))))</f>
        <v>GTIP020</v>
      </c>
      <c r="N732" s="11" t="str">
        <f>IF([1]source_data!G734="","",IF([1]source_data!D734="","",VLOOKUP([1]source_data!D734,[1]geo_data!A:I,9,FALSE)))</f>
        <v>Severn</v>
      </c>
      <c r="O732" s="11" t="str">
        <f>IF([1]source_data!G734="","",IF([1]source_data!D734="","",VLOOKUP([1]source_data!D734,[1]geo_data!A:I,8,FALSE)))</f>
        <v>E05013195</v>
      </c>
      <c r="P732" s="11" t="str">
        <f>IF([1]source_data!G734="","",IF(LEFT(O732,3)="E05","WD",IF(LEFT(O732,3)="S13","WD",IF(LEFT(O732,3)="W05","WD",IF(LEFT(O732,3)="W06","UA",IF(LEFT(O732,3)="S12","CA",IF(LEFT(O732,3)="E06","UA",IF(LEFT(O732,3)="E07","NMD",IF(LEFT(O732,3)="E08","MD",IF(LEFT(O732,3)="E09","LONB"))))))))))</f>
        <v>WD</v>
      </c>
      <c r="Q732" s="11" t="str">
        <f>IF([1]source_data!G734="","",IF([1]source_data!D734="","",VLOOKUP([1]source_data!D734,[1]geo_data!A:I,7,FALSE)))</f>
        <v>Stroud</v>
      </c>
      <c r="R732" s="11" t="str">
        <f>IF([1]source_data!G734="","",IF([1]source_data!D734="","",VLOOKUP([1]source_data!D734,[1]geo_data!A:I,6,FALSE)))</f>
        <v>E07000082</v>
      </c>
      <c r="S732" s="11" t="str">
        <f>IF([1]source_data!G734="","",IF(LEFT(R732,3)="E05","WD",IF(LEFT(R732,3)="S13","WD",IF(LEFT(R732,3)="W05","WD",IF(LEFT(R732,3)="W06","UA",IF(LEFT(R732,3)="S12","CA",IF(LEFT(R732,3)="E06","UA",IF(LEFT(R732,3)="E07","NMD",IF(LEFT(R732,3)="E08","MD",IF(LEFT(R732,3)="E09","LONB"))))))))))</f>
        <v>NMD</v>
      </c>
      <c r="T732" s="8" t="str">
        <f>IF([1]source_data!G734="","",IF([1]source_data!N734="","",[1]source_data!N734))</f>
        <v>Grants for Your Home</v>
      </c>
      <c r="U732" s="12">
        <f ca="1">IF([1]source_data!G734="","",[1]tailored_settings!$B$8)</f>
        <v>45009</v>
      </c>
      <c r="V732" s="8" t="str">
        <f>IF([1]source_data!I734="","",[1]tailored_settings!$B$9)</f>
        <v>https://www.barnwoodtrust.org/</v>
      </c>
      <c r="W732" s="8" t="str">
        <f>IF([1]source_data!G734="","",IF([1]source_data!I734="","",[1]codelists!$A$1))</f>
        <v>Grant to Individuals Reason codelist</v>
      </c>
      <c r="X732" s="8" t="str">
        <f>IF([1]source_data!G734="","",IF([1]source_data!I734="","",[1]source_data!I734))</f>
        <v>Financial Hardship</v>
      </c>
      <c r="Y732" s="8" t="str">
        <f>IF([1]source_data!G734="","",IF([1]source_data!J734="","",[1]codelists!$A$1))</f>
        <v>Grant to Individuals Reason codelist</v>
      </c>
      <c r="Z732" s="8" t="str">
        <f>IF([1]source_data!G734="","",IF([1]source_data!J734="","",[1]source_data!J734))</f>
        <v>Disability</v>
      </c>
      <c r="AA732" s="8" t="str">
        <f>IF([1]source_data!G734="","",IF([1]source_data!K734="","",[1]codelists!$A$16))</f>
        <v>Grant to Individuals Purpose codelist</v>
      </c>
      <c r="AB732" s="8" t="str">
        <f>IF([1]source_data!G734="","",IF([1]source_data!K734="","",[1]source_data!K734))</f>
        <v>Furniture and appliances</v>
      </c>
      <c r="AC732" s="8" t="str">
        <f>IF([1]source_data!G734="","",IF([1]source_data!L734="","",[1]codelists!$A$16))</f>
        <v/>
      </c>
      <c r="AD732" s="8" t="str">
        <f>IF([1]source_data!G734="","",IF([1]source_data!L734="","",[1]source_data!L734))</f>
        <v/>
      </c>
      <c r="AE732" s="8" t="str">
        <f>IF([1]source_data!G734="","",IF([1]source_data!M734="","",[1]codelists!$A$16))</f>
        <v/>
      </c>
      <c r="AF732" s="8" t="str">
        <f>IF([1]source_data!G734="","",IF([1]source_data!M734="","",[1]source_data!M734))</f>
        <v/>
      </c>
    </row>
    <row r="733" spans="1:32" ht="15.75" x14ac:dyDescent="0.25">
      <c r="A733" s="8" t="str">
        <f>IF([1]source_data!G735="","",IF(AND([1]source_data!C735&lt;&gt;"",[1]tailored_settings!$B$10="Publish"),CONCATENATE([1]tailored_settings!$B$2&amp;[1]source_data!C735),IF(AND([1]source_data!C735&lt;&gt;"",[1]tailored_settings!$B$10="Do not publish"),CONCATENATE([1]tailored_settings!$B$2&amp;TEXT(ROW(A733)-1,"0000")&amp;"_"&amp;TEXT(F733,"yyyy-mm")),CONCATENATE([1]tailored_settings!$B$2&amp;TEXT(ROW(A733)-1,"0000")&amp;"_"&amp;TEXT(F733,"yyyy-mm")))))</f>
        <v>360G-BarnwoodTrust-0732_2022-10</v>
      </c>
      <c r="B733" s="8" t="str">
        <f>IF([1]source_data!G735="","",IF([1]source_data!E735&lt;&gt;"",[1]source_data!E735,CONCATENATE("Grant to "&amp;G733)))</f>
        <v>Grants for Your Home</v>
      </c>
      <c r="C733" s="8" t="str">
        <f>IF([1]source_data!G735="","",IF([1]source_data!F735="","",[1]source_data!F735))</f>
        <v>Funding to help disabled people and people with mental health conditions living on a low-income with their housing needs</v>
      </c>
      <c r="D733" s="9">
        <f>IF([1]source_data!G735="","",IF([1]source_data!G735="","",[1]source_data!G735))</f>
        <v>1075.2</v>
      </c>
      <c r="E733" s="8" t="str">
        <f>IF([1]source_data!G735="","",[1]tailored_settings!$B$3)</f>
        <v>GBP</v>
      </c>
      <c r="F733" s="10">
        <f>IF([1]source_data!G735="","",IF([1]source_data!H735="","",[1]source_data!H735))</f>
        <v>44845.781821759301</v>
      </c>
      <c r="G733" s="8" t="str">
        <f>IF([1]source_data!G735="","",[1]tailored_settings!$B$5)</f>
        <v>Individual Recipient</v>
      </c>
      <c r="H733" s="8" t="str">
        <f>IF([1]source_data!G735="","",IF(AND([1]source_data!A735&lt;&gt;"",[1]tailored_settings!$B$11="Publish"),CONCATENATE([1]tailored_settings!$B$2&amp;[1]source_data!A735),IF(AND([1]source_data!A735&lt;&gt;"",[1]tailored_settings!$B$11="Do not publish"),CONCATENATE([1]tailored_settings!$B$4&amp;TEXT(ROW(A733)-1,"0000")&amp;"_"&amp;TEXT(F733,"yyyy-mm")),CONCATENATE([1]tailored_settings!$B$4&amp;TEXT(ROW(A733)-1,"0000")&amp;"_"&amp;TEXT(F733,"yyyy-mm")))))</f>
        <v>360G-BarnwoodTrust-IND-0732_2022-10</v>
      </c>
      <c r="I733" s="8" t="str">
        <f>IF([1]source_data!G735="","",[1]tailored_settings!$B$7)</f>
        <v>Barnwood Trust</v>
      </c>
      <c r="J733" s="8" t="str">
        <f>IF([1]source_data!G735="","",[1]tailored_settings!$B$6)</f>
        <v>GB-CHC-1162855</v>
      </c>
      <c r="K733" s="8" t="str">
        <f>IF([1]source_data!G735="","",IF([1]source_data!I735="","",VLOOKUP([1]source_data!I735,[1]codelists!A:C,2,FALSE)))</f>
        <v>GTIR010</v>
      </c>
      <c r="L733" s="8" t="str">
        <f>IF([1]source_data!G735="","",IF([1]source_data!J735="","",VLOOKUP([1]source_data!J735,[1]codelists!A:C,2,FALSE)))</f>
        <v>GTIR020</v>
      </c>
      <c r="M733" s="8" t="str">
        <f>IF([1]source_data!G735="","",IF([1]source_data!K735="","",IF([1]source_data!M735&lt;&gt;"",CONCATENATE(VLOOKUP([1]source_data!K735,[1]codelists!A:C,2,FALSE)&amp;";"&amp;VLOOKUP([1]source_data!L735,[1]codelists!A:C,2,FALSE)&amp;";"&amp;VLOOKUP([1]source_data!M735,[1]codelists!A:C,2,FALSE)),IF([1]source_data!L735&lt;&gt;"",CONCATENATE(VLOOKUP([1]source_data!K735,[1]codelists!A:C,2,FALSE)&amp;";"&amp;VLOOKUP([1]source_data!L735,[1]codelists!A:C,2,FALSE)),IF([1]source_data!K735&lt;&gt;"",CONCATENATE(VLOOKUP([1]source_data!K735,[1]codelists!A:C,2,FALSE)))))))</f>
        <v>GTIP020</v>
      </c>
      <c r="N733" s="11" t="str">
        <f>IF([1]source_data!G735="","",IF([1]source_data!D735="","",VLOOKUP([1]source_data!D735,[1]geo_data!A:I,9,FALSE)))</f>
        <v>Stroud Farmhill and Paganhill</v>
      </c>
      <c r="O733" s="11" t="str">
        <f>IF([1]source_data!G735="","",IF([1]source_data!D735="","",VLOOKUP([1]source_data!D735,[1]geo_data!A:I,8,FALSE)))</f>
        <v>E05010987</v>
      </c>
      <c r="P733" s="11" t="str">
        <f>IF([1]source_data!G735="","",IF(LEFT(O733,3)="E05","WD",IF(LEFT(O733,3)="S13","WD",IF(LEFT(O733,3)="W05","WD",IF(LEFT(O733,3)="W06","UA",IF(LEFT(O733,3)="S12","CA",IF(LEFT(O733,3)="E06","UA",IF(LEFT(O733,3)="E07","NMD",IF(LEFT(O733,3)="E08","MD",IF(LEFT(O733,3)="E09","LONB"))))))))))</f>
        <v>WD</v>
      </c>
      <c r="Q733" s="11" t="str">
        <f>IF([1]source_data!G735="","",IF([1]source_data!D735="","",VLOOKUP([1]source_data!D735,[1]geo_data!A:I,7,FALSE)))</f>
        <v>Stroud</v>
      </c>
      <c r="R733" s="11" t="str">
        <f>IF([1]source_data!G735="","",IF([1]source_data!D735="","",VLOOKUP([1]source_data!D735,[1]geo_data!A:I,6,FALSE)))</f>
        <v>E07000082</v>
      </c>
      <c r="S733" s="11" t="str">
        <f>IF([1]source_data!G735="","",IF(LEFT(R733,3)="E05","WD",IF(LEFT(R733,3)="S13","WD",IF(LEFT(R733,3)="W05","WD",IF(LEFT(R733,3)="W06","UA",IF(LEFT(R733,3)="S12","CA",IF(LEFT(R733,3)="E06","UA",IF(LEFT(R733,3)="E07","NMD",IF(LEFT(R733,3)="E08","MD",IF(LEFT(R733,3)="E09","LONB"))))))))))</f>
        <v>NMD</v>
      </c>
      <c r="T733" s="8" t="str">
        <f>IF([1]source_data!G735="","",IF([1]source_data!N735="","",[1]source_data!N735))</f>
        <v>Grants for Your Home</v>
      </c>
      <c r="U733" s="12">
        <f ca="1">IF([1]source_data!G735="","",[1]tailored_settings!$B$8)</f>
        <v>45009</v>
      </c>
      <c r="V733" s="8" t="str">
        <f>IF([1]source_data!I735="","",[1]tailored_settings!$B$9)</f>
        <v>https://www.barnwoodtrust.org/</v>
      </c>
      <c r="W733" s="8" t="str">
        <f>IF([1]source_data!G735="","",IF([1]source_data!I735="","",[1]codelists!$A$1))</f>
        <v>Grant to Individuals Reason codelist</v>
      </c>
      <c r="X733" s="8" t="str">
        <f>IF([1]source_data!G735="","",IF([1]source_data!I735="","",[1]source_data!I735))</f>
        <v>Financial Hardship</v>
      </c>
      <c r="Y733" s="8" t="str">
        <f>IF([1]source_data!G735="","",IF([1]source_data!J735="","",[1]codelists!$A$1))</f>
        <v>Grant to Individuals Reason codelist</v>
      </c>
      <c r="Z733" s="8" t="str">
        <f>IF([1]source_data!G735="","",IF([1]source_data!J735="","",[1]source_data!J735))</f>
        <v>Disability</v>
      </c>
      <c r="AA733" s="8" t="str">
        <f>IF([1]source_data!G735="","",IF([1]source_data!K735="","",[1]codelists!$A$16))</f>
        <v>Grant to Individuals Purpose codelist</v>
      </c>
      <c r="AB733" s="8" t="str">
        <f>IF([1]source_data!G735="","",IF([1]source_data!K735="","",[1]source_data!K735))</f>
        <v>Furniture and appliances</v>
      </c>
      <c r="AC733" s="8" t="str">
        <f>IF([1]source_data!G735="","",IF([1]source_data!L735="","",[1]codelists!$A$16))</f>
        <v/>
      </c>
      <c r="AD733" s="8" t="str">
        <f>IF([1]source_data!G735="","",IF([1]source_data!L735="","",[1]source_data!L735))</f>
        <v/>
      </c>
      <c r="AE733" s="8" t="str">
        <f>IF([1]source_data!G735="","",IF([1]source_data!M735="","",[1]codelists!$A$16))</f>
        <v/>
      </c>
      <c r="AF733" s="8" t="str">
        <f>IF([1]source_data!G735="","",IF([1]source_data!M735="","",[1]source_data!M735))</f>
        <v/>
      </c>
    </row>
    <row r="734" spans="1:32" ht="15.75" x14ac:dyDescent="0.25">
      <c r="A734" s="8" t="str">
        <f>IF([1]source_data!G736="","",IF(AND([1]source_data!C736&lt;&gt;"",[1]tailored_settings!$B$10="Publish"),CONCATENATE([1]tailored_settings!$B$2&amp;[1]source_data!C736),IF(AND([1]source_data!C736&lt;&gt;"",[1]tailored_settings!$B$10="Do not publish"),CONCATENATE([1]tailored_settings!$B$2&amp;TEXT(ROW(A734)-1,"0000")&amp;"_"&amp;TEXT(F734,"yyyy-mm")),CONCATENATE([1]tailored_settings!$B$2&amp;TEXT(ROW(A734)-1,"0000")&amp;"_"&amp;TEXT(F734,"yyyy-mm")))))</f>
        <v>360G-BarnwoodTrust-0733_2022-10</v>
      </c>
      <c r="B734" s="8" t="str">
        <f>IF([1]source_data!G736="","",IF([1]source_data!E736&lt;&gt;"",[1]source_data!E736,CONCATENATE("Grant to "&amp;G734)))</f>
        <v>Grants for You</v>
      </c>
      <c r="C734" s="8" t="str">
        <f>IF([1]source_data!G736="","",IF([1]source_data!F736="","",[1]source_data!F736))</f>
        <v xml:space="preserve">Funding to help people with Autism, ADHD, Tourette's or a serious mental health condition access more opportunities.   </v>
      </c>
      <c r="D734" s="9">
        <f>IF([1]source_data!G736="","",IF([1]source_data!G736="","",[1]source_data!G736))</f>
        <v>1099</v>
      </c>
      <c r="E734" s="8" t="str">
        <f>IF([1]source_data!G736="","",[1]tailored_settings!$B$3)</f>
        <v>GBP</v>
      </c>
      <c r="F734" s="10">
        <f>IF([1]source_data!G736="","",IF([1]source_data!H736="","",[1]source_data!H736))</f>
        <v>44846.428404317099</v>
      </c>
      <c r="G734" s="8" t="str">
        <f>IF([1]source_data!G736="","",[1]tailored_settings!$B$5)</f>
        <v>Individual Recipient</v>
      </c>
      <c r="H734" s="8" t="str">
        <f>IF([1]source_data!G736="","",IF(AND([1]source_data!A736&lt;&gt;"",[1]tailored_settings!$B$11="Publish"),CONCATENATE([1]tailored_settings!$B$2&amp;[1]source_data!A736),IF(AND([1]source_data!A736&lt;&gt;"",[1]tailored_settings!$B$11="Do not publish"),CONCATENATE([1]tailored_settings!$B$4&amp;TEXT(ROW(A734)-1,"0000")&amp;"_"&amp;TEXT(F734,"yyyy-mm")),CONCATENATE([1]tailored_settings!$B$4&amp;TEXT(ROW(A734)-1,"0000")&amp;"_"&amp;TEXT(F734,"yyyy-mm")))))</f>
        <v>360G-BarnwoodTrust-IND-0733_2022-10</v>
      </c>
      <c r="I734" s="8" t="str">
        <f>IF([1]source_data!G736="","",[1]tailored_settings!$B$7)</f>
        <v>Barnwood Trust</v>
      </c>
      <c r="J734" s="8" t="str">
        <f>IF([1]source_data!G736="","",[1]tailored_settings!$B$6)</f>
        <v>GB-CHC-1162855</v>
      </c>
      <c r="K734" s="8" t="str">
        <f>IF([1]source_data!G736="","",IF([1]source_data!I736="","",VLOOKUP([1]source_data!I736,[1]codelists!A:C,2,FALSE)))</f>
        <v>GTIR040</v>
      </c>
      <c r="L734" s="8" t="str">
        <f>IF([1]source_data!G736="","",IF([1]source_data!J736="","",VLOOKUP([1]source_data!J736,[1]codelists!A:C,2,FALSE)))</f>
        <v/>
      </c>
      <c r="M734" s="8" t="str">
        <f>IF([1]source_data!G736="","",IF([1]source_data!K736="","",IF([1]source_data!M736&lt;&gt;"",CONCATENATE(VLOOKUP([1]source_data!K736,[1]codelists!A:C,2,FALSE)&amp;";"&amp;VLOOKUP([1]source_data!L736,[1]codelists!A:C,2,FALSE)&amp;";"&amp;VLOOKUP([1]source_data!M736,[1]codelists!A:C,2,FALSE)),IF([1]source_data!L736&lt;&gt;"",CONCATENATE(VLOOKUP([1]source_data!K736,[1]codelists!A:C,2,FALSE)&amp;";"&amp;VLOOKUP([1]source_data!L736,[1]codelists!A:C,2,FALSE)),IF([1]source_data!K736&lt;&gt;"",CONCATENATE(VLOOKUP([1]source_data!K736,[1]codelists!A:C,2,FALSE)))))))</f>
        <v>GTIP040</v>
      </c>
      <c r="N734" s="11" t="str">
        <f>IF([1]source_data!G736="","",IF([1]source_data!D736="","",VLOOKUP([1]source_data!D736,[1]geo_data!A:I,9,FALSE)))</f>
        <v>Charlton Kings</v>
      </c>
      <c r="O734" s="11" t="str">
        <f>IF([1]source_data!G736="","",IF([1]source_data!D736="","",VLOOKUP([1]source_data!D736,[1]geo_data!A:I,8,FALSE)))</f>
        <v>E05004291</v>
      </c>
      <c r="P734" s="11" t="str">
        <f>IF([1]source_data!G736="","",IF(LEFT(O734,3)="E05","WD",IF(LEFT(O734,3)="S13","WD",IF(LEFT(O734,3)="W05","WD",IF(LEFT(O734,3)="W06","UA",IF(LEFT(O734,3)="S12","CA",IF(LEFT(O734,3)="E06","UA",IF(LEFT(O734,3)="E07","NMD",IF(LEFT(O734,3)="E08","MD",IF(LEFT(O734,3)="E09","LONB"))))))))))</f>
        <v>WD</v>
      </c>
      <c r="Q734" s="11" t="str">
        <f>IF([1]source_data!G736="","",IF([1]source_data!D736="","",VLOOKUP([1]source_data!D736,[1]geo_data!A:I,7,FALSE)))</f>
        <v>Cheltenham</v>
      </c>
      <c r="R734" s="11" t="str">
        <f>IF([1]source_data!G736="","",IF([1]source_data!D736="","",VLOOKUP([1]source_data!D736,[1]geo_data!A:I,6,FALSE)))</f>
        <v>E07000078</v>
      </c>
      <c r="S734" s="11" t="str">
        <f>IF([1]source_data!G736="","",IF(LEFT(R734,3)="E05","WD",IF(LEFT(R734,3)="S13","WD",IF(LEFT(R734,3)="W05","WD",IF(LEFT(R734,3)="W06","UA",IF(LEFT(R734,3)="S12","CA",IF(LEFT(R734,3)="E06","UA",IF(LEFT(R734,3)="E07","NMD",IF(LEFT(R734,3)="E08","MD",IF(LEFT(R734,3)="E09","LONB"))))))))))</f>
        <v>NMD</v>
      </c>
      <c r="T734" s="8" t="str">
        <f>IF([1]source_data!G736="","",IF([1]source_data!N736="","",[1]source_data!N736))</f>
        <v>Grants for You</v>
      </c>
      <c r="U734" s="12">
        <f ca="1">IF([1]source_data!G736="","",[1]tailored_settings!$B$8)</f>
        <v>45009</v>
      </c>
      <c r="V734" s="8" t="str">
        <f>IF([1]source_data!I736="","",[1]tailored_settings!$B$9)</f>
        <v>https://www.barnwoodtrust.org/</v>
      </c>
      <c r="W734" s="8" t="str">
        <f>IF([1]source_data!G736="","",IF([1]source_data!I736="","",[1]codelists!$A$1))</f>
        <v>Grant to Individuals Reason codelist</v>
      </c>
      <c r="X734" s="8" t="str">
        <f>IF([1]source_data!G736="","",IF([1]source_data!I736="","",[1]source_data!I736))</f>
        <v>Mental Health</v>
      </c>
      <c r="Y734" s="8" t="str">
        <f>IF([1]source_data!G736="","",IF([1]source_data!J736="","",[1]codelists!$A$1))</f>
        <v/>
      </c>
      <c r="Z734" s="8" t="str">
        <f>IF([1]source_data!G736="","",IF([1]source_data!J736="","",[1]source_data!J736))</f>
        <v/>
      </c>
      <c r="AA734" s="8" t="str">
        <f>IF([1]source_data!G736="","",IF([1]source_data!K736="","",[1]codelists!$A$16))</f>
        <v>Grant to Individuals Purpose codelist</v>
      </c>
      <c r="AB734" s="8" t="str">
        <f>IF([1]source_data!G736="","",IF([1]source_data!K736="","",[1]source_data!K736))</f>
        <v>Devices and digital access</v>
      </c>
      <c r="AC734" s="8" t="str">
        <f>IF([1]source_data!G736="","",IF([1]source_data!L736="","",[1]codelists!$A$16))</f>
        <v/>
      </c>
      <c r="AD734" s="8" t="str">
        <f>IF([1]source_data!G736="","",IF([1]source_data!L736="","",[1]source_data!L736))</f>
        <v/>
      </c>
      <c r="AE734" s="8" t="str">
        <f>IF([1]source_data!G736="","",IF([1]source_data!M736="","",[1]codelists!$A$16))</f>
        <v/>
      </c>
      <c r="AF734" s="8" t="str">
        <f>IF([1]source_data!G736="","",IF([1]source_data!M736="","",[1]source_data!M736))</f>
        <v/>
      </c>
    </row>
    <row r="735" spans="1:32" ht="15.75" x14ac:dyDescent="0.25">
      <c r="A735" s="8" t="str">
        <f>IF([1]source_data!G737="","",IF(AND([1]source_data!C737&lt;&gt;"",[1]tailored_settings!$B$10="Publish"),CONCATENATE([1]tailored_settings!$B$2&amp;[1]source_data!C737),IF(AND([1]source_data!C737&lt;&gt;"",[1]tailored_settings!$B$10="Do not publish"),CONCATENATE([1]tailored_settings!$B$2&amp;TEXT(ROW(A735)-1,"0000")&amp;"_"&amp;TEXT(F735,"yyyy-mm")),CONCATENATE([1]tailored_settings!$B$2&amp;TEXT(ROW(A735)-1,"0000")&amp;"_"&amp;TEXT(F735,"yyyy-mm")))))</f>
        <v>360G-BarnwoodTrust-0734_2022-10</v>
      </c>
      <c r="B735" s="8" t="str">
        <f>IF([1]source_data!G737="","",IF([1]source_data!E737&lt;&gt;"",[1]source_data!E737,CONCATENATE("Grant to "&amp;G735)))</f>
        <v>Grants for You</v>
      </c>
      <c r="C735" s="8" t="str">
        <f>IF([1]source_data!G737="","",IF([1]source_data!F737="","",[1]source_data!F737))</f>
        <v xml:space="preserve">Funding to help people with Autism, ADHD, Tourette's or a serious mental health condition access more opportunities.   </v>
      </c>
      <c r="D735" s="9">
        <f>IF([1]source_data!G737="","",IF([1]source_data!G737="","",[1]source_data!G737))</f>
        <v>710</v>
      </c>
      <c r="E735" s="8" t="str">
        <f>IF([1]source_data!G737="","",[1]tailored_settings!$B$3)</f>
        <v>GBP</v>
      </c>
      <c r="F735" s="10">
        <f>IF([1]source_data!G737="","",IF([1]source_data!H737="","",[1]source_data!H737))</f>
        <v>44846.451515428198</v>
      </c>
      <c r="G735" s="8" t="str">
        <f>IF([1]source_data!G737="","",[1]tailored_settings!$B$5)</f>
        <v>Individual Recipient</v>
      </c>
      <c r="H735" s="8" t="str">
        <f>IF([1]source_data!G737="","",IF(AND([1]source_data!A737&lt;&gt;"",[1]tailored_settings!$B$11="Publish"),CONCATENATE([1]tailored_settings!$B$2&amp;[1]source_data!A737),IF(AND([1]source_data!A737&lt;&gt;"",[1]tailored_settings!$B$11="Do not publish"),CONCATENATE([1]tailored_settings!$B$4&amp;TEXT(ROW(A735)-1,"0000")&amp;"_"&amp;TEXT(F735,"yyyy-mm")),CONCATENATE([1]tailored_settings!$B$4&amp;TEXT(ROW(A735)-1,"0000")&amp;"_"&amp;TEXT(F735,"yyyy-mm")))))</f>
        <v>360G-BarnwoodTrust-IND-0734_2022-10</v>
      </c>
      <c r="I735" s="8" t="str">
        <f>IF([1]source_data!G737="","",[1]tailored_settings!$B$7)</f>
        <v>Barnwood Trust</v>
      </c>
      <c r="J735" s="8" t="str">
        <f>IF([1]source_data!G737="","",[1]tailored_settings!$B$6)</f>
        <v>GB-CHC-1162855</v>
      </c>
      <c r="K735" s="8" t="str">
        <f>IF([1]source_data!G737="","",IF([1]source_data!I737="","",VLOOKUP([1]source_data!I737,[1]codelists!A:C,2,FALSE)))</f>
        <v>GTIR040</v>
      </c>
      <c r="L735" s="8" t="str">
        <f>IF([1]source_data!G737="","",IF([1]source_data!J737="","",VLOOKUP([1]source_data!J737,[1]codelists!A:C,2,FALSE)))</f>
        <v/>
      </c>
      <c r="M735" s="8" t="str">
        <f>IF([1]source_data!G737="","",IF([1]source_data!K737="","",IF([1]source_data!M737&lt;&gt;"",CONCATENATE(VLOOKUP([1]source_data!K737,[1]codelists!A:C,2,FALSE)&amp;";"&amp;VLOOKUP([1]source_data!L737,[1]codelists!A:C,2,FALSE)&amp;";"&amp;VLOOKUP([1]source_data!M737,[1]codelists!A:C,2,FALSE)),IF([1]source_data!L737&lt;&gt;"",CONCATENATE(VLOOKUP([1]source_data!K737,[1]codelists!A:C,2,FALSE)&amp;";"&amp;VLOOKUP([1]source_data!L737,[1]codelists!A:C,2,FALSE)),IF([1]source_data!K737&lt;&gt;"",CONCATENATE(VLOOKUP([1]source_data!K737,[1]codelists!A:C,2,FALSE)))))))</f>
        <v>GTIP040</v>
      </c>
      <c r="N735" s="11" t="str">
        <f>IF([1]source_data!G737="","",IF([1]source_data!D737="","",VLOOKUP([1]source_data!D737,[1]geo_data!A:I,9,FALSE)))</f>
        <v>St Paul's</v>
      </c>
      <c r="O735" s="11" t="str">
        <f>IF([1]source_data!G737="","",IF([1]source_data!D737="","",VLOOKUP([1]source_data!D737,[1]geo_data!A:I,8,FALSE)))</f>
        <v>E05004302</v>
      </c>
      <c r="P735" s="11" t="str">
        <f>IF([1]source_data!G737="","",IF(LEFT(O735,3)="E05","WD",IF(LEFT(O735,3)="S13","WD",IF(LEFT(O735,3)="W05","WD",IF(LEFT(O735,3)="W06","UA",IF(LEFT(O735,3)="S12","CA",IF(LEFT(O735,3)="E06","UA",IF(LEFT(O735,3)="E07","NMD",IF(LEFT(O735,3)="E08","MD",IF(LEFT(O735,3)="E09","LONB"))))))))))</f>
        <v>WD</v>
      </c>
      <c r="Q735" s="11" t="str">
        <f>IF([1]source_data!G737="","",IF([1]source_data!D737="","",VLOOKUP([1]source_data!D737,[1]geo_data!A:I,7,FALSE)))</f>
        <v>Cheltenham</v>
      </c>
      <c r="R735" s="11" t="str">
        <f>IF([1]source_data!G737="","",IF([1]source_data!D737="","",VLOOKUP([1]source_data!D737,[1]geo_data!A:I,6,FALSE)))</f>
        <v>E07000078</v>
      </c>
      <c r="S735" s="11" t="str">
        <f>IF([1]source_data!G737="","",IF(LEFT(R735,3)="E05","WD",IF(LEFT(R735,3)="S13","WD",IF(LEFT(R735,3)="W05","WD",IF(LEFT(R735,3)="W06","UA",IF(LEFT(R735,3)="S12","CA",IF(LEFT(R735,3)="E06","UA",IF(LEFT(R735,3)="E07","NMD",IF(LEFT(R735,3)="E08","MD",IF(LEFT(R735,3)="E09","LONB"))))))))))</f>
        <v>NMD</v>
      </c>
      <c r="T735" s="8" t="str">
        <f>IF([1]source_data!G737="","",IF([1]source_data!N737="","",[1]source_data!N737))</f>
        <v>Grants for You</v>
      </c>
      <c r="U735" s="12">
        <f ca="1">IF([1]source_data!G737="","",[1]tailored_settings!$B$8)</f>
        <v>45009</v>
      </c>
      <c r="V735" s="8" t="str">
        <f>IF([1]source_data!I737="","",[1]tailored_settings!$B$9)</f>
        <v>https://www.barnwoodtrust.org/</v>
      </c>
      <c r="W735" s="8" t="str">
        <f>IF([1]source_data!G737="","",IF([1]source_data!I737="","",[1]codelists!$A$1))</f>
        <v>Grant to Individuals Reason codelist</v>
      </c>
      <c r="X735" s="8" t="str">
        <f>IF([1]source_data!G737="","",IF([1]source_data!I737="","",[1]source_data!I737))</f>
        <v>Mental Health</v>
      </c>
      <c r="Y735" s="8" t="str">
        <f>IF([1]source_data!G737="","",IF([1]source_data!J737="","",[1]codelists!$A$1))</f>
        <v/>
      </c>
      <c r="Z735" s="8" t="str">
        <f>IF([1]source_data!G737="","",IF([1]source_data!J737="","",[1]source_data!J737))</f>
        <v/>
      </c>
      <c r="AA735" s="8" t="str">
        <f>IF([1]source_data!G737="","",IF([1]source_data!K737="","",[1]codelists!$A$16))</f>
        <v>Grant to Individuals Purpose codelist</v>
      </c>
      <c r="AB735" s="8" t="str">
        <f>IF([1]source_data!G737="","",IF([1]source_data!K737="","",[1]source_data!K737))</f>
        <v>Devices and digital access</v>
      </c>
      <c r="AC735" s="8" t="str">
        <f>IF([1]source_data!G737="","",IF([1]source_data!L737="","",[1]codelists!$A$16))</f>
        <v/>
      </c>
      <c r="AD735" s="8" t="str">
        <f>IF([1]source_data!G737="","",IF([1]source_data!L737="","",[1]source_data!L737))</f>
        <v/>
      </c>
      <c r="AE735" s="8" t="str">
        <f>IF([1]source_data!G737="","",IF([1]source_data!M737="","",[1]codelists!$A$16))</f>
        <v/>
      </c>
      <c r="AF735" s="8" t="str">
        <f>IF([1]source_data!G737="","",IF([1]source_data!M737="","",[1]source_data!M737))</f>
        <v/>
      </c>
    </row>
    <row r="736" spans="1:32" ht="15.75" x14ac:dyDescent="0.25">
      <c r="A736" s="8" t="str">
        <f>IF([1]source_data!G738="","",IF(AND([1]source_data!C738&lt;&gt;"",[1]tailored_settings!$B$10="Publish"),CONCATENATE([1]tailored_settings!$B$2&amp;[1]source_data!C738),IF(AND([1]source_data!C738&lt;&gt;"",[1]tailored_settings!$B$10="Do not publish"),CONCATENATE([1]tailored_settings!$B$2&amp;TEXT(ROW(A736)-1,"0000")&amp;"_"&amp;TEXT(F736,"yyyy-mm")),CONCATENATE([1]tailored_settings!$B$2&amp;TEXT(ROW(A736)-1,"0000")&amp;"_"&amp;TEXT(F736,"yyyy-mm")))))</f>
        <v>360G-BarnwoodTrust-0735_2022-10</v>
      </c>
      <c r="B736" s="8" t="str">
        <f>IF([1]source_data!G738="","",IF([1]source_data!E738&lt;&gt;"",[1]source_data!E738,CONCATENATE("Grant to "&amp;G736)))</f>
        <v>Grants for You</v>
      </c>
      <c r="C736" s="8" t="str">
        <f>IF([1]source_data!G738="","",IF([1]source_data!F738="","",[1]source_data!F738))</f>
        <v xml:space="preserve">Funding to help people with Autism, ADHD, Tourette's or a serious mental health condition access more opportunities.   </v>
      </c>
      <c r="D736" s="9">
        <f>IF([1]source_data!G738="","",IF([1]source_data!G738="","",[1]source_data!G738))</f>
        <v>660</v>
      </c>
      <c r="E736" s="8" t="str">
        <f>IF([1]source_data!G738="","",[1]tailored_settings!$B$3)</f>
        <v>GBP</v>
      </c>
      <c r="F736" s="10">
        <f>IF([1]source_data!G738="","",IF([1]source_data!H738="","",[1]source_data!H738))</f>
        <v>44846.568830983801</v>
      </c>
      <c r="G736" s="8" t="str">
        <f>IF([1]source_data!G738="","",[1]tailored_settings!$B$5)</f>
        <v>Individual Recipient</v>
      </c>
      <c r="H736" s="8" t="str">
        <f>IF([1]source_data!G738="","",IF(AND([1]source_data!A738&lt;&gt;"",[1]tailored_settings!$B$11="Publish"),CONCATENATE([1]tailored_settings!$B$2&amp;[1]source_data!A738),IF(AND([1]source_data!A738&lt;&gt;"",[1]tailored_settings!$B$11="Do not publish"),CONCATENATE([1]tailored_settings!$B$4&amp;TEXT(ROW(A736)-1,"0000")&amp;"_"&amp;TEXT(F736,"yyyy-mm")),CONCATENATE([1]tailored_settings!$B$4&amp;TEXT(ROW(A736)-1,"0000")&amp;"_"&amp;TEXT(F736,"yyyy-mm")))))</f>
        <v>360G-BarnwoodTrust-IND-0735_2022-10</v>
      </c>
      <c r="I736" s="8" t="str">
        <f>IF([1]source_data!G738="","",[1]tailored_settings!$B$7)</f>
        <v>Barnwood Trust</v>
      </c>
      <c r="J736" s="8" t="str">
        <f>IF([1]source_data!G738="","",[1]tailored_settings!$B$6)</f>
        <v>GB-CHC-1162855</v>
      </c>
      <c r="K736" s="8" t="str">
        <f>IF([1]source_data!G738="","",IF([1]source_data!I738="","",VLOOKUP([1]source_data!I738,[1]codelists!A:C,2,FALSE)))</f>
        <v>GTIR040</v>
      </c>
      <c r="L736" s="8" t="str">
        <f>IF([1]source_data!G738="","",IF([1]source_data!J738="","",VLOOKUP([1]source_data!J738,[1]codelists!A:C,2,FALSE)))</f>
        <v/>
      </c>
      <c r="M736" s="8" t="str">
        <f>IF([1]source_data!G738="","",IF([1]source_data!K738="","",IF([1]source_data!M738&lt;&gt;"",CONCATENATE(VLOOKUP([1]source_data!K738,[1]codelists!A:C,2,FALSE)&amp;";"&amp;VLOOKUP([1]source_data!L738,[1]codelists!A:C,2,FALSE)&amp;";"&amp;VLOOKUP([1]source_data!M738,[1]codelists!A:C,2,FALSE)),IF([1]source_data!L738&lt;&gt;"",CONCATENATE(VLOOKUP([1]source_data!K738,[1]codelists!A:C,2,FALSE)&amp;";"&amp;VLOOKUP([1]source_data!L738,[1]codelists!A:C,2,FALSE)),IF([1]source_data!K738&lt;&gt;"",CONCATENATE(VLOOKUP([1]source_data!K738,[1]codelists!A:C,2,FALSE)))))))</f>
        <v>GTIP040</v>
      </c>
      <c r="N736" s="11" t="str">
        <f>IF([1]source_data!G738="","",IF([1]source_data!D738="","",VLOOKUP([1]source_data!D738,[1]geo_data!A:I,9,FALSE)))</f>
        <v>Podsmead</v>
      </c>
      <c r="O736" s="11" t="str">
        <f>IF([1]source_data!G738="","",IF([1]source_data!D738="","",VLOOKUP([1]source_data!D738,[1]geo_data!A:I,8,FALSE)))</f>
        <v>E05010963</v>
      </c>
      <c r="P736" s="11" t="str">
        <f>IF([1]source_data!G738="","",IF(LEFT(O736,3)="E05","WD",IF(LEFT(O736,3)="S13","WD",IF(LEFT(O736,3)="W05","WD",IF(LEFT(O736,3)="W06","UA",IF(LEFT(O736,3)="S12","CA",IF(LEFT(O736,3)="E06","UA",IF(LEFT(O736,3)="E07","NMD",IF(LEFT(O736,3)="E08","MD",IF(LEFT(O736,3)="E09","LONB"))))))))))</f>
        <v>WD</v>
      </c>
      <c r="Q736" s="11" t="str">
        <f>IF([1]source_data!G738="","",IF([1]source_data!D738="","",VLOOKUP([1]source_data!D738,[1]geo_data!A:I,7,FALSE)))</f>
        <v>Gloucester</v>
      </c>
      <c r="R736" s="11" t="str">
        <f>IF([1]source_data!G738="","",IF([1]source_data!D738="","",VLOOKUP([1]source_data!D738,[1]geo_data!A:I,6,FALSE)))</f>
        <v>E07000081</v>
      </c>
      <c r="S736" s="11" t="str">
        <f>IF([1]source_data!G738="","",IF(LEFT(R736,3)="E05","WD",IF(LEFT(R736,3)="S13","WD",IF(LEFT(R736,3)="W05","WD",IF(LEFT(R736,3)="W06","UA",IF(LEFT(R736,3)="S12","CA",IF(LEFT(R736,3)="E06","UA",IF(LEFT(R736,3)="E07","NMD",IF(LEFT(R736,3)="E08","MD",IF(LEFT(R736,3)="E09","LONB"))))))))))</f>
        <v>NMD</v>
      </c>
      <c r="T736" s="8" t="str">
        <f>IF([1]source_data!G738="","",IF([1]source_data!N738="","",[1]source_data!N738))</f>
        <v>Grants for You</v>
      </c>
      <c r="U736" s="12">
        <f ca="1">IF([1]source_data!G738="","",[1]tailored_settings!$B$8)</f>
        <v>45009</v>
      </c>
      <c r="V736" s="8" t="str">
        <f>IF([1]source_data!I738="","",[1]tailored_settings!$B$9)</f>
        <v>https://www.barnwoodtrust.org/</v>
      </c>
      <c r="W736" s="8" t="str">
        <f>IF([1]source_data!G738="","",IF([1]source_data!I738="","",[1]codelists!$A$1))</f>
        <v>Grant to Individuals Reason codelist</v>
      </c>
      <c r="X736" s="8" t="str">
        <f>IF([1]source_data!G738="","",IF([1]source_data!I738="","",[1]source_data!I738))</f>
        <v>Mental Health</v>
      </c>
      <c r="Y736" s="8" t="str">
        <f>IF([1]source_data!G738="","",IF([1]source_data!J738="","",[1]codelists!$A$1))</f>
        <v/>
      </c>
      <c r="Z736" s="8" t="str">
        <f>IF([1]source_data!G738="","",IF([1]source_data!J738="","",[1]source_data!J738))</f>
        <v/>
      </c>
      <c r="AA736" s="8" t="str">
        <f>IF([1]source_data!G738="","",IF([1]source_data!K738="","",[1]codelists!$A$16))</f>
        <v>Grant to Individuals Purpose codelist</v>
      </c>
      <c r="AB736" s="8" t="str">
        <f>IF([1]source_data!G738="","",IF([1]source_data!K738="","",[1]source_data!K738))</f>
        <v>Devices and digital access</v>
      </c>
      <c r="AC736" s="8" t="str">
        <f>IF([1]source_data!G738="","",IF([1]source_data!L738="","",[1]codelists!$A$16))</f>
        <v/>
      </c>
      <c r="AD736" s="8" t="str">
        <f>IF([1]source_data!G738="","",IF([1]source_data!L738="","",[1]source_data!L738))</f>
        <v/>
      </c>
      <c r="AE736" s="8" t="str">
        <f>IF([1]source_data!G738="","",IF([1]source_data!M738="","",[1]codelists!$A$16))</f>
        <v/>
      </c>
      <c r="AF736" s="8" t="str">
        <f>IF([1]source_data!G738="","",IF([1]source_data!M738="","",[1]source_data!M738))</f>
        <v/>
      </c>
    </row>
    <row r="737" spans="1:32" ht="15.75" x14ac:dyDescent="0.25">
      <c r="A737" s="8" t="str">
        <f>IF([1]source_data!G739="","",IF(AND([1]source_data!C739&lt;&gt;"",[1]tailored_settings!$B$10="Publish"),CONCATENATE([1]tailored_settings!$B$2&amp;[1]source_data!C739),IF(AND([1]source_data!C739&lt;&gt;"",[1]tailored_settings!$B$10="Do not publish"),CONCATENATE([1]tailored_settings!$B$2&amp;TEXT(ROW(A737)-1,"0000")&amp;"_"&amp;TEXT(F737,"yyyy-mm")),CONCATENATE([1]tailored_settings!$B$2&amp;TEXT(ROW(A737)-1,"0000")&amp;"_"&amp;TEXT(F737,"yyyy-mm")))))</f>
        <v>360G-BarnwoodTrust-0736_2022-10</v>
      </c>
      <c r="B737" s="8" t="str">
        <f>IF([1]source_data!G739="","",IF([1]source_data!E739&lt;&gt;"",[1]source_data!E739,CONCATENATE("Grant to "&amp;G737)))</f>
        <v>Grants for You</v>
      </c>
      <c r="C737" s="8" t="str">
        <f>IF([1]source_data!G739="","",IF([1]source_data!F739="","",[1]source_data!F739))</f>
        <v xml:space="preserve">Funding to help people with Autism, ADHD, Tourette's or a serious mental health condition access more opportunities.   </v>
      </c>
      <c r="D737" s="9">
        <f>IF([1]source_data!G739="","",IF([1]source_data!G739="","",[1]source_data!G739))</f>
        <v>699</v>
      </c>
      <c r="E737" s="8" t="str">
        <f>IF([1]source_data!G739="","",[1]tailored_settings!$B$3)</f>
        <v>GBP</v>
      </c>
      <c r="F737" s="10">
        <f>IF([1]source_data!G739="","",IF([1]source_data!H739="","",[1]source_data!H739))</f>
        <v>44846.609731134296</v>
      </c>
      <c r="G737" s="8" t="str">
        <f>IF([1]source_data!G739="","",[1]tailored_settings!$B$5)</f>
        <v>Individual Recipient</v>
      </c>
      <c r="H737" s="8" t="str">
        <f>IF([1]source_data!G739="","",IF(AND([1]source_data!A739&lt;&gt;"",[1]tailored_settings!$B$11="Publish"),CONCATENATE([1]tailored_settings!$B$2&amp;[1]source_data!A739),IF(AND([1]source_data!A739&lt;&gt;"",[1]tailored_settings!$B$11="Do not publish"),CONCATENATE([1]tailored_settings!$B$4&amp;TEXT(ROW(A737)-1,"0000")&amp;"_"&amp;TEXT(F737,"yyyy-mm")),CONCATENATE([1]tailored_settings!$B$4&amp;TEXT(ROW(A737)-1,"0000")&amp;"_"&amp;TEXT(F737,"yyyy-mm")))))</f>
        <v>360G-BarnwoodTrust-IND-0736_2022-10</v>
      </c>
      <c r="I737" s="8" t="str">
        <f>IF([1]source_data!G739="","",[1]tailored_settings!$B$7)</f>
        <v>Barnwood Trust</v>
      </c>
      <c r="J737" s="8" t="str">
        <f>IF([1]source_data!G739="","",[1]tailored_settings!$B$6)</f>
        <v>GB-CHC-1162855</v>
      </c>
      <c r="K737" s="8" t="str">
        <f>IF([1]source_data!G739="","",IF([1]source_data!I739="","",VLOOKUP([1]source_data!I739,[1]codelists!A:C,2,FALSE)))</f>
        <v>GTIR040</v>
      </c>
      <c r="L737" s="8" t="str">
        <f>IF([1]source_data!G739="","",IF([1]source_data!J739="","",VLOOKUP([1]source_data!J739,[1]codelists!A:C,2,FALSE)))</f>
        <v/>
      </c>
      <c r="M737" s="8" t="str">
        <f>IF([1]source_data!G739="","",IF([1]source_data!K739="","",IF([1]source_data!M739&lt;&gt;"",CONCATENATE(VLOOKUP([1]source_data!K739,[1]codelists!A:C,2,FALSE)&amp;";"&amp;VLOOKUP([1]source_data!L739,[1]codelists!A:C,2,FALSE)&amp;";"&amp;VLOOKUP([1]source_data!M739,[1]codelists!A:C,2,FALSE)),IF([1]source_data!L739&lt;&gt;"",CONCATENATE(VLOOKUP([1]source_data!K739,[1]codelists!A:C,2,FALSE)&amp;";"&amp;VLOOKUP([1]source_data!L739,[1]codelists!A:C,2,FALSE)),IF([1]source_data!K739&lt;&gt;"",CONCATENATE(VLOOKUP([1]source_data!K739,[1]codelists!A:C,2,FALSE)))))))</f>
        <v>GTIP040</v>
      </c>
      <c r="N737" s="11" t="str">
        <f>IF([1]source_data!G739="","",IF([1]source_data!D739="","",VLOOKUP([1]source_data!D739,[1]geo_data!A:I,9,FALSE)))</f>
        <v>Cleeve St Michael's</v>
      </c>
      <c r="O737" s="11" t="str">
        <f>IF([1]source_data!G739="","",IF([1]source_data!D739="","",VLOOKUP([1]source_data!D739,[1]geo_data!A:I,8,FALSE)))</f>
        <v>E05012071</v>
      </c>
      <c r="P737" s="11" t="str">
        <f>IF([1]source_data!G739="","",IF(LEFT(O737,3)="E05","WD",IF(LEFT(O737,3)="S13","WD",IF(LEFT(O737,3)="W05","WD",IF(LEFT(O737,3)="W06","UA",IF(LEFT(O737,3)="S12","CA",IF(LEFT(O737,3)="E06","UA",IF(LEFT(O737,3)="E07","NMD",IF(LEFT(O737,3)="E08","MD",IF(LEFT(O737,3)="E09","LONB"))))))))))</f>
        <v>WD</v>
      </c>
      <c r="Q737" s="11" t="str">
        <f>IF([1]source_data!G739="","",IF([1]source_data!D739="","",VLOOKUP([1]source_data!D739,[1]geo_data!A:I,7,FALSE)))</f>
        <v>Tewkesbury</v>
      </c>
      <c r="R737" s="11" t="str">
        <f>IF([1]source_data!G739="","",IF([1]source_data!D739="","",VLOOKUP([1]source_data!D739,[1]geo_data!A:I,6,FALSE)))</f>
        <v>E07000083</v>
      </c>
      <c r="S737" s="11" t="str">
        <f>IF([1]source_data!G739="","",IF(LEFT(R737,3)="E05","WD",IF(LEFT(R737,3)="S13","WD",IF(LEFT(R737,3)="W05","WD",IF(LEFT(R737,3)="W06","UA",IF(LEFT(R737,3)="S12","CA",IF(LEFT(R737,3)="E06","UA",IF(LEFT(R737,3)="E07","NMD",IF(LEFT(R737,3)="E08","MD",IF(LEFT(R737,3)="E09","LONB"))))))))))</f>
        <v>NMD</v>
      </c>
      <c r="T737" s="8" t="str">
        <f>IF([1]source_data!G739="","",IF([1]source_data!N739="","",[1]source_data!N739))</f>
        <v>Grants for You</v>
      </c>
      <c r="U737" s="12">
        <f ca="1">IF([1]source_data!G739="","",[1]tailored_settings!$B$8)</f>
        <v>45009</v>
      </c>
      <c r="V737" s="8" t="str">
        <f>IF([1]source_data!I739="","",[1]tailored_settings!$B$9)</f>
        <v>https://www.barnwoodtrust.org/</v>
      </c>
      <c r="W737" s="8" t="str">
        <f>IF([1]source_data!G739="","",IF([1]source_data!I739="","",[1]codelists!$A$1))</f>
        <v>Grant to Individuals Reason codelist</v>
      </c>
      <c r="X737" s="8" t="str">
        <f>IF([1]source_data!G739="","",IF([1]source_data!I739="","",[1]source_data!I739))</f>
        <v>Mental Health</v>
      </c>
      <c r="Y737" s="8" t="str">
        <f>IF([1]source_data!G739="","",IF([1]source_data!J739="","",[1]codelists!$A$1))</f>
        <v/>
      </c>
      <c r="Z737" s="8" t="str">
        <f>IF([1]source_data!G739="","",IF([1]source_data!J739="","",[1]source_data!J739))</f>
        <v/>
      </c>
      <c r="AA737" s="8" t="str">
        <f>IF([1]source_data!G739="","",IF([1]source_data!K739="","",[1]codelists!$A$16))</f>
        <v>Grant to Individuals Purpose codelist</v>
      </c>
      <c r="AB737" s="8" t="str">
        <f>IF([1]source_data!G739="","",IF([1]source_data!K739="","",[1]source_data!K739))</f>
        <v>Devices and digital access</v>
      </c>
      <c r="AC737" s="8" t="str">
        <f>IF([1]source_data!G739="","",IF([1]source_data!L739="","",[1]codelists!$A$16))</f>
        <v/>
      </c>
      <c r="AD737" s="8" t="str">
        <f>IF([1]source_data!G739="","",IF([1]source_data!L739="","",[1]source_data!L739))</f>
        <v/>
      </c>
      <c r="AE737" s="8" t="str">
        <f>IF([1]source_data!G739="","",IF([1]source_data!M739="","",[1]codelists!$A$16))</f>
        <v/>
      </c>
      <c r="AF737" s="8" t="str">
        <f>IF([1]source_data!G739="","",IF([1]source_data!M739="","",[1]source_data!M739))</f>
        <v/>
      </c>
    </row>
    <row r="738" spans="1:32" ht="15.75" x14ac:dyDescent="0.25">
      <c r="A738" s="8" t="str">
        <f>IF([1]source_data!G740="","",IF(AND([1]source_data!C740&lt;&gt;"",[1]tailored_settings!$B$10="Publish"),CONCATENATE([1]tailored_settings!$B$2&amp;[1]source_data!C740),IF(AND([1]source_data!C740&lt;&gt;"",[1]tailored_settings!$B$10="Do not publish"),CONCATENATE([1]tailored_settings!$B$2&amp;TEXT(ROW(A738)-1,"0000")&amp;"_"&amp;TEXT(F738,"yyyy-mm")),CONCATENATE([1]tailored_settings!$B$2&amp;TEXT(ROW(A738)-1,"0000")&amp;"_"&amp;TEXT(F738,"yyyy-mm")))))</f>
        <v>360G-BarnwoodTrust-0737_2022-10</v>
      </c>
      <c r="B738" s="8" t="str">
        <f>IF([1]source_data!G740="","",IF([1]source_data!E740&lt;&gt;"",[1]source_data!E740,CONCATENATE("Grant to "&amp;G738)))</f>
        <v>Grants for You</v>
      </c>
      <c r="C738" s="8" t="str">
        <f>IF([1]source_data!G740="","",IF([1]source_data!F740="","",[1]source_data!F740))</f>
        <v xml:space="preserve">Funding to help people with Autism, ADHD, Tourette's or a serious mental health condition access more opportunities.   </v>
      </c>
      <c r="D738" s="9">
        <f>IF([1]source_data!G740="","",IF([1]source_data!G740="","",[1]source_data!G740))</f>
        <v>549</v>
      </c>
      <c r="E738" s="8" t="str">
        <f>IF([1]source_data!G740="","",[1]tailored_settings!$B$3)</f>
        <v>GBP</v>
      </c>
      <c r="F738" s="10">
        <f>IF([1]source_data!G740="","",IF([1]source_data!H740="","",[1]source_data!H740))</f>
        <v>44846.649292048598</v>
      </c>
      <c r="G738" s="8" t="str">
        <f>IF([1]source_data!G740="","",[1]tailored_settings!$B$5)</f>
        <v>Individual Recipient</v>
      </c>
      <c r="H738" s="8" t="str">
        <f>IF([1]source_data!G740="","",IF(AND([1]source_data!A740&lt;&gt;"",[1]tailored_settings!$B$11="Publish"),CONCATENATE([1]tailored_settings!$B$2&amp;[1]source_data!A740),IF(AND([1]source_data!A740&lt;&gt;"",[1]tailored_settings!$B$11="Do not publish"),CONCATENATE([1]tailored_settings!$B$4&amp;TEXT(ROW(A738)-1,"0000")&amp;"_"&amp;TEXT(F738,"yyyy-mm")),CONCATENATE([1]tailored_settings!$B$4&amp;TEXT(ROW(A738)-1,"0000")&amp;"_"&amp;TEXT(F738,"yyyy-mm")))))</f>
        <v>360G-BarnwoodTrust-IND-0737_2022-10</v>
      </c>
      <c r="I738" s="8" t="str">
        <f>IF([1]source_data!G740="","",[1]tailored_settings!$B$7)</f>
        <v>Barnwood Trust</v>
      </c>
      <c r="J738" s="8" t="str">
        <f>IF([1]source_data!G740="","",[1]tailored_settings!$B$6)</f>
        <v>GB-CHC-1162855</v>
      </c>
      <c r="K738" s="8" t="str">
        <f>IF([1]source_data!G740="","",IF([1]source_data!I740="","",VLOOKUP([1]source_data!I740,[1]codelists!A:C,2,FALSE)))</f>
        <v>GTIR040</v>
      </c>
      <c r="L738" s="8" t="str">
        <f>IF([1]source_data!G740="","",IF([1]source_data!J740="","",VLOOKUP([1]source_data!J740,[1]codelists!A:C,2,FALSE)))</f>
        <v/>
      </c>
      <c r="M738" s="8" t="str">
        <f>IF([1]source_data!G740="","",IF([1]source_data!K740="","",IF([1]source_data!M740&lt;&gt;"",CONCATENATE(VLOOKUP([1]source_data!K740,[1]codelists!A:C,2,FALSE)&amp;";"&amp;VLOOKUP([1]source_data!L740,[1]codelists!A:C,2,FALSE)&amp;";"&amp;VLOOKUP([1]source_data!M740,[1]codelists!A:C,2,FALSE)),IF([1]source_data!L740&lt;&gt;"",CONCATENATE(VLOOKUP([1]source_data!K740,[1]codelists!A:C,2,FALSE)&amp;";"&amp;VLOOKUP([1]source_data!L740,[1]codelists!A:C,2,FALSE)),IF([1]source_data!K740&lt;&gt;"",CONCATENATE(VLOOKUP([1]source_data!K740,[1]codelists!A:C,2,FALSE)))))))</f>
        <v>GTIP040</v>
      </c>
      <c r="N738" s="11" t="str">
        <f>IF([1]source_data!G740="","",IF([1]source_data!D740="","",VLOOKUP([1]source_data!D740,[1]geo_data!A:I,9,FALSE)))</f>
        <v>Coney Hill</v>
      </c>
      <c r="O738" s="11" t="str">
        <f>IF([1]source_data!G740="","",IF([1]source_data!D740="","",VLOOKUP([1]source_data!D740,[1]geo_data!A:I,8,FALSE)))</f>
        <v>E05010954</v>
      </c>
      <c r="P738" s="11" t="str">
        <f>IF([1]source_data!G740="","",IF(LEFT(O738,3)="E05","WD",IF(LEFT(O738,3)="S13","WD",IF(LEFT(O738,3)="W05","WD",IF(LEFT(O738,3)="W06","UA",IF(LEFT(O738,3)="S12","CA",IF(LEFT(O738,3)="E06","UA",IF(LEFT(O738,3)="E07","NMD",IF(LEFT(O738,3)="E08","MD",IF(LEFT(O738,3)="E09","LONB"))))))))))</f>
        <v>WD</v>
      </c>
      <c r="Q738" s="11" t="str">
        <f>IF([1]source_data!G740="","",IF([1]source_data!D740="","",VLOOKUP([1]source_data!D740,[1]geo_data!A:I,7,FALSE)))</f>
        <v>Gloucester</v>
      </c>
      <c r="R738" s="11" t="str">
        <f>IF([1]source_data!G740="","",IF([1]source_data!D740="","",VLOOKUP([1]source_data!D740,[1]geo_data!A:I,6,FALSE)))</f>
        <v>E07000081</v>
      </c>
      <c r="S738" s="11" t="str">
        <f>IF([1]source_data!G740="","",IF(LEFT(R738,3)="E05","WD",IF(LEFT(R738,3)="S13","WD",IF(LEFT(R738,3)="W05","WD",IF(LEFT(R738,3)="W06","UA",IF(LEFT(R738,3)="S12","CA",IF(LEFT(R738,3)="E06","UA",IF(LEFT(R738,3)="E07","NMD",IF(LEFT(R738,3)="E08","MD",IF(LEFT(R738,3)="E09","LONB"))))))))))</f>
        <v>NMD</v>
      </c>
      <c r="T738" s="8" t="str">
        <f>IF([1]source_data!G740="","",IF([1]source_data!N740="","",[1]source_data!N740))</f>
        <v>Grants for You</v>
      </c>
      <c r="U738" s="12">
        <f ca="1">IF([1]source_data!G740="","",[1]tailored_settings!$B$8)</f>
        <v>45009</v>
      </c>
      <c r="V738" s="8" t="str">
        <f>IF([1]source_data!I740="","",[1]tailored_settings!$B$9)</f>
        <v>https://www.barnwoodtrust.org/</v>
      </c>
      <c r="W738" s="8" t="str">
        <f>IF([1]source_data!G740="","",IF([1]source_data!I740="","",[1]codelists!$A$1))</f>
        <v>Grant to Individuals Reason codelist</v>
      </c>
      <c r="X738" s="8" t="str">
        <f>IF([1]source_data!G740="","",IF([1]source_data!I740="","",[1]source_data!I740))</f>
        <v>Mental Health</v>
      </c>
      <c r="Y738" s="8" t="str">
        <f>IF([1]source_data!G740="","",IF([1]source_data!J740="","",[1]codelists!$A$1))</f>
        <v/>
      </c>
      <c r="Z738" s="8" t="str">
        <f>IF([1]source_data!G740="","",IF([1]source_data!J740="","",[1]source_data!J740))</f>
        <v/>
      </c>
      <c r="AA738" s="8" t="str">
        <f>IF([1]source_data!G740="","",IF([1]source_data!K740="","",[1]codelists!$A$16))</f>
        <v>Grant to Individuals Purpose codelist</v>
      </c>
      <c r="AB738" s="8" t="str">
        <f>IF([1]source_data!G740="","",IF([1]source_data!K740="","",[1]source_data!K740))</f>
        <v>Devices and digital access</v>
      </c>
      <c r="AC738" s="8" t="str">
        <f>IF([1]source_data!G740="","",IF([1]source_data!L740="","",[1]codelists!$A$16))</f>
        <v/>
      </c>
      <c r="AD738" s="8" t="str">
        <f>IF([1]source_data!G740="","",IF([1]source_data!L740="","",[1]source_data!L740))</f>
        <v/>
      </c>
      <c r="AE738" s="8" t="str">
        <f>IF([1]source_data!G740="","",IF([1]source_data!M740="","",[1]codelists!$A$16))</f>
        <v/>
      </c>
      <c r="AF738" s="8" t="str">
        <f>IF([1]source_data!G740="","",IF([1]source_data!M740="","",[1]source_data!M740))</f>
        <v/>
      </c>
    </row>
    <row r="739" spans="1:32" ht="15.75" x14ac:dyDescent="0.25">
      <c r="A739" s="8" t="str">
        <f>IF([1]source_data!G741="","",IF(AND([1]source_data!C741&lt;&gt;"",[1]tailored_settings!$B$10="Publish"),CONCATENATE([1]tailored_settings!$B$2&amp;[1]source_data!C741),IF(AND([1]source_data!C741&lt;&gt;"",[1]tailored_settings!$B$10="Do not publish"),CONCATENATE([1]tailored_settings!$B$2&amp;TEXT(ROW(A739)-1,"0000")&amp;"_"&amp;TEXT(F739,"yyyy-mm")),CONCATENATE([1]tailored_settings!$B$2&amp;TEXT(ROW(A739)-1,"0000")&amp;"_"&amp;TEXT(F739,"yyyy-mm")))))</f>
        <v>360G-BarnwoodTrust-0738_2022-10</v>
      </c>
      <c r="B739" s="8" t="str">
        <f>IF([1]source_data!G741="","",IF([1]source_data!E741&lt;&gt;"",[1]source_data!E741,CONCATENATE("Grant to "&amp;G739)))</f>
        <v>Grants for You</v>
      </c>
      <c r="C739" s="8" t="str">
        <f>IF([1]source_data!G741="","",IF([1]source_data!F741="","",[1]source_data!F741))</f>
        <v xml:space="preserve">Funding to help people with Autism, ADHD, Tourette's or a serious mental health condition access more opportunities.   </v>
      </c>
      <c r="D739" s="9">
        <f>IF([1]source_data!G741="","",IF([1]source_data!G741="","",[1]source_data!G741))</f>
        <v>2495</v>
      </c>
      <c r="E739" s="8" t="str">
        <f>IF([1]source_data!G741="","",[1]tailored_settings!$B$3)</f>
        <v>GBP</v>
      </c>
      <c r="F739" s="10">
        <f>IF([1]source_data!G741="","",IF([1]source_data!H741="","",[1]source_data!H741))</f>
        <v>44846.742266898102</v>
      </c>
      <c r="G739" s="8" t="str">
        <f>IF([1]source_data!G741="","",[1]tailored_settings!$B$5)</f>
        <v>Individual Recipient</v>
      </c>
      <c r="H739" s="8" t="str">
        <f>IF([1]source_data!G741="","",IF(AND([1]source_data!A741&lt;&gt;"",[1]tailored_settings!$B$11="Publish"),CONCATENATE([1]tailored_settings!$B$2&amp;[1]source_data!A741),IF(AND([1]source_data!A741&lt;&gt;"",[1]tailored_settings!$B$11="Do not publish"),CONCATENATE([1]tailored_settings!$B$4&amp;TEXT(ROW(A739)-1,"0000")&amp;"_"&amp;TEXT(F739,"yyyy-mm")),CONCATENATE([1]tailored_settings!$B$4&amp;TEXT(ROW(A739)-1,"0000")&amp;"_"&amp;TEXT(F739,"yyyy-mm")))))</f>
        <v>360G-BarnwoodTrust-IND-0738_2022-10</v>
      </c>
      <c r="I739" s="8" t="str">
        <f>IF([1]source_data!G741="","",[1]tailored_settings!$B$7)</f>
        <v>Barnwood Trust</v>
      </c>
      <c r="J739" s="8" t="str">
        <f>IF([1]source_data!G741="","",[1]tailored_settings!$B$6)</f>
        <v>GB-CHC-1162855</v>
      </c>
      <c r="K739" s="8" t="str">
        <f>IF([1]source_data!G741="","",IF([1]source_data!I741="","",VLOOKUP([1]source_data!I741,[1]codelists!A:C,2,FALSE)))</f>
        <v>GTIR040</v>
      </c>
      <c r="L739" s="8" t="str">
        <f>IF([1]source_data!G741="","",IF([1]source_data!J741="","",VLOOKUP([1]source_data!J741,[1]codelists!A:C,2,FALSE)))</f>
        <v/>
      </c>
      <c r="M739" s="8" t="str">
        <f>IF([1]source_data!G741="","",IF([1]source_data!K741="","",IF([1]source_data!M741&lt;&gt;"",CONCATENATE(VLOOKUP([1]source_data!K741,[1]codelists!A:C,2,FALSE)&amp;";"&amp;VLOOKUP([1]source_data!L741,[1]codelists!A:C,2,FALSE)&amp;";"&amp;VLOOKUP([1]source_data!M741,[1]codelists!A:C,2,FALSE)),IF([1]source_data!L741&lt;&gt;"",CONCATENATE(VLOOKUP([1]source_data!K741,[1]codelists!A:C,2,FALSE)&amp;";"&amp;VLOOKUP([1]source_data!L741,[1]codelists!A:C,2,FALSE)),IF([1]source_data!K741&lt;&gt;"",CONCATENATE(VLOOKUP([1]source_data!K741,[1]codelists!A:C,2,FALSE)))))))</f>
        <v>GTIP100</v>
      </c>
      <c r="N739" s="11" t="str">
        <f>IF([1]source_data!G741="","",IF([1]source_data!D741="","",VLOOKUP([1]source_data!D741,[1]geo_data!A:I,9,FALSE)))</f>
        <v>Quedgeley Fieldcourt</v>
      </c>
      <c r="O739" s="11" t="str">
        <f>IF([1]source_data!G741="","",IF([1]source_data!D741="","",VLOOKUP([1]source_data!D741,[1]geo_data!A:I,8,FALSE)))</f>
        <v>E05010964</v>
      </c>
      <c r="P739" s="11" t="str">
        <f>IF([1]source_data!G741="","",IF(LEFT(O739,3)="E05","WD",IF(LEFT(O739,3)="S13","WD",IF(LEFT(O739,3)="W05","WD",IF(LEFT(O739,3)="W06","UA",IF(LEFT(O739,3)="S12","CA",IF(LEFT(O739,3)="E06","UA",IF(LEFT(O739,3)="E07","NMD",IF(LEFT(O739,3)="E08","MD",IF(LEFT(O739,3)="E09","LONB"))))))))))</f>
        <v>WD</v>
      </c>
      <c r="Q739" s="11" t="str">
        <f>IF([1]source_data!G741="","",IF([1]source_data!D741="","",VLOOKUP([1]source_data!D741,[1]geo_data!A:I,7,FALSE)))</f>
        <v>Gloucester</v>
      </c>
      <c r="R739" s="11" t="str">
        <f>IF([1]source_data!G741="","",IF([1]source_data!D741="","",VLOOKUP([1]source_data!D741,[1]geo_data!A:I,6,FALSE)))</f>
        <v>E07000081</v>
      </c>
      <c r="S739" s="11" t="str">
        <f>IF([1]source_data!G741="","",IF(LEFT(R739,3)="E05","WD",IF(LEFT(R739,3)="S13","WD",IF(LEFT(R739,3)="W05","WD",IF(LEFT(R739,3)="W06","UA",IF(LEFT(R739,3)="S12","CA",IF(LEFT(R739,3)="E06","UA",IF(LEFT(R739,3)="E07","NMD",IF(LEFT(R739,3)="E08","MD",IF(LEFT(R739,3)="E09","LONB"))))))))))</f>
        <v>NMD</v>
      </c>
      <c r="T739" s="8" t="str">
        <f>IF([1]source_data!G741="","",IF([1]source_data!N741="","",[1]source_data!N741))</f>
        <v>Grants for You</v>
      </c>
      <c r="U739" s="12">
        <f ca="1">IF([1]source_data!G741="","",[1]tailored_settings!$B$8)</f>
        <v>45009</v>
      </c>
      <c r="V739" s="8" t="str">
        <f>IF([1]source_data!I741="","",[1]tailored_settings!$B$9)</f>
        <v>https://www.barnwoodtrust.org/</v>
      </c>
      <c r="W739" s="8" t="str">
        <f>IF([1]source_data!G741="","",IF([1]source_data!I741="","",[1]codelists!$A$1))</f>
        <v>Grant to Individuals Reason codelist</v>
      </c>
      <c r="X739" s="8" t="str">
        <f>IF([1]source_data!G741="","",IF([1]source_data!I741="","",[1]source_data!I741))</f>
        <v>Mental Health</v>
      </c>
      <c r="Y739" s="8" t="str">
        <f>IF([1]source_data!G741="","",IF([1]source_data!J741="","",[1]codelists!$A$1))</f>
        <v/>
      </c>
      <c r="Z739" s="8" t="str">
        <f>IF([1]source_data!G741="","",IF([1]source_data!J741="","",[1]source_data!J741))</f>
        <v/>
      </c>
      <c r="AA739" s="8" t="str">
        <f>IF([1]source_data!G741="","",IF([1]source_data!K741="","",[1]codelists!$A$16))</f>
        <v>Grant to Individuals Purpose codelist</v>
      </c>
      <c r="AB739" s="8" t="str">
        <f>IF([1]source_data!G741="","",IF([1]source_data!K741="","",[1]source_data!K741))</f>
        <v>Travel and transport</v>
      </c>
      <c r="AC739" s="8" t="str">
        <f>IF([1]source_data!G741="","",IF([1]source_data!L741="","",[1]codelists!$A$16))</f>
        <v/>
      </c>
      <c r="AD739" s="8" t="str">
        <f>IF([1]source_data!G741="","",IF([1]source_data!L741="","",[1]source_data!L741))</f>
        <v/>
      </c>
      <c r="AE739" s="8" t="str">
        <f>IF([1]source_data!G741="","",IF([1]source_data!M741="","",[1]codelists!$A$16))</f>
        <v/>
      </c>
      <c r="AF739" s="8" t="str">
        <f>IF([1]source_data!G741="","",IF([1]source_data!M741="","",[1]source_data!M741))</f>
        <v/>
      </c>
    </row>
    <row r="740" spans="1:32" ht="15.75" x14ac:dyDescent="0.25">
      <c r="A740" s="8" t="str">
        <f>IF([1]source_data!G742="","",IF(AND([1]source_data!C742&lt;&gt;"",[1]tailored_settings!$B$10="Publish"),CONCATENATE([1]tailored_settings!$B$2&amp;[1]source_data!C742),IF(AND([1]source_data!C742&lt;&gt;"",[1]tailored_settings!$B$10="Do not publish"),CONCATENATE([1]tailored_settings!$B$2&amp;TEXT(ROW(A740)-1,"0000")&amp;"_"&amp;TEXT(F740,"yyyy-mm")),CONCATENATE([1]tailored_settings!$B$2&amp;TEXT(ROW(A740)-1,"0000")&amp;"_"&amp;TEXT(F740,"yyyy-mm")))))</f>
        <v>360G-BarnwoodTrust-0739_2022-10</v>
      </c>
      <c r="B740" s="8" t="str">
        <f>IF([1]source_data!G742="","",IF([1]source_data!E742&lt;&gt;"",[1]source_data!E742,CONCATENATE("Grant to "&amp;G740)))</f>
        <v>Grants for Your Home</v>
      </c>
      <c r="C740" s="8" t="str">
        <f>IF([1]source_data!G742="","",IF([1]source_data!F742="","",[1]source_data!F742))</f>
        <v>Funding to help disabled people and people with mental health conditions living on a low-income with their housing needs</v>
      </c>
      <c r="D740" s="9">
        <f>IF([1]source_data!G742="","",IF([1]source_data!G742="","",[1]source_data!G742))</f>
        <v>1335.99</v>
      </c>
      <c r="E740" s="8" t="str">
        <f>IF([1]source_data!G742="","",[1]tailored_settings!$B$3)</f>
        <v>GBP</v>
      </c>
      <c r="F740" s="10">
        <f>IF([1]source_data!G742="","",IF([1]source_data!H742="","",[1]source_data!H742))</f>
        <v>44847.388957025498</v>
      </c>
      <c r="G740" s="8" t="str">
        <f>IF([1]source_data!G742="","",[1]tailored_settings!$B$5)</f>
        <v>Individual Recipient</v>
      </c>
      <c r="H740" s="8" t="str">
        <f>IF([1]source_data!G742="","",IF(AND([1]source_data!A742&lt;&gt;"",[1]tailored_settings!$B$11="Publish"),CONCATENATE([1]tailored_settings!$B$2&amp;[1]source_data!A742),IF(AND([1]source_data!A742&lt;&gt;"",[1]tailored_settings!$B$11="Do not publish"),CONCATENATE([1]tailored_settings!$B$4&amp;TEXT(ROW(A740)-1,"0000")&amp;"_"&amp;TEXT(F740,"yyyy-mm")),CONCATENATE([1]tailored_settings!$B$4&amp;TEXT(ROW(A740)-1,"0000")&amp;"_"&amp;TEXT(F740,"yyyy-mm")))))</f>
        <v>360G-BarnwoodTrust-IND-0739_2022-10</v>
      </c>
      <c r="I740" s="8" t="str">
        <f>IF([1]source_data!G742="","",[1]tailored_settings!$B$7)</f>
        <v>Barnwood Trust</v>
      </c>
      <c r="J740" s="8" t="str">
        <f>IF([1]source_data!G742="","",[1]tailored_settings!$B$6)</f>
        <v>GB-CHC-1162855</v>
      </c>
      <c r="K740" s="8" t="str">
        <f>IF([1]source_data!G742="","",IF([1]source_data!I742="","",VLOOKUP([1]source_data!I742,[1]codelists!A:C,2,FALSE)))</f>
        <v>GTIR010</v>
      </c>
      <c r="L740" s="8" t="str">
        <f>IF([1]source_data!G742="","",IF([1]source_data!J742="","",VLOOKUP([1]source_data!J742,[1]codelists!A:C,2,FALSE)))</f>
        <v>GTIR020</v>
      </c>
      <c r="M740" s="8" t="str">
        <f>IF([1]source_data!G742="","",IF([1]source_data!K742="","",IF([1]source_data!M742&lt;&gt;"",CONCATENATE(VLOOKUP([1]source_data!K742,[1]codelists!A:C,2,FALSE)&amp;";"&amp;VLOOKUP([1]source_data!L742,[1]codelists!A:C,2,FALSE)&amp;";"&amp;VLOOKUP([1]source_data!M742,[1]codelists!A:C,2,FALSE)),IF([1]source_data!L742&lt;&gt;"",CONCATENATE(VLOOKUP([1]source_data!K742,[1]codelists!A:C,2,FALSE)&amp;";"&amp;VLOOKUP([1]source_data!L742,[1]codelists!A:C,2,FALSE)),IF([1]source_data!K742&lt;&gt;"",CONCATENATE(VLOOKUP([1]source_data!K742,[1]codelists!A:C,2,FALSE)))))))</f>
        <v>GTIP020</v>
      </c>
      <c r="N740" s="11" t="str">
        <f>IF([1]source_data!G742="","",IF([1]source_data!D742="","",VLOOKUP([1]source_data!D742,[1]geo_data!A:I,9,FALSE)))</f>
        <v>Randwick, Whiteshill and Ruscombe</v>
      </c>
      <c r="O740" s="11" t="str">
        <f>IF([1]source_data!G742="","",IF([1]source_data!D742="","",VLOOKUP([1]source_data!D742,[1]geo_data!A:I,8,FALSE)))</f>
        <v>E05010982</v>
      </c>
      <c r="P740" s="11" t="str">
        <f>IF([1]source_data!G742="","",IF(LEFT(O740,3)="E05","WD",IF(LEFT(O740,3)="S13","WD",IF(LEFT(O740,3)="W05","WD",IF(LEFT(O740,3)="W06","UA",IF(LEFT(O740,3)="S12","CA",IF(LEFT(O740,3)="E06","UA",IF(LEFT(O740,3)="E07","NMD",IF(LEFT(O740,3)="E08","MD",IF(LEFT(O740,3)="E09","LONB"))))))))))</f>
        <v>WD</v>
      </c>
      <c r="Q740" s="11" t="str">
        <f>IF([1]source_data!G742="","",IF([1]source_data!D742="","",VLOOKUP([1]source_data!D742,[1]geo_data!A:I,7,FALSE)))</f>
        <v>Stroud</v>
      </c>
      <c r="R740" s="11" t="str">
        <f>IF([1]source_data!G742="","",IF([1]source_data!D742="","",VLOOKUP([1]source_data!D742,[1]geo_data!A:I,6,FALSE)))</f>
        <v>E07000082</v>
      </c>
      <c r="S740" s="11" t="str">
        <f>IF([1]source_data!G742="","",IF(LEFT(R740,3)="E05","WD",IF(LEFT(R740,3)="S13","WD",IF(LEFT(R740,3)="W05","WD",IF(LEFT(R740,3)="W06","UA",IF(LEFT(R740,3)="S12","CA",IF(LEFT(R740,3)="E06","UA",IF(LEFT(R740,3)="E07","NMD",IF(LEFT(R740,3)="E08","MD",IF(LEFT(R740,3)="E09","LONB"))))))))))</f>
        <v>NMD</v>
      </c>
      <c r="T740" s="8" t="str">
        <f>IF([1]source_data!G742="","",IF([1]source_data!N742="","",[1]source_data!N742))</f>
        <v>Grants for Your Home</v>
      </c>
      <c r="U740" s="12">
        <f ca="1">IF([1]source_data!G742="","",[1]tailored_settings!$B$8)</f>
        <v>45009</v>
      </c>
      <c r="V740" s="8" t="str">
        <f>IF([1]source_data!I742="","",[1]tailored_settings!$B$9)</f>
        <v>https://www.barnwoodtrust.org/</v>
      </c>
      <c r="W740" s="8" t="str">
        <f>IF([1]source_data!G742="","",IF([1]source_data!I742="","",[1]codelists!$A$1))</f>
        <v>Grant to Individuals Reason codelist</v>
      </c>
      <c r="X740" s="8" t="str">
        <f>IF([1]source_data!G742="","",IF([1]source_data!I742="","",[1]source_data!I742))</f>
        <v>Financial Hardship</v>
      </c>
      <c r="Y740" s="8" t="str">
        <f>IF([1]source_data!G742="","",IF([1]source_data!J742="","",[1]codelists!$A$1))</f>
        <v>Grant to Individuals Reason codelist</v>
      </c>
      <c r="Z740" s="8" t="str">
        <f>IF([1]source_data!G742="","",IF([1]source_data!J742="","",[1]source_data!J742))</f>
        <v>Disability</v>
      </c>
      <c r="AA740" s="8" t="str">
        <f>IF([1]source_data!G742="","",IF([1]source_data!K742="","",[1]codelists!$A$16))</f>
        <v>Grant to Individuals Purpose codelist</v>
      </c>
      <c r="AB740" s="8" t="str">
        <f>IF([1]source_data!G742="","",IF([1]source_data!K742="","",[1]source_data!K742))</f>
        <v>Furniture and appliances</v>
      </c>
      <c r="AC740" s="8" t="str">
        <f>IF([1]source_data!G742="","",IF([1]source_data!L742="","",[1]codelists!$A$16))</f>
        <v/>
      </c>
      <c r="AD740" s="8" t="str">
        <f>IF([1]source_data!G742="","",IF([1]source_data!L742="","",[1]source_data!L742))</f>
        <v/>
      </c>
      <c r="AE740" s="8" t="str">
        <f>IF([1]source_data!G742="","",IF([1]source_data!M742="","",[1]codelists!$A$16))</f>
        <v/>
      </c>
      <c r="AF740" s="8" t="str">
        <f>IF([1]source_data!G742="","",IF([1]source_data!M742="","",[1]source_data!M742))</f>
        <v/>
      </c>
    </row>
    <row r="741" spans="1:32" ht="15.75" x14ac:dyDescent="0.25">
      <c r="A741" s="8" t="str">
        <f>IF([1]source_data!G743="","",IF(AND([1]source_data!C743&lt;&gt;"",[1]tailored_settings!$B$10="Publish"),CONCATENATE([1]tailored_settings!$B$2&amp;[1]source_data!C743),IF(AND([1]source_data!C743&lt;&gt;"",[1]tailored_settings!$B$10="Do not publish"),CONCATENATE([1]tailored_settings!$B$2&amp;TEXT(ROW(A741)-1,"0000")&amp;"_"&amp;TEXT(F741,"yyyy-mm")),CONCATENATE([1]tailored_settings!$B$2&amp;TEXT(ROW(A741)-1,"0000")&amp;"_"&amp;TEXT(F741,"yyyy-mm")))))</f>
        <v>360G-BarnwoodTrust-0740_2022-10</v>
      </c>
      <c r="B741" s="8" t="str">
        <f>IF([1]source_data!G743="","",IF([1]source_data!E743&lt;&gt;"",[1]source_data!E743,CONCATENATE("Grant to "&amp;G741)))</f>
        <v>Grants for Your Home</v>
      </c>
      <c r="C741" s="8" t="str">
        <f>IF([1]source_data!G743="","",IF([1]source_data!F743="","",[1]source_data!F743))</f>
        <v>Funding to help disabled people and people with mental health conditions living on a low-income with their housing needs</v>
      </c>
      <c r="D741" s="9">
        <f>IF([1]source_data!G743="","",IF([1]source_data!G743="","",[1]source_data!G743))</f>
        <v>1898</v>
      </c>
      <c r="E741" s="8" t="str">
        <f>IF([1]source_data!G743="","",[1]tailored_settings!$B$3)</f>
        <v>GBP</v>
      </c>
      <c r="F741" s="10">
        <f>IF([1]source_data!G743="","",IF([1]source_data!H743="","",[1]source_data!H743))</f>
        <v>44847.4172575579</v>
      </c>
      <c r="G741" s="8" t="str">
        <f>IF([1]source_data!G743="","",[1]tailored_settings!$B$5)</f>
        <v>Individual Recipient</v>
      </c>
      <c r="H741" s="8" t="str">
        <f>IF([1]source_data!G743="","",IF(AND([1]source_data!A743&lt;&gt;"",[1]tailored_settings!$B$11="Publish"),CONCATENATE([1]tailored_settings!$B$2&amp;[1]source_data!A743),IF(AND([1]source_data!A743&lt;&gt;"",[1]tailored_settings!$B$11="Do not publish"),CONCATENATE([1]tailored_settings!$B$4&amp;TEXT(ROW(A741)-1,"0000")&amp;"_"&amp;TEXT(F741,"yyyy-mm")),CONCATENATE([1]tailored_settings!$B$4&amp;TEXT(ROW(A741)-1,"0000")&amp;"_"&amp;TEXT(F741,"yyyy-mm")))))</f>
        <v>360G-BarnwoodTrust-IND-0740_2022-10</v>
      </c>
      <c r="I741" s="8" t="str">
        <f>IF([1]source_data!G743="","",[1]tailored_settings!$B$7)</f>
        <v>Barnwood Trust</v>
      </c>
      <c r="J741" s="8" t="str">
        <f>IF([1]source_data!G743="","",[1]tailored_settings!$B$6)</f>
        <v>GB-CHC-1162855</v>
      </c>
      <c r="K741" s="8" t="str">
        <f>IF([1]source_data!G743="","",IF([1]source_data!I743="","",VLOOKUP([1]source_data!I743,[1]codelists!A:C,2,FALSE)))</f>
        <v>GTIR010</v>
      </c>
      <c r="L741" s="8" t="str">
        <f>IF([1]source_data!G743="","",IF([1]source_data!J743="","",VLOOKUP([1]source_data!J743,[1]codelists!A:C,2,FALSE)))</f>
        <v>GTIR020</v>
      </c>
      <c r="M741" s="8" t="str">
        <f>IF([1]source_data!G743="","",IF([1]source_data!K743="","",IF([1]source_data!M743&lt;&gt;"",CONCATENATE(VLOOKUP([1]source_data!K743,[1]codelists!A:C,2,FALSE)&amp;";"&amp;VLOOKUP([1]source_data!L743,[1]codelists!A:C,2,FALSE)&amp;";"&amp;VLOOKUP([1]source_data!M743,[1]codelists!A:C,2,FALSE)),IF([1]source_data!L743&lt;&gt;"",CONCATENATE(VLOOKUP([1]source_data!K743,[1]codelists!A:C,2,FALSE)&amp;";"&amp;VLOOKUP([1]source_data!L743,[1]codelists!A:C,2,FALSE)),IF([1]source_data!K743&lt;&gt;"",CONCATENATE(VLOOKUP([1]source_data!K743,[1]codelists!A:C,2,FALSE)))))))</f>
        <v>GTIP020</v>
      </c>
      <c r="N741" s="11" t="str">
        <f>IF([1]source_data!G743="","",IF([1]source_data!D743="","",VLOOKUP([1]source_data!D743,[1]geo_data!A:I,9,FALSE)))</f>
        <v>Dursley</v>
      </c>
      <c r="O741" s="11" t="str">
        <f>IF([1]source_data!G743="","",IF([1]source_data!D743="","",VLOOKUP([1]source_data!D743,[1]geo_data!A:I,8,FALSE)))</f>
        <v>E05010976</v>
      </c>
      <c r="P741" s="11" t="str">
        <f>IF([1]source_data!G743="","",IF(LEFT(O741,3)="E05","WD",IF(LEFT(O741,3)="S13","WD",IF(LEFT(O741,3)="W05","WD",IF(LEFT(O741,3)="W06","UA",IF(LEFT(O741,3)="S12","CA",IF(LEFT(O741,3)="E06","UA",IF(LEFT(O741,3)="E07","NMD",IF(LEFT(O741,3)="E08","MD",IF(LEFT(O741,3)="E09","LONB"))))))))))</f>
        <v>WD</v>
      </c>
      <c r="Q741" s="11" t="str">
        <f>IF([1]source_data!G743="","",IF([1]source_data!D743="","",VLOOKUP([1]source_data!D743,[1]geo_data!A:I,7,FALSE)))</f>
        <v>Stroud</v>
      </c>
      <c r="R741" s="11" t="str">
        <f>IF([1]source_data!G743="","",IF([1]source_data!D743="","",VLOOKUP([1]source_data!D743,[1]geo_data!A:I,6,FALSE)))</f>
        <v>E07000082</v>
      </c>
      <c r="S741" s="11" t="str">
        <f>IF([1]source_data!G743="","",IF(LEFT(R741,3)="E05","WD",IF(LEFT(R741,3)="S13","WD",IF(LEFT(R741,3)="W05","WD",IF(LEFT(R741,3)="W06","UA",IF(LEFT(R741,3)="S12","CA",IF(LEFT(R741,3)="E06","UA",IF(LEFT(R741,3)="E07","NMD",IF(LEFT(R741,3)="E08","MD",IF(LEFT(R741,3)="E09","LONB"))))))))))</f>
        <v>NMD</v>
      </c>
      <c r="T741" s="8" t="str">
        <f>IF([1]source_data!G743="","",IF([1]source_data!N743="","",[1]source_data!N743))</f>
        <v>Grants for Your Home</v>
      </c>
      <c r="U741" s="12">
        <f ca="1">IF([1]source_data!G743="","",[1]tailored_settings!$B$8)</f>
        <v>45009</v>
      </c>
      <c r="V741" s="8" t="str">
        <f>IF([1]source_data!I743="","",[1]tailored_settings!$B$9)</f>
        <v>https://www.barnwoodtrust.org/</v>
      </c>
      <c r="W741" s="8" t="str">
        <f>IF([1]source_data!G743="","",IF([1]source_data!I743="","",[1]codelists!$A$1))</f>
        <v>Grant to Individuals Reason codelist</v>
      </c>
      <c r="X741" s="8" t="str">
        <f>IF([1]source_data!G743="","",IF([1]source_data!I743="","",[1]source_data!I743))</f>
        <v>Financial Hardship</v>
      </c>
      <c r="Y741" s="8" t="str">
        <f>IF([1]source_data!G743="","",IF([1]source_data!J743="","",[1]codelists!$A$1))</f>
        <v>Grant to Individuals Reason codelist</v>
      </c>
      <c r="Z741" s="8" t="str">
        <f>IF([1]source_data!G743="","",IF([1]source_data!J743="","",[1]source_data!J743))</f>
        <v>Disability</v>
      </c>
      <c r="AA741" s="8" t="str">
        <f>IF([1]source_data!G743="","",IF([1]source_data!K743="","",[1]codelists!$A$16))</f>
        <v>Grant to Individuals Purpose codelist</v>
      </c>
      <c r="AB741" s="8" t="str">
        <f>IF([1]source_data!G743="","",IF([1]source_data!K743="","",[1]source_data!K743))</f>
        <v>Furniture and appliances</v>
      </c>
      <c r="AC741" s="8" t="str">
        <f>IF([1]source_data!G743="","",IF([1]source_data!L743="","",[1]codelists!$A$16))</f>
        <v/>
      </c>
      <c r="AD741" s="8" t="str">
        <f>IF([1]source_data!G743="","",IF([1]source_data!L743="","",[1]source_data!L743))</f>
        <v/>
      </c>
      <c r="AE741" s="8" t="str">
        <f>IF([1]source_data!G743="","",IF([1]source_data!M743="","",[1]codelists!$A$16))</f>
        <v/>
      </c>
      <c r="AF741" s="8" t="str">
        <f>IF([1]source_data!G743="","",IF([1]source_data!M743="","",[1]source_data!M743))</f>
        <v/>
      </c>
    </row>
    <row r="742" spans="1:32" ht="15.75" x14ac:dyDescent="0.25">
      <c r="A742" s="8" t="str">
        <f>IF([1]source_data!G744="","",IF(AND([1]source_data!C744&lt;&gt;"",[1]tailored_settings!$B$10="Publish"),CONCATENATE([1]tailored_settings!$B$2&amp;[1]source_data!C744),IF(AND([1]source_data!C744&lt;&gt;"",[1]tailored_settings!$B$10="Do not publish"),CONCATENATE([1]tailored_settings!$B$2&amp;TEXT(ROW(A742)-1,"0000")&amp;"_"&amp;TEXT(F742,"yyyy-mm")),CONCATENATE([1]tailored_settings!$B$2&amp;TEXT(ROW(A742)-1,"0000")&amp;"_"&amp;TEXT(F742,"yyyy-mm")))))</f>
        <v>360G-BarnwoodTrust-0741_2022-10</v>
      </c>
      <c r="B742" s="8" t="str">
        <f>IF([1]source_data!G744="","",IF([1]source_data!E744&lt;&gt;"",[1]source_data!E744,CONCATENATE("Grant to "&amp;G742)))</f>
        <v>Grants for Your Home</v>
      </c>
      <c r="C742" s="8" t="str">
        <f>IF([1]source_data!G744="","",IF([1]source_data!F744="","",[1]source_data!F744))</f>
        <v>Funding to help disabled people and people with mental health conditions living on a low-income with their housing needs</v>
      </c>
      <c r="D742" s="9">
        <f>IF([1]source_data!G744="","",IF([1]source_data!G744="","",[1]source_data!G744))</f>
        <v>1198</v>
      </c>
      <c r="E742" s="8" t="str">
        <f>IF([1]source_data!G744="","",[1]tailored_settings!$B$3)</f>
        <v>GBP</v>
      </c>
      <c r="F742" s="10">
        <f>IF([1]source_data!G744="","",IF([1]source_data!H744="","",[1]source_data!H744))</f>
        <v>44847.605450729199</v>
      </c>
      <c r="G742" s="8" t="str">
        <f>IF([1]source_data!G744="","",[1]tailored_settings!$B$5)</f>
        <v>Individual Recipient</v>
      </c>
      <c r="H742" s="8" t="str">
        <f>IF([1]source_data!G744="","",IF(AND([1]source_data!A744&lt;&gt;"",[1]tailored_settings!$B$11="Publish"),CONCATENATE([1]tailored_settings!$B$2&amp;[1]source_data!A744),IF(AND([1]source_data!A744&lt;&gt;"",[1]tailored_settings!$B$11="Do not publish"),CONCATENATE([1]tailored_settings!$B$4&amp;TEXT(ROW(A742)-1,"0000")&amp;"_"&amp;TEXT(F742,"yyyy-mm")),CONCATENATE([1]tailored_settings!$B$4&amp;TEXT(ROW(A742)-1,"0000")&amp;"_"&amp;TEXT(F742,"yyyy-mm")))))</f>
        <v>360G-BarnwoodTrust-IND-0741_2022-10</v>
      </c>
      <c r="I742" s="8" t="str">
        <f>IF([1]source_data!G744="","",[1]tailored_settings!$B$7)</f>
        <v>Barnwood Trust</v>
      </c>
      <c r="J742" s="8" t="str">
        <f>IF([1]source_data!G744="","",[1]tailored_settings!$B$6)</f>
        <v>GB-CHC-1162855</v>
      </c>
      <c r="K742" s="8" t="str">
        <f>IF([1]source_data!G744="","",IF([1]source_data!I744="","",VLOOKUP([1]source_data!I744,[1]codelists!A:C,2,FALSE)))</f>
        <v>GTIR010</v>
      </c>
      <c r="L742" s="8" t="str">
        <f>IF([1]source_data!G744="","",IF([1]source_data!J744="","",VLOOKUP([1]source_data!J744,[1]codelists!A:C,2,FALSE)))</f>
        <v>GTIR020</v>
      </c>
      <c r="M742" s="8" t="str">
        <f>IF([1]source_data!G744="","",IF([1]source_data!K744="","",IF([1]source_data!M744&lt;&gt;"",CONCATENATE(VLOOKUP([1]source_data!K744,[1]codelists!A:C,2,FALSE)&amp;";"&amp;VLOOKUP([1]source_data!L744,[1]codelists!A:C,2,FALSE)&amp;";"&amp;VLOOKUP([1]source_data!M744,[1]codelists!A:C,2,FALSE)),IF([1]source_data!L744&lt;&gt;"",CONCATENATE(VLOOKUP([1]source_data!K744,[1]codelists!A:C,2,FALSE)&amp;";"&amp;VLOOKUP([1]source_data!L744,[1]codelists!A:C,2,FALSE)),IF([1]source_data!K744&lt;&gt;"",CONCATENATE(VLOOKUP([1]source_data!K744,[1]codelists!A:C,2,FALSE)))))))</f>
        <v>GTIP020</v>
      </c>
      <c r="N742" s="11" t="str">
        <f>IF([1]source_data!G744="","",IF([1]source_data!D744="","",VLOOKUP([1]source_data!D744,[1]geo_data!A:I,9,FALSE)))</f>
        <v>Stroud Slade</v>
      </c>
      <c r="O742" s="11" t="str">
        <f>IF([1]source_data!G744="","",IF([1]source_data!D744="","",VLOOKUP([1]source_data!D744,[1]geo_data!A:I,8,FALSE)))</f>
        <v>E05010988</v>
      </c>
      <c r="P742" s="11" t="str">
        <f>IF([1]source_data!G744="","",IF(LEFT(O742,3)="E05","WD",IF(LEFT(O742,3)="S13","WD",IF(LEFT(O742,3)="W05","WD",IF(LEFT(O742,3)="W06","UA",IF(LEFT(O742,3)="S12","CA",IF(LEFT(O742,3)="E06","UA",IF(LEFT(O742,3)="E07","NMD",IF(LEFT(O742,3)="E08","MD",IF(LEFT(O742,3)="E09","LONB"))))))))))</f>
        <v>WD</v>
      </c>
      <c r="Q742" s="11" t="str">
        <f>IF([1]source_data!G744="","",IF([1]source_data!D744="","",VLOOKUP([1]source_data!D744,[1]geo_data!A:I,7,FALSE)))</f>
        <v>Stroud</v>
      </c>
      <c r="R742" s="11" t="str">
        <f>IF([1]source_data!G744="","",IF([1]source_data!D744="","",VLOOKUP([1]source_data!D744,[1]geo_data!A:I,6,FALSE)))</f>
        <v>E07000082</v>
      </c>
      <c r="S742" s="11" t="str">
        <f>IF([1]source_data!G744="","",IF(LEFT(R742,3)="E05","WD",IF(LEFT(R742,3)="S13","WD",IF(LEFT(R742,3)="W05","WD",IF(LEFT(R742,3)="W06","UA",IF(LEFT(R742,3)="S12","CA",IF(LEFT(R742,3)="E06","UA",IF(LEFT(R742,3)="E07","NMD",IF(LEFT(R742,3)="E08","MD",IF(LEFT(R742,3)="E09","LONB"))))))))))</f>
        <v>NMD</v>
      </c>
      <c r="T742" s="8" t="str">
        <f>IF([1]source_data!G744="","",IF([1]source_data!N744="","",[1]source_data!N744))</f>
        <v>Grants for Your Home</v>
      </c>
      <c r="U742" s="12">
        <f ca="1">IF([1]source_data!G744="","",[1]tailored_settings!$B$8)</f>
        <v>45009</v>
      </c>
      <c r="V742" s="8" t="str">
        <f>IF([1]source_data!I744="","",[1]tailored_settings!$B$9)</f>
        <v>https://www.barnwoodtrust.org/</v>
      </c>
      <c r="W742" s="8" t="str">
        <f>IF([1]source_data!G744="","",IF([1]source_data!I744="","",[1]codelists!$A$1))</f>
        <v>Grant to Individuals Reason codelist</v>
      </c>
      <c r="X742" s="8" t="str">
        <f>IF([1]source_data!G744="","",IF([1]source_data!I744="","",[1]source_data!I744))</f>
        <v>Financial Hardship</v>
      </c>
      <c r="Y742" s="8" t="str">
        <f>IF([1]source_data!G744="","",IF([1]source_data!J744="","",[1]codelists!$A$1))</f>
        <v>Grant to Individuals Reason codelist</v>
      </c>
      <c r="Z742" s="8" t="str">
        <f>IF([1]source_data!G744="","",IF([1]source_data!J744="","",[1]source_data!J744))</f>
        <v>Disability</v>
      </c>
      <c r="AA742" s="8" t="str">
        <f>IF([1]source_data!G744="","",IF([1]source_data!K744="","",[1]codelists!$A$16))</f>
        <v>Grant to Individuals Purpose codelist</v>
      </c>
      <c r="AB742" s="8" t="str">
        <f>IF([1]source_data!G744="","",IF([1]source_data!K744="","",[1]source_data!K744))</f>
        <v>Furniture and appliances</v>
      </c>
      <c r="AC742" s="8" t="str">
        <f>IF([1]source_data!G744="","",IF([1]source_data!L744="","",[1]codelists!$A$16))</f>
        <v/>
      </c>
      <c r="AD742" s="8" t="str">
        <f>IF([1]source_data!G744="","",IF([1]source_data!L744="","",[1]source_data!L744))</f>
        <v/>
      </c>
      <c r="AE742" s="8" t="str">
        <f>IF([1]source_data!G744="","",IF([1]source_data!M744="","",[1]codelists!$A$16))</f>
        <v/>
      </c>
      <c r="AF742" s="8" t="str">
        <f>IF([1]source_data!G744="","",IF([1]source_data!M744="","",[1]source_data!M744))</f>
        <v/>
      </c>
    </row>
    <row r="743" spans="1:32" ht="15.75" x14ac:dyDescent="0.25">
      <c r="A743" s="8" t="str">
        <f>IF([1]source_data!G745="","",IF(AND([1]source_data!C745&lt;&gt;"",[1]tailored_settings!$B$10="Publish"),CONCATENATE([1]tailored_settings!$B$2&amp;[1]source_data!C745),IF(AND([1]source_data!C745&lt;&gt;"",[1]tailored_settings!$B$10="Do not publish"),CONCATENATE([1]tailored_settings!$B$2&amp;TEXT(ROW(A743)-1,"0000")&amp;"_"&amp;TEXT(F743,"yyyy-mm")),CONCATENATE([1]tailored_settings!$B$2&amp;TEXT(ROW(A743)-1,"0000")&amp;"_"&amp;TEXT(F743,"yyyy-mm")))))</f>
        <v>360G-BarnwoodTrust-0742_2022-10</v>
      </c>
      <c r="B743" s="8" t="str">
        <f>IF([1]source_data!G745="","",IF([1]source_data!E745&lt;&gt;"",[1]source_data!E745,CONCATENATE("Grant to "&amp;G743)))</f>
        <v>Grants for You</v>
      </c>
      <c r="C743" s="8" t="str">
        <f>IF([1]source_data!G745="","",IF([1]source_data!F745="","",[1]source_data!F745))</f>
        <v xml:space="preserve">Funding to help people with Autism, ADHD, Tourette's or a serious mental health condition access more opportunities.   </v>
      </c>
      <c r="D743" s="9">
        <f>IF([1]source_data!G745="","",IF([1]source_data!G745="","",[1]source_data!G745))</f>
        <v>409</v>
      </c>
      <c r="E743" s="8" t="str">
        <f>IF([1]source_data!G745="","",[1]tailored_settings!$B$3)</f>
        <v>GBP</v>
      </c>
      <c r="F743" s="10">
        <f>IF([1]source_data!G745="","",IF([1]source_data!H745="","",[1]source_data!H745))</f>
        <v>44847.616676469901</v>
      </c>
      <c r="G743" s="8" t="str">
        <f>IF([1]source_data!G745="","",[1]tailored_settings!$B$5)</f>
        <v>Individual Recipient</v>
      </c>
      <c r="H743" s="8" t="str">
        <f>IF([1]source_data!G745="","",IF(AND([1]source_data!A745&lt;&gt;"",[1]tailored_settings!$B$11="Publish"),CONCATENATE([1]tailored_settings!$B$2&amp;[1]source_data!A745),IF(AND([1]source_data!A745&lt;&gt;"",[1]tailored_settings!$B$11="Do not publish"),CONCATENATE([1]tailored_settings!$B$4&amp;TEXT(ROW(A743)-1,"0000")&amp;"_"&amp;TEXT(F743,"yyyy-mm")),CONCATENATE([1]tailored_settings!$B$4&amp;TEXT(ROW(A743)-1,"0000")&amp;"_"&amp;TEXT(F743,"yyyy-mm")))))</f>
        <v>360G-BarnwoodTrust-IND-0742_2022-10</v>
      </c>
      <c r="I743" s="8" t="str">
        <f>IF([1]source_data!G745="","",[1]tailored_settings!$B$7)</f>
        <v>Barnwood Trust</v>
      </c>
      <c r="J743" s="8" t="str">
        <f>IF([1]source_data!G745="","",[1]tailored_settings!$B$6)</f>
        <v>GB-CHC-1162855</v>
      </c>
      <c r="K743" s="8" t="str">
        <f>IF([1]source_data!G745="","",IF([1]source_data!I745="","",VLOOKUP([1]source_data!I745,[1]codelists!A:C,2,FALSE)))</f>
        <v>GTIR040</v>
      </c>
      <c r="L743" s="8" t="str">
        <f>IF([1]source_data!G745="","",IF([1]source_data!J745="","",VLOOKUP([1]source_data!J745,[1]codelists!A:C,2,FALSE)))</f>
        <v/>
      </c>
      <c r="M743" s="8" t="str">
        <f>IF([1]source_data!G745="","",IF([1]source_data!K745="","",IF([1]source_data!M745&lt;&gt;"",CONCATENATE(VLOOKUP([1]source_data!K745,[1]codelists!A:C,2,FALSE)&amp;";"&amp;VLOOKUP([1]source_data!L745,[1]codelists!A:C,2,FALSE)&amp;";"&amp;VLOOKUP([1]source_data!M745,[1]codelists!A:C,2,FALSE)),IF([1]source_data!L745&lt;&gt;"",CONCATENATE(VLOOKUP([1]source_data!K745,[1]codelists!A:C,2,FALSE)&amp;";"&amp;VLOOKUP([1]source_data!L745,[1]codelists!A:C,2,FALSE)),IF([1]source_data!K745&lt;&gt;"",CONCATENATE(VLOOKUP([1]source_data!K745,[1]codelists!A:C,2,FALSE)))))))</f>
        <v>GTIP040</v>
      </c>
      <c r="N743" s="11" t="str">
        <f>IF([1]source_data!G745="","",IF([1]source_data!D745="","",VLOOKUP([1]source_data!D745,[1]geo_data!A:I,9,FALSE)))</f>
        <v>Tuffley</v>
      </c>
      <c r="O743" s="11" t="str">
        <f>IF([1]source_data!G745="","",IF([1]source_data!D745="","",VLOOKUP([1]source_data!D745,[1]geo_data!A:I,8,FALSE)))</f>
        <v>E05010966</v>
      </c>
      <c r="P743" s="11" t="str">
        <f>IF([1]source_data!G745="","",IF(LEFT(O743,3)="E05","WD",IF(LEFT(O743,3)="S13","WD",IF(LEFT(O743,3)="W05","WD",IF(LEFT(O743,3)="W06","UA",IF(LEFT(O743,3)="S12","CA",IF(LEFT(O743,3)="E06","UA",IF(LEFT(O743,3)="E07","NMD",IF(LEFT(O743,3)="E08","MD",IF(LEFT(O743,3)="E09","LONB"))))))))))</f>
        <v>WD</v>
      </c>
      <c r="Q743" s="11" t="str">
        <f>IF([1]source_data!G745="","",IF([1]source_data!D745="","",VLOOKUP([1]source_data!D745,[1]geo_data!A:I,7,FALSE)))</f>
        <v>Gloucester</v>
      </c>
      <c r="R743" s="11" t="str">
        <f>IF([1]source_data!G745="","",IF([1]source_data!D745="","",VLOOKUP([1]source_data!D745,[1]geo_data!A:I,6,FALSE)))</f>
        <v>E07000081</v>
      </c>
      <c r="S743" s="11" t="str">
        <f>IF([1]source_data!G745="","",IF(LEFT(R743,3)="E05","WD",IF(LEFT(R743,3)="S13","WD",IF(LEFT(R743,3)="W05","WD",IF(LEFT(R743,3)="W06","UA",IF(LEFT(R743,3)="S12","CA",IF(LEFT(R743,3)="E06","UA",IF(LEFT(R743,3)="E07","NMD",IF(LEFT(R743,3)="E08","MD",IF(LEFT(R743,3)="E09","LONB"))))))))))</f>
        <v>NMD</v>
      </c>
      <c r="T743" s="8" t="str">
        <f>IF([1]source_data!G745="","",IF([1]source_data!N745="","",[1]source_data!N745))</f>
        <v>Grants for You</v>
      </c>
      <c r="U743" s="12">
        <f ca="1">IF([1]source_data!G745="","",[1]tailored_settings!$B$8)</f>
        <v>45009</v>
      </c>
      <c r="V743" s="8" t="str">
        <f>IF([1]source_data!I745="","",[1]tailored_settings!$B$9)</f>
        <v>https://www.barnwoodtrust.org/</v>
      </c>
      <c r="W743" s="8" t="str">
        <f>IF([1]source_data!G745="","",IF([1]source_data!I745="","",[1]codelists!$A$1))</f>
        <v>Grant to Individuals Reason codelist</v>
      </c>
      <c r="X743" s="8" t="str">
        <f>IF([1]source_data!G745="","",IF([1]source_data!I745="","",[1]source_data!I745))</f>
        <v>Mental Health</v>
      </c>
      <c r="Y743" s="8" t="str">
        <f>IF([1]source_data!G745="","",IF([1]source_data!J745="","",[1]codelists!$A$1))</f>
        <v/>
      </c>
      <c r="Z743" s="8" t="str">
        <f>IF([1]source_data!G745="","",IF([1]source_data!J745="","",[1]source_data!J745))</f>
        <v/>
      </c>
      <c r="AA743" s="8" t="str">
        <f>IF([1]source_data!G745="","",IF([1]source_data!K745="","",[1]codelists!$A$16))</f>
        <v>Grant to Individuals Purpose codelist</v>
      </c>
      <c r="AB743" s="8" t="str">
        <f>IF([1]source_data!G745="","",IF([1]source_data!K745="","",[1]source_data!K745))</f>
        <v>Devices and digital access</v>
      </c>
      <c r="AC743" s="8" t="str">
        <f>IF([1]source_data!G745="","",IF([1]source_data!L745="","",[1]codelists!$A$16))</f>
        <v/>
      </c>
      <c r="AD743" s="8" t="str">
        <f>IF([1]source_data!G745="","",IF([1]source_data!L745="","",[1]source_data!L745))</f>
        <v/>
      </c>
      <c r="AE743" s="8" t="str">
        <f>IF([1]source_data!G745="","",IF([1]source_data!M745="","",[1]codelists!$A$16))</f>
        <v/>
      </c>
      <c r="AF743" s="8" t="str">
        <f>IF([1]source_data!G745="","",IF([1]source_data!M745="","",[1]source_data!M745))</f>
        <v/>
      </c>
    </row>
    <row r="744" spans="1:32" ht="15.75" x14ac:dyDescent="0.25">
      <c r="A744" s="8" t="str">
        <f>IF([1]source_data!G746="","",IF(AND([1]source_data!C746&lt;&gt;"",[1]tailored_settings!$B$10="Publish"),CONCATENATE([1]tailored_settings!$B$2&amp;[1]source_data!C746),IF(AND([1]source_data!C746&lt;&gt;"",[1]tailored_settings!$B$10="Do not publish"),CONCATENATE([1]tailored_settings!$B$2&amp;TEXT(ROW(A744)-1,"0000")&amp;"_"&amp;TEXT(F744,"yyyy-mm")),CONCATENATE([1]tailored_settings!$B$2&amp;TEXT(ROW(A744)-1,"0000")&amp;"_"&amp;TEXT(F744,"yyyy-mm")))))</f>
        <v>360G-BarnwoodTrust-0743_2022-10</v>
      </c>
      <c r="B744" s="8" t="str">
        <f>IF([1]source_data!G746="","",IF([1]source_data!E746&lt;&gt;"",[1]source_data!E746,CONCATENATE("Grant to "&amp;G744)))</f>
        <v>Grants for You</v>
      </c>
      <c r="C744" s="8" t="str">
        <f>IF([1]source_data!G746="","",IF([1]source_data!F746="","",[1]source_data!F746))</f>
        <v xml:space="preserve">Funding to help people with Autism, ADHD, Tourette's or a serious mental health condition access more opportunities.   </v>
      </c>
      <c r="D744" s="9">
        <f>IF([1]source_data!G746="","",IF([1]source_data!G746="","",[1]source_data!G746))</f>
        <v>410</v>
      </c>
      <c r="E744" s="8" t="str">
        <f>IF([1]source_data!G746="","",[1]tailored_settings!$B$3)</f>
        <v>GBP</v>
      </c>
      <c r="F744" s="10">
        <f>IF([1]source_data!G746="","",IF([1]source_data!H746="","",[1]source_data!H746))</f>
        <v>44847.628423611102</v>
      </c>
      <c r="G744" s="8" t="str">
        <f>IF([1]source_data!G746="","",[1]tailored_settings!$B$5)</f>
        <v>Individual Recipient</v>
      </c>
      <c r="H744" s="8" t="str">
        <f>IF([1]source_data!G746="","",IF(AND([1]source_data!A746&lt;&gt;"",[1]tailored_settings!$B$11="Publish"),CONCATENATE([1]tailored_settings!$B$2&amp;[1]source_data!A746),IF(AND([1]source_data!A746&lt;&gt;"",[1]tailored_settings!$B$11="Do not publish"),CONCATENATE([1]tailored_settings!$B$4&amp;TEXT(ROW(A744)-1,"0000")&amp;"_"&amp;TEXT(F744,"yyyy-mm")),CONCATENATE([1]tailored_settings!$B$4&amp;TEXT(ROW(A744)-1,"0000")&amp;"_"&amp;TEXT(F744,"yyyy-mm")))))</f>
        <v>360G-BarnwoodTrust-IND-0743_2022-10</v>
      </c>
      <c r="I744" s="8" t="str">
        <f>IF([1]source_data!G746="","",[1]tailored_settings!$B$7)</f>
        <v>Barnwood Trust</v>
      </c>
      <c r="J744" s="8" t="str">
        <f>IF([1]source_data!G746="","",[1]tailored_settings!$B$6)</f>
        <v>GB-CHC-1162855</v>
      </c>
      <c r="K744" s="8" t="str">
        <f>IF([1]source_data!G746="","",IF([1]source_data!I746="","",VLOOKUP([1]source_data!I746,[1]codelists!A:C,2,FALSE)))</f>
        <v>GTIR040</v>
      </c>
      <c r="L744" s="8" t="str">
        <f>IF([1]source_data!G746="","",IF([1]source_data!J746="","",VLOOKUP([1]source_data!J746,[1]codelists!A:C,2,FALSE)))</f>
        <v/>
      </c>
      <c r="M744" s="8" t="str">
        <f>IF([1]source_data!G746="","",IF([1]source_data!K746="","",IF([1]source_data!M746&lt;&gt;"",CONCATENATE(VLOOKUP([1]source_data!K746,[1]codelists!A:C,2,FALSE)&amp;";"&amp;VLOOKUP([1]source_data!L746,[1]codelists!A:C,2,FALSE)&amp;";"&amp;VLOOKUP([1]source_data!M746,[1]codelists!A:C,2,FALSE)),IF([1]source_data!L746&lt;&gt;"",CONCATENATE(VLOOKUP([1]source_data!K746,[1]codelists!A:C,2,FALSE)&amp;";"&amp;VLOOKUP([1]source_data!L746,[1]codelists!A:C,2,FALSE)),IF([1]source_data!K746&lt;&gt;"",CONCATENATE(VLOOKUP([1]source_data!K746,[1]codelists!A:C,2,FALSE)))))))</f>
        <v>GTIP040</v>
      </c>
      <c r="N744" s="11" t="str">
        <f>IF([1]source_data!G746="","",IF([1]source_data!D746="","",VLOOKUP([1]source_data!D746,[1]geo_data!A:I,9,FALSE)))</f>
        <v>Shurdington</v>
      </c>
      <c r="O744" s="11" t="str">
        <f>IF([1]source_data!G746="","",IF([1]source_data!D746="","",VLOOKUP([1]source_data!D746,[1]geo_data!A:I,8,FALSE)))</f>
        <v>E05012079</v>
      </c>
      <c r="P744" s="11" t="str">
        <f>IF([1]source_data!G746="","",IF(LEFT(O744,3)="E05","WD",IF(LEFT(O744,3)="S13","WD",IF(LEFT(O744,3)="W05","WD",IF(LEFT(O744,3)="W06","UA",IF(LEFT(O744,3)="S12","CA",IF(LEFT(O744,3)="E06","UA",IF(LEFT(O744,3)="E07","NMD",IF(LEFT(O744,3)="E08","MD",IF(LEFT(O744,3)="E09","LONB"))))))))))</f>
        <v>WD</v>
      </c>
      <c r="Q744" s="11" t="str">
        <f>IF([1]source_data!G746="","",IF([1]source_data!D746="","",VLOOKUP([1]source_data!D746,[1]geo_data!A:I,7,FALSE)))</f>
        <v>Tewkesbury</v>
      </c>
      <c r="R744" s="11" t="str">
        <f>IF([1]source_data!G746="","",IF([1]source_data!D746="","",VLOOKUP([1]source_data!D746,[1]geo_data!A:I,6,FALSE)))</f>
        <v>E07000083</v>
      </c>
      <c r="S744" s="11" t="str">
        <f>IF([1]source_data!G746="","",IF(LEFT(R744,3)="E05","WD",IF(LEFT(R744,3)="S13","WD",IF(LEFT(R744,3)="W05","WD",IF(LEFT(R744,3)="W06","UA",IF(LEFT(R744,3)="S12","CA",IF(LEFT(R744,3)="E06","UA",IF(LEFT(R744,3)="E07","NMD",IF(LEFT(R744,3)="E08","MD",IF(LEFT(R744,3)="E09","LONB"))))))))))</f>
        <v>NMD</v>
      </c>
      <c r="T744" s="8" t="str">
        <f>IF([1]source_data!G746="","",IF([1]source_data!N746="","",[1]source_data!N746))</f>
        <v>Grants for You</v>
      </c>
      <c r="U744" s="12">
        <f ca="1">IF([1]source_data!G746="","",[1]tailored_settings!$B$8)</f>
        <v>45009</v>
      </c>
      <c r="V744" s="8" t="str">
        <f>IF([1]source_data!I746="","",[1]tailored_settings!$B$9)</f>
        <v>https://www.barnwoodtrust.org/</v>
      </c>
      <c r="W744" s="8" t="str">
        <f>IF([1]source_data!G746="","",IF([1]source_data!I746="","",[1]codelists!$A$1))</f>
        <v>Grant to Individuals Reason codelist</v>
      </c>
      <c r="X744" s="8" t="str">
        <f>IF([1]source_data!G746="","",IF([1]source_data!I746="","",[1]source_data!I746))</f>
        <v>Mental Health</v>
      </c>
      <c r="Y744" s="8" t="str">
        <f>IF([1]source_data!G746="","",IF([1]source_data!J746="","",[1]codelists!$A$1))</f>
        <v/>
      </c>
      <c r="Z744" s="8" t="str">
        <f>IF([1]source_data!G746="","",IF([1]source_data!J746="","",[1]source_data!J746))</f>
        <v/>
      </c>
      <c r="AA744" s="8" t="str">
        <f>IF([1]source_data!G746="","",IF([1]source_data!K746="","",[1]codelists!$A$16))</f>
        <v>Grant to Individuals Purpose codelist</v>
      </c>
      <c r="AB744" s="8" t="str">
        <f>IF([1]source_data!G746="","",IF([1]source_data!K746="","",[1]source_data!K746))</f>
        <v>Devices and digital access</v>
      </c>
      <c r="AC744" s="8" t="str">
        <f>IF([1]source_data!G746="","",IF([1]source_data!L746="","",[1]codelists!$A$16))</f>
        <v/>
      </c>
      <c r="AD744" s="8" t="str">
        <f>IF([1]source_data!G746="","",IF([1]source_data!L746="","",[1]source_data!L746))</f>
        <v/>
      </c>
      <c r="AE744" s="8" t="str">
        <f>IF([1]source_data!G746="","",IF([1]source_data!M746="","",[1]codelists!$A$16))</f>
        <v/>
      </c>
      <c r="AF744" s="8" t="str">
        <f>IF([1]source_data!G746="","",IF([1]source_data!M746="","",[1]source_data!M746))</f>
        <v/>
      </c>
    </row>
    <row r="745" spans="1:32" ht="15.75" x14ac:dyDescent="0.25">
      <c r="A745" s="8" t="str">
        <f>IF([1]source_data!G747="","",IF(AND([1]source_data!C747&lt;&gt;"",[1]tailored_settings!$B$10="Publish"),CONCATENATE([1]tailored_settings!$B$2&amp;[1]source_data!C747),IF(AND([1]source_data!C747&lt;&gt;"",[1]tailored_settings!$B$10="Do not publish"),CONCATENATE([1]tailored_settings!$B$2&amp;TEXT(ROW(A745)-1,"0000")&amp;"_"&amp;TEXT(F745,"yyyy-mm")),CONCATENATE([1]tailored_settings!$B$2&amp;TEXT(ROW(A745)-1,"0000")&amp;"_"&amp;TEXT(F745,"yyyy-mm")))))</f>
        <v>360G-BarnwoodTrust-0744_2022-10</v>
      </c>
      <c r="B745" s="8" t="str">
        <f>IF([1]source_data!G747="","",IF([1]source_data!E747&lt;&gt;"",[1]source_data!E747,CONCATENATE("Grant to "&amp;G745)))</f>
        <v>Grants for You</v>
      </c>
      <c r="C745" s="8" t="str">
        <f>IF([1]source_data!G747="","",IF([1]source_data!F747="","",[1]source_data!F747))</f>
        <v xml:space="preserve">Funding to help people with Autism, ADHD, Tourette's or a serious mental health condition access more opportunities.   </v>
      </c>
      <c r="D745" s="9">
        <f>IF([1]source_data!G747="","",IF([1]source_data!G747="","",[1]source_data!G747))</f>
        <v>649</v>
      </c>
      <c r="E745" s="8" t="str">
        <f>IF([1]source_data!G747="","",[1]tailored_settings!$B$3)</f>
        <v>GBP</v>
      </c>
      <c r="F745" s="10">
        <f>IF([1]source_data!G747="","",IF([1]source_data!H747="","",[1]source_data!H747))</f>
        <v>44847.651818518498</v>
      </c>
      <c r="G745" s="8" t="str">
        <f>IF([1]source_data!G747="","",[1]tailored_settings!$B$5)</f>
        <v>Individual Recipient</v>
      </c>
      <c r="H745" s="8" t="str">
        <f>IF([1]source_data!G747="","",IF(AND([1]source_data!A747&lt;&gt;"",[1]tailored_settings!$B$11="Publish"),CONCATENATE([1]tailored_settings!$B$2&amp;[1]source_data!A747),IF(AND([1]source_data!A747&lt;&gt;"",[1]tailored_settings!$B$11="Do not publish"),CONCATENATE([1]tailored_settings!$B$4&amp;TEXT(ROW(A745)-1,"0000")&amp;"_"&amp;TEXT(F745,"yyyy-mm")),CONCATENATE([1]tailored_settings!$B$4&amp;TEXT(ROW(A745)-1,"0000")&amp;"_"&amp;TEXT(F745,"yyyy-mm")))))</f>
        <v>360G-BarnwoodTrust-IND-0744_2022-10</v>
      </c>
      <c r="I745" s="8" t="str">
        <f>IF([1]source_data!G747="","",[1]tailored_settings!$B$7)</f>
        <v>Barnwood Trust</v>
      </c>
      <c r="J745" s="8" t="str">
        <f>IF([1]source_data!G747="","",[1]tailored_settings!$B$6)</f>
        <v>GB-CHC-1162855</v>
      </c>
      <c r="K745" s="8" t="str">
        <f>IF([1]source_data!G747="","",IF([1]source_data!I747="","",VLOOKUP([1]source_data!I747,[1]codelists!A:C,2,FALSE)))</f>
        <v>GTIR040</v>
      </c>
      <c r="L745" s="8" t="str">
        <f>IF([1]source_data!G747="","",IF([1]source_data!J747="","",VLOOKUP([1]source_data!J747,[1]codelists!A:C,2,FALSE)))</f>
        <v/>
      </c>
      <c r="M745" s="8" t="str">
        <f>IF([1]source_data!G747="","",IF([1]source_data!K747="","",IF([1]source_data!M747&lt;&gt;"",CONCATENATE(VLOOKUP([1]source_data!K747,[1]codelists!A:C,2,FALSE)&amp;";"&amp;VLOOKUP([1]source_data!L747,[1]codelists!A:C,2,FALSE)&amp;";"&amp;VLOOKUP([1]source_data!M747,[1]codelists!A:C,2,FALSE)),IF([1]source_data!L747&lt;&gt;"",CONCATENATE(VLOOKUP([1]source_data!K747,[1]codelists!A:C,2,FALSE)&amp;";"&amp;VLOOKUP([1]source_data!L747,[1]codelists!A:C,2,FALSE)),IF([1]source_data!K747&lt;&gt;"",CONCATENATE(VLOOKUP([1]source_data!K747,[1]codelists!A:C,2,FALSE)))))))</f>
        <v>GTIP040</v>
      </c>
      <c r="N745" s="11" t="str">
        <f>IF([1]source_data!G747="","",IF([1]source_data!D747="","",VLOOKUP([1]source_data!D747,[1]geo_data!A:I,9,FALSE)))</f>
        <v>Cleeve St Michael's</v>
      </c>
      <c r="O745" s="11" t="str">
        <f>IF([1]source_data!G747="","",IF([1]source_data!D747="","",VLOOKUP([1]source_data!D747,[1]geo_data!A:I,8,FALSE)))</f>
        <v>E05012071</v>
      </c>
      <c r="P745" s="11" t="str">
        <f>IF([1]source_data!G747="","",IF(LEFT(O745,3)="E05","WD",IF(LEFT(O745,3)="S13","WD",IF(LEFT(O745,3)="W05","WD",IF(LEFT(O745,3)="W06","UA",IF(LEFT(O745,3)="S12","CA",IF(LEFT(O745,3)="E06","UA",IF(LEFT(O745,3)="E07","NMD",IF(LEFT(O745,3)="E08","MD",IF(LEFT(O745,3)="E09","LONB"))))))))))</f>
        <v>WD</v>
      </c>
      <c r="Q745" s="11" t="str">
        <f>IF([1]source_data!G747="","",IF([1]source_data!D747="","",VLOOKUP([1]source_data!D747,[1]geo_data!A:I,7,FALSE)))</f>
        <v>Tewkesbury</v>
      </c>
      <c r="R745" s="11" t="str">
        <f>IF([1]source_data!G747="","",IF([1]source_data!D747="","",VLOOKUP([1]source_data!D747,[1]geo_data!A:I,6,FALSE)))</f>
        <v>E07000083</v>
      </c>
      <c r="S745" s="11" t="str">
        <f>IF([1]source_data!G747="","",IF(LEFT(R745,3)="E05","WD",IF(LEFT(R745,3)="S13","WD",IF(LEFT(R745,3)="W05","WD",IF(LEFT(R745,3)="W06","UA",IF(LEFT(R745,3)="S12","CA",IF(LEFT(R745,3)="E06","UA",IF(LEFT(R745,3)="E07","NMD",IF(LEFT(R745,3)="E08","MD",IF(LEFT(R745,3)="E09","LONB"))))))))))</f>
        <v>NMD</v>
      </c>
      <c r="T745" s="8" t="str">
        <f>IF([1]source_data!G747="","",IF([1]source_data!N747="","",[1]source_data!N747))</f>
        <v>Grants for You</v>
      </c>
      <c r="U745" s="12">
        <f ca="1">IF([1]source_data!G747="","",[1]tailored_settings!$B$8)</f>
        <v>45009</v>
      </c>
      <c r="V745" s="8" t="str">
        <f>IF([1]source_data!I747="","",[1]tailored_settings!$B$9)</f>
        <v>https://www.barnwoodtrust.org/</v>
      </c>
      <c r="W745" s="8" t="str">
        <f>IF([1]source_data!G747="","",IF([1]source_data!I747="","",[1]codelists!$A$1))</f>
        <v>Grant to Individuals Reason codelist</v>
      </c>
      <c r="X745" s="8" t="str">
        <f>IF([1]source_data!G747="","",IF([1]source_data!I747="","",[1]source_data!I747))</f>
        <v>Mental Health</v>
      </c>
      <c r="Y745" s="8" t="str">
        <f>IF([1]source_data!G747="","",IF([1]source_data!J747="","",[1]codelists!$A$1))</f>
        <v/>
      </c>
      <c r="Z745" s="8" t="str">
        <f>IF([1]source_data!G747="","",IF([1]source_data!J747="","",[1]source_data!J747))</f>
        <v/>
      </c>
      <c r="AA745" s="8" t="str">
        <f>IF([1]source_data!G747="","",IF([1]source_data!K747="","",[1]codelists!$A$16))</f>
        <v>Grant to Individuals Purpose codelist</v>
      </c>
      <c r="AB745" s="8" t="str">
        <f>IF([1]source_data!G747="","",IF([1]source_data!K747="","",[1]source_data!K747))</f>
        <v>Devices and digital access</v>
      </c>
      <c r="AC745" s="8" t="str">
        <f>IF([1]source_data!G747="","",IF([1]source_data!L747="","",[1]codelists!$A$16))</f>
        <v/>
      </c>
      <c r="AD745" s="8" t="str">
        <f>IF([1]source_data!G747="","",IF([1]source_data!L747="","",[1]source_data!L747))</f>
        <v/>
      </c>
      <c r="AE745" s="8" t="str">
        <f>IF([1]source_data!G747="","",IF([1]source_data!M747="","",[1]codelists!$A$16))</f>
        <v/>
      </c>
      <c r="AF745" s="8" t="str">
        <f>IF([1]source_data!G747="","",IF([1]source_data!M747="","",[1]source_data!M747))</f>
        <v/>
      </c>
    </row>
    <row r="746" spans="1:32" ht="15.75" x14ac:dyDescent="0.25">
      <c r="A746" s="8" t="str">
        <f>IF([1]source_data!G748="","",IF(AND([1]source_data!C748&lt;&gt;"",[1]tailored_settings!$B$10="Publish"),CONCATENATE([1]tailored_settings!$B$2&amp;[1]source_data!C748),IF(AND([1]source_data!C748&lt;&gt;"",[1]tailored_settings!$B$10="Do not publish"),CONCATENATE([1]tailored_settings!$B$2&amp;TEXT(ROW(A746)-1,"0000")&amp;"_"&amp;TEXT(F746,"yyyy-mm")),CONCATENATE([1]tailored_settings!$B$2&amp;TEXT(ROW(A746)-1,"0000")&amp;"_"&amp;TEXT(F746,"yyyy-mm")))))</f>
        <v>360G-BarnwoodTrust-0745_2022-10</v>
      </c>
      <c r="B746" s="8" t="str">
        <f>IF([1]source_data!G748="","",IF([1]source_data!E748&lt;&gt;"",[1]source_data!E748,CONCATENATE("Grant to "&amp;G746)))</f>
        <v>Grants for You</v>
      </c>
      <c r="C746" s="8" t="str">
        <f>IF([1]source_data!G748="","",IF([1]source_data!F748="","",[1]source_data!F748))</f>
        <v xml:space="preserve">Funding to help people with Autism, ADHD, Tourette's or a serious mental health condition access more opportunities.   </v>
      </c>
      <c r="D746" s="9">
        <f>IF([1]source_data!G748="","",IF([1]source_data!G748="","",[1]source_data!G748))</f>
        <v>1029.99</v>
      </c>
      <c r="E746" s="8" t="str">
        <f>IF([1]source_data!G748="","",[1]tailored_settings!$B$3)</f>
        <v>GBP</v>
      </c>
      <c r="F746" s="10">
        <f>IF([1]source_data!G748="","",IF([1]source_data!H748="","",[1]source_data!H748))</f>
        <v>44848.480187465299</v>
      </c>
      <c r="G746" s="8" t="str">
        <f>IF([1]source_data!G748="","",[1]tailored_settings!$B$5)</f>
        <v>Individual Recipient</v>
      </c>
      <c r="H746" s="8" t="str">
        <f>IF([1]source_data!G748="","",IF(AND([1]source_data!A748&lt;&gt;"",[1]tailored_settings!$B$11="Publish"),CONCATENATE([1]tailored_settings!$B$2&amp;[1]source_data!A748),IF(AND([1]source_data!A748&lt;&gt;"",[1]tailored_settings!$B$11="Do not publish"),CONCATENATE([1]tailored_settings!$B$4&amp;TEXT(ROW(A746)-1,"0000")&amp;"_"&amp;TEXT(F746,"yyyy-mm")),CONCATENATE([1]tailored_settings!$B$4&amp;TEXT(ROW(A746)-1,"0000")&amp;"_"&amp;TEXT(F746,"yyyy-mm")))))</f>
        <v>360G-BarnwoodTrust-IND-0745_2022-10</v>
      </c>
      <c r="I746" s="8" t="str">
        <f>IF([1]source_data!G748="","",[1]tailored_settings!$B$7)</f>
        <v>Barnwood Trust</v>
      </c>
      <c r="J746" s="8" t="str">
        <f>IF([1]source_data!G748="","",[1]tailored_settings!$B$6)</f>
        <v>GB-CHC-1162855</v>
      </c>
      <c r="K746" s="8" t="str">
        <f>IF([1]source_data!G748="","",IF([1]source_data!I748="","",VLOOKUP([1]source_data!I748,[1]codelists!A:C,2,FALSE)))</f>
        <v>GTIR040</v>
      </c>
      <c r="L746" s="8" t="str">
        <f>IF([1]source_data!G748="","",IF([1]source_data!J748="","",VLOOKUP([1]source_data!J748,[1]codelists!A:C,2,FALSE)))</f>
        <v/>
      </c>
      <c r="M746" s="8" t="str">
        <f>IF([1]source_data!G748="","",IF([1]source_data!K748="","",IF([1]source_data!M748&lt;&gt;"",CONCATENATE(VLOOKUP([1]source_data!K748,[1]codelists!A:C,2,FALSE)&amp;";"&amp;VLOOKUP([1]source_data!L748,[1]codelists!A:C,2,FALSE)&amp;";"&amp;VLOOKUP([1]source_data!M748,[1]codelists!A:C,2,FALSE)),IF([1]source_data!L748&lt;&gt;"",CONCATENATE(VLOOKUP([1]source_data!K748,[1]codelists!A:C,2,FALSE)&amp;";"&amp;VLOOKUP([1]source_data!L748,[1]codelists!A:C,2,FALSE)),IF([1]source_data!K748&lt;&gt;"",CONCATENATE(VLOOKUP([1]source_data!K748,[1]codelists!A:C,2,FALSE)))))))</f>
        <v>GTIP130</v>
      </c>
      <c r="N746" s="11" t="str">
        <f>IF([1]source_data!G748="","",IF([1]source_data!D748="","",VLOOKUP([1]source_data!D748,[1]geo_data!A:I,9,FALSE)))</f>
        <v>Fosseridge</v>
      </c>
      <c r="O746" s="11" t="str">
        <f>IF([1]source_data!G748="","",IF([1]source_data!D748="","",VLOOKUP([1]source_data!D748,[1]geo_data!A:I,8,FALSE)))</f>
        <v>E05010706</v>
      </c>
      <c r="P746" s="11" t="str">
        <f>IF([1]source_data!G748="","",IF(LEFT(O746,3)="E05","WD",IF(LEFT(O746,3)="S13","WD",IF(LEFT(O746,3)="W05","WD",IF(LEFT(O746,3)="W06","UA",IF(LEFT(O746,3)="S12","CA",IF(LEFT(O746,3)="E06","UA",IF(LEFT(O746,3)="E07","NMD",IF(LEFT(O746,3)="E08","MD",IF(LEFT(O746,3)="E09","LONB"))))))))))</f>
        <v>WD</v>
      </c>
      <c r="Q746" s="11" t="str">
        <f>IF([1]source_data!G748="","",IF([1]source_data!D748="","",VLOOKUP([1]source_data!D748,[1]geo_data!A:I,7,FALSE)))</f>
        <v>Cotswold</v>
      </c>
      <c r="R746" s="11" t="str">
        <f>IF([1]source_data!G748="","",IF([1]source_data!D748="","",VLOOKUP([1]source_data!D748,[1]geo_data!A:I,6,FALSE)))</f>
        <v>E07000079</v>
      </c>
      <c r="S746" s="11" t="str">
        <f>IF([1]source_data!G748="","",IF(LEFT(R746,3)="E05","WD",IF(LEFT(R746,3)="S13","WD",IF(LEFT(R746,3)="W05","WD",IF(LEFT(R746,3)="W06","UA",IF(LEFT(R746,3)="S12","CA",IF(LEFT(R746,3)="E06","UA",IF(LEFT(R746,3)="E07","NMD",IF(LEFT(R746,3)="E08","MD",IF(LEFT(R746,3)="E09","LONB"))))))))))</f>
        <v>NMD</v>
      </c>
      <c r="T746" s="8" t="str">
        <f>IF([1]source_data!G748="","",IF([1]source_data!N748="","",[1]source_data!N748))</f>
        <v>Grants for You</v>
      </c>
      <c r="U746" s="12">
        <f ca="1">IF([1]source_data!G748="","",[1]tailored_settings!$B$8)</f>
        <v>45009</v>
      </c>
      <c r="V746" s="8" t="str">
        <f>IF([1]source_data!I748="","",[1]tailored_settings!$B$9)</f>
        <v>https://www.barnwoodtrust.org/</v>
      </c>
      <c r="W746" s="8" t="str">
        <f>IF([1]source_data!G748="","",IF([1]source_data!I748="","",[1]codelists!$A$1))</f>
        <v>Grant to Individuals Reason codelist</v>
      </c>
      <c r="X746" s="8" t="str">
        <f>IF([1]source_data!G748="","",IF([1]source_data!I748="","",[1]source_data!I748))</f>
        <v>Mental Health</v>
      </c>
      <c r="Y746" s="8" t="str">
        <f>IF([1]source_data!G748="","",IF([1]source_data!J748="","",[1]codelists!$A$1))</f>
        <v/>
      </c>
      <c r="Z746" s="8" t="str">
        <f>IF([1]source_data!G748="","",IF([1]source_data!J748="","",[1]source_data!J748))</f>
        <v/>
      </c>
      <c r="AA746" s="8" t="str">
        <f>IF([1]source_data!G748="","",IF([1]source_data!K748="","",[1]codelists!$A$16))</f>
        <v>Grant to Individuals Purpose codelist</v>
      </c>
      <c r="AB746" s="8" t="str">
        <f>IF([1]source_data!G748="","",IF([1]source_data!K748="","",[1]source_data!K748))</f>
        <v>Education and training</v>
      </c>
      <c r="AC746" s="8" t="str">
        <f>IF([1]source_data!G748="","",IF([1]source_data!L748="","",[1]codelists!$A$16))</f>
        <v/>
      </c>
      <c r="AD746" s="8" t="str">
        <f>IF([1]source_data!G748="","",IF([1]source_data!L748="","",[1]source_data!L748))</f>
        <v/>
      </c>
      <c r="AE746" s="8" t="str">
        <f>IF([1]source_data!G748="","",IF([1]source_data!M748="","",[1]codelists!$A$16))</f>
        <v/>
      </c>
      <c r="AF746" s="8" t="str">
        <f>IF([1]source_data!G748="","",IF([1]source_data!M748="","",[1]source_data!M748))</f>
        <v/>
      </c>
    </row>
    <row r="747" spans="1:32" ht="15.75" x14ac:dyDescent="0.25">
      <c r="A747" s="8" t="str">
        <f>IF([1]source_data!G749="","",IF(AND([1]source_data!C749&lt;&gt;"",[1]tailored_settings!$B$10="Publish"),CONCATENATE([1]tailored_settings!$B$2&amp;[1]source_data!C749),IF(AND([1]source_data!C749&lt;&gt;"",[1]tailored_settings!$B$10="Do not publish"),CONCATENATE([1]tailored_settings!$B$2&amp;TEXT(ROW(A747)-1,"0000")&amp;"_"&amp;TEXT(F747,"yyyy-mm")),CONCATENATE([1]tailored_settings!$B$2&amp;TEXT(ROW(A747)-1,"0000")&amp;"_"&amp;TEXT(F747,"yyyy-mm")))))</f>
        <v>360G-BarnwoodTrust-0746_2022-10</v>
      </c>
      <c r="B747" s="8" t="str">
        <f>IF([1]source_data!G749="","",IF([1]source_data!E749&lt;&gt;"",[1]source_data!E749,CONCATENATE("Grant to "&amp;G747)))</f>
        <v>Grants for You</v>
      </c>
      <c r="C747" s="8" t="str">
        <f>IF([1]source_data!G749="","",IF([1]source_data!F749="","",[1]source_data!F749))</f>
        <v xml:space="preserve">Funding to help people with Autism, ADHD, Tourette's or a serious mental health condition access more opportunities.   </v>
      </c>
      <c r="D747" s="9">
        <f>IF([1]source_data!G749="","",IF([1]source_data!G749="","",[1]source_data!G749))</f>
        <v>1567</v>
      </c>
      <c r="E747" s="8" t="str">
        <f>IF([1]source_data!G749="","",[1]tailored_settings!$B$3)</f>
        <v>GBP</v>
      </c>
      <c r="F747" s="10">
        <f>IF([1]source_data!G749="","",IF([1]source_data!H749="","",[1]source_data!H749))</f>
        <v>44848.538582372697</v>
      </c>
      <c r="G747" s="8" t="str">
        <f>IF([1]source_data!G749="","",[1]tailored_settings!$B$5)</f>
        <v>Individual Recipient</v>
      </c>
      <c r="H747" s="8" t="str">
        <f>IF([1]source_data!G749="","",IF(AND([1]source_data!A749&lt;&gt;"",[1]tailored_settings!$B$11="Publish"),CONCATENATE([1]tailored_settings!$B$2&amp;[1]source_data!A749),IF(AND([1]source_data!A749&lt;&gt;"",[1]tailored_settings!$B$11="Do not publish"),CONCATENATE([1]tailored_settings!$B$4&amp;TEXT(ROW(A747)-1,"0000")&amp;"_"&amp;TEXT(F747,"yyyy-mm")),CONCATENATE([1]tailored_settings!$B$4&amp;TEXT(ROW(A747)-1,"0000")&amp;"_"&amp;TEXT(F747,"yyyy-mm")))))</f>
        <v>360G-BarnwoodTrust-IND-0746_2022-10</v>
      </c>
      <c r="I747" s="8" t="str">
        <f>IF([1]source_data!G749="","",[1]tailored_settings!$B$7)</f>
        <v>Barnwood Trust</v>
      </c>
      <c r="J747" s="8" t="str">
        <f>IF([1]source_data!G749="","",[1]tailored_settings!$B$6)</f>
        <v>GB-CHC-1162855</v>
      </c>
      <c r="K747" s="8" t="str">
        <f>IF([1]source_data!G749="","",IF([1]source_data!I749="","",VLOOKUP([1]source_data!I749,[1]codelists!A:C,2,FALSE)))</f>
        <v>GTIR040</v>
      </c>
      <c r="L747" s="8" t="str">
        <f>IF([1]source_data!G749="","",IF([1]source_data!J749="","",VLOOKUP([1]source_data!J749,[1]codelists!A:C,2,FALSE)))</f>
        <v/>
      </c>
      <c r="M747" s="8" t="str">
        <f>IF([1]source_data!G749="","",IF([1]source_data!K749="","",IF([1]source_data!M749&lt;&gt;"",CONCATENATE(VLOOKUP([1]source_data!K749,[1]codelists!A:C,2,FALSE)&amp;";"&amp;VLOOKUP([1]source_data!L749,[1]codelists!A:C,2,FALSE)&amp;";"&amp;VLOOKUP([1]source_data!M749,[1]codelists!A:C,2,FALSE)),IF([1]source_data!L749&lt;&gt;"",CONCATENATE(VLOOKUP([1]source_data!K749,[1]codelists!A:C,2,FALSE)&amp;";"&amp;VLOOKUP([1]source_data!L749,[1]codelists!A:C,2,FALSE)),IF([1]source_data!K749&lt;&gt;"",CONCATENATE(VLOOKUP([1]source_data!K749,[1]codelists!A:C,2,FALSE)))))))</f>
        <v>GTIP040</v>
      </c>
      <c r="N747" s="11" t="str">
        <f>IF([1]source_data!G749="","",IF([1]source_data!D749="","",VLOOKUP([1]source_data!D749,[1]geo_data!A:I,9,FALSE)))</f>
        <v>Matson, Robinswood and White City</v>
      </c>
      <c r="O747" s="11" t="str">
        <f>IF([1]source_data!G749="","",IF([1]source_data!D749="","",VLOOKUP([1]source_data!D749,[1]geo_data!A:I,8,FALSE)))</f>
        <v>E05010961</v>
      </c>
      <c r="P747" s="11" t="str">
        <f>IF([1]source_data!G749="","",IF(LEFT(O747,3)="E05","WD",IF(LEFT(O747,3)="S13","WD",IF(LEFT(O747,3)="W05","WD",IF(LEFT(O747,3)="W06","UA",IF(LEFT(O747,3)="S12","CA",IF(LEFT(O747,3)="E06","UA",IF(LEFT(O747,3)="E07","NMD",IF(LEFT(O747,3)="E08","MD",IF(LEFT(O747,3)="E09","LONB"))))))))))</f>
        <v>WD</v>
      </c>
      <c r="Q747" s="11" t="str">
        <f>IF([1]source_data!G749="","",IF([1]source_data!D749="","",VLOOKUP([1]source_data!D749,[1]geo_data!A:I,7,FALSE)))</f>
        <v>Gloucester</v>
      </c>
      <c r="R747" s="11" t="str">
        <f>IF([1]source_data!G749="","",IF([1]source_data!D749="","",VLOOKUP([1]source_data!D749,[1]geo_data!A:I,6,FALSE)))</f>
        <v>E07000081</v>
      </c>
      <c r="S747" s="11" t="str">
        <f>IF([1]source_data!G749="","",IF(LEFT(R747,3)="E05","WD",IF(LEFT(R747,3)="S13","WD",IF(LEFT(R747,3)="W05","WD",IF(LEFT(R747,3)="W06","UA",IF(LEFT(R747,3)="S12","CA",IF(LEFT(R747,3)="E06","UA",IF(LEFT(R747,3)="E07","NMD",IF(LEFT(R747,3)="E08","MD",IF(LEFT(R747,3)="E09","LONB"))))))))))</f>
        <v>NMD</v>
      </c>
      <c r="T747" s="8" t="str">
        <f>IF([1]source_data!G749="","",IF([1]source_data!N749="","",[1]source_data!N749))</f>
        <v>Grants for You</v>
      </c>
      <c r="U747" s="12">
        <f ca="1">IF([1]source_data!G749="","",[1]tailored_settings!$B$8)</f>
        <v>45009</v>
      </c>
      <c r="V747" s="8" t="str">
        <f>IF([1]source_data!I749="","",[1]tailored_settings!$B$9)</f>
        <v>https://www.barnwoodtrust.org/</v>
      </c>
      <c r="W747" s="8" t="str">
        <f>IF([1]source_data!G749="","",IF([1]source_data!I749="","",[1]codelists!$A$1))</f>
        <v>Grant to Individuals Reason codelist</v>
      </c>
      <c r="X747" s="8" t="str">
        <f>IF([1]source_data!G749="","",IF([1]source_data!I749="","",[1]source_data!I749))</f>
        <v>Mental Health</v>
      </c>
      <c r="Y747" s="8" t="str">
        <f>IF([1]source_data!G749="","",IF([1]source_data!J749="","",[1]codelists!$A$1))</f>
        <v/>
      </c>
      <c r="Z747" s="8" t="str">
        <f>IF([1]source_data!G749="","",IF([1]source_data!J749="","",[1]source_data!J749))</f>
        <v/>
      </c>
      <c r="AA747" s="8" t="str">
        <f>IF([1]source_data!G749="","",IF([1]source_data!K749="","",[1]codelists!$A$16))</f>
        <v>Grant to Individuals Purpose codelist</v>
      </c>
      <c r="AB747" s="8" t="str">
        <f>IF([1]source_data!G749="","",IF([1]source_data!K749="","",[1]source_data!K749))</f>
        <v>Devices and digital access</v>
      </c>
      <c r="AC747" s="8" t="str">
        <f>IF([1]source_data!G749="","",IF([1]source_data!L749="","",[1]codelists!$A$16))</f>
        <v/>
      </c>
      <c r="AD747" s="8" t="str">
        <f>IF([1]source_data!G749="","",IF([1]source_data!L749="","",[1]source_data!L749))</f>
        <v/>
      </c>
      <c r="AE747" s="8" t="str">
        <f>IF([1]source_data!G749="","",IF([1]source_data!M749="","",[1]codelists!$A$16))</f>
        <v/>
      </c>
      <c r="AF747" s="8" t="str">
        <f>IF([1]source_data!G749="","",IF([1]source_data!M749="","",[1]source_data!M749))</f>
        <v/>
      </c>
    </row>
    <row r="748" spans="1:32" ht="15.75" x14ac:dyDescent="0.25">
      <c r="A748" s="8" t="str">
        <f>IF([1]source_data!G750="","",IF(AND([1]source_data!C750&lt;&gt;"",[1]tailored_settings!$B$10="Publish"),CONCATENATE([1]tailored_settings!$B$2&amp;[1]source_data!C750),IF(AND([1]source_data!C750&lt;&gt;"",[1]tailored_settings!$B$10="Do not publish"),CONCATENATE([1]tailored_settings!$B$2&amp;TEXT(ROW(A748)-1,"0000")&amp;"_"&amp;TEXT(F748,"yyyy-mm")),CONCATENATE([1]tailored_settings!$B$2&amp;TEXT(ROW(A748)-1,"0000")&amp;"_"&amp;TEXT(F748,"yyyy-mm")))))</f>
        <v>360G-BarnwoodTrust-0747_2022-10</v>
      </c>
      <c r="B748" s="8" t="str">
        <f>IF([1]source_data!G750="","",IF([1]source_data!E750&lt;&gt;"",[1]source_data!E750,CONCATENATE("Grant to "&amp;G748)))</f>
        <v>Grants for You</v>
      </c>
      <c r="C748" s="8" t="str">
        <f>IF([1]source_data!G750="","",IF([1]source_data!F750="","",[1]source_data!F750))</f>
        <v xml:space="preserve">Funding to help people with Autism, ADHD, Tourette's or a serious mental health condition access more opportunities.   </v>
      </c>
      <c r="D748" s="9">
        <f>IF([1]source_data!G750="","",IF([1]source_data!G750="","",[1]source_data!G750))</f>
        <v>529</v>
      </c>
      <c r="E748" s="8" t="str">
        <f>IF([1]source_data!G750="","",[1]tailored_settings!$B$3)</f>
        <v>GBP</v>
      </c>
      <c r="F748" s="10">
        <f>IF([1]source_data!G750="","",IF([1]source_data!H750="","",[1]source_data!H750))</f>
        <v>44848.557707951397</v>
      </c>
      <c r="G748" s="8" t="str">
        <f>IF([1]source_data!G750="","",[1]tailored_settings!$B$5)</f>
        <v>Individual Recipient</v>
      </c>
      <c r="H748" s="8" t="str">
        <f>IF([1]source_data!G750="","",IF(AND([1]source_data!A750&lt;&gt;"",[1]tailored_settings!$B$11="Publish"),CONCATENATE([1]tailored_settings!$B$2&amp;[1]source_data!A750),IF(AND([1]source_data!A750&lt;&gt;"",[1]tailored_settings!$B$11="Do not publish"),CONCATENATE([1]tailored_settings!$B$4&amp;TEXT(ROW(A748)-1,"0000")&amp;"_"&amp;TEXT(F748,"yyyy-mm")),CONCATENATE([1]tailored_settings!$B$4&amp;TEXT(ROW(A748)-1,"0000")&amp;"_"&amp;TEXT(F748,"yyyy-mm")))))</f>
        <v>360G-BarnwoodTrust-IND-0747_2022-10</v>
      </c>
      <c r="I748" s="8" t="str">
        <f>IF([1]source_data!G750="","",[1]tailored_settings!$B$7)</f>
        <v>Barnwood Trust</v>
      </c>
      <c r="J748" s="8" t="str">
        <f>IF([1]source_data!G750="","",[1]tailored_settings!$B$6)</f>
        <v>GB-CHC-1162855</v>
      </c>
      <c r="K748" s="8" t="str">
        <f>IF([1]source_data!G750="","",IF([1]source_data!I750="","",VLOOKUP([1]source_data!I750,[1]codelists!A:C,2,FALSE)))</f>
        <v>GTIR040</v>
      </c>
      <c r="L748" s="8" t="str">
        <f>IF([1]source_data!G750="","",IF([1]source_data!J750="","",VLOOKUP([1]source_data!J750,[1]codelists!A:C,2,FALSE)))</f>
        <v/>
      </c>
      <c r="M748" s="8" t="str">
        <f>IF([1]source_data!G750="","",IF([1]source_data!K750="","",IF([1]source_data!M750&lt;&gt;"",CONCATENATE(VLOOKUP([1]source_data!K750,[1]codelists!A:C,2,FALSE)&amp;";"&amp;VLOOKUP([1]source_data!L750,[1]codelists!A:C,2,FALSE)&amp;";"&amp;VLOOKUP([1]source_data!M750,[1]codelists!A:C,2,FALSE)),IF([1]source_data!L750&lt;&gt;"",CONCATENATE(VLOOKUP([1]source_data!K750,[1]codelists!A:C,2,FALSE)&amp;";"&amp;VLOOKUP([1]source_data!L750,[1]codelists!A:C,2,FALSE)),IF([1]source_data!K750&lt;&gt;"",CONCATENATE(VLOOKUP([1]source_data!K750,[1]codelists!A:C,2,FALSE)))))))</f>
        <v>GTIP040</v>
      </c>
      <c r="N748" s="11" t="str">
        <f>IF([1]source_data!G750="","",IF([1]source_data!D750="","",VLOOKUP([1]source_data!D750,[1]geo_data!A:I,9,FALSE)))</f>
        <v>Moreland</v>
      </c>
      <c r="O748" s="11" t="str">
        <f>IF([1]source_data!G750="","",IF([1]source_data!D750="","",VLOOKUP([1]source_data!D750,[1]geo_data!A:I,8,FALSE)))</f>
        <v>E05010962</v>
      </c>
      <c r="P748" s="11" t="str">
        <f>IF([1]source_data!G750="","",IF(LEFT(O748,3)="E05","WD",IF(LEFT(O748,3)="S13","WD",IF(LEFT(O748,3)="W05","WD",IF(LEFT(O748,3)="W06","UA",IF(LEFT(O748,3)="S12","CA",IF(LEFT(O748,3)="E06","UA",IF(LEFT(O748,3)="E07","NMD",IF(LEFT(O748,3)="E08","MD",IF(LEFT(O748,3)="E09","LONB"))))))))))</f>
        <v>WD</v>
      </c>
      <c r="Q748" s="11" t="str">
        <f>IF([1]source_data!G750="","",IF([1]source_data!D750="","",VLOOKUP([1]source_data!D750,[1]geo_data!A:I,7,FALSE)))</f>
        <v>Gloucester</v>
      </c>
      <c r="R748" s="11" t="str">
        <f>IF([1]source_data!G750="","",IF([1]source_data!D750="","",VLOOKUP([1]source_data!D750,[1]geo_data!A:I,6,FALSE)))</f>
        <v>E07000081</v>
      </c>
      <c r="S748" s="11" t="str">
        <f>IF([1]source_data!G750="","",IF(LEFT(R748,3)="E05","WD",IF(LEFT(R748,3)="S13","WD",IF(LEFT(R748,3)="W05","WD",IF(LEFT(R748,3)="W06","UA",IF(LEFT(R748,3)="S12","CA",IF(LEFT(R748,3)="E06","UA",IF(LEFT(R748,3)="E07","NMD",IF(LEFT(R748,3)="E08","MD",IF(LEFT(R748,3)="E09","LONB"))))))))))</f>
        <v>NMD</v>
      </c>
      <c r="T748" s="8" t="str">
        <f>IF([1]source_data!G750="","",IF([1]source_data!N750="","",[1]source_data!N750))</f>
        <v>Grants for You</v>
      </c>
      <c r="U748" s="12">
        <f ca="1">IF([1]source_data!G750="","",[1]tailored_settings!$B$8)</f>
        <v>45009</v>
      </c>
      <c r="V748" s="8" t="str">
        <f>IF([1]source_data!I750="","",[1]tailored_settings!$B$9)</f>
        <v>https://www.barnwoodtrust.org/</v>
      </c>
      <c r="W748" s="8" t="str">
        <f>IF([1]source_data!G750="","",IF([1]source_data!I750="","",[1]codelists!$A$1))</f>
        <v>Grant to Individuals Reason codelist</v>
      </c>
      <c r="X748" s="8" t="str">
        <f>IF([1]source_data!G750="","",IF([1]source_data!I750="","",[1]source_data!I750))</f>
        <v>Mental Health</v>
      </c>
      <c r="Y748" s="8" t="str">
        <f>IF([1]source_data!G750="","",IF([1]source_data!J750="","",[1]codelists!$A$1))</f>
        <v/>
      </c>
      <c r="Z748" s="8" t="str">
        <f>IF([1]source_data!G750="","",IF([1]source_data!J750="","",[1]source_data!J750))</f>
        <v/>
      </c>
      <c r="AA748" s="8" t="str">
        <f>IF([1]source_data!G750="","",IF([1]source_data!K750="","",[1]codelists!$A$16))</f>
        <v>Grant to Individuals Purpose codelist</v>
      </c>
      <c r="AB748" s="8" t="str">
        <f>IF([1]source_data!G750="","",IF([1]source_data!K750="","",[1]source_data!K750))</f>
        <v>Devices and digital access</v>
      </c>
      <c r="AC748" s="8" t="str">
        <f>IF([1]source_data!G750="","",IF([1]source_data!L750="","",[1]codelists!$A$16))</f>
        <v/>
      </c>
      <c r="AD748" s="8" t="str">
        <f>IF([1]source_data!G750="","",IF([1]source_data!L750="","",[1]source_data!L750))</f>
        <v/>
      </c>
      <c r="AE748" s="8" t="str">
        <f>IF([1]source_data!G750="","",IF([1]source_data!M750="","",[1]codelists!$A$16))</f>
        <v/>
      </c>
      <c r="AF748" s="8" t="str">
        <f>IF([1]source_data!G750="","",IF([1]source_data!M750="","",[1]source_data!M750))</f>
        <v/>
      </c>
    </row>
    <row r="749" spans="1:32" ht="15.75" x14ac:dyDescent="0.25">
      <c r="A749" s="8" t="str">
        <f>IF([1]source_data!G751="","",IF(AND([1]source_data!C751&lt;&gt;"",[1]tailored_settings!$B$10="Publish"),CONCATENATE([1]tailored_settings!$B$2&amp;[1]source_data!C751),IF(AND([1]source_data!C751&lt;&gt;"",[1]tailored_settings!$B$10="Do not publish"),CONCATENATE([1]tailored_settings!$B$2&amp;TEXT(ROW(A749)-1,"0000")&amp;"_"&amp;TEXT(F749,"yyyy-mm")),CONCATENATE([1]tailored_settings!$B$2&amp;TEXT(ROW(A749)-1,"0000")&amp;"_"&amp;TEXT(F749,"yyyy-mm")))))</f>
        <v>360G-BarnwoodTrust-0748_2022-10</v>
      </c>
      <c r="B749" s="8" t="str">
        <f>IF([1]source_data!G751="","",IF([1]source_data!E751&lt;&gt;"",[1]source_data!E751,CONCATENATE("Grant to "&amp;G749)))</f>
        <v>Grants for You</v>
      </c>
      <c r="C749" s="8" t="str">
        <f>IF([1]source_data!G751="","",IF([1]source_data!F751="","",[1]source_data!F751))</f>
        <v xml:space="preserve">Funding to help people with Autism, ADHD, Tourette's or a serious mental health condition access more opportunities.   </v>
      </c>
      <c r="D749" s="9">
        <f>IF([1]source_data!G751="","",IF([1]source_data!G751="","",[1]source_data!G751))</f>
        <v>1681</v>
      </c>
      <c r="E749" s="8" t="str">
        <f>IF([1]source_data!G751="","",[1]tailored_settings!$B$3)</f>
        <v>GBP</v>
      </c>
      <c r="F749" s="10">
        <f>IF([1]source_data!G751="","",IF([1]source_data!H751="","",[1]source_data!H751))</f>
        <v>44848.566434756904</v>
      </c>
      <c r="G749" s="8" t="str">
        <f>IF([1]source_data!G751="","",[1]tailored_settings!$B$5)</f>
        <v>Individual Recipient</v>
      </c>
      <c r="H749" s="8" t="str">
        <f>IF([1]source_data!G751="","",IF(AND([1]source_data!A751&lt;&gt;"",[1]tailored_settings!$B$11="Publish"),CONCATENATE([1]tailored_settings!$B$2&amp;[1]source_data!A751),IF(AND([1]source_data!A751&lt;&gt;"",[1]tailored_settings!$B$11="Do not publish"),CONCATENATE([1]tailored_settings!$B$4&amp;TEXT(ROW(A749)-1,"0000")&amp;"_"&amp;TEXT(F749,"yyyy-mm")),CONCATENATE([1]tailored_settings!$B$4&amp;TEXT(ROW(A749)-1,"0000")&amp;"_"&amp;TEXT(F749,"yyyy-mm")))))</f>
        <v>360G-BarnwoodTrust-IND-0748_2022-10</v>
      </c>
      <c r="I749" s="8" t="str">
        <f>IF([1]source_data!G751="","",[1]tailored_settings!$B$7)</f>
        <v>Barnwood Trust</v>
      </c>
      <c r="J749" s="8" t="str">
        <f>IF([1]source_data!G751="","",[1]tailored_settings!$B$6)</f>
        <v>GB-CHC-1162855</v>
      </c>
      <c r="K749" s="8" t="str">
        <f>IF([1]source_data!G751="","",IF([1]source_data!I751="","",VLOOKUP([1]source_data!I751,[1]codelists!A:C,2,FALSE)))</f>
        <v>GTIR040</v>
      </c>
      <c r="L749" s="8" t="str">
        <f>IF([1]source_data!G751="","",IF([1]source_data!J751="","",VLOOKUP([1]source_data!J751,[1]codelists!A:C,2,FALSE)))</f>
        <v/>
      </c>
      <c r="M749" s="8" t="str">
        <f>IF([1]source_data!G751="","",IF([1]source_data!K751="","",IF([1]source_data!M751&lt;&gt;"",CONCATENATE(VLOOKUP([1]source_data!K751,[1]codelists!A:C,2,FALSE)&amp;";"&amp;VLOOKUP([1]source_data!L751,[1]codelists!A:C,2,FALSE)&amp;";"&amp;VLOOKUP([1]source_data!M751,[1]codelists!A:C,2,FALSE)),IF([1]source_data!L751&lt;&gt;"",CONCATENATE(VLOOKUP([1]source_data!K751,[1]codelists!A:C,2,FALSE)&amp;";"&amp;VLOOKUP([1]source_data!L751,[1]codelists!A:C,2,FALSE)),IF([1]source_data!K751&lt;&gt;"",CONCATENATE(VLOOKUP([1]source_data!K751,[1]codelists!A:C,2,FALSE)))))))</f>
        <v>GTIP040</v>
      </c>
      <c r="N749" s="11" t="str">
        <f>IF([1]source_data!G751="","",IF([1]source_data!D751="","",VLOOKUP([1]source_data!D751,[1]geo_data!A:I,9,FALSE)))</f>
        <v>Moreland</v>
      </c>
      <c r="O749" s="11" t="str">
        <f>IF([1]source_data!G751="","",IF([1]source_data!D751="","",VLOOKUP([1]source_data!D751,[1]geo_data!A:I,8,FALSE)))</f>
        <v>E05010962</v>
      </c>
      <c r="P749" s="11" t="str">
        <f>IF([1]source_data!G751="","",IF(LEFT(O749,3)="E05","WD",IF(LEFT(O749,3)="S13","WD",IF(LEFT(O749,3)="W05","WD",IF(LEFT(O749,3)="W06","UA",IF(LEFT(O749,3)="S12","CA",IF(LEFT(O749,3)="E06","UA",IF(LEFT(O749,3)="E07","NMD",IF(LEFT(O749,3)="E08","MD",IF(LEFT(O749,3)="E09","LONB"))))))))))</f>
        <v>WD</v>
      </c>
      <c r="Q749" s="11" t="str">
        <f>IF([1]source_data!G751="","",IF([1]source_data!D751="","",VLOOKUP([1]source_data!D751,[1]geo_data!A:I,7,FALSE)))</f>
        <v>Gloucester</v>
      </c>
      <c r="R749" s="11" t="str">
        <f>IF([1]source_data!G751="","",IF([1]source_data!D751="","",VLOOKUP([1]source_data!D751,[1]geo_data!A:I,6,FALSE)))</f>
        <v>E07000081</v>
      </c>
      <c r="S749" s="11" t="str">
        <f>IF([1]source_data!G751="","",IF(LEFT(R749,3)="E05","WD",IF(LEFT(R749,3)="S13","WD",IF(LEFT(R749,3)="W05","WD",IF(LEFT(R749,3)="W06","UA",IF(LEFT(R749,3)="S12","CA",IF(LEFT(R749,3)="E06","UA",IF(LEFT(R749,3)="E07","NMD",IF(LEFT(R749,3)="E08","MD",IF(LEFT(R749,3)="E09","LONB"))))))))))</f>
        <v>NMD</v>
      </c>
      <c r="T749" s="8" t="str">
        <f>IF([1]source_data!G751="","",IF([1]source_data!N751="","",[1]source_data!N751))</f>
        <v>Grants for You</v>
      </c>
      <c r="U749" s="12">
        <f ca="1">IF([1]source_data!G751="","",[1]tailored_settings!$B$8)</f>
        <v>45009</v>
      </c>
      <c r="V749" s="8" t="str">
        <f>IF([1]source_data!I751="","",[1]tailored_settings!$B$9)</f>
        <v>https://www.barnwoodtrust.org/</v>
      </c>
      <c r="W749" s="8" t="str">
        <f>IF([1]source_data!G751="","",IF([1]source_data!I751="","",[1]codelists!$A$1))</f>
        <v>Grant to Individuals Reason codelist</v>
      </c>
      <c r="X749" s="8" t="str">
        <f>IF([1]source_data!G751="","",IF([1]source_data!I751="","",[1]source_data!I751))</f>
        <v>Mental Health</v>
      </c>
      <c r="Y749" s="8" t="str">
        <f>IF([1]source_data!G751="","",IF([1]source_data!J751="","",[1]codelists!$A$1))</f>
        <v/>
      </c>
      <c r="Z749" s="8" t="str">
        <f>IF([1]source_data!G751="","",IF([1]source_data!J751="","",[1]source_data!J751))</f>
        <v/>
      </c>
      <c r="AA749" s="8" t="str">
        <f>IF([1]source_data!G751="","",IF([1]source_data!K751="","",[1]codelists!$A$16))</f>
        <v>Grant to Individuals Purpose codelist</v>
      </c>
      <c r="AB749" s="8" t="str">
        <f>IF([1]source_data!G751="","",IF([1]source_data!K751="","",[1]source_data!K751))</f>
        <v>Devices and digital access</v>
      </c>
      <c r="AC749" s="8" t="str">
        <f>IF([1]source_data!G751="","",IF([1]source_data!L751="","",[1]codelists!$A$16))</f>
        <v/>
      </c>
      <c r="AD749" s="8" t="str">
        <f>IF([1]source_data!G751="","",IF([1]source_data!L751="","",[1]source_data!L751))</f>
        <v/>
      </c>
      <c r="AE749" s="8" t="str">
        <f>IF([1]source_data!G751="","",IF([1]source_data!M751="","",[1]codelists!$A$16))</f>
        <v/>
      </c>
      <c r="AF749" s="8" t="str">
        <f>IF([1]source_data!G751="","",IF([1]source_data!M751="","",[1]source_data!M751))</f>
        <v/>
      </c>
    </row>
    <row r="750" spans="1:32" ht="15.75" x14ac:dyDescent="0.25">
      <c r="A750" s="8" t="str">
        <f>IF([1]source_data!G752="","",IF(AND([1]source_data!C752&lt;&gt;"",[1]tailored_settings!$B$10="Publish"),CONCATENATE([1]tailored_settings!$B$2&amp;[1]source_data!C752),IF(AND([1]source_data!C752&lt;&gt;"",[1]tailored_settings!$B$10="Do not publish"),CONCATENATE([1]tailored_settings!$B$2&amp;TEXT(ROW(A750)-1,"0000")&amp;"_"&amp;TEXT(F750,"yyyy-mm")),CONCATENATE([1]tailored_settings!$B$2&amp;TEXT(ROW(A750)-1,"0000")&amp;"_"&amp;TEXT(F750,"yyyy-mm")))))</f>
        <v>360G-BarnwoodTrust-0749_2022-10</v>
      </c>
      <c r="B750" s="8" t="str">
        <f>IF([1]source_data!G752="","",IF([1]source_data!E752&lt;&gt;"",[1]source_data!E752,CONCATENATE("Grant to "&amp;G750)))</f>
        <v>Grants for You</v>
      </c>
      <c r="C750" s="8" t="str">
        <f>IF([1]source_data!G752="","",IF([1]source_data!F752="","",[1]source_data!F752))</f>
        <v xml:space="preserve">Funding to help people with Autism, ADHD, Tourette's or a serious mental health condition access more opportunities.   </v>
      </c>
      <c r="D750" s="9">
        <f>IF([1]source_data!G752="","",IF([1]source_data!G752="","",[1]source_data!G752))</f>
        <v>720</v>
      </c>
      <c r="E750" s="8" t="str">
        <f>IF([1]source_data!G752="","",[1]tailored_settings!$B$3)</f>
        <v>GBP</v>
      </c>
      <c r="F750" s="10">
        <f>IF([1]source_data!G752="","",IF([1]source_data!H752="","",[1]source_data!H752))</f>
        <v>44848.584014120403</v>
      </c>
      <c r="G750" s="8" t="str">
        <f>IF([1]source_data!G752="","",[1]tailored_settings!$B$5)</f>
        <v>Individual Recipient</v>
      </c>
      <c r="H750" s="8" t="str">
        <f>IF([1]source_data!G752="","",IF(AND([1]source_data!A752&lt;&gt;"",[1]tailored_settings!$B$11="Publish"),CONCATENATE([1]tailored_settings!$B$2&amp;[1]source_data!A752),IF(AND([1]source_data!A752&lt;&gt;"",[1]tailored_settings!$B$11="Do not publish"),CONCATENATE([1]tailored_settings!$B$4&amp;TEXT(ROW(A750)-1,"0000")&amp;"_"&amp;TEXT(F750,"yyyy-mm")),CONCATENATE([1]tailored_settings!$B$4&amp;TEXT(ROW(A750)-1,"0000")&amp;"_"&amp;TEXT(F750,"yyyy-mm")))))</f>
        <v>360G-BarnwoodTrust-IND-0749_2022-10</v>
      </c>
      <c r="I750" s="8" t="str">
        <f>IF([1]source_data!G752="","",[1]tailored_settings!$B$7)</f>
        <v>Barnwood Trust</v>
      </c>
      <c r="J750" s="8" t="str">
        <f>IF([1]source_data!G752="","",[1]tailored_settings!$B$6)</f>
        <v>GB-CHC-1162855</v>
      </c>
      <c r="K750" s="8" t="str">
        <f>IF([1]source_data!G752="","",IF([1]source_data!I752="","",VLOOKUP([1]source_data!I752,[1]codelists!A:C,2,FALSE)))</f>
        <v>GTIR040</v>
      </c>
      <c r="L750" s="8" t="str">
        <f>IF([1]source_data!G752="","",IF([1]source_data!J752="","",VLOOKUP([1]source_data!J752,[1]codelists!A:C,2,FALSE)))</f>
        <v/>
      </c>
      <c r="M750" s="8" t="str">
        <f>IF([1]source_data!G752="","",IF([1]source_data!K752="","",IF([1]source_data!M752&lt;&gt;"",CONCATENATE(VLOOKUP([1]source_data!K752,[1]codelists!A:C,2,FALSE)&amp;";"&amp;VLOOKUP([1]source_data!L752,[1]codelists!A:C,2,FALSE)&amp;";"&amp;VLOOKUP([1]source_data!M752,[1]codelists!A:C,2,FALSE)),IF([1]source_data!L752&lt;&gt;"",CONCATENATE(VLOOKUP([1]source_data!K752,[1]codelists!A:C,2,FALSE)&amp;";"&amp;VLOOKUP([1]source_data!L752,[1]codelists!A:C,2,FALSE)),IF([1]source_data!K752&lt;&gt;"",CONCATENATE(VLOOKUP([1]source_data!K752,[1]codelists!A:C,2,FALSE)))))))</f>
        <v>GTIP040</v>
      </c>
      <c r="N750" s="11" t="str">
        <f>IF([1]source_data!G752="","",IF([1]source_data!D752="","",VLOOKUP([1]source_data!D752,[1]geo_data!A:I,9,FALSE)))</f>
        <v>Matson, Robinswood and White City</v>
      </c>
      <c r="O750" s="11" t="str">
        <f>IF([1]source_data!G752="","",IF([1]source_data!D752="","",VLOOKUP([1]source_data!D752,[1]geo_data!A:I,8,FALSE)))</f>
        <v>E05010961</v>
      </c>
      <c r="P750" s="11" t="str">
        <f>IF([1]source_data!G752="","",IF(LEFT(O750,3)="E05","WD",IF(LEFT(O750,3)="S13","WD",IF(LEFT(O750,3)="W05","WD",IF(LEFT(O750,3)="W06","UA",IF(LEFT(O750,3)="S12","CA",IF(LEFT(O750,3)="E06","UA",IF(LEFT(O750,3)="E07","NMD",IF(LEFT(O750,3)="E08","MD",IF(LEFT(O750,3)="E09","LONB"))))))))))</f>
        <v>WD</v>
      </c>
      <c r="Q750" s="11" t="str">
        <f>IF([1]source_data!G752="","",IF([1]source_data!D752="","",VLOOKUP([1]source_data!D752,[1]geo_data!A:I,7,FALSE)))</f>
        <v>Gloucester</v>
      </c>
      <c r="R750" s="11" t="str">
        <f>IF([1]source_data!G752="","",IF([1]source_data!D752="","",VLOOKUP([1]source_data!D752,[1]geo_data!A:I,6,FALSE)))</f>
        <v>E07000081</v>
      </c>
      <c r="S750" s="11" t="str">
        <f>IF([1]source_data!G752="","",IF(LEFT(R750,3)="E05","WD",IF(LEFT(R750,3)="S13","WD",IF(LEFT(R750,3)="W05","WD",IF(LEFT(R750,3)="W06","UA",IF(LEFT(R750,3)="S12","CA",IF(LEFT(R750,3)="E06","UA",IF(LEFT(R750,3)="E07","NMD",IF(LEFT(R750,3)="E08","MD",IF(LEFT(R750,3)="E09","LONB"))))))))))</f>
        <v>NMD</v>
      </c>
      <c r="T750" s="8" t="str">
        <f>IF([1]source_data!G752="","",IF([1]source_data!N752="","",[1]source_data!N752))</f>
        <v>Grants for You</v>
      </c>
      <c r="U750" s="12">
        <f ca="1">IF([1]source_data!G752="","",[1]tailored_settings!$B$8)</f>
        <v>45009</v>
      </c>
      <c r="V750" s="8" t="str">
        <f>IF([1]source_data!I752="","",[1]tailored_settings!$B$9)</f>
        <v>https://www.barnwoodtrust.org/</v>
      </c>
      <c r="W750" s="8" t="str">
        <f>IF([1]source_data!G752="","",IF([1]source_data!I752="","",[1]codelists!$A$1))</f>
        <v>Grant to Individuals Reason codelist</v>
      </c>
      <c r="X750" s="8" t="str">
        <f>IF([1]source_data!G752="","",IF([1]source_data!I752="","",[1]source_data!I752))</f>
        <v>Mental Health</v>
      </c>
      <c r="Y750" s="8" t="str">
        <f>IF([1]source_data!G752="","",IF([1]source_data!J752="","",[1]codelists!$A$1))</f>
        <v/>
      </c>
      <c r="Z750" s="8" t="str">
        <f>IF([1]source_data!G752="","",IF([1]source_data!J752="","",[1]source_data!J752))</f>
        <v/>
      </c>
      <c r="AA750" s="8" t="str">
        <f>IF([1]source_data!G752="","",IF([1]source_data!K752="","",[1]codelists!$A$16))</f>
        <v>Grant to Individuals Purpose codelist</v>
      </c>
      <c r="AB750" s="8" t="str">
        <f>IF([1]source_data!G752="","",IF([1]source_data!K752="","",[1]source_data!K752))</f>
        <v>Devices and digital access</v>
      </c>
      <c r="AC750" s="8" t="str">
        <f>IF([1]source_data!G752="","",IF([1]source_data!L752="","",[1]codelists!$A$16))</f>
        <v/>
      </c>
      <c r="AD750" s="8" t="str">
        <f>IF([1]source_data!G752="","",IF([1]source_data!L752="","",[1]source_data!L752))</f>
        <v/>
      </c>
      <c r="AE750" s="8" t="str">
        <f>IF([1]source_data!G752="","",IF([1]source_data!M752="","",[1]codelists!$A$16))</f>
        <v/>
      </c>
      <c r="AF750" s="8" t="str">
        <f>IF([1]source_data!G752="","",IF([1]source_data!M752="","",[1]source_data!M752))</f>
        <v/>
      </c>
    </row>
    <row r="751" spans="1:32" ht="15.75" x14ac:dyDescent="0.25">
      <c r="A751" s="8" t="str">
        <f>IF([1]source_data!G753="","",IF(AND([1]source_data!C753&lt;&gt;"",[1]tailored_settings!$B$10="Publish"),CONCATENATE([1]tailored_settings!$B$2&amp;[1]source_data!C753),IF(AND([1]source_data!C753&lt;&gt;"",[1]tailored_settings!$B$10="Do not publish"),CONCATENATE([1]tailored_settings!$B$2&amp;TEXT(ROW(A751)-1,"0000")&amp;"_"&amp;TEXT(F751,"yyyy-mm")),CONCATENATE([1]tailored_settings!$B$2&amp;TEXT(ROW(A751)-1,"0000")&amp;"_"&amp;TEXT(F751,"yyyy-mm")))))</f>
        <v>360G-BarnwoodTrust-0750_2022-10</v>
      </c>
      <c r="B751" s="8" t="str">
        <f>IF([1]source_data!G753="","",IF([1]source_data!E753&lt;&gt;"",[1]source_data!E753,CONCATENATE("Grant to "&amp;G751)))</f>
        <v>Grants for You</v>
      </c>
      <c r="C751" s="8" t="str">
        <f>IF([1]source_data!G753="","",IF([1]source_data!F753="","",[1]source_data!F753))</f>
        <v xml:space="preserve">Funding to help people with Autism, ADHD, Tourette's or a serious mental health condition access more opportunities.   </v>
      </c>
      <c r="D751" s="9">
        <f>IF([1]source_data!G753="","",IF([1]source_data!G753="","",[1]source_data!G753))</f>
        <v>895</v>
      </c>
      <c r="E751" s="8" t="str">
        <f>IF([1]source_data!G753="","",[1]tailored_settings!$B$3)</f>
        <v>GBP</v>
      </c>
      <c r="F751" s="10">
        <f>IF([1]source_data!G753="","",IF([1]source_data!H753="","",[1]source_data!H753))</f>
        <v>44848.614329131902</v>
      </c>
      <c r="G751" s="8" t="str">
        <f>IF([1]source_data!G753="","",[1]tailored_settings!$B$5)</f>
        <v>Individual Recipient</v>
      </c>
      <c r="H751" s="8" t="str">
        <f>IF([1]source_data!G753="","",IF(AND([1]source_data!A753&lt;&gt;"",[1]tailored_settings!$B$11="Publish"),CONCATENATE([1]tailored_settings!$B$2&amp;[1]source_data!A753),IF(AND([1]source_data!A753&lt;&gt;"",[1]tailored_settings!$B$11="Do not publish"),CONCATENATE([1]tailored_settings!$B$4&amp;TEXT(ROW(A751)-1,"0000")&amp;"_"&amp;TEXT(F751,"yyyy-mm")),CONCATENATE([1]tailored_settings!$B$4&amp;TEXT(ROW(A751)-1,"0000")&amp;"_"&amp;TEXT(F751,"yyyy-mm")))))</f>
        <v>360G-BarnwoodTrust-IND-0750_2022-10</v>
      </c>
      <c r="I751" s="8" t="str">
        <f>IF([1]source_data!G753="","",[1]tailored_settings!$B$7)</f>
        <v>Barnwood Trust</v>
      </c>
      <c r="J751" s="8" t="str">
        <f>IF([1]source_data!G753="","",[1]tailored_settings!$B$6)</f>
        <v>GB-CHC-1162855</v>
      </c>
      <c r="K751" s="8" t="str">
        <f>IF([1]source_data!G753="","",IF([1]source_data!I753="","",VLOOKUP([1]source_data!I753,[1]codelists!A:C,2,FALSE)))</f>
        <v>GTIR040</v>
      </c>
      <c r="L751" s="8" t="str">
        <f>IF([1]source_data!G753="","",IF([1]source_data!J753="","",VLOOKUP([1]source_data!J753,[1]codelists!A:C,2,FALSE)))</f>
        <v/>
      </c>
      <c r="M751" s="8" t="str">
        <f>IF([1]source_data!G753="","",IF([1]source_data!K753="","",IF([1]source_data!M753&lt;&gt;"",CONCATENATE(VLOOKUP([1]source_data!K753,[1]codelists!A:C,2,FALSE)&amp;";"&amp;VLOOKUP([1]source_data!L753,[1]codelists!A:C,2,FALSE)&amp;";"&amp;VLOOKUP([1]source_data!M753,[1]codelists!A:C,2,FALSE)),IF([1]source_data!L753&lt;&gt;"",CONCATENATE(VLOOKUP([1]source_data!K753,[1]codelists!A:C,2,FALSE)&amp;";"&amp;VLOOKUP([1]source_data!L753,[1]codelists!A:C,2,FALSE)),IF([1]source_data!K753&lt;&gt;"",CONCATENATE(VLOOKUP([1]source_data!K753,[1]codelists!A:C,2,FALSE)))))))</f>
        <v>GTIP040</v>
      </c>
      <c r="N751" s="11" t="str">
        <f>IF([1]source_data!G753="","",IF([1]source_data!D753="","",VLOOKUP([1]source_data!D753,[1]geo_data!A:I,9,FALSE)))</f>
        <v>St Mark's</v>
      </c>
      <c r="O751" s="11" t="str">
        <f>IF([1]source_data!G753="","",IF([1]source_data!D753="","",VLOOKUP([1]source_data!D753,[1]geo_data!A:I,8,FALSE)))</f>
        <v>E05004301</v>
      </c>
      <c r="P751" s="11" t="str">
        <f>IF([1]source_data!G753="","",IF(LEFT(O751,3)="E05","WD",IF(LEFT(O751,3)="S13","WD",IF(LEFT(O751,3)="W05","WD",IF(LEFT(O751,3)="W06","UA",IF(LEFT(O751,3)="S12","CA",IF(LEFT(O751,3)="E06","UA",IF(LEFT(O751,3)="E07","NMD",IF(LEFT(O751,3)="E08","MD",IF(LEFT(O751,3)="E09","LONB"))))))))))</f>
        <v>WD</v>
      </c>
      <c r="Q751" s="11" t="str">
        <f>IF([1]source_data!G753="","",IF([1]source_data!D753="","",VLOOKUP([1]source_data!D753,[1]geo_data!A:I,7,FALSE)))</f>
        <v>Cheltenham</v>
      </c>
      <c r="R751" s="11" t="str">
        <f>IF([1]source_data!G753="","",IF([1]source_data!D753="","",VLOOKUP([1]source_data!D753,[1]geo_data!A:I,6,FALSE)))</f>
        <v>E07000078</v>
      </c>
      <c r="S751" s="11" t="str">
        <f>IF([1]source_data!G753="","",IF(LEFT(R751,3)="E05","WD",IF(LEFT(R751,3)="S13","WD",IF(LEFT(R751,3)="W05","WD",IF(LEFT(R751,3)="W06","UA",IF(LEFT(R751,3)="S12","CA",IF(LEFT(R751,3)="E06","UA",IF(LEFT(R751,3)="E07","NMD",IF(LEFT(R751,3)="E08","MD",IF(LEFT(R751,3)="E09","LONB"))))))))))</f>
        <v>NMD</v>
      </c>
      <c r="T751" s="8" t="str">
        <f>IF([1]source_data!G753="","",IF([1]source_data!N753="","",[1]source_data!N753))</f>
        <v>Grants for You</v>
      </c>
      <c r="U751" s="12">
        <f ca="1">IF([1]source_data!G753="","",[1]tailored_settings!$B$8)</f>
        <v>45009</v>
      </c>
      <c r="V751" s="8" t="str">
        <f>IF([1]source_data!I753="","",[1]tailored_settings!$B$9)</f>
        <v>https://www.barnwoodtrust.org/</v>
      </c>
      <c r="W751" s="8" t="str">
        <f>IF([1]source_data!G753="","",IF([1]source_data!I753="","",[1]codelists!$A$1))</f>
        <v>Grant to Individuals Reason codelist</v>
      </c>
      <c r="X751" s="8" t="str">
        <f>IF([1]source_data!G753="","",IF([1]source_data!I753="","",[1]source_data!I753))</f>
        <v>Mental Health</v>
      </c>
      <c r="Y751" s="8" t="str">
        <f>IF([1]source_data!G753="","",IF([1]source_data!J753="","",[1]codelists!$A$1))</f>
        <v/>
      </c>
      <c r="Z751" s="8" t="str">
        <f>IF([1]source_data!G753="","",IF([1]source_data!J753="","",[1]source_data!J753))</f>
        <v/>
      </c>
      <c r="AA751" s="8" t="str">
        <f>IF([1]source_data!G753="","",IF([1]source_data!K753="","",[1]codelists!$A$16))</f>
        <v>Grant to Individuals Purpose codelist</v>
      </c>
      <c r="AB751" s="8" t="str">
        <f>IF([1]source_data!G753="","",IF([1]source_data!K753="","",[1]source_data!K753))</f>
        <v>Devices and digital access</v>
      </c>
      <c r="AC751" s="8" t="str">
        <f>IF([1]source_data!G753="","",IF([1]source_data!L753="","",[1]codelists!$A$16))</f>
        <v/>
      </c>
      <c r="AD751" s="8" t="str">
        <f>IF([1]source_data!G753="","",IF([1]source_data!L753="","",[1]source_data!L753))</f>
        <v/>
      </c>
      <c r="AE751" s="8" t="str">
        <f>IF([1]source_data!G753="","",IF([1]source_data!M753="","",[1]codelists!$A$16))</f>
        <v/>
      </c>
      <c r="AF751" s="8" t="str">
        <f>IF([1]source_data!G753="","",IF([1]source_data!M753="","",[1]source_data!M753))</f>
        <v/>
      </c>
    </row>
    <row r="752" spans="1:32" ht="15.75" x14ac:dyDescent="0.25">
      <c r="A752" s="8" t="str">
        <f>IF([1]source_data!G754="","",IF(AND([1]source_data!C754&lt;&gt;"",[1]tailored_settings!$B$10="Publish"),CONCATENATE([1]tailored_settings!$B$2&amp;[1]source_data!C754),IF(AND([1]source_data!C754&lt;&gt;"",[1]tailored_settings!$B$10="Do not publish"),CONCATENATE([1]tailored_settings!$B$2&amp;TEXT(ROW(A752)-1,"0000")&amp;"_"&amp;TEXT(F752,"yyyy-mm")),CONCATENATE([1]tailored_settings!$B$2&amp;TEXT(ROW(A752)-1,"0000")&amp;"_"&amp;TEXT(F752,"yyyy-mm")))))</f>
        <v>360G-BarnwoodTrust-0751_2022-10</v>
      </c>
      <c r="B752" s="8" t="str">
        <f>IF([1]source_data!G754="","",IF([1]source_data!E754&lt;&gt;"",[1]source_data!E754,CONCATENATE("Grant to "&amp;G752)))</f>
        <v>Grants for You</v>
      </c>
      <c r="C752" s="8" t="str">
        <f>IF([1]source_data!G754="","",IF([1]source_data!F754="","",[1]source_data!F754))</f>
        <v xml:space="preserve">Funding to help people with Autism, ADHD, Tourette's or a serious mental health condition access more opportunities.   </v>
      </c>
      <c r="D752" s="9">
        <f>IF([1]source_data!G754="","",IF([1]source_data!G754="","",[1]source_data!G754))</f>
        <v>344</v>
      </c>
      <c r="E752" s="8" t="str">
        <f>IF([1]source_data!G754="","",[1]tailored_settings!$B$3)</f>
        <v>GBP</v>
      </c>
      <c r="F752" s="10">
        <f>IF([1]source_data!G754="","",IF([1]source_data!H754="","",[1]source_data!H754))</f>
        <v>44848.6251479977</v>
      </c>
      <c r="G752" s="8" t="str">
        <f>IF([1]source_data!G754="","",[1]tailored_settings!$B$5)</f>
        <v>Individual Recipient</v>
      </c>
      <c r="H752" s="8" t="str">
        <f>IF([1]source_data!G754="","",IF(AND([1]source_data!A754&lt;&gt;"",[1]tailored_settings!$B$11="Publish"),CONCATENATE([1]tailored_settings!$B$2&amp;[1]source_data!A754),IF(AND([1]source_data!A754&lt;&gt;"",[1]tailored_settings!$B$11="Do not publish"),CONCATENATE([1]tailored_settings!$B$4&amp;TEXT(ROW(A752)-1,"0000")&amp;"_"&amp;TEXT(F752,"yyyy-mm")),CONCATENATE([1]tailored_settings!$B$4&amp;TEXT(ROW(A752)-1,"0000")&amp;"_"&amp;TEXT(F752,"yyyy-mm")))))</f>
        <v>360G-BarnwoodTrust-IND-0751_2022-10</v>
      </c>
      <c r="I752" s="8" t="str">
        <f>IF([1]source_data!G754="","",[1]tailored_settings!$B$7)</f>
        <v>Barnwood Trust</v>
      </c>
      <c r="J752" s="8" t="str">
        <f>IF([1]source_data!G754="","",[1]tailored_settings!$B$6)</f>
        <v>GB-CHC-1162855</v>
      </c>
      <c r="K752" s="8" t="str">
        <f>IF([1]source_data!G754="","",IF([1]source_data!I754="","",VLOOKUP([1]source_data!I754,[1]codelists!A:C,2,FALSE)))</f>
        <v>GTIR040</v>
      </c>
      <c r="L752" s="8" t="str">
        <f>IF([1]source_data!G754="","",IF([1]source_data!J754="","",VLOOKUP([1]source_data!J754,[1]codelists!A:C,2,FALSE)))</f>
        <v/>
      </c>
      <c r="M752" s="8" t="str">
        <f>IF([1]source_data!G754="","",IF([1]source_data!K754="","",IF([1]source_data!M754&lt;&gt;"",CONCATENATE(VLOOKUP([1]source_data!K754,[1]codelists!A:C,2,FALSE)&amp;";"&amp;VLOOKUP([1]source_data!L754,[1]codelists!A:C,2,FALSE)&amp;";"&amp;VLOOKUP([1]source_data!M754,[1]codelists!A:C,2,FALSE)),IF([1]source_data!L754&lt;&gt;"",CONCATENATE(VLOOKUP([1]source_data!K754,[1]codelists!A:C,2,FALSE)&amp;";"&amp;VLOOKUP([1]source_data!L754,[1]codelists!A:C,2,FALSE)),IF([1]source_data!K754&lt;&gt;"",CONCATENATE(VLOOKUP([1]source_data!K754,[1]codelists!A:C,2,FALSE)))))))</f>
        <v>GTIP100</v>
      </c>
      <c r="N752" s="11" t="str">
        <f>IF([1]source_data!G754="","",IF([1]source_data!D754="","",VLOOKUP([1]source_data!D754,[1]geo_data!A:I,9,FALSE)))</f>
        <v>Severn Vale North</v>
      </c>
      <c r="O752" s="11" t="str">
        <f>IF([1]source_data!G754="","",IF([1]source_data!D754="","",VLOOKUP([1]source_data!D754,[1]geo_data!A:I,8,FALSE)))</f>
        <v>E05012077</v>
      </c>
      <c r="P752" s="11" t="str">
        <f>IF([1]source_data!G754="","",IF(LEFT(O752,3)="E05","WD",IF(LEFT(O752,3)="S13","WD",IF(LEFT(O752,3)="W05","WD",IF(LEFT(O752,3)="W06","UA",IF(LEFT(O752,3)="S12","CA",IF(LEFT(O752,3)="E06","UA",IF(LEFT(O752,3)="E07","NMD",IF(LEFT(O752,3)="E08","MD",IF(LEFT(O752,3)="E09","LONB"))))))))))</f>
        <v>WD</v>
      </c>
      <c r="Q752" s="11" t="str">
        <f>IF([1]source_data!G754="","",IF([1]source_data!D754="","",VLOOKUP([1]source_data!D754,[1]geo_data!A:I,7,FALSE)))</f>
        <v>Tewkesbury</v>
      </c>
      <c r="R752" s="11" t="str">
        <f>IF([1]source_data!G754="","",IF([1]source_data!D754="","",VLOOKUP([1]source_data!D754,[1]geo_data!A:I,6,FALSE)))</f>
        <v>E07000083</v>
      </c>
      <c r="S752" s="11" t="str">
        <f>IF([1]source_data!G754="","",IF(LEFT(R752,3)="E05","WD",IF(LEFT(R752,3)="S13","WD",IF(LEFT(R752,3)="W05","WD",IF(LEFT(R752,3)="W06","UA",IF(LEFT(R752,3)="S12","CA",IF(LEFT(R752,3)="E06","UA",IF(LEFT(R752,3)="E07","NMD",IF(LEFT(R752,3)="E08","MD",IF(LEFT(R752,3)="E09","LONB"))))))))))</f>
        <v>NMD</v>
      </c>
      <c r="T752" s="8" t="str">
        <f>IF([1]source_data!G754="","",IF([1]source_data!N754="","",[1]source_data!N754))</f>
        <v>Grants for You</v>
      </c>
      <c r="U752" s="12">
        <f ca="1">IF([1]source_data!G754="","",[1]tailored_settings!$B$8)</f>
        <v>45009</v>
      </c>
      <c r="V752" s="8" t="str">
        <f>IF([1]source_data!I754="","",[1]tailored_settings!$B$9)</f>
        <v>https://www.barnwoodtrust.org/</v>
      </c>
      <c r="W752" s="8" t="str">
        <f>IF([1]source_data!G754="","",IF([1]source_data!I754="","",[1]codelists!$A$1))</f>
        <v>Grant to Individuals Reason codelist</v>
      </c>
      <c r="X752" s="8" t="str">
        <f>IF([1]source_data!G754="","",IF([1]source_data!I754="","",[1]source_data!I754))</f>
        <v>Mental Health</v>
      </c>
      <c r="Y752" s="8" t="str">
        <f>IF([1]source_data!G754="","",IF([1]source_data!J754="","",[1]codelists!$A$1))</f>
        <v/>
      </c>
      <c r="Z752" s="8" t="str">
        <f>IF([1]source_data!G754="","",IF([1]source_data!J754="","",[1]source_data!J754))</f>
        <v/>
      </c>
      <c r="AA752" s="8" t="str">
        <f>IF([1]source_data!G754="","",IF([1]source_data!K754="","",[1]codelists!$A$16))</f>
        <v>Grant to Individuals Purpose codelist</v>
      </c>
      <c r="AB752" s="8" t="str">
        <f>IF([1]source_data!G754="","",IF([1]source_data!K754="","",[1]source_data!K754))</f>
        <v>Travel and transport</v>
      </c>
      <c r="AC752" s="8" t="str">
        <f>IF([1]source_data!G754="","",IF([1]source_data!L754="","",[1]codelists!$A$16))</f>
        <v/>
      </c>
      <c r="AD752" s="8" t="str">
        <f>IF([1]source_data!G754="","",IF([1]source_data!L754="","",[1]source_data!L754))</f>
        <v/>
      </c>
      <c r="AE752" s="8" t="str">
        <f>IF([1]source_data!G754="","",IF([1]source_data!M754="","",[1]codelists!$A$16))</f>
        <v/>
      </c>
      <c r="AF752" s="8" t="str">
        <f>IF([1]source_data!G754="","",IF([1]source_data!M754="","",[1]source_data!M754))</f>
        <v/>
      </c>
    </row>
    <row r="753" spans="1:32" ht="15.75" x14ac:dyDescent="0.25">
      <c r="A753" s="8" t="str">
        <f>IF([1]source_data!G755="","",IF(AND([1]source_data!C755&lt;&gt;"",[1]tailored_settings!$B$10="Publish"),CONCATENATE([1]tailored_settings!$B$2&amp;[1]source_data!C755),IF(AND([1]source_data!C755&lt;&gt;"",[1]tailored_settings!$B$10="Do not publish"),CONCATENATE([1]tailored_settings!$B$2&amp;TEXT(ROW(A753)-1,"0000")&amp;"_"&amp;TEXT(F753,"yyyy-mm")),CONCATENATE([1]tailored_settings!$B$2&amp;TEXT(ROW(A753)-1,"0000")&amp;"_"&amp;TEXT(F753,"yyyy-mm")))))</f>
        <v>360G-BarnwoodTrust-0752_2022-10</v>
      </c>
      <c r="B753" s="8" t="str">
        <f>IF([1]source_data!G755="","",IF([1]source_data!E755&lt;&gt;"",[1]source_data!E755,CONCATENATE("Grant to "&amp;G753)))</f>
        <v>Grants for You</v>
      </c>
      <c r="C753" s="8" t="str">
        <f>IF([1]source_data!G755="","",IF([1]source_data!F755="","",[1]source_data!F755))</f>
        <v xml:space="preserve">Funding to help people with Autism, ADHD, Tourette's or a serious mental health condition access more opportunities.   </v>
      </c>
      <c r="D753" s="9">
        <f>IF([1]source_data!G755="","",IF([1]source_data!G755="","",[1]source_data!G755))</f>
        <v>999</v>
      </c>
      <c r="E753" s="8" t="str">
        <f>IF([1]source_data!G755="","",[1]tailored_settings!$B$3)</f>
        <v>GBP</v>
      </c>
      <c r="F753" s="10">
        <f>IF([1]source_data!G755="","",IF([1]source_data!H755="","",[1]source_data!H755))</f>
        <v>44848.6378560995</v>
      </c>
      <c r="G753" s="8" t="str">
        <f>IF([1]source_data!G755="","",[1]tailored_settings!$B$5)</f>
        <v>Individual Recipient</v>
      </c>
      <c r="H753" s="8" t="str">
        <f>IF([1]source_data!G755="","",IF(AND([1]source_data!A755&lt;&gt;"",[1]tailored_settings!$B$11="Publish"),CONCATENATE([1]tailored_settings!$B$2&amp;[1]source_data!A755),IF(AND([1]source_data!A755&lt;&gt;"",[1]tailored_settings!$B$11="Do not publish"),CONCATENATE([1]tailored_settings!$B$4&amp;TEXT(ROW(A753)-1,"0000")&amp;"_"&amp;TEXT(F753,"yyyy-mm")),CONCATENATE([1]tailored_settings!$B$4&amp;TEXT(ROW(A753)-1,"0000")&amp;"_"&amp;TEXT(F753,"yyyy-mm")))))</f>
        <v>360G-BarnwoodTrust-IND-0752_2022-10</v>
      </c>
      <c r="I753" s="8" t="str">
        <f>IF([1]source_data!G755="","",[1]tailored_settings!$B$7)</f>
        <v>Barnwood Trust</v>
      </c>
      <c r="J753" s="8" t="str">
        <f>IF([1]source_data!G755="","",[1]tailored_settings!$B$6)</f>
        <v>GB-CHC-1162855</v>
      </c>
      <c r="K753" s="8" t="str">
        <f>IF([1]source_data!G755="","",IF([1]source_data!I755="","",VLOOKUP([1]source_data!I755,[1]codelists!A:C,2,FALSE)))</f>
        <v>GTIR040</v>
      </c>
      <c r="L753" s="8" t="str">
        <f>IF([1]source_data!G755="","",IF([1]source_data!J755="","",VLOOKUP([1]source_data!J755,[1]codelists!A:C,2,FALSE)))</f>
        <v/>
      </c>
      <c r="M753" s="8" t="str">
        <f>IF([1]source_data!G755="","",IF([1]source_data!K755="","",IF([1]source_data!M755&lt;&gt;"",CONCATENATE(VLOOKUP([1]source_data!K755,[1]codelists!A:C,2,FALSE)&amp;";"&amp;VLOOKUP([1]source_data!L755,[1]codelists!A:C,2,FALSE)&amp;";"&amp;VLOOKUP([1]source_data!M755,[1]codelists!A:C,2,FALSE)),IF([1]source_data!L755&lt;&gt;"",CONCATENATE(VLOOKUP([1]source_data!K755,[1]codelists!A:C,2,FALSE)&amp;";"&amp;VLOOKUP([1]source_data!L755,[1]codelists!A:C,2,FALSE)),IF([1]source_data!K755&lt;&gt;"",CONCATENATE(VLOOKUP([1]source_data!K755,[1]codelists!A:C,2,FALSE)))))))</f>
        <v>GTIP110</v>
      </c>
      <c r="N753" s="11" t="str">
        <f>IF([1]source_data!G755="","",IF([1]source_data!D755="","",VLOOKUP([1]source_data!D755,[1]geo_data!A:I,9,FALSE)))</f>
        <v>Oakley</v>
      </c>
      <c r="O753" s="11" t="str">
        <f>IF([1]source_data!G755="","",IF([1]source_data!D755="","",VLOOKUP([1]source_data!D755,[1]geo_data!A:I,8,FALSE)))</f>
        <v>E05004297</v>
      </c>
      <c r="P753" s="11" t="str">
        <f>IF([1]source_data!G755="","",IF(LEFT(O753,3)="E05","WD",IF(LEFT(O753,3)="S13","WD",IF(LEFT(O753,3)="W05","WD",IF(LEFT(O753,3)="W06","UA",IF(LEFT(O753,3)="S12","CA",IF(LEFT(O753,3)="E06","UA",IF(LEFT(O753,3)="E07","NMD",IF(LEFT(O753,3)="E08","MD",IF(LEFT(O753,3)="E09","LONB"))))))))))</f>
        <v>WD</v>
      </c>
      <c r="Q753" s="11" t="str">
        <f>IF([1]source_data!G755="","",IF([1]source_data!D755="","",VLOOKUP([1]source_data!D755,[1]geo_data!A:I,7,FALSE)))</f>
        <v>Cheltenham</v>
      </c>
      <c r="R753" s="11" t="str">
        <f>IF([1]source_data!G755="","",IF([1]source_data!D755="","",VLOOKUP([1]source_data!D755,[1]geo_data!A:I,6,FALSE)))</f>
        <v>E07000078</v>
      </c>
      <c r="S753" s="11" t="str">
        <f>IF([1]source_data!G755="","",IF(LEFT(R753,3)="E05","WD",IF(LEFT(R753,3)="S13","WD",IF(LEFT(R753,3)="W05","WD",IF(LEFT(R753,3)="W06","UA",IF(LEFT(R753,3)="S12","CA",IF(LEFT(R753,3)="E06","UA",IF(LEFT(R753,3)="E07","NMD",IF(LEFT(R753,3)="E08","MD",IF(LEFT(R753,3)="E09","LONB"))))))))))</f>
        <v>NMD</v>
      </c>
      <c r="T753" s="8" t="str">
        <f>IF([1]source_data!G755="","",IF([1]source_data!N755="","",[1]source_data!N755))</f>
        <v>Grants for You</v>
      </c>
      <c r="U753" s="12">
        <f ca="1">IF([1]source_data!G755="","",[1]tailored_settings!$B$8)</f>
        <v>45009</v>
      </c>
      <c r="V753" s="8" t="str">
        <f>IF([1]source_data!I755="","",[1]tailored_settings!$B$9)</f>
        <v>https://www.barnwoodtrust.org/</v>
      </c>
      <c r="W753" s="8" t="str">
        <f>IF([1]source_data!G755="","",IF([1]source_data!I755="","",[1]codelists!$A$1))</f>
        <v>Grant to Individuals Reason codelist</v>
      </c>
      <c r="X753" s="8" t="str">
        <f>IF([1]source_data!G755="","",IF([1]source_data!I755="","",[1]source_data!I755))</f>
        <v>Mental Health</v>
      </c>
      <c r="Y753" s="8" t="str">
        <f>IF([1]source_data!G755="","",IF([1]source_data!J755="","",[1]codelists!$A$1))</f>
        <v/>
      </c>
      <c r="Z753" s="8" t="str">
        <f>IF([1]source_data!G755="","",IF([1]source_data!J755="","",[1]source_data!J755))</f>
        <v/>
      </c>
      <c r="AA753" s="8" t="str">
        <f>IF([1]source_data!G755="","",IF([1]source_data!K755="","",[1]codelists!$A$16))</f>
        <v>Grant to Individuals Purpose codelist</v>
      </c>
      <c r="AB753" s="8" t="str">
        <f>IF([1]source_data!G755="","",IF([1]source_data!K755="","",[1]source_data!K755))</f>
        <v>Holiday and activity costs</v>
      </c>
      <c r="AC753" s="8" t="str">
        <f>IF([1]source_data!G755="","",IF([1]source_data!L755="","",[1]codelists!$A$16))</f>
        <v/>
      </c>
      <c r="AD753" s="8" t="str">
        <f>IF([1]source_data!G755="","",IF([1]source_data!L755="","",[1]source_data!L755))</f>
        <v/>
      </c>
      <c r="AE753" s="8" t="str">
        <f>IF([1]source_data!G755="","",IF([1]source_data!M755="","",[1]codelists!$A$16))</f>
        <v/>
      </c>
      <c r="AF753" s="8" t="str">
        <f>IF([1]source_data!G755="","",IF([1]source_data!M755="","",[1]source_data!M755))</f>
        <v/>
      </c>
    </row>
    <row r="754" spans="1:32" ht="15.75" x14ac:dyDescent="0.25">
      <c r="A754" s="8" t="str">
        <f>IF([1]source_data!G756="","",IF(AND([1]source_data!C756&lt;&gt;"",[1]tailored_settings!$B$10="Publish"),CONCATENATE([1]tailored_settings!$B$2&amp;[1]source_data!C756),IF(AND([1]source_data!C756&lt;&gt;"",[1]tailored_settings!$B$10="Do not publish"),CONCATENATE([1]tailored_settings!$B$2&amp;TEXT(ROW(A754)-1,"0000")&amp;"_"&amp;TEXT(F754,"yyyy-mm")),CONCATENATE([1]tailored_settings!$B$2&amp;TEXT(ROW(A754)-1,"0000")&amp;"_"&amp;TEXT(F754,"yyyy-mm")))))</f>
        <v>360G-BarnwoodTrust-0753_2022-10</v>
      </c>
      <c r="B754" s="8" t="str">
        <f>IF([1]source_data!G756="","",IF([1]source_data!E756&lt;&gt;"",[1]source_data!E756,CONCATENATE("Grant to "&amp;G754)))</f>
        <v>Grants for You</v>
      </c>
      <c r="C754" s="8" t="str">
        <f>IF([1]source_data!G756="","",IF([1]source_data!F756="","",[1]source_data!F756))</f>
        <v xml:space="preserve">Funding to help people with Autism, ADHD, Tourette's or a serious mental health condition access more opportunities.   </v>
      </c>
      <c r="D754" s="9">
        <f>IF([1]source_data!G756="","",IF([1]source_data!G756="","",[1]source_data!G756))</f>
        <v>985.42</v>
      </c>
      <c r="E754" s="8" t="str">
        <f>IF([1]source_data!G756="","",[1]tailored_settings!$B$3)</f>
        <v>GBP</v>
      </c>
      <c r="F754" s="10">
        <f>IF([1]source_data!G756="","",IF([1]source_data!H756="","",[1]source_data!H756))</f>
        <v>44852.426118981501</v>
      </c>
      <c r="G754" s="8" t="str">
        <f>IF([1]source_data!G756="","",[1]tailored_settings!$B$5)</f>
        <v>Individual Recipient</v>
      </c>
      <c r="H754" s="8" t="str">
        <f>IF([1]source_data!G756="","",IF(AND([1]source_data!A756&lt;&gt;"",[1]tailored_settings!$B$11="Publish"),CONCATENATE([1]tailored_settings!$B$2&amp;[1]source_data!A756),IF(AND([1]source_data!A756&lt;&gt;"",[1]tailored_settings!$B$11="Do not publish"),CONCATENATE([1]tailored_settings!$B$4&amp;TEXT(ROW(A754)-1,"0000")&amp;"_"&amp;TEXT(F754,"yyyy-mm")),CONCATENATE([1]tailored_settings!$B$4&amp;TEXT(ROW(A754)-1,"0000")&amp;"_"&amp;TEXT(F754,"yyyy-mm")))))</f>
        <v>360G-BarnwoodTrust-IND-0753_2022-10</v>
      </c>
      <c r="I754" s="8" t="str">
        <f>IF([1]source_data!G756="","",[1]tailored_settings!$B$7)</f>
        <v>Barnwood Trust</v>
      </c>
      <c r="J754" s="8" t="str">
        <f>IF([1]source_data!G756="","",[1]tailored_settings!$B$6)</f>
        <v>GB-CHC-1162855</v>
      </c>
      <c r="K754" s="8" t="str">
        <f>IF([1]source_data!G756="","",IF([1]source_data!I756="","",VLOOKUP([1]source_data!I756,[1]codelists!A:C,2,FALSE)))</f>
        <v>GTIR040</v>
      </c>
      <c r="L754" s="8" t="str">
        <f>IF([1]source_data!G756="","",IF([1]source_data!J756="","",VLOOKUP([1]source_data!J756,[1]codelists!A:C,2,FALSE)))</f>
        <v/>
      </c>
      <c r="M754" s="8" t="str">
        <f>IF([1]source_data!G756="","",IF([1]source_data!K756="","",IF([1]source_data!M756&lt;&gt;"",CONCATENATE(VLOOKUP([1]source_data!K756,[1]codelists!A:C,2,FALSE)&amp;";"&amp;VLOOKUP([1]source_data!L756,[1]codelists!A:C,2,FALSE)&amp;";"&amp;VLOOKUP([1]source_data!M756,[1]codelists!A:C,2,FALSE)),IF([1]source_data!L756&lt;&gt;"",CONCATENATE(VLOOKUP([1]source_data!K756,[1]codelists!A:C,2,FALSE)&amp;";"&amp;VLOOKUP([1]source_data!L756,[1]codelists!A:C,2,FALSE)),IF([1]source_data!K756&lt;&gt;"",CONCATENATE(VLOOKUP([1]source_data!K756,[1]codelists!A:C,2,FALSE)))))))</f>
        <v>GTIP030</v>
      </c>
      <c r="N754" s="11" t="str">
        <f>IF([1]source_data!G756="","",IF([1]source_data!D756="","",VLOOKUP([1]source_data!D756,[1]geo_data!A:I,9,FALSE)))</f>
        <v>Lydney West &amp; Aylburton</v>
      </c>
      <c r="O754" s="11" t="str">
        <f>IF([1]source_data!G756="","",IF([1]source_data!D756="","",VLOOKUP([1]source_data!D756,[1]geo_data!A:I,8,FALSE)))</f>
        <v>E05012167</v>
      </c>
      <c r="P754" s="11" t="str">
        <f>IF([1]source_data!G756="","",IF(LEFT(O754,3)="E05","WD",IF(LEFT(O754,3)="S13","WD",IF(LEFT(O754,3)="W05","WD",IF(LEFT(O754,3)="W06","UA",IF(LEFT(O754,3)="S12","CA",IF(LEFT(O754,3)="E06","UA",IF(LEFT(O754,3)="E07","NMD",IF(LEFT(O754,3)="E08","MD",IF(LEFT(O754,3)="E09","LONB"))))))))))</f>
        <v>WD</v>
      </c>
      <c r="Q754" s="11" t="str">
        <f>IF([1]source_data!G756="","",IF([1]source_data!D756="","",VLOOKUP([1]source_data!D756,[1]geo_data!A:I,7,FALSE)))</f>
        <v>Forest of Dean</v>
      </c>
      <c r="R754" s="11" t="str">
        <f>IF([1]source_data!G756="","",IF([1]source_data!D756="","",VLOOKUP([1]source_data!D756,[1]geo_data!A:I,6,FALSE)))</f>
        <v>E07000080</v>
      </c>
      <c r="S754" s="11" t="str">
        <f>IF([1]source_data!G756="","",IF(LEFT(R754,3)="E05","WD",IF(LEFT(R754,3)="S13","WD",IF(LEFT(R754,3)="W05","WD",IF(LEFT(R754,3)="W06","UA",IF(LEFT(R754,3)="S12","CA",IF(LEFT(R754,3)="E06","UA",IF(LEFT(R754,3)="E07","NMD",IF(LEFT(R754,3)="E08","MD",IF(LEFT(R754,3)="E09","LONB"))))))))))</f>
        <v>NMD</v>
      </c>
      <c r="T754" s="8" t="str">
        <f>IF([1]source_data!G756="","",IF([1]source_data!N756="","",[1]source_data!N756))</f>
        <v>Grants for You</v>
      </c>
      <c r="U754" s="12">
        <f ca="1">IF([1]source_data!G756="","",[1]tailored_settings!$B$8)</f>
        <v>45009</v>
      </c>
      <c r="V754" s="8" t="str">
        <f>IF([1]source_data!I756="","",[1]tailored_settings!$B$9)</f>
        <v>https://www.barnwoodtrust.org/</v>
      </c>
      <c r="W754" s="8" t="str">
        <f>IF([1]source_data!G756="","",IF([1]source_data!I756="","",[1]codelists!$A$1))</f>
        <v>Grant to Individuals Reason codelist</v>
      </c>
      <c r="X754" s="8" t="str">
        <f>IF([1]source_data!G756="","",IF([1]source_data!I756="","",[1]source_data!I756))</f>
        <v>Mental Health</v>
      </c>
      <c r="Y754" s="8" t="str">
        <f>IF([1]source_data!G756="","",IF([1]source_data!J756="","",[1]codelists!$A$1))</f>
        <v/>
      </c>
      <c r="Z754" s="8" t="str">
        <f>IF([1]source_data!G756="","",IF([1]source_data!J756="","",[1]source_data!J756))</f>
        <v/>
      </c>
      <c r="AA754" s="8" t="str">
        <f>IF([1]source_data!G756="","",IF([1]source_data!K756="","",[1]codelists!$A$16))</f>
        <v>Grant to Individuals Purpose codelist</v>
      </c>
      <c r="AB754" s="8" t="str">
        <f>IF([1]source_data!G756="","",IF([1]source_data!K756="","",[1]source_data!K756))</f>
        <v>Equipment and home adaptations</v>
      </c>
      <c r="AC754" s="8" t="str">
        <f>IF([1]source_data!G756="","",IF([1]source_data!L756="","",[1]codelists!$A$16))</f>
        <v/>
      </c>
      <c r="AD754" s="8" t="str">
        <f>IF([1]source_data!G756="","",IF([1]source_data!L756="","",[1]source_data!L756))</f>
        <v/>
      </c>
      <c r="AE754" s="8" t="str">
        <f>IF([1]source_data!G756="","",IF([1]source_data!M756="","",[1]codelists!$A$16))</f>
        <v/>
      </c>
      <c r="AF754" s="8" t="str">
        <f>IF([1]source_data!G756="","",IF([1]source_data!M756="","",[1]source_data!M756))</f>
        <v/>
      </c>
    </row>
    <row r="755" spans="1:32" ht="15.75" x14ac:dyDescent="0.25">
      <c r="A755" s="8" t="str">
        <f>IF([1]source_data!G757="","",IF(AND([1]source_data!C757&lt;&gt;"",[1]tailored_settings!$B$10="Publish"),CONCATENATE([1]tailored_settings!$B$2&amp;[1]source_data!C757),IF(AND([1]source_data!C757&lt;&gt;"",[1]tailored_settings!$B$10="Do not publish"),CONCATENATE([1]tailored_settings!$B$2&amp;TEXT(ROW(A755)-1,"0000")&amp;"_"&amp;TEXT(F755,"yyyy-mm")),CONCATENATE([1]tailored_settings!$B$2&amp;TEXT(ROW(A755)-1,"0000")&amp;"_"&amp;TEXT(F755,"yyyy-mm")))))</f>
        <v>360G-BarnwoodTrust-0754_2022-10</v>
      </c>
      <c r="B755" s="8" t="str">
        <f>IF([1]source_data!G757="","",IF([1]source_data!E757&lt;&gt;"",[1]source_data!E757,CONCATENATE("Grant to "&amp;G755)))</f>
        <v>Grants for You</v>
      </c>
      <c r="C755" s="8" t="str">
        <f>IF([1]source_data!G757="","",IF([1]source_data!F757="","",[1]source_data!F757))</f>
        <v xml:space="preserve">Funding to help people with Autism, ADHD, Tourette's or a serious mental health condition access more opportunities.   </v>
      </c>
      <c r="D755" s="9">
        <f>IF([1]source_data!G757="","",IF([1]source_data!G757="","",[1]source_data!G757))</f>
        <v>308</v>
      </c>
      <c r="E755" s="8" t="str">
        <f>IF([1]source_data!G757="","",[1]tailored_settings!$B$3)</f>
        <v>GBP</v>
      </c>
      <c r="F755" s="10">
        <f>IF([1]source_data!G757="","",IF([1]source_data!H757="","",[1]source_data!H757))</f>
        <v>44852.484873576403</v>
      </c>
      <c r="G755" s="8" t="str">
        <f>IF([1]source_data!G757="","",[1]tailored_settings!$B$5)</f>
        <v>Individual Recipient</v>
      </c>
      <c r="H755" s="8" t="str">
        <f>IF([1]source_data!G757="","",IF(AND([1]source_data!A757&lt;&gt;"",[1]tailored_settings!$B$11="Publish"),CONCATENATE([1]tailored_settings!$B$2&amp;[1]source_data!A757),IF(AND([1]source_data!A757&lt;&gt;"",[1]tailored_settings!$B$11="Do not publish"),CONCATENATE([1]tailored_settings!$B$4&amp;TEXT(ROW(A755)-1,"0000")&amp;"_"&amp;TEXT(F755,"yyyy-mm")),CONCATENATE([1]tailored_settings!$B$4&amp;TEXT(ROW(A755)-1,"0000")&amp;"_"&amp;TEXT(F755,"yyyy-mm")))))</f>
        <v>360G-BarnwoodTrust-IND-0754_2022-10</v>
      </c>
      <c r="I755" s="8" t="str">
        <f>IF([1]source_data!G757="","",[1]tailored_settings!$B$7)</f>
        <v>Barnwood Trust</v>
      </c>
      <c r="J755" s="8" t="str">
        <f>IF([1]source_data!G757="","",[1]tailored_settings!$B$6)</f>
        <v>GB-CHC-1162855</v>
      </c>
      <c r="K755" s="8" t="str">
        <f>IF([1]source_data!G757="","",IF([1]source_data!I757="","",VLOOKUP([1]source_data!I757,[1]codelists!A:C,2,FALSE)))</f>
        <v>GTIR040</v>
      </c>
      <c r="L755" s="8" t="str">
        <f>IF([1]source_data!G757="","",IF([1]source_data!J757="","",VLOOKUP([1]source_data!J757,[1]codelists!A:C,2,FALSE)))</f>
        <v/>
      </c>
      <c r="M755" s="8" t="str">
        <f>IF([1]source_data!G757="","",IF([1]source_data!K757="","",IF([1]source_data!M757&lt;&gt;"",CONCATENATE(VLOOKUP([1]source_data!K757,[1]codelists!A:C,2,FALSE)&amp;";"&amp;VLOOKUP([1]source_data!L757,[1]codelists!A:C,2,FALSE)&amp;";"&amp;VLOOKUP([1]source_data!M757,[1]codelists!A:C,2,FALSE)),IF([1]source_data!L757&lt;&gt;"",CONCATENATE(VLOOKUP([1]source_data!K757,[1]codelists!A:C,2,FALSE)&amp;";"&amp;VLOOKUP([1]source_data!L757,[1]codelists!A:C,2,FALSE)),IF([1]source_data!K757&lt;&gt;"",CONCATENATE(VLOOKUP([1]source_data!K757,[1]codelists!A:C,2,FALSE)))))))</f>
        <v>GTIP040</v>
      </c>
      <c r="N755" s="11" t="str">
        <f>IF([1]source_data!G757="","",IF([1]source_data!D757="","",VLOOKUP([1]source_data!D757,[1]geo_data!A:I,9,FALSE)))</f>
        <v>Newnham</v>
      </c>
      <c r="O755" s="11" t="str">
        <f>IF([1]source_data!G757="","",IF([1]source_data!D757="","",VLOOKUP([1]source_data!D757,[1]geo_data!A:I,8,FALSE)))</f>
        <v>E05012171</v>
      </c>
      <c r="P755" s="11" t="str">
        <f>IF([1]source_data!G757="","",IF(LEFT(O755,3)="E05","WD",IF(LEFT(O755,3)="S13","WD",IF(LEFT(O755,3)="W05","WD",IF(LEFT(O755,3)="W06","UA",IF(LEFT(O755,3)="S12","CA",IF(LEFT(O755,3)="E06","UA",IF(LEFT(O755,3)="E07","NMD",IF(LEFT(O755,3)="E08","MD",IF(LEFT(O755,3)="E09","LONB"))))))))))</f>
        <v>WD</v>
      </c>
      <c r="Q755" s="11" t="str">
        <f>IF([1]source_data!G757="","",IF([1]source_data!D757="","",VLOOKUP([1]source_data!D757,[1]geo_data!A:I,7,FALSE)))</f>
        <v>Forest of Dean</v>
      </c>
      <c r="R755" s="11" t="str">
        <f>IF([1]source_data!G757="","",IF([1]source_data!D757="","",VLOOKUP([1]source_data!D757,[1]geo_data!A:I,6,FALSE)))</f>
        <v>E07000080</v>
      </c>
      <c r="S755" s="11" t="str">
        <f>IF([1]source_data!G757="","",IF(LEFT(R755,3)="E05","WD",IF(LEFT(R755,3)="S13","WD",IF(LEFT(R755,3)="W05","WD",IF(LEFT(R755,3)="W06","UA",IF(LEFT(R755,3)="S12","CA",IF(LEFT(R755,3)="E06","UA",IF(LEFT(R755,3)="E07","NMD",IF(LEFT(R755,3)="E08","MD",IF(LEFT(R755,3)="E09","LONB"))))))))))</f>
        <v>NMD</v>
      </c>
      <c r="T755" s="8" t="str">
        <f>IF([1]source_data!G757="","",IF([1]source_data!N757="","",[1]source_data!N757))</f>
        <v>Grants for You</v>
      </c>
      <c r="U755" s="12">
        <f ca="1">IF([1]source_data!G757="","",[1]tailored_settings!$B$8)</f>
        <v>45009</v>
      </c>
      <c r="V755" s="8" t="str">
        <f>IF([1]source_data!I757="","",[1]tailored_settings!$B$9)</f>
        <v>https://www.barnwoodtrust.org/</v>
      </c>
      <c r="W755" s="8" t="str">
        <f>IF([1]source_data!G757="","",IF([1]source_data!I757="","",[1]codelists!$A$1))</f>
        <v>Grant to Individuals Reason codelist</v>
      </c>
      <c r="X755" s="8" t="str">
        <f>IF([1]source_data!G757="","",IF([1]source_data!I757="","",[1]source_data!I757))</f>
        <v>Mental Health</v>
      </c>
      <c r="Y755" s="8" t="str">
        <f>IF([1]source_data!G757="","",IF([1]source_data!J757="","",[1]codelists!$A$1))</f>
        <v/>
      </c>
      <c r="Z755" s="8" t="str">
        <f>IF([1]source_data!G757="","",IF([1]source_data!J757="","",[1]source_data!J757))</f>
        <v/>
      </c>
      <c r="AA755" s="8" t="str">
        <f>IF([1]source_data!G757="","",IF([1]source_data!K757="","",[1]codelists!$A$16))</f>
        <v>Grant to Individuals Purpose codelist</v>
      </c>
      <c r="AB755" s="8" t="str">
        <f>IF([1]source_data!G757="","",IF([1]source_data!K757="","",[1]source_data!K757))</f>
        <v>Devices and digital access</v>
      </c>
      <c r="AC755" s="8" t="str">
        <f>IF([1]source_data!G757="","",IF([1]source_data!L757="","",[1]codelists!$A$16))</f>
        <v/>
      </c>
      <c r="AD755" s="8" t="str">
        <f>IF([1]source_data!G757="","",IF([1]source_data!L757="","",[1]source_data!L757))</f>
        <v/>
      </c>
      <c r="AE755" s="8" t="str">
        <f>IF([1]source_data!G757="","",IF([1]source_data!M757="","",[1]codelists!$A$16))</f>
        <v/>
      </c>
      <c r="AF755" s="8" t="str">
        <f>IF([1]source_data!G757="","",IF([1]source_data!M757="","",[1]source_data!M757))</f>
        <v/>
      </c>
    </row>
    <row r="756" spans="1:32" ht="15.75" x14ac:dyDescent="0.25">
      <c r="A756" s="8" t="str">
        <f>IF([1]source_data!G758="","",IF(AND([1]source_data!C758&lt;&gt;"",[1]tailored_settings!$B$10="Publish"),CONCATENATE([1]tailored_settings!$B$2&amp;[1]source_data!C758),IF(AND([1]source_data!C758&lt;&gt;"",[1]tailored_settings!$B$10="Do not publish"),CONCATENATE([1]tailored_settings!$B$2&amp;TEXT(ROW(A756)-1,"0000")&amp;"_"&amp;TEXT(F756,"yyyy-mm")),CONCATENATE([1]tailored_settings!$B$2&amp;TEXT(ROW(A756)-1,"0000")&amp;"_"&amp;TEXT(F756,"yyyy-mm")))))</f>
        <v>360G-BarnwoodTrust-0755_2022-10</v>
      </c>
      <c r="B756" s="8" t="str">
        <f>IF([1]source_data!G758="","",IF([1]source_data!E758&lt;&gt;"",[1]source_data!E758,CONCATENATE("Grant to "&amp;G756)))</f>
        <v>Grants for You</v>
      </c>
      <c r="C756" s="8" t="str">
        <f>IF([1]source_data!G758="","",IF([1]source_data!F758="","",[1]source_data!F758))</f>
        <v xml:space="preserve">Funding to help people with Autism, ADHD, Tourette's or a serious mental health condition access more opportunities.   </v>
      </c>
      <c r="D756" s="9">
        <f>IF([1]source_data!G758="","",IF([1]source_data!G758="","",[1]source_data!G758))</f>
        <v>770</v>
      </c>
      <c r="E756" s="8" t="str">
        <f>IF([1]source_data!G758="","",[1]tailored_settings!$B$3)</f>
        <v>GBP</v>
      </c>
      <c r="F756" s="10">
        <f>IF([1]source_data!G758="","",IF([1]source_data!H758="","",[1]source_data!H758))</f>
        <v>44852.516767048597</v>
      </c>
      <c r="G756" s="8" t="str">
        <f>IF([1]source_data!G758="","",[1]tailored_settings!$B$5)</f>
        <v>Individual Recipient</v>
      </c>
      <c r="H756" s="8" t="str">
        <f>IF([1]source_data!G758="","",IF(AND([1]source_data!A758&lt;&gt;"",[1]tailored_settings!$B$11="Publish"),CONCATENATE([1]tailored_settings!$B$2&amp;[1]source_data!A758),IF(AND([1]source_data!A758&lt;&gt;"",[1]tailored_settings!$B$11="Do not publish"),CONCATENATE([1]tailored_settings!$B$4&amp;TEXT(ROW(A756)-1,"0000")&amp;"_"&amp;TEXT(F756,"yyyy-mm")),CONCATENATE([1]tailored_settings!$B$4&amp;TEXT(ROW(A756)-1,"0000")&amp;"_"&amp;TEXT(F756,"yyyy-mm")))))</f>
        <v>360G-BarnwoodTrust-IND-0755_2022-10</v>
      </c>
      <c r="I756" s="8" t="str">
        <f>IF([1]source_data!G758="","",[1]tailored_settings!$B$7)</f>
        <v>Barnwood Trust</v>
      </c>
      <c r="J756" s="8" t="str">
        <f>IF([1]source_data!G758="","",[1]tailored_settings!$B$6)</f>
        <v>GB-CHC-1162855</v>
      </c>
      <c r="K756" s="8" t="str">
        <f>IF([1]source_data!G758="","",IF([1]source_data!I758="","",VLOOKUP([1]source_data!I758,[1]codelists!A:C,2,FALSE)))</f>
        <v>GTIR040</v>
      </c>
      <c r="L756" s="8" t="str">
        <f>IF([1]source_data!G758="","",IF([1]source_data!J758="","",VLOOKUP([1]source_data!J758,[1]codelists!A:C,2,FALSE)))</f>
        <v/>
      </c>
      <c r="M756" s="8" t="str">
        <f>IF([1]source_data!G758="","",IF([1]source_data!K758="","",IF([1]source_data!M758&lt;&gt;"",CONCATENATE(VLOOKUP([1]source_data!K758,[1]codelists!A:C,2,FALSE)&amp;";"&amp;VLOOKUP([1]source_data!L758,[1]codelists!A:C,2,FALSE)&amp;";"&amp;VLOOKUP([1]source_data!M758,[1]codelists!A:C,2,FALSE)),IF([1]source_data!L758&lt;&gt;"",CONCATENATE(VLOOKUP([1]source_data!K758,[1]codelists!A:C,2,FALSE)&amp;";"&amp;VLOOKUP([1]source_data!L758,[1]codelists!A:C,2,FALSE)),IF([1]source_data!K758&lt;&gt;"",CONCATENATE(VLOOKUP([1]source_data!K758,[1]codelists!A:C,2,FALSE)))))))</f>
        <v>GTIP040</v>
      </c>
      <c r="N756" s="11" t="str">
        <f>IF([1]source_data!G758="","",IF([1]source_data!D758="","",VLOOKUP([1]source_data!D758,[1]geo_data!A:I,9,FALSE)))</f>
        <v>St Paul's</v>
      </c>
      <c r="O756" s="11" t="str">
        <f>IF([1]source_data!G758="","",IF([1]source_data!D758="","",VLOOKUP([1]source_data!D758,[1]geo_data!A:I,8,FALSE)))</f>
        <v>E05004302</v>
      </c>
      <c r="P756" s="11" t="str">
        <f>IF([1]source_data!G758="","",IF(LEFT(O756,3)="E05","WD",IF(LEFT(O756,3)="S13","WD",IF(LEFT(O756,3)="W05","WD",IF(LEFT(O756,3)="W06","UA",IF(LEFT(O756,3)="S12","CA",IF(LEFT(O756,3)="E06","UA",IF(LEFT(O756,3)="E07","NMD",IF(LEFT(O756,3)="E08","MD",IF(LEFT(O756,3)="E09","LONB"))))))))))</f>
        <v>WD</v>
      </c>
      <c r="Q756" s="11" t="str">
        <f>IF([1]source_data!G758="","",IF([1]source_data!D758="","",VLOOKUP([1]source_data!D758,[1]geo_data!A:I,7,FALSE)))</f>
        <v>Cheltenham</v>
      </c>
      <c r="R756" s="11" t="str">
        <f>IF([1]source_data!G758="","",IF([1]source_data!D758="","",VLOOKUP([1]source_data!D758,[1]geo_data!A:I,6,FALSE)))</f>
        <v>E07000078</v>
      </c>
      <c r="S756" s="11" t="str">
        <f>IF([1]source_data!G758="","",IF(LEFT(R756,3)="E05","WD",IF(LEFT(R756,3)="S13","WD",IF(LEFT(R756,3)="W05","WD",IF(LEFT(R756,3)="W06","UA",IF(LEFT(R756,3)="S12","CA",IF(LEFT(R756,3)="E06","UA",IF(LEFT(R756,3)="E07","NMD",IF(LEFT(R756,3)="E08","MD",IF(LEFT(R756,3)="E09","LONB"))))))))))</f>
        <v>NMD</v>
      </c>
      <c r="T756" s="8" t="str">
        <f>IF([1]source_data!G758="","",IF([1]source_data!N758="","",[1]source_data!N758))</f>
        <v>Grants for You</v>
      </c>
      <c r="U756" s="12">
        <f ca="1">IF([1]source_data!G758="","",[1]tailored_settings!$B$8)</f>
        <v>45009</v>
      </c>
      <c r="V756" s="8" t="str">
        <f>IF([1]source_data!I758="","",[1]tailored_settings!$B$9)</f>
        <v>https://www.barnwoodtrust.org/</v>
      </c>
      <c r="W756" s="8" t="str">
        <f>IF([1]source_data!G758="","",IF([1]source_data!I758="","",[1]codelists!$A$1))</f>
        <v>Grant to Individuals Reason codelist</v>
      </c>
      <c r="X756" s="8" t="str">
        <f>IF([1]source_data!G758="","",IF([1]source_data!I758="","",[1]source_data!I758))</f>
        <v>Mental Health</v>
      </c>
      <c r="Y756" s="8" t="str">
        <f>IF([1]source_data!G758="","",IF([1]source_data!J758="","",[1]codelists!$A$1))</f>
        <v/>
      </c>
      <c r="Z756" s="8" t="str">
        <f>IF([1]source_data!G758="","",IF([1]source_data!J758="","",[1]source_data!J758))</f>
        <v/>
      </c>
      <c r="AA756" s="8" t="str">
        <f>IF([1]source_data!G758="","",IF([1]source_data!K758="","",[1]codelists!$A$16))</f>
        <v>Grant to Individuals Purpose codelist</v>
      </c>
      <c r="AB756" s="8" t="str">
        <f>IF([1]source_data!G758="","",IF([1]source_data!K758="","",[1]source_data!K758))</f>
        <v>Devices and digital access</v>
      </c>
      <c r="AC756" s="8" t="str">
        <f>IF([1]source_data!G758="","",IF([1]source_data!L758="","",[1]codelists!$A$16))</f>
        <v/>
      </c>
      <c r="AD756" s="8" t="str">
        <f>IF([1]source_data!G758="","",IF([1]source_data!L758="","",[1]source_data!L758))</f>
        <v/>
      </c>
      <c r="AE756" s="8" t="str">
        <f>IF([1]source_data!G758="","",IF([1]source_data!M758="","",[1]codelists!$A$16))</f>
        <v/>
      </c>
      <c r="AF756" s="8" t="str">
        <f>IF([1]source_data!G758="","",IF([1]source_data!M758="","",[1]source_data!M758))</f>
        <v/>
      </c>
    </row>
    <row r="757" spans="1:32" ht="15.75" x14ac:dyDescent="0.25">
      <c r="A757" s="8" t="str">
        <f>IF([1]source_data!G759="","",IF(AND([1]source_data!C759&lt;&gt;"",[1]tailored_settings!$B$10="Publish"),CONCATENATE([1]tailored_settings!$B$2&amp;[1]source_data!C759),IF(AND([1]source_data!C759&lt;&gt;"",[1]tailored_settings!$B$10="Do not publish"),CONCATENATE([1]tailored_settings!$B$2&amp;TEXT(ROW(A757)-1,"0000")&amp;"_"&amp;TEXT(F757,"yyyy-mm")),CONCATENATE([1]tailored_settings!$B$2&amp;TEXT(ROW(A757)-1,"0000")&amp;"_"&amp;TEXT(F757,"yyyy-mm")))))</f>
        <v>360G-BarnwoodTrust-0756_2022-10</v>
      </c>
      <c r="B757" s="8" t="str">
        <f>IF([1]source_data!G759="","",IF([1]source_data!E759&lt;&gt;"",[1]source_data!E759,CONCATENATE("Grant to "&amp;G757)))</f>
        <v>Grants for You</v>
      </c>
      <c r="C757" s="8" t="str">
        <f>IF([1]source_data!G759="","",IF([1]source_data!F759="","",[1]source_data!F759))</f>
        <v xml:space="preserve">Funding to help people with Autism, ADHD, Tourette's or a serious mental health condition access more opportunities.   </v>
      </c>
      <c r="D757" s="9">
        <f>IF([1]source_data!G759="","",IF([1]source_data!G759="","",[1]source_data!G759))</f>
        <v>791</v>
      </c>
      <c r="E757" s="8" t="str">
        <f>IF([1]source_data!G759="","",[1]tailored_settings!$B$3)</f>
        <v>GBP</v>
      </c>
      <c r="F757" s="10">
        <f>IF([1]source_data!G759="","",IF([1]source_data!H759="","",[1]source_data!H759))</f>
        <v>44852.637841701398</v>
      </c>
      <c r="G757" s="8" t="str">
        <f>IF([1]source_data!G759="","",[1]tailored_settings!$B$5)</f>
        <v>Individual Recipient</v>
      </c>
      <c r="H757" s="8" t="str">
        <f>IF([1]source_data!G759="","",IF(AND([1]source_data!A759&lt;&gt;"",[1]tailored_settings!$B$11="Publish"),CONCATENATE([1]tailored_settings!$B$2&amp;[1]source_data!A759),IF(AND([1]source_data!A759&lt;&gt;"",[1]tailored_settings!$B$11="Do not publish"),CONCATENATE([1]tailored_settings!$B$4&amp;TEXT(ROW(A757)-1,"0000")&amp;"_"&amp;TEXT(F757,"yyyy-mm")),CONCATENATE([1]tailored_settings!$B$4&amp;TEXT(ROW(A757)-1,"0000")&amp;"_"&amp;TEXT(F757,"yyyy-mm")))))</f>
        <v>360G-BarnwoodTrust-IND-0756_2022-10</v>
      </c>
      <c r="I757" s="8" t="str">
        <f>IF([1]source_data!G759="","",[1]tailored_settings!$B$7)</f>
        <v>Barnwood Trust</v>
      </c>
      <c r="J757" s="8" t="str">
        <f>IF([1]source_data!G759="","",[1]tailored_settings!$B$6)</f>
        <v>GB-CHC-1162855</v>
      </c>
      <c r="K757" s="8" t="str">
        <f>IF([1]source_data!G759="","",IF([1]source_data!I759="","",VLOOKUP([1]source_data!I759,[1]codelists!A:C,2,FALSE)))</f>
        <v>GTIR040</v>
      </c>
      <c r="L757" s="8" t="str">
        <f>IF([1]source_data!G759="","",IF([1]source_data!J759="","",VLOOKUP([1]source_data!J759,[1]codelists!A:C,2,FALSE)))</f>
        <v/>
      </c>
      <c r="M757" s="8" t="str">
        <f>IF([1]source_data!G759="","",IF([1]source_data!K759="","",IF([1]source_data!M759&lt;&gt;"",CONCATENATE(VLOOKUP([1]source_data!K759,[1]codelists!A:C,2,FALSE)&amp;";"&amp;VLOOKUP([1]source_data!L759,[1]codelists!A:C,2,FALSE)&amp;";"&amp;VLOOKUP([1]source_data!M759,[1]codelists!A:C,2,FALSE)),IF([1]source_data!L759&lt;&gt;"",CONCATENATE(VLOOKUP([1]source_data!K759,[1]codelists!A:C,2,FALSE)&amp;";"&amp;VLOOKUP([1]source_data!L759,[1]codelists!A:C,2,FALSE)),IF([1]source_data!K759&lt;&gt;"",CONCATENATE(VLOOKUP([1]source_data!K759,[1]codelists!A:C,2,FALSE)))))))</f>
        <v>GTIP040</v>
      </c>
      <c r="N757" s="11" t="str">
        <f>IF([1]source_data!G759="","",IF([1]source_data!D759="","",VLOOKUP([1]source_data!D759,[1]geo_data!A:I,9,FALSE)))</f>
        <v>Westgate</v>
      </c>
      <c r="O757" s="11" t="str">
        <f>IF([1]source_data!G759="","",IF([1]source_data!D759="","",VLOOKUP([1]source_data!D759,[1]geo_data!A:I,8,FALSE)))</f>
        <v>E05010967</v>
      </c>
      <c r="P757" s="11" t="str">
        <f>IF([1]source_data!G759="","",IF(LEFT(O757,3)="E05","WD",IF(LEFT(O757,3)="S13","WD",IF(LEFT(O757,3)="W05","WD",IF(LEFT(O757,3)="W06","UA",IF(LEFT(O757,3)="S12","CA",IF(LEFT(O757,3)="E06","UA",IF(LEFT(O757,3)="E07","NMD",IF(LEFT(O757,3)="E08","MD",IF(LEFT(O757,3)="E09","LONB"))))))))))</f>
        <v>WD</v>
      </c>
      <c r="Q757" s="11" t="str">
        <f>IF([1]source_data!G759="","",IF([1]source_data!D759="","",VLOOKUP([1]source_data!D759,[1]geo_data!A:I,7,FALSE)))</f>
        <v>Gloucester</v>
      </c>
      <c r="R757" s="11" t="str">
        <f>IF([1]source_data!G759="","",IF([1]source_data!D759="","",VLOOKUP([1]source_data!D759,[1]geo_data!A:I,6,FALSE)))</f>
        <v>E07000081</v>
      </c>
      <c r="S757" s="11" t="str">
        <f>IF([1]source_data!G759="","",IF(LEFT(R757,3)="E05","WD",IF(LEFT(R757,3)="S13","WD",IF(LEFT(R757,3)="W05","WD",IF(LEFT(R757,3)="W06","UA",IF(LEFT(R757,3)="S12","CA",IF(LEFT(R757,3)="E06","UA",IF(LEFT(R757,3)="E07","NMD",IF(LEFT(R757,3)="E08","MD",IF(LEFT(R757,3)="E09","LONB"))))))))))</f>
        <v>NMD</v>
      </c>
      <c r="T757" s="8" t="str">
        <f>IF([1]source_data!G759="","",IF([1]source_data!N759="","",[1]source_data!N759))</f>
        <v>Grants for You</v>
      </c>
      <c r="U757" s="12">
        <f ca="1">IF([1]source_data!G759="","",[1]tailored_settings!$B$8)</f>
        <v>45009</v>
      </c>
      <c r="V757" s="8" t="str">
        <f>IF([1]source_data!I759="","",[1]tailored_settings!$B$9)</f>
        <v>https://www.barnwoodtrust.org/</v>
      </c>
      <c r="W757" s="8" t="str">
        <f>IF([1]source_data!G759="","",IF([1]source_data!I759="","",[1]codelists!$A$1))</f>
        <v>Grant to Individuals Reason codelist</v>
      </c>
      <c r="X757" s="8" t="str">
        <f>IF([1]source_data!G759="","",IF([1]source_data!I759="","",[1]source_data!I759))</f>
        <v>Mental Health</v>
      </c>
      <c r="Y757" s="8" t="str">
        <f>IF([1]source_data!G759="","",IF([1]source_data!J759="","",[1]codelists!$A$1))</f>
        <v/>
      </c>
      <c r="Z757" s="8" t="str">
        <f>IF([1]source_data!G759="","",IF([1]source_data!J759="","",[1]source_data!J759))</f>
        <v/>
      </c>
      <c r="AA757" s="8" t="str">
        <f>IF([1]source_data!G759="","",IF([1]source_data!K759="","",[1]codelists!$A$16))</f>
        <v>Grant to Individuals Purpose codelist</v>
      </c>
      <c r="AB757" s="8" t="str">
        <f>IF([1]source_data!G759="","",IF([1]source_data!K759="","",[1]source_data!K759))</f>
        <v>Devices and digital access</v>
      </c>
      <c r="AC757" s="8" t="str">
        <f>IF([1]source_data!G759="","",IF([1]source_data!L759="","",[1]codelists!$A$16))</f>
        <v/>
      </c>
      <c r="AD757" s="8" t="str">
        <f>IF([1]source_data!G759="","",IF([1]source_data!L759="","",[1]source_data!L759))</f>
        <v/>
      </c>
      <c r="AE757" s="8" t="str">
        <f>IF([1]source_data!G759="","",IF([1]source_data!M759="","",[1]codelists!$A$16))</f>
        <v/>
      </c>
      <c r="AF757" s="8" t="str">
        <f>IF([1]source_data!G759="","",IF([1]source_data!M759="","",[1]source_data!M759))</f>
        <v/>
      </c>
    </row>
    <row r="758" spans="1:32" ht="15.75" x14ac:dyDescent="0.25">
      <c r="A758" s="8" t="str">
        <f>IF([1]source_data!G760="","",IF(AND([1]source_data!C760&lt;&gt;"",[1]tailored_settings!$B$10="Publish"),CONCATENATE([1]tailored_settings!$B$2&amp;[1]source_data!C760),IF(AND([1]source_data!C760&lt;&gt;"",[1]tailored_settings!$B$10="Do not publish"),CONCATENATE([1]tailored_settings!$B$2&amp;TEXT(ROW(A758)-1,"0000")&amp;"_"&amp;TEXT(F758,"yyyy-mm")),CONCATENATE([1]tailored_settings!$B$2&amp;TEXT(ROW(A758)-1,"0000")&amp;"_"&amp;TEXT(F758,"yyyy-mm")))))</f>
        <v>360G-BarnwoodTrust-0757_2022-10</v>
      </c>
      <c r="B758" s="8" t="str">
        <f>IF([1]source_data!G760="","",IF([1]source_data!E760&lt;&gt;"",[1]source_data!E760,CONCATENATE("Grant to "&amp;G758)))</f>
        <v>Grants for You</v>
      </c>
      <c r="C758" s="8" t="str">
        <f>IF([1]source_data!G760="","",IF([1]source_data!F760="","",[1]source_data!F760))</f>
        <v xml:space="preserve">Funding to help people with Autism, ADHD, Tourette's or a serious mental health condition access more opportunities.   </v>
      </c>
      <c r="D758" s="9">
        <f>IF([1]source_data!G760="","",IF([1]source_data!G760="","",[1]source_data!G760))</f>
        <v>1225</v>
      </c>
      <c r="E758" s="8" t="str">
        <f>IF([1]source_data!G760="","",[1]tailored_settings!$B$3)</f>
        <v>GBP</v>
      </c>
      <c r="F758" s="10">
        <f>IF([1]source_data!G760="","",IF([1]source_data!H760="","",[1]source_data!H760))</f>
        <v>44852.648899224499</v>
      </c>
      <c r="G758" s="8" t="str">
        <f>IF([1]source_data!G760="","",[1]tailored_settings!$B$5)</f>
        <v>Individual Recipient</v>
      </c>
      <c r="H758" s="8" t="str">
        <f>IF([1]source_data!G760="","",IF(AND([1]source_data!A760&lt;&gt;"",[1]tailored_settings!$B$11="Publish"),CONCATENATE([1]tailored_settings!$B$2&amp;[1]source_data!A760),IF(AND([1]source_data!A760&lt;&gt;"",[1]tailored_settings!$B$11="Do not publish"),CONCATENATE([1]tailored_settings!$B$4&amp;TEXT(ROW(A758)-1,"0000")&amp;"_"&amp;TEXT(F758,"yyyy-mm")),CONCATENATE([1]tailored_settings!$B$4&amp;TEXT(ROW(A758)-1,"0000")&amp;"_"&amp;TEXT(F758,"yyyy-mm")))))</f>
        <v>360G-BarnwoodTrust-IND-0757_2022-10</v>
      </c>
      <c r="I758" s="8" t="str">
        <f>IF([1]source_data!G760="","",[1]tailored_settings!$B$7)</f>
        <v>Barnwood Trust</v>
      </c>
      <c r="J758" s="8" t="str">
        <f>IF([1]source_data!G760="","",[1]tailored_settings!$B$6)</f>
        <v>GB-CHC-1162855</v>
      </c>
      <c r="K758" s="8" t="str">
        <f>IF([1]source_data!G760="","",IF([1]source_data!I760="","",VLOOKUP([1]source_data!I760,[1]codelists!A:C,2,FALSE)))</f>
        <v>GTIR040</v>
      </c>
      <c r="L758" s="8" t="str">
        <f>IF([1]source_data!G760="","",IF([1]source_data!J760="","",VLOOKUP([1]source_data!J760,[1]codelists!A:C,2,FALSE)))</f>
        <v/>
      </c>
      <c r="M758" s="8" t="str">
        <f>IF([1]source_data!G760="","",IF([1]source_data!K760="","",IF([1]source_data!M760&lt;&gt;"",CONCATENATE(VLOOKUP([1]source_data!K760,[1]codelists!A:C,2,FALSE)&amp;";"&amp;VLOOKUP([1]source_data!L760,[1]codelists!A:C,2,FALSE)&amp;";"&amp;VLOOKUP([1]source_data!M760,[1]codelists!A:C,2,FALSE)),IF([1]source_data!L760&lt;&gt;"",CONCATENATE(VLOOKUP([1]source_data!K760,[1]codelists!A:C,2,FALSE)&amp;";"&amp;VLOOKUP([1]source_data!L760,[1]codelists!A:C,2,FALSE)),IF([1]source_data!K760&lt;&gt;"",CONCATENATE(VLOOKUP([1]source_data!K760,[1]codelists!A:C,2,FALSE)))))))</f>
        <v>GTIP040</v>
      </c>
      <c r="N758" s="11" t="str">
        <f>IF([1]source_data!G760="","",IF([1]source_data!D760="","",VLOOKUP([1]source_data!D760,[1]geo_data!A:I,9,FALSE)))</f>
        <v>Kingsholm and Wotton</v>
      </c>
      <c r="O758" s="11" t="str">
        <f>IF([1]source_data!G760="","",IF([1]source_data!D760="","",VLOOKUP([1]source_data!D760,[1]geo_data!A:I,8,FALSE)))</f>
        <v>E05010958</v>
      </c>
      <c r="P758" s="11" t="str">
        <f>IF([1]source_data!G760="","",IF(LEFT(O758,3)="E05","WD",IF(LEFT(O758,3)="S13","WD",IF(LEFT(O758,3)="W05","WD",IF(LEFT(O758,3)="W06","UA",IF(LEFT(O758,3)="S12","CA",IF(LEFT(O758,3)="E06","UA",IF(LEFT(O758,3)="E07","NMD",IF(LEFT(O758,3)="E08","MD",IF(LEFT(O758,3)="E09","LONB"))))))))))</f>
        <v>WD</v>
      </c>
      <c r="Q758" s="11" t="str">
        <f>IF([1]source_data!G760="","",IF([1]source_data!D760="","",VLOOKUP([1]source_data!D760,[1]geo_data!A:I,7,FALSE)))</f>
        <v>Gloucester</v>
      </c>
      <c r="R758" s="11" t="str">
        <f>IF([1]source_data!G760="","",IF([1]source_data!D760="","",VLOOKUP([1]source_data!D760,[1]geo_data!A:I,6,FALSE)))</f>
        <v>E07000081</v>
      </c>
      <c r="S758" s="11" t="str">
        <f>IF([1]source_data!G760="","",IF(LEFT(R758,3)="E05","WD",IF(LEFT(R758,3)="S13","WD",IF(LEFT(R758,3)="W05","WD",IF(LEFT(R758,3)="W06","UA",IF(LEFT(R758,3)="S12","CA",IF(LEFT(R758,3)="E06","UA",IF(LEFT(R758,3)="E07","NMD",IF(LEFT(R758,3)="E08","MD",IF(LEFT(R758,3)="E09","LONB"))))))))))</f>
        <v>NMD</v>
      </c>
      <c r="T758" s="8" t="str">
        <f>IF([1]source_data!G760="","",IF([1]source_data!N760="","",[1]source_data!N760))</f>
        <v>Grants for You</v>
      </c>
      <c r="U758" s="12">
        <f ca="1">IF([1]source_data!G760="","",[1]tailored_settings!$B$8)</f>
        <v>45009</v>
      </c>
      <c r="V758" s="8" t="str">
        <f>IF([1]source_data!I760="","",[1]tailored_settings!$B$9)</f>
        <v>https://www.barnwoodtrust.org/</v>
      </c>
      <c r="W758" s="8" t="str">
        <f>IF([1]source_data!G760="","",IF([1]source_data!I760="","",[1]codelists!$A$1))</f>
        <v>Grant to Individuals Reason codelist</v>
      </c>
      <c r="X758" s="8" t="str">
        <f>IF([1]source_data!G760="","",IF([1]source_data!I760="","",[1]source_data!I760))</f>
        <v>Mental Health</v>
      </c>
      <c r="Y758" s="8" t="str">
        <f>IF([1]source_data!G760="","",IF([1]source_data!J760="","",[1]codelists!$A$1))</f>
        <v/>
      </c>
      <c r="Z758" s="8" t="str">
        <f>IF([1]source_data!G760="","",IF([1]source_data!J760="","",[1]source_data!J760))</f>
        <v/>
      </c>
      <c r="AA758" s="8" t="str">
        <f>IF([1]source_data!G760="","",IF([1]source_data!K760="","",[1]codelists!$A$16))</f>
        <v>Grant to Individuals Purpose codelist</v>
      </c>
      <c r="AB758" s="8" t="str">
        <f>IF([1]source_data!G760="","",IF([1]source_data!K760="","",[1]source_data!K760))</f>
        <v>Devices and digital access</v>
      </c>
      <c r="AC758" s="8" t="str">
        <f>IF([1]source_data!G760="","",IF([1]source_data!L760="","",[1]codelists!$A$16))</f>
        <v/>
      </c>
      <c r="AD758" s="8" t="str">
        <f>IF([1]source_data!G760="","",IF([1]source_data!L760="","",[1]source_data!L760))</f>
        <v/>
      </c>
      <c r="AE758" s="8" t="str">
        <f>IF([1]source_data!G760="","",IF([1]source_data!M760="","",[1]codelists!$A$16))</f>
        <v/>
      </c>
      <c r="AF758" s="8" t="str">
        <f>IF([1]source_data!G760="","",IF([1]source_data!M760="","",[1]source_data!M760))</f>
        <v/>
      </c>
    </row>
    <row r="759" spans="1:32" ht="15.75" x14ac:dyDescent="0.25">
      <c r="A759" s="8" t="str">
        <f>IF([1]source_data!G761="","",IF(AND([1]source_data!C761&lt;&gt;"",[1]tailored_settings!$B$10="Publish"),CONCATENATE([1]tailored_settings!$B$2&amp;[1]source_data!C761),IF(AND([1]source_data!C761&lt;&gt;"",[1]tailored_settings!$B$10="Do not publish"),CONCATENATE([1]tailored_settings!$B$2&amp;TEXT(ROW(A759)-1,"0000")&amp;"_"&amp;TEXT(F759,"yyyy-mm")),CONCATENATE([1]tailored_settings!$B$2&amp;TEXT(ROW(A759)-1,"0000")&amp;"_"&amp;TEXT(F759,"yyyy-mm")))))</f>
        <v>360G-BarnwoodTrust-0758_2022-10</v>
      </c>
      <c r="B759" s="8" t="str">
        <f>IF([1]source_data!G761="","",IF([1]source_data!E761&lt;&gt;"",[1]source_data!E761,CONCATENATE("Grant to "&amp;G759)))</f>
        <v>Grants for You</v>
      </c>
      <c r="C759" s="8" t="str">
        <f>IF([1]source_data!G761="","",IF([1]source_data!F761="","",[1]source_data!F761))</f>
        <v xml:space="preserve">Funding to help people with Autism, ADHD, Tourette's or a serious mental health condition access more opportunities.   </v>
      </c>
      <c r="D759" s="9">
        <f>IF([1]source_data!G761="","",IF([1]source_data!G761="","",[1]source_data!G761))</f>
        <v>1533</v>
      </c>
      <c r="E759" s="8" t="str">
        <f>IF([1]source_data!G761="","",[1]tailored_settings!$B$3)</f>
        <v>GBP</v>
      </c>
      <c r="F759" s="10">
        <f>IF([1]source_data!G761="","",IF([1]source_data!H761="","",[1]source_data!H761))</f>
        <v>44853.350293321797</v>
      </c>
      <c r="G759" s="8" t="str">
        <f>IF([1]source_data!G761="","",[1]tailored_settings!$B$5)</f>
        <v>Individual Recipient</v>
      </c>
      <c r="H759" s="8" t="str">
        <f>IF([1]source_data!G761="","",IF(AND([1]source_data!A761&lt;&gt;"",[1]tailored_settings!$B$11="Publish"),CONCATENATE([1]tailored_settings!$B$2&amp;[1]source_data!A761),IF(AND([1]source_data!A761&lt;&gt;"",[1]tailored_settings!$B$11="Do not publish"),CONCATENATE([1]tailored_settings!$B$4&amp;TEXT(ROW(A759)-1,"0000")&amp;"_"&amp;TEXT(F759,"yyyy-mm")),CONCATENATE([1]tailored_settings!$B$4&amp;TEXT(ROW(A759)-1,"0000")&amp;"_"&amp;TEXT(F759,"yyyy-mm")))))</f>
        <v>360G-BarnwoodTrust-IND-0758_2022-10</v>
      </c>
      <c r="I759" s="8" t="str">
        <f>IF([1]source_data!G761="","",[1]tailored_settings!$B$7)</f>
        <v>Barnwood Trust</v>
      </c>
      <c r="J759" s="8" t="str">
        <f>IF([1]source_data!G761="","",[1]tailored_settings!$B$6)</f>
        <v>GB-CHC-1162855</v>
      </c>
      <c r="K759" s="8" t="str">
        <f>IF([1]source_data!G761="","",IF([1]source_data!I761="","",VLOOKUP([1]source_data!I761,[1]codelists!A:C,2,FALSE)))</f>
        <v>GTIR040</v>
      </c>
      <c r="L759" s="8" t="str">
        <f>IF([1]source_data!G761="","",IF([1]source_data!J761="","",VLOOKUP([1]source_data!J761,[1]codelists!A:C,2,FALSE)))</f>
        <v/>
      </c>
      <c r="M759" s="8" t="str">
        <f>IF([1]source_data!G761="","",IF([1]source_data!K761="","",IF([1]source_data!M761&lt;&gt;"",CONCATENATE(VLOOKUP([1]source_data!K761,[1]codelists!A:C,2,FALSE)&amp;";"&amp;VLOOKUP([1]source_data!L761,[1]codelists!A:C,2,FALSE)&amp;";"&amp;VLOOKUP([1]source_data!M761,[1]codelists!A:C,2,FALSE)),IF([1]source_data!L761&lt;&gt;"",CONCATENATE(VLOOKUP([1]source_data!K761,[1]codelists!A:C,2,FALSE)&amp;";"&amp;VLOOKUP([1]source_data!L761,[1]codelists!A:C,2,FALSE)),IF([1]source_data!K761&lt;&gt;"",CONCATENATE(VLOOKUP([1]source_data!K761,[1]codelists!A:C,2,FALSE)))))))</f>
        <v>GTIP150</v>
      </c>
      <c r="N759" s="11" t="str">
        <f>IF([1]source_data!G761="","",IF([1]source_data!D761="","",VLOOKUP([1]source_data!D761,[1]geo_data!A:I,9,FALSE)))</f>
        <v>Tetbury Town</v>
      </c>
      <c r="O759" s="11" t="str">
        <f>IF([1]source_data!G761="","",IF([1]source_data!D761="","",VLOOKUP([1]source_data!D761,[1]geo_data!A:I,8,FALSE)))</f>
        <v>E05010722</v>
      </c>
      <c r="P759" s="11" t="str">
        <f>IF([1]source_data!G761="","",IF(LEFT(O759,3)="E05","WD",IF(LEFT(O759,3)="S13","WD",IF(LEFT(O759,3)="W05","WD",IF(LEFT(O759,3)="W06","UA",IF(LEFT(O759,3)="S12","CA",IF(LEFT(O759,3)="E06","UA",IF(LEFT(O759,3)="E07","NMD",IF(LEFT(O759,3)="E08","MD",IF(LEFT(O759,3)="E09","LONB"))))))))))</f>
        <v>WD</v>
      </c>
      <c r="Q759" s="11" t="str">
        <f>IF([1]source_data!G761="","",IF([1]source_data!D761="","",VLOOKUP([1]source_data!D761,[1]geo_data!A:I,7,FALSE)))</f>
        <v>Cotswold</v>
      </c>
      <c r="R759" s="11" t="str">
        <f>IF([1]source_data!G761="","",IF([1]source_data!D761="","",VLOOKUP([1]source_data!D761,[1]geo_data!A:I,6,FALSE)))</f>
        <v>E07000079</v>
      </c>
      <c r="S759" s="11" t="str">
        <f>IF([1]source_data!G761="","",IF(LEFT(R759,3)="E05","WD",IF(LEFT(R759,3)="S13","WD",IF(LEFT(R759,3)="W05","WD",IF(LEFT(R759,3)="W06","UA",IF(LEFT(R759,3)="S12","CA",IF(LEFT(R759,3)="E06","UA",IF(LEFT(R759,3)="E07","NMD",IF(LEFT(R759,3)="E08","MD",IF(LEFT(R759,3)="E09","LONB"))))))))))</f>
        <v>NMD</v>
      </c>
      <c r="T759" s="8" t="str">
        <f>IF([1]source_data!G761="","",IF([1]source_data!N761="","",[1]source_data!N761))</f>
        <v>Grants for You</v>
      </c>
      <c r="U759" s="12">
        <f ca="1">IF([1]source_data!G761="","",[1]tailored_settings!$B$8)</f>
        <v>45009</v>
      </c>
      <c r="V759" s="8" t="str">
        <f>IF([1]source_data!I761="","",[1]tailored_settings!$B$9)</f>
        <v>https://www.barnwoodtrust.org/</v>
      </c>
      <c r="W759" s="8" t="str">
        <f>IF([1]source_data!G761="","",IF([1]source_data!I761="","",[1]codelists!$A$1))</f>
        <v>Grant to Individuals Reason codelist</v>
      </c>
      <c r="X759" s="8" t="str">
        <f>IF([1]source_data!G761="","",IF([1]source_data!I761="","",[1]source_data!I761))</f>
        <v>Mental Health</v>
      </c>
      <c r="Y759" s="8" t="str">
        <f>IF([1]source_data!G761="","",IF([1]source_data!J761="","",[1]codelists!$A$1))</f>
        <v/>
      </c>
      <c r="Z759" s="8" t="str">
        <f>IF([1]source_data!G761="","",IF([1]source_data!J761="","",[1]source_data!J761))</f>
        <v/>
      </c>
      <c r="AA759" s="8" t="str">
        <f>IF([1]source_data!G761="","",IF([1]source_data!K761="","",[1]codelists!$A$16))</f>
        <v>Grant to Individuals Purpose codelist</v>
      </c>
      <c r="AB759" s="8" t="str">
        <f>IF([1]source_data!G761="","",IF([1]source_data!K761="","",[1]source_data!K761))</f>
        <v>Creative activities</v>
      </c>
      <c r="AC759" s="8" t="str">
        <f>IF([1]source_data!G761="","",IF([1]source_data!L761="","",[1]codelists!$A$16))</f>
        <v/>
      </c>
      <c r="AD759" s="8" t="str">
        <f>IF([1]source_data!G761="","",IF([1]source_data!L761="","",[1]source_data!L761))</f>
        <v/>
      </c>
      <c r="AE759" s="8" t="str">
        <f>IF([1]source_data!G761="","",IF([1]source_data!M761="","",[1]codelists!$A$16))</f>
        <v/>
      </c>
      <c r="AF759" s="8" t="str">
        <f>IF([1]source_data!G761="","",IF([1]source_data!M761="","",[1]source_data!M761))</f>
        <v/>
      </c>
    </row>
    <row r="760" spans="1:32" ht="15.75" x14ac:dyDescent="0.25">
      <c r="A760" s="8" t="str">
        <f>IF([1]source_data!G762="","",IF(AND([1]source_data!C762&lt;&gt;"",[1]tailored_settings!$B$10="Publish"),CONCATENATE([1]tailored_settings!$B$2&amp;[1]source_data!C762),IF(AND([1]source_data!C762&lt;&gt;"",[1]tailored_settings!$B$10="Do not publish"),CONCATENATE([1]tailored_settings!$B$2&amp;TEXT(ROW(A760)-1,"0000")&amp;"_"&amp;TEXT(F760,"yyyy-mm")),CONCATENATE([1]tailored_settings!$B$2&amp;TEXT(ROW(A760)-1,"0000")&amp;"_"&amp;TEXT(F760,"yyyy-mm")))))</f>
        <v>360G-BarnwoodTrust-0759_2022-10</v>
      </c>
      <c r="B760" s="8" t="str">
        <f>IF([1]source_data!G762="","",IF([1]source_data!E762&lt;&gt;"",[1]source_data!E762,CONCATENATE("Grant to "&amp;G760)))</f>
        <v>Grants for You</v>
      </c>
      <c r="C760" s="8" t="str">
        <f>IF([1]source_data!G762="","",IF([1]source_data!F762="","",[1]source_data!F762))</f>
        <v xml:space="preserve">Funding to help people with Autism, ADHD, Tourette's or a serious mental health condition access more opportunities.   </v>
      </c>
      <c r="D760" s="9">
        <f>IF([1]source_data!G762="","",IF([1]source_data!G762="","",[1]source_data!G762))</f>
        <v>1010</v>
      </c>
      <c r="E760" s="8" t="str">
        <f>IF([1]source_data!G762="","",[1]tailored_settings!$B$3)</f>
        <v>GBP</v>
      </c>
      <c r="F760" s="10">
        <f>IF([1]source_data!G762="","",IF([1]source_data!H762="","",[1]source_data!H762))</f>
        <v>44853.558457638901</v>
      </c>
      <c r="G760" s="8" t="str">
        <f>IF([1]source_data!G762="","",[1]tailored_settings!$B$5)</f>
        <v>Individual Recipient</v>
      </c>
      <c r="H760" s="8" t="str">
        <f>IF([1]source_data!G762="","",IF(AND([1]source_data!A762&lt;&gt;"",[1]tailored_settings!$B$11="Publish"),CONCATENATE([1]tailored_settings!$B$2&amp;[1]source_data!A762),IF(AND([1]source_data!A762&lt;&gt;"",[1]tailored_settings!$B$11="Do not publish"),CONCATENATE([1]tailored_settings!$B$4&amp;TEXT(ROW(A760)-1,"0000")&amp;"_"&amp;TEXT(F760,"yyyy-mm")),CONCATENATE([1]tailored_settings!$B$4&amp;TEXT(ROW(A760)-1,"0000")&amp;"_"&amp;TEXT(F760,"yyyy-mm")))))</f>
        <v>360G-BarnwoodTrust-IND-0759_2022-10</v>
      </c>
      <c r="I760" s="8" t="str">
        <f>IF([1]source_data!G762="","",[1]tailored_settings!$B$7)</f>
        <v>Barnwood Trust</v>
      </c>
      <c r="J760" s="8" t="str">
        <f>IF([1]source_data!G762="","",[1]tailored_settings!$B$6)</f>
        <v>GB-CHC-1162855</v>
      </c>
      <c r="K760" s="8" t="str">
        <f>IF([1]source_data!G762="","",IF([1]source_data!I762="","",VLOOKUP([1]source_data!I762,[1]codelists!A:C,2,FALSE)))</f>
        <v>GTIR040</v>
      </c>
      <c r="L760" s="8" t="str">
        <f>IF([1]source_data!G762="","",IF([1]source_data!J762="","",VLOOKUP([1]source_data!J762,[1]codelists!A:C,2,FALSE)))</f>
        <v/>
      </c>
      <c r="M760" s="8" t="str">
        <f>IF([1]source_data!G762="","",IF([1]source_data!K762="","",IF([1]source_data!M762&lt;&gt;"",CONCATENATE(VLOOKUP([1]source_data!K762,[1]codelists!A:C,2,FALSE)&amp;";"&amp;VLOOKUP([1]source_data!L762,[1]codelists!A:C,2,FALSE)&amp;";"&amp;VLOOKUP([1]source_data!M762,[1]codelists!A:C,2,FALSE)),IF([1]source_data!L762&lt;&gt;"",CONCATENATE(VLOOKUP([1]source_data!K762,[1]codelists!A:C,2,FALSE)&amp;";"&amp;VLOOKUP([1]source_data!L762,[1]codelists!A:C,2,FALSE)),IF([1]source_data!K762&lt;&gt;"",CONCATENATE(VLOOKUP([1]source_data!K762,[1]codelists!A:C,2,FALSE)))))))</f>
        <v>GTIP150</v>
      </c>
      <c r="N760" s="11" t="str">
        <f>IF([1]source_data!G762="","",IF([1]source_data!D762="","",VLOOKUP([1]source_data!D762,[1]geo_data!A:I,9,FALSE)))</f>
        <v>St Paul's</v>
      </c>
      <c r="O760" s="11" t="str">
        <f>IF([1]source_data!G762="","",IF([1]source_data!D762="","",VLOOKUP([1]source_data!D762,[1]geo_data!A:I,8,FALSE)))</f>
        <v>E05004302</v>
      </c>
      <c r="P760" s="11" t="str">
        <f>IF([1]source_data!G762="","",IF(LEFT(O760,3)="E05","WD",IF(LEFT(O760,3)="S13","WD",IF(LEFT(O760,3)="W05","WD",IF(LEFT(O760,3)="W06","UA",IF(LEFT(O760,3)="S12","CA",IF(LEFT(O760,3)="E06","UA",IF(LEFT(O760,3)="E07","NMD",IF(LEFT(O760,3)="E08","MD",IF(LEFT(O760,3)="E09","LONB"))))))))))</f>
        <v>WD</v>
      </c>
      <c r="Q760" s="11" t="str">
        <f>IF([1]source_data!G762="","",IF([1]source_data!D762="","",VLOOKUP([1]source_data!D762,[1]geo_data!A:I,7,FALSE)))</f>
        <v>Cheltenham</v>
      </c>
      <c r="R760" s="11" t="str">
        <f>IF([1]source_data!G762="","",IF([1]source_data!D762="","",VLOOKUP([1]source_data!D762,[1]geo_data!A:I,6,FALSE)))</f>
        <v>E07000078</v>
      </c>
      <c r="S760" s="11" t="str">
        <f>IF([1]source_data!G762="","",IF(LEFT(R760,3)="E05","WD",IF(LEFT(R760,3)="S13","WD",IF(LEFT(R760,3)="W05","WD",IF(LEFT(R760,3)="W06","UA",IF(LEFT(R760,3)="S12","CA",IF(LEFT(R760,3)="E06","UA",IF(LEFT(R760,3)="E07","NMD",IF(LEFT(R760,3)="E08","MD",IF(LEFT(R760,3)="E09","LONB"))))))))))</f>
        <v>NMD</v>
      </c>
      <c r="T760" s="8" t="str">
        <f>IF([1]source_data!G762="","",IF([1]source_data!N762="","",[1]source_data!N762))</f>
        <v>Grants for You</v>
      </c>
      <c r="U760" s="12">
        <f ca="1">IF([1]source_data!G762="","",[1]tailored_settings!$B$8)</f>
        <v>45009</v>
      </c>
      <c r="V760" s="8" t="str">
        <f>IF([1]source_data!I762="","",[1]tailored_settings!$B$9)</f>
        <v>https://www.barnwoodtrust.org/</v>
      </c>
      <c r="W760" s="8" t="str">
        <f>IF([1]source_data!G762="","",IF([1]source_data!I762="","",[1]codelists!$A$1))</f>
        <v>Grant to Individuals Reason codelist</v>
      </c>
      <c r="X760" s="8" t="str">
        <f>IF([1]source_data!G762="","",IF([1]source_data!I762="","",[1]source_data!I762))</f>
        <v>Mental Health</v>
      </c>
      <c r="Y760" s="8" t="str">
        <f>IF([1]source_data!G762="","",IF([1]source_data!J762="","",[1]codelists!$A$1))</f>
        <v/>
      </c>
      <c r="Z760" s="8" t="str">
        <f>IF([1]source_data!G762="","",IF([1]source_data!J762="","",[1]source_data!J762))</f>
        <v/>
      </c>
      <c r="AA760" s="8" t="str">
        <f>IF([1]source_data!G762="","",IF([1]source_data!K762="","",[1]codelists!$A$16))</f>
        <v>Grant to Individuals Purpose codelist</v>
      </c>
      <c r="AB760" s="8" t="str">
        <f>IF([1]source_data!G762="","",IF([1]source_data!K762="","",[1]source_data!K762))</f>
        <v>Creative activities</v>
      </c>
      <c r="AC760" s="8" t="str">
        <f>IF([1]source_data!G762="","",IF([1]source_data!L762="","",[1]codelists!$A$16))</f>
        <v/>
      </c>
      <c r="AD760" s="8" t="str">
        <f>IF([1]source_data!G762="","",IF([1]source_data!L762="","",[1]source_data!L762))</f>
        <v/>
      </c>
      <c r="AE760" s="8" t="str">
        <f>IF([1]source_data!G762="","",IF([1]source_data!M762="","",[1]codelists!$A$16))</f>
        <v/>
      </c>
      <c r="AF760" s="8" t="str">
        <f>IF([1]source_data!G762="","",IF([1]source_data!M762="","",[1]source_data!M762))</f>
        <v/>
      </c>
    </row>
    <row r="761" spans="1:32" ht="15.75" x14ac:dyDescent="0.25">
      <c r="A761" s="8" t="str">
        <f>IF([1]source_data!G763="","",IF(AND([1]source_data!C763&lt;&gt;"",[1]tailored_settings!$B$10="Publish"),CONCATENATE([1]tailored_settings!$B$2&amp;[1]source_data!C763),IF(AND([1]source_data!C763&lt;&gt;"",[1]tailored_settings!$B$10="Do not publish"),CONCATENATE([1]tailored_settings!$B$2&amp;TEXT(ROW(A761)-1,"0000")&amp;"_"&amp;TEXT(F761,"yyyy-mm")),CONCATENATE([1]tailored_settings!$B$2&amp;TEXT(ROW(A761)-1,"0000")&amp;"_"&amp;TEXT(F761,"yyyy-mm")))))</f>
        <v>360G-BarnwoodTrust-0760_2022-10</v>
      </c>
      <c r="B761" s="8" t="str">
        <f>IF([1]source_data!G763="","",IF([1]source_data!E763&lt;&gt;"",[1]source_data!E763,CONCATENATE("Grant to "&amp;G761)))</f>
        <v>Grants for You</v>
      </c>
      <c r="C761" s="8" t="str">
        <f>IF([1]source_data!G763="","",IF([1]source_data!F763="","",[1]source_data!F763))</f>
        <v xml:space="preserve">Funding to help people with Autism, ADHD, Tourette's or a serious mental health condition access more opportunities.   </v>
      </c>
      <c r="D761" s="9">
        <f>IF([1]source_data!G763="","",IF([1]source_data!G763="","",[1]source_data!G763))</f>
        <v>3940</v>
      </c>
      <c r="E761" s="8" t="str">
        <f>IF([1]source_data!G763="","",[1]tailored_settings!$B$3)</f>
        <v>GBP</v>
      </c>
      <c r="F761" s="10">
        <f>IF([1]source_data!G763="","",IF([1]source_data!H763="","",[1]source_data!H763))</f>
        <v>44853.610652546296</v>
      </c>
      <c r="G761" s="8" t="str">
        <f>IF([1]source_data!G763="","",[1]tailored_settings!$B$5)</f>
        <v>Individual Recipient</v>
      </c>
      <c r="H761" s="8" t="str">
        <f>IF([1]source_data!G763="","",IF(AND([1]source_data!A763&lt;&gt;"",[1]tailored_settings!$B$11="Publish"),CONCATENATE([1]tailored_settings!$B$2&amp;[1]source_data!A763),IF(AND([1]source_data!A763&lt;&gt;"",[1]tailored_settings!$B$11="Do not publish"),CONCATENATE([1]tailored_settings!$B$4&amp;TEXT(ROW(A761)-1,"0000")&amp;"_"&amp;TEXT(F761,"yyyy-mm")),CONCATENATE([1]tailored_settings!$B$4&amp;TEXT(ROW(A761)-1,"0000")&amp;"_"&amp;TEXT(F761,"yyyy-mm")))))</f>
        <v>360G-BarnwoodTrust-IND-0760_2022-10</v>
      </c>
      <c r="I761" s="8" t="str">
        <f>IF([1]source_data!G763="","",[1]tailored_settings!$B$7)</f>
        <v>Barnwood Trust</v>
      </c>
      <c r="J761" s="8" t="str">
        <f>IF([1]source_data!G763="","",[1]tailored_settings!$B$6)</f>
        <v>GB-CHC-1162855</v>
      </c>
      <c r="K761" s="8" t="str">
        <f>IF([1]source_data!G763="","",IF([1]source_data!I763="","",VLOOKUP([1]source_data!I763,[1]codelists!A:C,2,FALSE)))</f>
        <v>GTIR040</v>
      </c>
      <c r="L761" s="8" t="str">
        <f>IF([1]source_data!G763="","",IF([1]source_data!J763="","",VLOOKUP([1]source_data!J763,[1]codelists!A:C,2,FALSE)))</f>
        <v/>
      </c>
      <c r="M761" s="8" t="str">
        <f>IF([1]source_data!G763="","",IF([1]source_data!K763="","",IF([1]source_data!M763&lt;&gt;"",CONCATENATE(VLOOKUP([1]source_data!K763,[1]codelists!A:C,2,FALSE)&amp;";"&amp;VLOOKUP([1]source_data!L763,[1]codelists!A:C,2,FALSE)&amp;";"&amp;VLOOKUP([1]source_data!M763,[1]codelists!A:C,2,FALSE)),IF([1]source_data!L763&lt;&gt;"",CONCATENATE(VLOOKUP([1]source_data!K763,[1]codelists!A:C,2,FALSE)&amp;";"&amp;VLOOKUP([1]source_data!L763,[1]codelists!A:C,2,FALSE)),IF([1]source_data!K763&lt;&gt;"",CONCATENATE(VLOOKUP([1]source_data!K763,[1]codelists!A:C,2,FALSE)))))))</f>
        <v>GTIP150</v>
      </c>
      <c r="N761" s="11" t="str">
        <f>IF([1]source_data!G763="","",IF([1]source_data!D763="","",VLOOKUP([1]source_data!D763,[1]geo_data!A:I,9,FALSE)))</f>
        <v>Barton and Tredworth</v>
      </c>
      <c r="O761" s="11" t="str">
        <f>IF([1]source_data!G763="","",IF([1]source_data!D763="","",VLOOKUP([1]source_data!D763,[1]geo_data!A:I,8,FALSE)))</f>
        <v>E05010953</v>
      </c>
      <c r="P761" s="11" t="str">
        <f>IF([1]source_data!G763="","",IF(LEFT(O761,3)="E05","WD",IF(LEFT(O761,3)="S13","WD",IF(LEFT(O761,3)="W05","WD",IF(LEFT(O761,3)="W06","UA",IF(LEFT(O761,3)="S12","CA",IF(LEFT(O761,3)="E06","UA",IF(LEFT(O761,3)="E07","NMD",IF(LEFT(O761,3)="E08","MD",IF(LEFT(O761,3)="E09","LONB"))))))))))</f>
        <v>WD</v>
      </c>
      <c r="Q761" s="11" t="str">
        <f>IF([1]source_data!G763="","",IF([1]source_data!D763="","",VLOOKUP([1]source_data!D763,[1]geo_data!A:I,7,FALSE)))</f>
        <v>Gloucester</v>
      </c>
      <c r="R761" s="11" t="str">
        <f>IF([1]source_data!G763="","",IF([1]source_data!D763="","",VLOOKUP([1]source_data!D763,[1]geo_data!A:I,6,FALSE)))</f>
        <v>E07000081</v>
      </c>
      <c r="S761" s="11" t="str">
        <f>IF([1]source_data!G763="","",IF(LEFT(R761,3)="E05","WD",IF(LEFT(R761,3)="S13","WD",IF(LEFT(R761,3)="W05","WD",IF(LEFT(R761,3)="W06","UA",IF(LEFT(R761,3)="S12","CA",IF(LEFT(R761,3)="E06","UA",IF(LEFT(R761,3)="E07","NMD",IF(LEFT(R761,3)="E08","MD",IF(LEFT(R761,3)="E09","LONB"))))))))))</f>
        <v>NMD</v>
      </c>
      <c r="T761" s="8" t="str">
        <f>IF([1]source_data!G763="","",IF([1]source_data!N763="","",[1]source_data!N763))</f>
        <v>Grants for You</v>
      </c>
      <c r="U761" s="12">
        <f ca="1">IF([1]source_data!G763="","",[1]tailored_settings!$B$8)</f>
        <v>45009</v>
      </c>
      <c r="V761" s="8" t="str">
        <f>IF([1]source_data!I763="","",[1]tailored_settings!$B$9)</f>
        <v>https://www.barnwoodtrust.org/</v>
      </c>
      <c r="W761" s="8" t="str">
        <f>IF([1]source_data!G763="","",IF([1]source_data!I763="","",[1]codelists!$A$1))</f>
        <v>Grant to Individuals Reason codelist</v>
      </c>
      <c r="X761" s="8" t="str">
        <f>IF([1]source_data!G763="","",IF([1]source_data!I763="","",[1]source_data!I763))</f>
        <v>Mental Health</v>
      </c>
      <c r="Y761" s="8" t="str">
        <f>IF([1]source_data!G763="","",IF([1]source_data!J763="","",[1]codelists!$A$1))</f>
        <v/>
      </c>
      <c r="Z761" s="8" t="str">
        <f>IF([1]source_data!G763="","",IF([1]source_data!J763="","",[1]source_data!J763))</f>
        <v/>
      </c>
      <c r="AA761" s="8" t="str">
        <f>IF([1]source_data!G763="","",IF([1]source_data!K763="","",[1]codelists!$A$16))</f>
        <v>Grant to Individuals Purpose codelist</v>
      </c>
      <c r="AB761" s="8" t="str">
        <f>IF([1]source_data!G763="","",IF([1]source_data!K763="","",[1]source_data!K763))</f>
        <v>Creative activities</v>
      </c>
      <c r="AC761" s="8" t="str">
        <f>IF([1]source_data!G763="","",IF([1]source_data!L763="","",[1]codelists!$A$16))</f>
        <v/>
      </c>
      <c r="AD761" s="8" t="str">
        <f>IF([1]source_data!G763="","",IF([1]source_data!L763="","",[1]source_data!L763))</f>
        <v/>
      </c>
      <c r="AE761" s="8" t="str">
        <f>IF([1]source_data!G763="","",IF([1]source_data!M763="","",[1]codelists!$A$16))</f>
        <v/>
      </c>
      <c r="AF761" s="8" t="str">
        <f>IF([1]source_data!G763="","",IF([1]source_data!M763="","",[1]source_data!M763))</f>
        <v/>
      </c>
    </row>
    <row r="762" spans="1:32" ht="15.75" x14ac:dyDescent="0.25">
      <c r="A762" s="8" t="str">
        <f>IF([1]source_data!G764="","",IF(AND([1]source_data!C764&lt;&gt;"",[1]tailored_settings!$B$10="Publish"),CONCATENATE([1]tailored_settings!$B$2&amp;[1]source_data!C764),IF(AND([1]source_data!C764&lt;&gt;"",[1]tailored_settings!$B$10="Do not publish"),CONCATENATE([1]tailored_settings!$B$2&amp;TEXT(ROW(A762)-1,"0000")&amp;"_"&amp;TEXT(F762,"yyyy-mm")),CONCATENATE([1]tailored_settings!$B$2&amp;TEXT(ROW(A762)-1,"0000")&amp;"_"&amp;TEXT(F762,"yyyy-mm")))))</f>
        <v>360G-BarnwoodTrust-0761_2022-10</v>
      </c>
      <c r="B762" s="8" t="str">
        <f>IF([1]source_data!G764="","",IF([1]source_data!E764&lt;&gt;"",[1]source_data!E764,CONCATENATE("Grant to "&amp;G762)))</f>
        <v>Grants for You</v>
      </c>
      <c r="C762" s="8" t="str">
        <f>IF([1]source_data!G764="","",IF([1]source_data!F764="","",[1]source_data!F764))</f>
        <v xml:space="preserve">Funding to help people with Autism, ADHD, Tourette's or a serious mental health condition access more opportunities.   </v>
      </c>
      <c r="D762" s="9">
        <f>IF([1]source_data!G764="","",IF([1]source_data!G764="","",[1]source_data!G764))</f>
        <v>2320</v>
      </c>
      <c r="E762" s="8" t="str">
        <f>IF([1]source_data!G764="","",[1]tailored_settings!$B$3)</f>
        <v>GBP</v>
      </c>
      <c r="F762" s="10">
        <f>IF([1]source_data!G764="","",IF([1]source_data!H764="","",[1]source_data!H764))</f>
        <v>44854.447870370401</v>
      </c>
      <c r="G762" s="8" t="str">
        <f>IF([1]source_data!G764="","",[1]tailored_settings!$B$5)</f>
        <v>Individual Recipient</v>
      </c>
      <c r="H762" s="8" t="str">
        <f>IF([1]source_data!G764="","",IF(AND([1]source_data!A764&lt;&gt;"",[1]tailored_settings!$B$11="Publish"),CONCATENATE([1]tailored_settings!$B$2&amp;[1]source_data!A764),IF(AND([1]source_data!A764&lt;&gt;"",[1]tailored_settings!$B$11="Do not publish"),CONCATENATE([1]tailored_settings!$B$4&amp;TEXT(ROW(A762)-1,"0000")&amp;"_"&amp;TEXT(F762,"yyyy-mm")),CONCATENATE([1]tailored_settings!$B$4&amp;TEXT(ROW(A762)-1,"0000")&amp;"_"&amp;TEXT(F762,"yyyy-mm")))))</f>
        <v>360G-BarnwoodTrust-IND-0761_2022-10</v>
      </c>
      <c r="I762" s="8" t="str">
        <f>IF([1]source_data!G764="","",[1]tailored_settings!$B$7)</f>
        <v>Barnwood Trust</v>
      </c>
      <c r="J762" s="8" t="str">
        <f>IF([1]source_data!G764="","",[1]tailored_settings!$B$6)</f>
        <v>GB-CHC-1162855</v>
      </c>
      <c r="K762" s="8" t="str">
        <f>IF([1]source_data!G764="","",IF([1]source_data!I764="","",VLOOKUP([1]source_data!I764,[1]codelists!A:C,2,FALSE)))</f>
        <v>GTIR040</v>
      </c>
      <c r="L762" s="8" t="str">
        <f>IF([1]source_data!G764="","",IF([1]source_data!J764="","",VLOOKUP([1]source_data!J764,[1]codelists!A:C,2,FALSE)))</f>
        <v/>
      </c>
      <c r="M762" s="8" t="str">
        <f>IF([1]source_data!G764="","",IF([1]source_data!K764="","",IF([1]source_data!M764&lt;&gt;"",CONCATENATE(VLOOKUP([1]source_data!K764,[1]codelists!A:C,2,FALSE)&amp;";"&amp;VLOOKUP([1]source_data!L764,[1]codelists!A:C,2,FALSE)&amp;";"&amp;VLOOKUP([1]source_data!M764,[1]codelists!A:C,2,FALSE)),IF([1]source_data!L764&lt;&gt;"",CONCATENATE(VLOOKUP([1]source_data!K764,[1]codelists!A:C,2,FALSE)&amp;";"&amp;VLOOKUP([1]source_data!L764,[1]codelists!A:C,2,FALSE)),IF([1]source_data!K764&lt;&gt;"",CONCATENATE(VLOOKUP([1]source_data!K764,[1]codelists!A:C,2,FALSE)))))))</f>
        <v>GTIP100</v>
      </c>
      <c r="N762" s="11" t="str">
        <f>IF([1]source_data!G764="","",IF([1]source_data!D764="","",VLOOKUP([1]source_data!D764,[1]geo_data!A:I,9,FALSE)))</f>
        <v>Tewkesbury South</v>
      </c>
      <c r="O762" s="11" t="str">
        <f>IF([1]source_data!G764="","",IF([1]source_data!D764="","",VLOOKUP([1]source_data!D764,[1]geo_data!A:I,8,FALSE)))</f>
        <v>E05012082</v>
      </c>
      <c r="P762" s="11" t="str">
        <f>IF([1]source_data!G764="","",IF(LEFT(O762,3)="E05","WD",IF(LEFT(O762,3)="S13","WD",IF(LEFT(O762,3)="W05","WD",IF(LEFT(O762,3)="W06","UA",IF(LEFT(O762,3)="S12","CA",IF(LEFT(O762,3)="E06","UA",IF(LEFT(O762,3)="E07","NMD",IF(LEFT(O762,3)="E08","MD",IF(LEFT(O762,3)="E09","LONB"))))))))))</f>
        <v>WD</v>
      </c>
      <c r="Q762" s="11" t="str">
        <f>IF([1]source_data!G764="","",IF([1]source_data!D764="","",VLOOKUP([1]source_data!D764,[1]geo_data!A:I,7,FALSE)))</f>
        <v>Tewkesbury</v>
      </c>
      <c r="R762" s="11" t="str">
        <f>IF([1]source_data!G764="","",IF([1]source_data!D764="","",VLOOKUP([1]source_data!D764,[1]geo_data!A:I,6,FALSE)))</f>
        <v>E07000083</v>
      </c>
      <c r="S762" s="11" t="str">
        <f>IF([1]source_data!G764="","",IF(LEFT(R762,3)="E05","WD",IF(LEFT(R762,3)="S13","WD",IF(LEFT(R762,3)="W05","WD",IF(LEFT(R762,3)="W06","UA",IF(LEFT(R762,3)="S12","CA",IF(LEFT(R762,3)="E06","UA",IF(LEFT(R762,3)="E07","NMD",IF(LEFT(R762,3)="E08","MD",IF(LEFT(R762,3)="E09","LONB"))))))))))</f>
        <v>NMD</v>
      </c>
      <c r="T762" s="8" t="str">
        <f>IF([1]source_data!G764="","",IF([1]source_data!N764="","",[1]source_data!N764))</f>
        <v>Grants for You</v>
      </c>
      <c r="U762" s="12">
        <f ca="1">IF([1]source_data!G764="","",[1]tailored_settings!$B$8)</f>
        <v>45009</v>
      </c>
      <c r="V762" s="8" t="str">
        <f>IF([1]source_data!I764="","",[1]tailored_settings!$B$9)</f>
        <v>https://www.barnwoodtrust.org/</v>
      </c>
      <c r="W762" s="8" t="str">
        <f>IF([1]source_data!G764="","",IF([1]source_data!I764="","",[1]codelists!$A$1))</f>
        <v>Grant to Individuals Reason codelist</v>
      </c>
      <c r="X762" s="8" t="str">
        <f>IF([1]source_data!G764="","",IF([1]source_data!I764="","",[1]source_data!I764))</f>
        <v>Mental Health</v>
      </c>
      <c r="Y762" s="8" t="str">
        <f>IF([1]source_data!G764="","",IF([1]source_data!J764="","",[1]codelists!$A$1))</f>
        <v/>
      </c>
      <c r="Z762" s="8" t="str">
        <f>IF([1]source_data!G764="","",IF([1]source_data!J764="","",[1]source_data!J764))</f>
        <v/>
      </c>
      <c r="AA762" s="8" t="str">
        <f>IF([1]source_data!G764="","",IF([1]source_data!K764="","",[1]codelists!$A$16))</f>
        <v>Grant to Individuals Purpose codelist</v>
      </c>
      <c r="AB762" s="8" t="str">
        <f>IF([1]source_data!G764="","",IF([1]source_data!K764="","",[1]source_data!K764))</f>
        <v>Travel and transport</v>
      </c>
      <c r="AC762" s="8" t="str">
        <f>IF([1]source_data!G764="","",IF([1]source_data!L764="","",[1]codelists!$A$16))</f>
        <v/>
      </c>
      <c r="AD762" s="8" t="str">
        <f>IF([1]source_data!G764="","",IF([1]source_data!L764="","",[1]source_data!L764))</f>
        <v/>
      </c>
      <c r="AE762" s="8" t="str">
        <f>IF([1]source_data!G764="","",IF([1]source_data!M764="","",[1]codelists!$A$16))</f>
        <v/>
      </c>
      <c r="AF762" s="8" t="str">
        <f>IF([1]source_data!G764="","",IF([1]source_data!M764="","",[1]source_data!M764))</f>
        <v/>
      </c>
    </row>
    <row r="763" spans="1:32" ht="15.75" x14ac:dyDescent="0.25">
      <c r="A763" s="8" t="str">
        <f>IF([1]source_data!G765="","",IF(AND([1]source_data!C765&lt;&gt;"",[1]tailored_settings!$B$10="Publish"),CONCATENATE([1]tailored_settings!$B$2&amp;[1]source_data!C765),IF(AND([1]source_data!C765&lt;&gt;"",[1]tailored_settings!$B$10="Do not publish"),CONCATENATE([1]tailored_settings!$B$2&amp;TEXT(ROW(A763)-1,"0000")&amp;"_"&amp;TEXT(F763,"yyyy-mm")),CONCATENATE([1]tailored_settings!$B$2&amp;TEXT(ROW(A763)-1,"0000")&amp;"_"&amp;TEXT(F763,"yyyy-mm")))))</f>
        <v>360G-BarnwoodTrust-0762_2022-10</v>
      </c>
      <c r="B763" s="8" t="str">
        <f>IF([1]source_data!G765="","",IF([1]source_data!E765&lt;&gt;"",[1]source_data!E765,CONCATENATE("Grant to "&amp;G763)))</f>
        <v>Grants for You</v>
      </c>
      <c r="C763" s="8" t="str">
        <f>IF([1]source_data!G765="","",IF([1]source_data!F765="","",[1]source_data!F765))</f>
        <v xml:space="preserve">Funding to help people with Autism, ADHD, Tourette's or a serious mental health condition access more opportunities.   </v>
      </c>
      <c r="D763" s="9">
        <f>IF([1]source_data!G765="","",IF([1]source_data!G765="","",[1]source_data!G765))</f>
        <v>3489</v>
      </c>
      <c r="E763" s="8" t="str">
        <f>IF([1]source_data!G765="","",[1]tailored_settings!$B$3)</f>
        <v>GBP</v>
      </c>
      <c r="F763" s="10">
        <f>IF([1]source_data!G765="","",IF([1]source_data!H765="","",[1]source_data!H765))</f>
        <v>44854.610177546303</v>
      </c>
      <c r="G763" s="8" t="str">
        <f>IF([1]source_data!G765="","",[1]tailored_settings!$B$5)</f>
        <v>Individual Recipient</v>
      </c>
      <c r="H763" s="8" t="str">
        <f>IF([1]source_data!G765="","",IF(AND([1]source_data!A765&lt;&gt;"",[1]tailored_settings!$B$11="Publish"),CONCATENATE([1]tailored_settings!$B$2&amp;[1]source_data!A765),IF(AND([1]source_data!A765&lt;&gt;"",[1]tailored_settings!$B$11="Do not publish"),CONCATENATE([1]tailored_settings!$B$4&amp;TEXT(ROW(A763)-1,"0000")&amp;"_"&amp;TEXT(F763,"yyyy-mm")),CONCATENATE([1]tailored_settings!$B$4&amp;TEXT(ROW(A763)-1,"0000")&amp;"_"&amp;TEXT(F763,"yyyy-mm")))))</f>
        <v>360G-BarnwoodTrust-IND-0762_2022-10</v>
      </c>
      <c r="I763" s="8" t="str">
        <f>IF([1]source_data!G765="","",[1]tailored_settings!$B$7)</f>
        <v>Barnwood Trust</v>
      </c>
      <c r="J763" s="8" t="str">
        <f>IF([1]source_data!G765="","",[1]tailored_settings!$B$6)</f>
        <v>GB-CHC-1162855</v>
      </c>
      <c r="K763" s="8" t="str">
        <f>IF([1]source_data!G765="","",IF([1]source_data!I765="","",VLOOKUP([1]source_data!I765,[1]codelists!A:C,2,FALSE)))</f>
        <v>GTIR040</v>
      </c>
      <c r="L763" s="8" t="str">
        <f>IF([1]source_data!G765="","",IF([1]source_data!J765="","",VLOOKUP([1]source_data!J765,[1]codelists!A:C,2,FALSE)))</f>
        <v/>
      </c>
      <c r="M763" s="8" t="str">
        <f>IF([1]source_data!G765="","",IF([1]source_data!K765="","",IF([1]source_data!M765&lt;&gt;"",CONCATENATE(VLOOKUP([1]source_data!K765,[1]codelists!A:C,2,FALSE)&amp;";"&amp;VLOOKUP([1]source_data!L765,[1]codelists!A:C,2,FALSE)&amp;";"&amp;VLOOKUP([1]source_data!M765,[1]codelists!A:C,2,FALSE)),IF([1]source_data!L765&lt;&gt;"",CONCATENATE(VLOOKUP([1]source_data!K765,[1]codelists!A:C,2,FALSE)&amp;";"&amp;VLOOKUP([1]source_data!L765,[1]codelists!A:C,2,FALSE)),IF([1]source_data!K765&lt;&gt;"",CONCATENATE(VLOOKUP([1]source_data!K765,[1]codelists!A:C,2,FALSE)))))))</f>
        <v>GTIP100</v>
      </c>
      <c r="N763" s="11" t="str">
        <f>IF([1]source_data!G765="","",IF([1]source_data!D765="","",VLOOKUP([1]source_data!D765,[1]geo_data!A:I,9,FALSE)))</f>
        <v>Rodborough</v>
      </c>
      <c r="O763" s="11" t="str">
        <f>IF([1]source_data!G765="","",IF([1]source_data!D765="","",VLOOKUP([1]source_data!D765,[1]geo_data!A:I,8,FALSE)))</f>
        <v>E05013194</v>
      </c>
      <c r="P763" s="11" t="str">
        <f>IF([1]source_data!G765="","",IF(LEFT(O763,3)="E05","WD",IF(LEFT(O763,3)="S13","WD",IF(LEFT(O763,3)="W05","WD",IF(LEFT(O763,3)="W06","UA",IF(LEFT(O763,3)="S12","CA",IF(LEFT(O763,3)="E06","UA",IF(LEFT(O763,3)="E07","NMD",IF(LEFT(O763,3)="E08","MD",IF(LEFT(O763,3)="E09","LONB"))))))))))</f>
        <v>WD</v>
      </c>
      <c r="Q763" s="11" t="str">
        <f>IF([1]source_data!G765="","",IF([1]source_data!D765="","",VLOOKUP([1]source_data!D765,[1]geo_data!A:I,7,FALSE)))</f>
        <v>Stroud</v>
      </c>
      <c r="R763" s="11" t="str">
        <f>IF([1]source_data!G765="","",IF([1]source_data!D765="","",VLOOKUP([1]source_data!D765,[1]geo_data!A:I,6,FALSE)))</f>
        <v>E07000082</v>
      </c>
      <c r="S763" s="11" t="str">
        <f>IF([1]source_data!G765="","",IF(LEFT(R763,3)="E05","WD",IF(LEFT(R763,3)="S13","WD",IF(LEFT(R763,3)="W05","WD",IF(LEFT(R763,3)="W06","UA",IF(LEFT(R763,3)="S12","CA",IF(LEFT(R763,3)="E06","UA",IF(LEFT(R763,3)="E07","NMD",IF(LEFT(R763,3)="E08","MD",IF(LEFT(R763,3)="E09","LONB"))))))))))</f>
        <v>NMD</v>
      </c>
      <c r="T763" s="8" t="str">
        <f>IF([1]source_data!G765="","",IF([1]source_data!N765="","",[1]source_data!N765))</f>
        <v>Grants for You</v>
      </c>
      <c r="U763" s="12">
        <f ca="1">IF([1]source_data!G765="","",[1]tailored_settings!$B$8)</f>
        <v>45009</v>
      </c>
      <c r="V763" s="8" t="str">
        <f>IF([1]source_data!I765="","",[1]tailored_settings!$B$9)</f>
        <v>https://www.barnwoodtrust.org/</v>
      </c>
      <c r="W763" s="8" t="str">
        <f>IF([1]source_data!G765="","",IF([1]source_data!I765="","",[1]codelists!$A$1))</f>
        <v>Grant to Individuals Reason codelist</v>
      </c>
      <c r="X763" s="8" t="str">
        <f>IF([1]source_data!G765="","",IF([1]source_data!I765="","",[1]source_data!I765))</f>
        <v>Mental Health</v>
      </c>
      <c r="Y763" s="8" t="str">
        <f>IF([1]source_data!G765="","",IF([1]source_data!J765="","",[1]codelists!$A$1))</f>
        <v/>
      </c>
      <c r="Z763" s="8" t="str">
        <f>IF([1]source_data!G765="","",IF([1]source_data!J765="","",[1]source_data!J765))</f>
        <v/>
      </c>
      <c r="AA763" s="8" t="str">
        <f>IF([1]source_data!G765="","",IF([1]source_data!K765="","",[1]codelists!$A$16))</f>
        <v>Grant to Individuals Purpose codelist</v>
      </c>
      <c r="AB763" s="8" t="str">
        <f>IF([1]source_data!G765="","",IF([1]source_data!K765="","",[1]source_data!K765))</f>
        <v>Travel and transport</v>
      </c>
      <c r="AC763" s="8" t="str">
        <f>IF([1]source_data!G765="","",IF([1]source_data!L765="","",[1]codelists!$A$16))</f>
        <v/>
      </c>
      <c r="AD763" s="8" t="str">
        <f>IF([1]source_data!G765="","",IF([1]source_data!L765="","",[1]source_data!L765))</f>
        <v/>
      </c>
      <c r="AE763" s="8" t="str">
        <f>IF([1]source_data!G765="","",IF([1]source_data!M765="","",[1]codelists!$A$16))</f>
        <v/>
      </c>
      <c r="AF763" s="8" t="str">
        <f>IF([1]source_data!G765="","",IF([1]source_data!M765="","",[1]source_data!M765))</f>
        <v/>
      </c>
    </row>
    <row r="764" spans="1:32" ht="15.75" x14ac:dyDescent="0.25">
      <c r="A764" s="8" t="str">
        <f>IF([1]source_data!G766="","",IF(AND([1]source_data!C766&lt;&gt;"",[1]tailored_settings!$B$10="Publish"),CONCATENATE([1]tailored_settings!$B$2&amp;[1]source_data!C766),IF(AND([1]source_data!C766&lt;&gt;"",[1]tailored_settings!$B$10="Do not publish"),CONCATENATE([1]tailored_settings!$B$2&amp;TEXT(ROW(A764)-1,"0000")&amp;"_"&amp;TEXT(F764,"yyyy-mm")),CONCATENATE([1]tailored_settings!$B$2&amp;TEXT(ROW(A764)-1,"0000")&amp;"_"&amp;TEXT(F764,"yyyy-mm")))))</f>
        <v>360G-BarnwoodTrust-0763_2022-10</v>
      </c>
      <c r="B764" s="8" t="str">
        <f>IF([1]source_data!G766="","",IF([1]source_data!E766&lt;&gt;"",[1]source_data!E766,CONCATENATE("Grant to "&amp;G764)))</f>
        <v>Grants for You</v>
      </c>
      <c r="C764" s="8" t="str">
        <f>IF([1]source_data!G766="","",IF([1]source_data!F766="","",[1]source_data!F766))</f>
        <v xml:space="preserve">Funding to help people with Autism, ADHD, Tourette's or a serious mental health condition access more opportunities.   </v>
      </c>
      <c r="D764" s="9">
        <f>IF([1]source_data!G766="","",IF([1]source_data!G766="","",[1]source_data!G766))</f>
        <v>1000</v>
      </c>
      <c r="E764" s="8" t="str">
        <f>IF([1]source_data!G766="","",[1]tailored_settings!$B$3)</f>
        <v>GBP</v>
      </c>
      <c r="F764" s="10">
        <f>IF([1]source_data!G766="","",IF([1]source_data!H766="","",[1]source_data!H766))</f>
        <v>44855.297806516202</v>
      </c>
      <c r="G764" s="8" t="str">
        <f>IF([1]source_data!G766="","",[1]tailored_settings!$B$5)</f>
        <v>Individual Recipient</v>
      </c>
      <c r="H764" s="8" t="str">
        <f>IF([1]source_data!G766="","",IF(AND([1]source_data!A766&lt;&gt;"",[1]tailored_settings!$B$11="Publish"),CONCATENATE([1]tailored_settings!$B$2&amp;[1]source_data!A766),IF(AND([1]source_data!A766&lt;&gt;"",[1]tailored_settings!$B$11="Do not publish"),CONCATENATE([1]tailored_settings!$B$4&amp;TEXT(ROW(A764)-1,"0000")&amp;"_"&amp;TEXT(F764,"yyyy-mm")),CONCATENATE([1]tailored_settings!$B$4&amp;TEXT(ROW(A764)-1,"0000")&amp;"_"&amp;TEXT(F764,"yyyy-mm")))))</f>
        <v>360G-BarnwoodTrust-IND-0763_2022-10</v>
      </c>
      <c r="I764" s="8" t="str">
        <f>IF([1]source_data!G766="","",[1]tailored_settings!$B$7)</f>
        <v>Barnwood Trust</v>
      </c>
      <c r="J764" s="8" t="str">
        <f>IF([1]source_data!G766="","",[1]tailored_settings!$B$6)</f>
        <v>GB-CHC-1162855</v>
      </c>
      <c r="K764" s="8" t="str">
        <f>IF([1]source_data!G766="","",IF([1]source_data!I766="","",VLOOKUP([1]source_data!I766,[1]codelists!A:C,2,FALSE)))</f>
        <v>GTIR040</v>
      </c>
      <c r="L764" s="8" t="str">
        <f>IF([1]source_data!G766="","",IF([1]source_data!J766="","",VLOOKUP([1]source_data!J766,[1]codelists!A:C,2,FALSE)))</f>
        <v/>
      </c>
      <c r="M764" s="8" t="str">
        <f>IF([1]source_data!G766="","",IF([1]source_data!K766="","",IF([1]source_data!M766&lt;&gt;"",CONCATENATE(VLOOKUP([1]source_data!K766,[1]codelists!A:C,2,FALSE)&amp;";"&amp;VLOOKUP([1]source_data!L766,[1]codelists!A:C,2,FALSE)&amp;";"&amp;VLOOKUP([1]source_data!M766,[1]codelists!A:C,2,FALSE)),IF([1]source_data!L766&lt;&gt;"",CONCATENATE(VLOOKUP([1]source_data!K766,[1]codelists!A:C,2,FALSE)&amp;";"&amp;VLOOKUP([1]source_data!L766,[1]codelists!A:C,2,FALSE)),IF([1]source_data!K766&lt;&gt;"",CONCATENATE(VLOOKUP([1]source_data!K766,[1]codelists!A:C,2,FALSE)))))))</f>
        <v>GTIP110</v>
      </c>
      <c r="N764" s="11" t="str">
        <f>IF([1]source_data!G766="","",IF([1]source_data!D766="","",VLOOKUP([1]source_data!D766,[1]geo_data!A:I,9,FALSE)))</f>
        <v>Cleeve St Michael's</v>
      </c>
      <c r="O764" s="11" t="str">
        <f>IF([1]source_data!G766="","",IF([1]source_data!D766="","",VLOOKUP([1]source_data!D766,[1]geo_data!A:I,8,FALSE)))</f>
        <v>E05012071</v>
      </c>
      <c r="P764" s="11" t="str">
        <f>IF([1]source_data!G766="","",IF(LEFT(O764,3)="E05","WD",IF(LEFT(O764,3)="S13","WD",IF(LEFT(O764,3)="W05","WD",IF(LEFT(O764,3)="W06","UA",IF(LEFT(O764,3)="S12","CA",IF(LEFT(O764,3)="E06","UA",IF(LEFT(O764,3)="E07","NMD",IF(LEFT(O764,3)="E08","MD",IF(LEFT(O764,3)="E09","LONB"))))))))))</f>
        <v>WD</v>
      </c>
      <c r="Q764" s="11" t="str">
        <f>IF([1]source_data!G766="","",IF([1]source_data!D766="","",VLOOKUP([1]source_data!D766,[1]geo_data!A:I,7,FALSE)))</f>
        <v>Tewkesbury</v>
      </c>
      <c r="R764" s="11" t="str">
        <f>IF([1]source_data!G766="","",IF([1]source_data!D766="","",VLOOKUP([1]source_data!D766,[1]geo_data!A:I,6,FALSE)))</f>
        <v>E07000083</v>
      </c>
      <c r="S764" s="11" t="str">
        <f>IF([1]source_data!G766="","",IF(LEFT(R764,3)="E05","WD",IF(LEFT(R764,3)="S13","WD",IF(LEFT(R764,3)="W05","WD",IF(LEFT(R764,3)="W06","UA",IF(LEFT(R764,3)="S12","CA",IF(LEFT(R764,3)="E06","UA",IF(LEFT(R764,3)="E07","NMD",IF(LEFT(R764,3)="E08","MD",IF(LEFT(R764,3)="E09","LONB"))))))))))</f>
        <v>NMD</v>
      </c>
      <c r="T764" s="8" t="str">
        <f>IF([1]source_data!G766="","",IF([1]source_data!N766="","",[1]source_data!N766))</f>
        <v>Grants for You</v>
      </c>
      <c r="U764" s="12">
        <f ca="1">IF([1]source_data!G766="","",[1]tailored_settings!$B$8)</f>
        <v>45009</v>
      </c>
      <c r="V764" s="8" t="str">
        <f>IF([1]source_data!I766="","",[1]tailored_settings!$B$9)</f>
        <v>https://www.barnwoodtrust.org/</v>
      </c>
      <c r="W764" s="8" t="str">
        <f>IF([1]source_data!G766="","",IF([1]source_data!I766="","",[1]codelists!$A$1))</f>
        <v>Grant to Individuals Reason codelist</v>
      </c>
      <c r="X764" s="8" t="str">
        <f>IF([1]source_data!G766="","",IF([1]source_data!I766="","",[1]source_data!I766))</f>
        <v>Mental Health</v>
      </c>
      <c r="Y764" s="8" t="str">
        <f>IF([1]source_data!G766="","",IF([1]source_data!J766="","",[1]codelists!$A$1))</f>
        <v/>
      </c>
      <c r="Z764" s="8" t="str">
        <f>IF([1]source_data!G766="","",IF([1]source_data!J766="","",[1]source_data!J766))</f>
        <v/>
      </c>
      <c r="AA764" s="8" t="str">
        <f>IF([1]source_data!G766="","",IF([1]source_data!K766="","",[1]codelists!$A$16))</f>
        <v>Grant to Individuals Purpose codelist</v>
      </c>
      <c r="AB764" s="8" t="str">
        <f>IF([1]source_data!G766="","",IF([1]source_data!K766="","",[1]source_data!K766))</f>
        <v>Holiday and activity costs</v>
      </c>
      <c r="AC764" s="8" t="str">
        <f>IF([1]source_data!G766="","",IF([1]source_data!L766="","",[1]codelists!$A$16))</f>
        <v/>
      </c>
      <c r="AD764" s="8" t="str">
        <f>IF([1]source_data!G766="","",IF([1]source_data!L766="","",[1]source_data!L766))</f>
        <v/>
      </c>
      <c r="AE764" s="8" t="str">
        <f>IF([1]source_data!G766="","",IF([1]source_data!M766="","",[1]codelists!$A$16))</f>
        <v/>
      </c>
      <c r="AF764" s="8" t="str">
        <f>IF([1]source_data!G766="","",IF([1]source_data!M766="","",[1]source_data!M766))</f>
        <v/>
      </c>
    </row>
    <row r="765" spans="1:32" ht="15.75" x14ac:dyDescent="0.25">
      <c r="A765" s="8" t="str">
        <f>IF([1]source_data!G767="","",IF(AND([1]source_data!C767&lt;&gt;"",[1]tailored_settings!$B$10="Publish"),CONCATENATE([1]tailored_settings!$B$2&amp;[1]source_data!C767),IF(AND([1]source_data!C767&lt;&gt;"",[1]tailored_settings!$B$10="Do not publish"),CONCATENATE([1]tailored_settings!$B$2&amp;TEXT(ROW(A765)-1,"0000")&amp;"_"&amp;TEXT(F765,"yyyy-mm")),CONCATENATE([1]tailored_settings!$B$2&amp;TEXT(ROW(A765)-1,"0000")&amp;"_"&amp;TEXT(F765,"yyyy-mm")))))</f>
        <v>360G-BarnwoodTrust-0764_2022-10</v>
      </c>
      <c r="B765" s="8" t="str">
        <f>IF([1]source_data!G767="","",IF([1]source_data!E767&lt;&gt;"",[1]source_data!E767,CONCATENATE("Grant to "&amp;G765)))</f>
        <v>Grants for You</v>
      </c>
      <c r="C765" s="8" t="str">
        <f>IF([1]source_data!G767="","",IF([1]source_data!F767="","",[1]source_data!F767))</f>
        <v xml:space="preserve">Funding to help people with Autism, ADHD, Tourette's or a serious mental health condition access more opportunities.   </v>
      </c>
      <c r="D765" s="9">
        <f>IF([1]source_data!G767="","",IF([1]source_data!G767="","",[1]source_data!G767))</f>
        <v>799</v>
      </c>
      <c r="E765" s="8" t="str">
        <f>IF([1]source_data!G767="","",[1]tailored_settings!$B$3)</f>
        <v>GBP</v>
      </c>
      <c r="F765" s="10">
        <f>IF([1]source_data!G767="","",IF([1]source_data!H767="","",[1]source_data!H767))</f>
        <v>44855.343786689802</v>
      </c>
      <c r="G765" s="8" t="str">
        <f>IF([1]source_data!G767="","",[1]tailored_settings!$B$5)</f>
        <v>Individual Recipient</v>
      </c>
      <c r="H765" s="8" t="str">
        <f>IF([1]source_data!G767="","",IF(AND([1]source_data!A767&lt;&gt;"",[1]tailored_settings!$B$11="Publish"),CONCATENATE([1]tailored_settings!$B$2&amp;[1]source_data!A767),IF(AND([1]source_data!A767&lt;&gt;"",[1]tailored_settings!$B$11="Do not publish"),CONCATENATE([1]tailored_settings!$B$4&amp;TEXT(ROW(A765)-1,"0000")&amp;"_"&amp;TEXT(F765,"yyyy-mm")),CONCATENATE([1]tailored_settings!$B$4&amp;TEXT(ROW(A765)-1,"0000")&amp;"_"&amp;TEXT(F765,"yyyy-mm")))))</f>
        <v>360G-BarnwoodTrust-IND-0764_2022-10</v>
      </c>
      <c r="I765" s="8" t="str">
        <f>IF([1]source_data!G767="","",[1]tailored_settings!$B$7)</f>
        <v>Barnwood Trust</v>
      </c>
      <c r="J765" s="8" t="str">
        <f>IF([1]source_data!G767="","",[1]tailored_settings!$B$6)</f>
        <v>GB-CHC-1162855</v>
      </c>
      <c r="K765" s="8" t="str">
        <f>IF([1]source_data!G767="","",IF([1]source_data!I767="","",VLOOKUP([1]source_data!I767,[1]codelists!A:C,2,FALSE)))</f>
        <v>GTIR040</v>
      </c>
      <c r="L765" s="8" t="str">
        <f>IF([1]source_data!G767="","",IF([1]source_data!J767="","",VLOOKUP([1]source_data!J767,[1]codelists!A:C,2,FALSE)))</f>
        <v/>
      </c>
      <c r="M765" s="8" t="str">
        <f>IF([1]source_data!G767="","",IF([1]source_data!K767="","",IF([1]source_data!M767&lt;&gt;"",CONCATENATE(VLOOKUP([1]source_data!K767,[1]codelists!A:C,2,FALSE)&amp;";"&amp;VLOOKUP([1]source_data!L767,[1]codelists!A:C,2,FALSE)&amp;";"&amp;VLOOKUP([1]source_data!M767,[1]codelists!A:C,2,FALSE)),IF([1]source_data!L767&lt;&gt;"",CONCATENATE(VLOOKUP([1]source_data!K767,[1]codelists!A:C,2,FALSE)&amp;";"&amp;VLOOKUP([1]source_data!L767,[1]codelists!A:C,2,FALSE)),IF([1]source_data!K767&lt;&gt;"",CONCATENATE(VLOOKUP([1]source_data!K767,[1]codelists!A:C,2,FALSE)))))))</f>
        <v>GTIP040</v>
      </c>
      <c r="N765" s="11" t="str">
        <f>IF([1]source_data!G767="","",IF([1]source_data!D767="","",VLOOKUP([1]source_data!D767,[1]geo_data!A:I,9,FALSE)))</f>
        <v>Stonehouse</v>
      </c>
      <c r="O765" s="11" t="str">
        <f>IF([1]source_data!G767="","",IF([1]source_data!D767="","",VLOOKUP([1]source_data!D767,[1]geo_data!A:I,8,FALSE)))</f>
        <v>E05013196</v>
      </c>
      <c r="P765" s="11" t="str">
        <f>IF([1]source_data!G767="","",IF(LEFT(O765,3)="E05","WD",IF(LEFT(O765,3)="S13","WD",IF(LEFT(O765,3)="W05","WD",IF(LEFT(O765,3)="W06","UA",IF(LEFT(O765,3)="S12","CA",IF(LEFT(O765,3)="E06","UA",IF(LEFT(O765,3)="E07","NMD",IF(LEFT(O765,3)="E08","MD",IF(LEFT(O765,3)="E09","LONB"))))))))))</f>
        <v>WD</v>
      </c>
      <c r="Q765" s="11" t="str">
        <f>IF([1]source_data!G767="","",IF([1]source_data!D767="","",VLOOKUP([1]source_data!D767,[1]geo_data!A:I,7,FALSE)))</f>
        <v>Stroud</v>
      </c>
      <c r="R765" s="11" t="str">
        <f>IF([1]source_data!G767="","",IF([1]source_data!D767="","",VLOOKUP([1]source_data!D767,[1]geo_data!A:I,6,FALSE)))</f>
        <v>E07000082</v>
      </c>
      <c r="S765" s="11" t="str">
        <f>IF([1]source_data!G767="","",IF(LEFT(R765,3)="E05","WD",IF(LEFT(R765,3)="S13","WD",IF(LEFT(R765,3)="W05","WD",IF(LEFT(R765,3)="W06","UA",IF(LEFT(R765,3)="S12","CA",IF(LEFT(R765,3)="E06","UA",IF(LEFT(R765,3)="E07","NMD",IF(LEFT(R765,3)="E08","MD",IF(LEFT(R765,3)="E09","LONB"))))))))))</f>
        <v>NMD</v>
      </c>
      <c r="T765" s="8" t="str">
        <f>IF([1]source_data!G767="","",IF([1]source_data!N767="","",[1]source_data!N767))</f>
        <v>Grants for You</v>
      </c>
      <c r="U765" s="12">
        <f ca="1">IF([1]source_data!G767="","",[1]tailored_settings!$B$8)</f>
        <v>45009</v>
      </c>
      <c r="V765" s="8" t="str">
        <f>IF([1]source_data!I767="","",[1]tailored_settings!$B$9)</f>
        <v>https://www.barnwoodtrust.org/</v>
      </c>
      <c r="W765" s="8" t="str">
        <f>IF([1]source_data!G767="","",IF([1]source_data!I767="","",[1]codelists!$A$1))</f>
        <v>Grant to Individuals Reason codelist</v>
      </c>
      <c r="X765" s="8" t="str">
        <f>IF([1]source_data!G767="","",IF([1]source_data!I767="","",[1]source_data!I767))</f>
        <v>Mental Health</v>
      </c>
      <c r="Y765" s="8" t="str">
        <f>IF([1]source_data!G767="","",IF([1]source_data!J767="","",[1]codelists!$A$1))</f>
        <v/>
      </c>
      <c r="Z765" s="8" t="str">
        <f>IF([1]source_data!G767="","",IF([1]source_data!J767="","",[1]source_data!J767))</f>
        <v/>
      </c>
      <c r="AA765" s="8" t="str">
        <f>IF([1]source_data!G767="","",IF([1]source_data!K767="","",[1]codelists!$A$16))</f>
        <v>Grant to Individuals Purpose codelist</v>
      </c>
      <c r="AB765" s="8" t="str">
        <f>IF([1]source_data!G767="","",IF([1]source_data!K767="","",[1]source_data!K767))</f>
        <v>Devices and digital access</v>
      </c>
      <c r="AC765" s="8" t="str">
        <f>IF([1]source_data!G767="","",IF([1]source_data!L767="","",[1]codelists!$A$16))</f>
        <v/>
      </c>
      <c r="AD765" s="8" t="str">
        <f>IF([1]source_data!G767="","",IF([1]source_data!L767="","",[1]source_data!L767))</f>
        <v/>
      </c>
      <c r="AE765" s="8" t="str">
        <f>IF([1]source_data!G767="","",IF([1]source_data!M767="","",[1]codelists!$A$16))</f>
        <v/>
      </c>
      <c r="AF765" s="8" t="str">
        <f>IF([1]source_data!G767="","",IF([1]source_data!M767="","",[1]source_data!M767))</f>
        <v/>
      </c>
    </row>
    <row r="766" spans="1:32" ht="15.75" x14ac:dyDescent="0.25">
      <c r="A766" s="8" t="str">
        <f>IF([1]source_data!G768="","",IF(AND([1]source_data!C768&lt;&gt;"",[1]tailored_settings!$B$10="Publish"),CONCATENATE([1]tailored_settings!$B$2&amp;[1]source_data!C768),IF(AND([1]source_data!C768&lt;&gt;"",[1]tailored_settings!$B$10="Do not publish"),CONCATENATE([1]tailored_settings!$B$2&amp;TEXT(ROW(A766)-1,"0000")&amp;"_"&amp;TEXT(F766,"yyyy-mm")),CONCATENATE([1]tailored_settings!$B$2&amp;TEXT(ROW(A766)-1,"0000")&amp;"_"&amp;TEXT(F766,"yyyy-mm")))))</f>
        <v>360G-BarnwoodTrust-0765_2022-10</v>
      </c>
      <c r="B766" s="8" t="str">
        <f>IF([1]source_data!G768="","",IF([1]source_data!E768&lt;&gt;"",[1]source_data!E768,CONCATENATE("Grant to "&amp;G766)))</f>
        <v>Grants for Your Home</v>
      </c>
      <c r="C766" s="8" t="str">
        <f>IF([1]source_data!G768="","",IF([1]source_data!F768="","",[1]source_data!F768))</f>
        <v>Funding to help disabled people and people with mental health conditions living on a low-income with their housing needs</v>
      </c>
      <c r="D766" s="9">
        <f>IF([1]source_data!G768="","",IF([1]source_data!G768="","",[1]source_data!G768))</f>
        <v>2149.1999999999998</v>
      </c>
      <c r="E766" s="8" t="str">
        <f>IF([1]source_data!G768="","",[1]tailored_settings!$B$3)</f>
        <v>GBP</v>
      </c>
      <c r="F766" s="10">
        <f>IF([1]source_data!G768="","",IF([1]source_data!H768="","",[1]source_data!H768))</f>
        <v>44858.535597222202</v>
      </c>
      <c r="G766" s="8" t="str">
        <f>IF([1]source_data!G768="","",[1]tailored_settings!$B$5)</f>
        <v>Individual Recipient</v>
      </c>
      <c r="H766" s="8" t="str">
        <f>IF([1]source_data!G768="","",IF(AND([1]source_data!A768&lt;&gt;"",[1]tailored_settings!$B$11="Publish"),CONCATENATE([1]tailored_settings!$B$2&amp;[1]source_data!A768),IF(AND([1]source_data!A768&lt;&gt;"",[1]tailored_settings!$B$11="Do not publish"),CONCATENATE([1]tailored_settings!$B$4&amp;TEXT(ROW(A766)-1,"0000")&amp;"_"&amp;TEXT(F766,"yyyy-mm")),CONCATENATE([1]tailored_settings!$B$4&amp;TEXT(ROW(A766)-1,"0000")&amp;"_"&amp;TEXT(F766,"yyyy-mm")))))</f>
        <v>360G-BarnwoodTrust-IND-0765_2022-10</v>
      </c>
      <c r="I766" s="8" t="str">
        <f>IF([1]source_data!G768="","",[1]tailored_settings!$B$7)</f>
        <v>Barnwood Trust</v>
      </c>
      <c r="J766" s="8" t="str">
        <f>IF([1]source_data!G768="","",[1]tailored_settings!$B$6)</f>
        <v>GB-CHC-1162855</v>
      </c>
      <c r="K766" s="8" t="str">
        <f>IF([1]source_data!G768="","",IF([1]source_data!I768="","",VLOOKUP([1]source_data!I768,[1]codelists!A:C,2,FALSE)))</f>
        <v>GTIR010</v>
      </c>
      <c r="L766" s="8" t="str">
        <f>IF([1]source_data!G768="","",IF([1]source_data!J768="","",VLOOKUP([1]source_data!J768,[1]codelists!A:C,2,FALSE)))</f>
        <v>GTIR020</v>
      </c>
      <c r="M766" s="8" t="str">
        <f>IF([1]source_data!G768="","",IF([1]source_data!K768="","",IF([1]source_data!M768&lt;&gt;"",CONCATENATE(VLOOKUP([1]source_data!K768,[1]codelists!A:C,2,FALSE)&amp;";"&amp;VLOOKUP([1]source_data!L768,[1]codelists!A:C,2,FALSE)&amp;";"&amp;VLOOKUP([1]source_data!M768,[1]codelists!A:C,2,FALSE)),IF([1]source_data!L768&lt;&gt;"",CONCATENATE(VLOOKUP([1]source_data!K768,[1]codelists!A:C,2,FALSE)&amp;";"&amp;VLOOKUP([1]source_data!L768,[1]codelists!A:C,2,FALSE)),IF([1]source_data!K768&lt;&gt;"",CONCATENATE(VLOOKUP([1]source_data!K768,[1]codelists!A:C,2,FALSE)))))))</f>
        <v>GTIP020</v>
      </c>
      <c r="N766" s="11" t="str">
        <f>IF([1]source_data!G768="","",IF([1]source_data!D768="","",VLOOKUP([1]source_data!D768,[1]geo_data!A:I,9,FALSE)))</f>
        <v>Stroud Uplands</v>
      </c>
      <c r="O766" s="11" t="str">
        <f>IF([1]source_data!G768="","",IF([1]source_data!D768="","",VLOOKUP([1]source_data!D768,[1]geo_data!A:I,8,FALSE)))</f>
        <v>E05010990</v>
      </c>
      <c r="P766" s="11" t="str">
        <f>IF([1]source_data!G768="","",IF(LEFT(O766,3)="E05","WD",IF(LEFT(O766,3)="S13","WD",IF(LEFT(O766,3)="W05","WD",IF(LEFT(O766,3)="W06","UA",IF(LEFT(O766,3)="S12","CA",IF(LEFT(O766,3)="E06","UA",IF(LEFT(O766,3)="E07","NMD",IF(LEFT(O766,3)="E08","MD",IF(LEFT(O766,3)="E09","LONB"))))))))))</f>
        <v>WD</v>
      </c>
      <c r="Q766" s="11" t="str">
        <f>IF([1]source_data!G768="","",IF([1]source_data!D768="","",VLOOKUP([1]source_data!D768,[1]geo_data!A:I,7,FALSE)))</f>
        <v>Stroud</v>
      </c>
      <c r="R766" s="11" t="str">
        <f>IF([1]source_data!G768="","",IF([1]source_data!D768="","",VLOOKUP([1]source_data!D768,[1]geo_data!A:I,6,FALSE)))</f>
        <v>E07000082</v>
      </c>
      <c r="S766" s="11" t="str">
        <f>IF([1]source_data!G768="","",IF(LEFT(R766,3)="E05","WD",IF(LEFT(R766,3)="S13","WD",IF(LEFT(R766,3)="W05","WD",IF(LEFT(R766,3)="W06","UA",IF(LEFT(R766,3)="S12","CA",IF(LEFT(R766,3)="E06","UA",IF(LEFT(R766,3)="E07","NMD",IF(LEFT(R766,3)="E08","MD",IF(LEFT(R766,3)="E09","LONB"))))))))))</f>
        <v>NMD</v>
      </c>
      <c r="T766" s="8" t="str">
        <f>IF([1]source_data!G768="","",IF([1]source_data!N768="","",[1]source_data!N768))</f>
        <v>Grants for Your Home</v>
      </c>
      <c r="U766" s="12">
        <f ca="1">IF([1]source_data!G768="","",[1]tailored_settings!$B$8)</f>
        <v>45009</v>
      </c>
      <c r="V766" s="8" t="str">
        <f>IF([1]source_data!I768="","",[1]tailored_settings!$B$9)</f>
        <v>https://www.barnwoodtrust.org/</v>
      </c>
      <c r="W766" s="8" t="str">
        <f>IF([1]source_data!G768="","",IF([1]source_data!I768="","",[1]codelists!$A$1))</f>
        <v>Grant to Individuals Reason codelist</v>
      </c>
      <c r="X766" s="8" t="str">
        <f>IF([1]source_data!G768="","",IF([1]source_data!I768="","",[1]source_data!I768))</f>
        <v>Financial Hardship</v>
      </c>
      <c r="Y766" s="8" t="str">
        <f>IF([1]source_data!G768="","",IF([1]source_data!J768="","",[1]codelists!$A$1))</f>
        <v>Grant to Individuals Reason codelist</v>
      </c>
      <c r="Z766" s="8" t="str">
        <f>IF([1]source_data!G768="","",IF([1]source_data!J768="","",[1]source_data!J768))</f>
        <v>Disability</v>
      </c>
      <c r="AA766" s="8" t="str">
        <f>IF([1]source_data!G768="","",IF([1]source_data!K768="","",[1]codelists!$A$16))</f>
        <v>Grant to Individuals Purpose codelist</v>
      </c>
      <c r="AB766" s="8" t="str">
        <f>IF([1]source_data!G768="","",IF([1]source_data!K768="","",[1]source_data!K768))</f>
        <v>Furniture and appliances</v>
      </c>
      <c r="AC766" s="8" t="str">
        <f>IF([1]source_data!G768="","",IF([1]source_data!L768="","",[1]codelists!$A$16))</f>
        <v/>
      </c>
      <c r="AD766" s="8" t="str">
        <f>IF([1]source_data!G768="","",IF([1]source_data!L768="","",[1]source_data!L768))</f>
        <v/>
      </c>
      <c r="AE766" s="8" t="str">
        <f>IF([1]source_data!G768="","",IF([1]source_data!M768="","",[1]codelists!$A$16))</f>
        <v/>
      </c>
      <c r="AF766" s="8" t="str">
        <f>IF([1]source_data!G768="","",IF([1]source_data!M768="","",[1]source_data!M768))</f>
        <v/>
      </c>
    </row>
    <row r="767" spans="1:32" ht="15.75" x14ac:dyDescent="0.25">
      <c r="A767" s="8" t="str">
        <f>IF([1]source_data!G769="","",IF(AND([1]source_data!C769&lt;&gt;"",[1]tailored_settings!$B$10="Publish"),CONCATENATE([1]tailored_settings!$B$2&amp;[1]source_data!C769),IF(AND([1]source_data!C769&lt;&gt;"",[1]tailored_settings!$B$10="Do not publish"),CONCATENATE([1]tailored_settings!$B$2&amp;TEXT(ROW(A767)-1,"0000")&amp;"_"&amp;TEXT(F767,"yyyy-mm")),CONCATENATE([1]tailored_settings!$B$2&amp;TEXT(ROW(A767)-1,"0000")&amp;"_"&amp;TEXT(F767,"yyyy-mm")))))</f>
        <v>360G-BarnwoodTrust-0766_2022-10</v>
      </c>
      <c r="B767" s="8" t="str">
        <f>IF([1]source_data!G769="","",IF([1]source_data!E769&lt;&gt;"",[1]source_data!E769,CONCATENATE("Grant to "&amp;G767)))</f>
        <v>Grants for You</v>
      </c>
      <c r="C767" s="8" t="str">
        <f>IF([1]source_data!G769="","",IF([1]source_data!F769="","",[1]source_data!F769))</f>
        <v xml:space="preserve">Funding to help people with Autism, ADHD, Tourette's or a serious mental health condition access more opportunities.   </v>
      </c>
      <c r="D767" s="9">
        <f>IF([1]source_data!G769="","",IF([1]source_data!G769="","",[1]source_data!G769))</f>
        <v>1173</v>
      </c>
      <c r="E767" s="8" t="str">
        <f>IF([1]source_data!G769="","",[1]tailored_settings!$B$3)</f>
        <v>GBP</v>
      </c>
      <c r="F767" s="10">
        <f>IF([1]source_data!G769="","",IF([1]source_data!H769="","",[1]source_data!H769))</f>
        <v>44859.424924270803</v>
      </c>
      <c r="G767" s="8" t="str">
        <f>IF([1]source_data!G769="","",[1]tailored_settings!$B$5)</f>
        <v>Individual Recipient</v>
      </c>
      <c r="H767" s="8" t="str">
        <f>IF([1]source_data!G769="","",IF(AND([1]source_data!A769&lt;&gt;"",[1]tailored_settings!$B$11="Publish"),CONCATENATE([1]tailored_settings!$B$2&amp;[1]source_data!A769),IF(AND([1]source_data!A769&lt;&gt;"",[1]tailored_settings!$B$11="Do not publish"),CONCATENATE([1]tailored_settings!$B$4&amp;TEXT(ROW(A767)-1,"0000")&amp;"_"&amp;TEXT(F767,"yyyy-mm")),CONCATENATE([1]tailored_settings!$B$4&amp;TEXT(ROW(A767)-1,"0000")&amp;"_"&amp;TEXT(F767,"yyyy-mm")))))</f>
        <v>360G-BarnwoodTrust-IND-0766_2022-10</v>
      </c>
      <c r="I767" s="8" t="str">
        <f>IF([1]source_data!G769="","",[1]tailored_settings!$B$7)</f>
        <v>Barnwood Trust</v>
      </c>
      <c r="J767" s="8" t="str">
        <f>IF([1]source_data!G769="","",[1]tailored_settings!$B$6)</f>
        <v>GB-CHC-1162855</v>
      </c>
      <c r="K767" s="8" t="str">
        <f>IF([1]source_data!G769="","",IF([1]source_data!I769="","",VLOOKUP([1]source_data!I769,[1]codelists!A:C,2,FALSE)))</f>
        <v>GTIR040</v>
      </c>
      <c r="L767" s="8" t="str">
        <f>IF([1]source_data!G769="","",IF([1]source_data!J769="","",VLOOKUP([1]source_data!J769,[1]codelists!A:C,2,FALSE)))</f>
        <v/>
      </c>
      <c r="M767" s="8" t="str">
        <f>IF([1]source_data!G769="","",IF([1]source_data!K769="","",IF([1]source_data!M769&lt;&gt;"",CONCATENATE(VLOOKUP([1]source_data!K769,[1]codelists!A:C,2,FALSE)&amp;";"&amp;VLOOKUP([1]source_data!L769,[1]codelists!A:C,2,FALSE)&amp;";"&amp;VLOOKUP([1]source_data!M769,[1]codelists!A:C,2,FALSE)),IF([1]source_data!L769&lt;&gt;"",CONCATENATE(VLOOKUP([1]source_data!K769,[1]codelists!A:C,2,FALSE)&amp;";"&amp;VLOOKUP([1]source_data!L769,[1]codelists!A:C,2,FALSE)),IF([1]source_data!K769&lt;&gt;"",CONCATENATE(VLOOKUP([1]source_data!K769,[1]codelists!A:C,2,FALSE)))))))</f>
        <v>GTIP040</v>
      </c>
      <c r="N767" s="11" t="str">
        <f>IF([1]source_data!G769="","",IF([1]source_data!D769="","",VLOOKUP([1]source_data!D769,[1]geo_data!A:I,9,FALSE)))</f>
        <v>Brockworth West</v>
      </c>
      <c r="O767" s="11" t="str">
        <f>IF([1]source_data!G769="","",IF([1]source_data!D769="","",VLOOKUP([1]source_data!D769,[1]geo_data!A:I,8,FALSE)))</f>
        <v>E05012066</v>
      </c>
      <c r="P767" s="11" t="str">
        <f>IF([1]source_data!G769="","",IF(LEFT(O767,3)="E05","WD",IF(LEFT(O767,3)="S13","WD",IF(LEFT(O767,3)="W05","WD",IF(LEFT(O767,3)="W06","UA",IF(LEFT(O767,3)="S12","CA",IF(LEFT(O767,3)="E06","UA",IF(LEFT(O767,3)="E07","NMD",IF(LEFT(O767,3)="E08","MD",IF(LEFT(O767,3)="E09","LONB"))))))))))</f>
        <v>WD</v>
      </c>
      <c r="Q767" s="11" t="str">
        <f>IF([1]source_data!G769="","",IF([1]source_data!D769="","",VLOOKUP([1]source_data!D769,[1]geo_data!A:I,7,FALSE)))</f>
        <v>Tewkesbury</v>
      </c>
      <c r="R767" s="11" t="str">
        <f>IF([1]source_data!G769="","",IF([1]source_data!D769="","",VLOOKUP([1]source_data!D769,[1]geo_data!A:I,6,FALSE)))</f>
        <v>E07000083</v>
      </c>
      <c r="S767" s="11" t="str">
        <f>IF([1]source_data!G769="","",IF(LEFT(R767,3)="E05","WD",IF(LEFT(R767,3)="S13","WD",IF(LEFT(R767,3)="W05","WD",IF(LEFT(R767,3)="W06","UA",IF(LEFT(R767,3)="S12","CA",IF(LEFT(R767,3)="E06","UA",IF(LEFT(R767,3)="E07","NMD",IF(LEFT(R767,3)="E08","MD",IF(LEFT(R767,3)="E09","LONB"))))))))))</f>
        <v>NMD</v>
      </c>
      <c r="T767" s="8" t="str">
        <f>IF([1]source_data!G769="","",IF([1]source_data!N769="","",[1]source_data!N769))</f>
        <v>Grants for You</v>
      </c>
      <c r="U767" s="12">
        <f ca="1">IF([1]source_data!G769="","",[1]tailored_settings!$B$8)</f>
        <v>45009</v>
      </c>
      <c r="V767" s="8" t="str">
        <f>IF([1]source_data!I769="","",[1]tailored_settings!$B$9)</f>
        <v>https://www.barnwoodtrust.org/</v>
      </c>
      <c r="W767" s="8" t="str">
        <f>IF([1]source_data!G769="","",IF([1]source_data!I769="","",[1]codelists!$A$1))</f>
        <v>Grant to Individuals Reason codelist</v>
      </c>
      <c r="X767" s="8" t="str">
        <f>IF([1]source_data!G769="","",IF([1]source_data!I769="","",[1]source_data!I769))</f>
        <v>Mental Health</v>
      </c>
      <c r="Y767" s="8" t="str">
        <f>IF([1]source_data!G769="","",IF([1]source_data!J769="","",[1]codelists!$A$1))</f>
        <v/>
      </c>
      <c r="Z767" s="8" t="str">
        <f>IF([1]source_data!G769="","",IF([1]source_data!J769="","",[1]source_data!J769))</f>
        <v/>
      </c>
      <c r="AA767" s="8" t="str">
        <f>IF([1]source_data!G769="","",IF([1]source_data!K769="","",[1]codelists!$A$16))</f>
        <v>Grant to Individuals Purpose codelist</v>
      </c>
      <c r="AB767" s="8" t="str">
        <f>IF([1]source_data!G769="","",IF([1]source_data!K769="","",[1]source_data!K769))</f>
        <v>Devices and digital access</v>
      </c>
      <c r="AC767" s="8" t="str">
        <f>IF([1]source_data!G769="","",IF([1]source_data!L769="","",[1]codelists!$A$16))</f>
        <v/>
      </c>
      <c r="AD767" s="8" t="str">
        <f>IF([1]source_data!G769="","",IF([1]source_data!L769="","",[1]source_data!L769))</f>
        <v/>
      </c>
      <c r="AE767" s="8" t="str">
        <f>IF([1]source_data!G769="","",IF([1]source_data!M769="","",[1]codelists!$A$16))</f>
        <v/>
      </c>
      <c r="AF767" s="8" t="str">
        <f>IF([1]source_data!G769="","",IF([1]source_data!M769="","",[1]source_data!M769))</f>
        <v/>
      </c>
    </row>
    <row r="768" spans="1:32" ht="15.75" x14ac:dyDescent="0.25">
      <c r="A768" s="8" t="str">
        <f>IF([1]source_data!G770="","",IF(AND([1]source_data!C770&lt;&gt;"",[1]tailored_settings!$B$10="Publish"),CONCATENATE([1]tailored_settings!$B$2&amp;[1]source_data!C770),IF(AND([1]source_data!C770&lt;&gt;"",[1]tailored_settings!$B$10="Do not publish"),CONCATENATE([1]tailored_settings!$B$2&amp;TEXT(ROW(A768)-1,"0000")&amp;"_"&amp;TEXT(F768,"yyyy-mm")),CONCATENATE([1]tailored_settings!$B$2&amp;TEXT(ROW(A768)-1,"0000")&amp;"_"&amp;TEXT(F768,"yyyy-mm")))))</f>
        <v>360G-BarnwoodTrust-0767_2022-10</v>
      </c>
      <c r="B768" s="8" t="str">
        <f>IF([1]source_data!G770="","",IF([1]source_data!E770&lt;&gt;"",[1]source_data!E770,CONCATENATE("Grant to "&amp;G768)))</f>
        <v>Grants for You</v>
      </c>
      <c r="C768" s="8" t="str">
        <f>IF([1]source_data!G770="","",IF([1]source_data!F770="","",[1]source_data!F770))</f>
        <v xml:space="preserve">Funding to help people with Autism, ADHD, Tourette's or a serious mental health condition access more opportunities.   </v>
      </c>
      <c r="D768" s="9">
        <f>IF([1]source_data!G770="","",IF([1]source_data!G770="","",[1]source_data!G770))</f>
        <v>689</v>
      </c>
      <c r="E768" s="8" t="str">
        <f>IF([1]source_data!G770="","",[1]tailored_settings!$B$3)</f>
        <v>GBP</v>
      </c>
      <c r="F768" s="10">
        <f>IF([1]source_data!G770="","",IF([1]source_data!H770="","",[1]source_data!H770))</f>
        <v>44859.538955636599</v>
      </c>
      <c r="G768" s="8" t="str">
        <f>IF([1]source_data!G770="","",[1]tailored_settings!$B$5)</f>
        <v>Individual Recipient</v>
      </c>
      <c r="H768" s="8" t="str">
        <f>IF([1]source_data!G770="","",IF(AND([1]source_data!A770&lt;&gt;"",[1]tailored_settings!$B$11="Publish"),CONCATENATE([1]tailored_settings!$B$2&amp;[1]source_data!A770),IF(AND([1]source_data!A770&lt;&gt;"",[1]tailored_settings!$B$11="Do not publish"),CONCATENATE([1]tailored_settings!$B$4&amp;TEXT(ROW(A768)-1,"0000")&amp;"_"&amp;TEXT(F768,"yyyy-mm")),CONCATENATE([1]tailored_settings!$B$4&amp;TEXT(ROW(A768)-1,"0000")&amp;"_"&amp;TEXT(F768,"yyyy-mm")))))</f>
        <v>360G-BarnwoodTrust-IND-0767_2022-10</v>
      </c>
      <c r="I768" s="8" t="str">
        <f>IF([1]source_data!G770="","",[1]tailored_settings!$B$7)</f>
        <v>Barnwood Trust</v>
      </c>
      <c r="J768" s="8" t="str">
        <f>IF([1]source_data!G770="","",[1]tailored_settings!$B$6)</f>
        <v>GB-CHC-1162855</v>
      </c>
      <c r="K768" s="8" t="str">
        <f>IF([1]source_data!G770="","",IF([1]source_data!I770="","",VLOOKUP([1]source_data!I770,[1]codelists!A:C,2,FALSE)))</f>
        <v>GTIR040</v>
      </c>
      <c r="L768" s="8" t="str">
        <f>IF([1]source_data!G770="","",IF([1]source_data!J770="","",VLOOKUP([1]source_data!J770,[1]codelists!A:C,2,FALSE)))</f>
        <v/>
      </c>
      <c r="M768" s="8" t="str">
        <f>IF([1]source_data!G770="","",IF([1]source_data!K770="","",IF([1]source_data!M770&lt;&gt;"",CONCATENATE(VLOOKUP([1]source_data!K770,[1]codelists!A:C,2,FALSE)&amp;";"&amp;VLOOKUP([1]source_data!L770,[1]codelists!A:C,2,FALSE)&amp;";"&amp;VLOOKUP([1]source_data!M770,[1]codelists!A:C,2,FALSE)),IF([1]source_data!L770&lt;&gt;"",CONCATENATE(VLOOKUP([1]source_data!K770,[1]codelists!A:C,2,FALSE)&amp;";"&amp;VLOOKUP([1]source_data!L770,[1]codelists!A:C,2,FALSE)),IF([1]source_data!K770&lt;&gt;"",CONCATENATE(VLOOKUP([1]source_data!K770,[1]codelists!A:C,2,FALSE)))))))</f>
        <v>GTIP040</v>
      </c>
      <c r="N768" s="11" t="str">
        <f>IF([1]source_data!G770="","",IF([1]source_data!D770="","",VLOOKUP([1]source_data!D770,[1]geo_data!A:I,9,FALSE)))</f>
        <v>Highnam with Haw Bridge</v>
      </c>
      <c r="O768" s="11" t="str">
        <f>IF([1]source_data!G770="","",IF([1]source_data!D770="","",VLOOKUP([1]source_data!D770,[1]geo_data!A:I,8,FALSE)))</f>
        <v>E05012073</v>
      </c>
      <c r="P768" s="11" t="str">
        <f>IF([1]source_data!G770="","",IF(LEFT(O768,3)="E05","WD",IF(LEFT(O768,3)="S13","WD",IF(LEFT(O768,3)="W05","WD",IF(LEFT(O768,3)="W06","UA",IF(LEFT(O768,3)="S12","CA",IF(LEFT(O768,3)="E06","UA",IF(LEFT(O768,3)="E07","NMD",IF(LEFT(O768,3)="E08","MD",IF(LEFT(O768,3)="E09","LONB"))))))))))</f>
        <v>WD</v>
      </c>
      <c r="Q768" s="11" t="str">
        <f>IF([1]source_data!G770="","",IF([1]source_data!D770="","",VLOOKUP([1]source_data!D770,[1]geo_data!A:I,7,FALSE)))</f>
        <v>Tewkesbury</v>
      </c>
      <c r="R768" s="11" t="str">
        <f>IF([1]source_data!G770="","",IF([1]source_data!D770="","",VLOOKUP([1]source_data!D770,[1]geo_data!A:I,6,FALSE)))</f>
        <v>E07000083</v>
      </c>
      <c r="S768" s="11" t="str">
        <f>IF([1]source_data!G770="","",IF(LEFT(R768,3)="E05","WD",IF(LEFT(R768,3)="S13","WD",IF(LEFT(R768,3)="W05","WD",IF(LEFT(R768,3)="W06","UA",IF(LEFT(R768,3)="S12","CA",IF(LEFT(R768,3)="E06","UA",IF(LEFT(R768,3)="E07","NMD",IF(LEFT(R768,3)="E08","MD",IF(LEFT(R768,3)="E09","LONB"))))))))))</f>
        <v>NMD</v>
      </c>
      <c r="T768" s="8" t="str">
        <f>IF([1]source_data!G770="","",IF([1]source_data!N770="","",[1]source_data!N770))</f>
        <v>Grants for You</v>
      </c>
      <c r="U768" s="12">
        <f ca="1">IF([1]source_data!G770="","",[1]tailored_settings!$B$8)</f>
        <v>45009</v>
      </c>
      <c r="V768" s="8" t="str">
        <f>IF([1]source_data!I770="","",[1]tailored_settings!$B$9)</f>
        <v>https://www.barnwoodtrust.org/</v>
      </c>
      <c r="W768" s="8" t="str">
        <f>IF([1]source_data!G770="","",IF([1]source_data!I770="","",[1]codelists!$A$1))</f>
        <v>Grant to Individuals Reason codelist</v>
      </c>
      <c r="X768" s="8" t="str">
        <f>IF([1]source_data!G770="","",IF([1]source_data!I770="","",[1]source_data!I770))</f>
        <v>Mental Health</v>
      </c>
      <c r="Y768" s="8" t="str">
        <f>IF([1]source_data!G770="","",IF([1]source_data!J770="","",[1]codelists!$A$1))</f>
        <v/>
      </c>
      <c r="Z768" s="8" t="str">
        <f>IF([1]source_data!G770="","",IF([1]source_data!J770="","",[1]source_data!J770))</f>
        <v/>
      </c>
      <c r="AA768" s="8" t="str">
        <f>IF([1]source_data!G770="","",IF([1]source_data!K770="","",[1]codelists!$A$16))</f>
        <v>Grant to Individuals Purpose codelist</v>
      </c>
      <c r="AB768" s="8" t="str">
        <f>IF([1]source_data!G770="","",IF([1]source_data!K770="","",[1]source_data!K770))</f>
        <v>Devices and digital access</v>
      </c>
      <c r="AC768" s="8" t="str">
        <f>IF([1]source_data!G770="","",IF([1]source_data!L770="","",[1]codelists!$A$16))</f>
        <v/>
      </c>
      <c r="AD768" s="8" t="str">
        <f>IF([1]source_data!G770="","",IF([1]source_data!L770="","",[1]source_data!L770))</f>
        <v/>
      </c>
      <c r="AE768" s="8" t="str">
        <f>IF([1]source_data!G770="","",IF([1]source_data!M770="","",[1]codelists!$A$16))</f>
        <v/>
      </c>
      <c r="AF768" s="8" t="str">
        <f>IF([1]source_data!G770="","",IF([1]source_data!M770="","",[1]source_data!M770))</f>
        <v/>
      </c>
    </row>
    <row r="769" spans="1:32" ht="15.75" x14ac:dyDescent="0.25">
      <c r="A769" s="8" t="str">
        <f>IF([1]source_data!G771="","",IF(AND([1]source_data!C771&lt;&gt;"",[1]tailored_settings!$B$10="Publish"),CONCATENATE([1]tailored_settings!$B$2&amp;[1]source_data!C771),IF(AND([1]source_data!C771&lt;&gt;"",[1]tailored_settings!$B$10="Do not publish"),CONCATENATE([1]tailored_settings!$B$2&amp;TEXT(ROW(A769)-1,"0000")&amp;"_"&amp;TEXT(F769,"yyyy-mm")),CONCATENATE([1]tailored_settings!$B$2&amp;TEXT(ROW(A769)-1,"0000")&amp;"_"&amp;TEXT(F769,"yyyy-mm")))))</f>
        <v>360G-BarnwoodTrust-0768_2022-10</v>
      </c>
      <c r="B769" s="8" t="str">
        <f>IF([1]source_data!G771="","",IF([1]source_data!E771&lt;&gt;"",[1]source_data!E771,CONCATENATE("Grant to "&amp;G769)))</f>
        <v>Grants for You</v>
      </c>
      <c r="C769" s="8" t="str">
        <f>IF([1]source_data!G771="","",IF([1]source_data!F771="","",[1]source_data!F771))</f>
        <v xml:space="preserve">Funding to help people with Autism, ADHD, Tourette's or a serious mental health condition access more opportunities.   </v>
      </c>
      <c r="D769" s="9">
        <f>IF([1]source_data!G771="","",IF([1]source_data!G771="","",[1]source_data!G771))</f>
        <v>499</v>
      </c>
      <c r="E769" s="8" t="str">
        <f>IF([1]source_data!G771="","",[1]tailored_settings!$B$3)</f>
        <v>GBP</v>
      </c>
      <c r="F769" s="10">
        <f>IF([1]source_data!G771="","",IF([1]source_data!H771="","",[1]source_data!H771))</f>
        <v>44859.559303969902</v>
      </c>
      <c r="G769" s="8" t="str">
        <f>IF([1]source_data!G771="","",[1]tailored_settings!$B$5)</f>
        <v>Individual Recipient</v>
      </c>
      <c r="H769" s="8" t="str">
        <f>IF([1]source_data!G771="","",IF(AND([1]source_data!A771&lt;&gt;"",[1]tailored_settings!$B$11="Publish"),CONCATENATE([1]tailored_settings!$B$2&amp;[1]source_data!A771),IF(AND([1]source_data!A771&lt;&gt;"",[1]tailored_settings!$B$11="Do not publish"),CONCATENATE([1]tailored_settings!$B$4&amp;TEXT(ROW(A769)-1,"0000")&amp;"_"&amp;TEXT(F769,"yyyy-mm")),CONCATENATE([1]tailored_settings!$B$4&amp;TEXT(ROW(A769)-1,"0000")&amp;"_"&amp;TEXT(F769,"yyyy-mm")))))</f>
        <v>360G-BarnwoodTrust-IND-0768_2022-10</v>
      </c>
      <c r="I769" s="8" t="str">
        <f>IF([1]source_data!G771="","",[1]tailored_settings!$B$7)</f>
        <v>Barnwood Trust</v>
      </c>
      <c r="J769" s="8" t="str">
        <f>IF([1]source_data!G771="","",[1]tailored_settings!$B$6)</f>
        <v>GB-CHC-1162855</v>
      </c>
      <c r="K769" s="8" t="str">
        <f>IF([1]source_data!G771="","",IF([1]source_data!I771="","",VLOOKUP([1]source_data!I771,[1]codelists!A:C,2,FALSE)))</f>
        <v>GTIR040</v>
      </c>
      <c r="L769" s="8" t="str">
        <f>IF([1]source_data!G771="","",IF([1]source_data!J771="","",VLOOKUP([1]source_data!J771,[1]codelists!A:C,2,FALSE)))</f>
        <v/>
      </c>
      <c r="M769" s="8" t="str">
        <f>IF([1]source_data!G771="","",IF([1]source_data!K771="","",IF([1]source_data!M771&lt;&gt;"",CONCATENATE(VLOOKUP([1]source_data!K771,[1]codelists!A:C,2,FALSE)&amp;";"&amp;VLOOKUP([1]source_data!L771,[1]codelists!A:C,2,FALSE)&amp;";"&amp;VLOOKUP([1]source_data!M771,[1]codelists!A:C,2,FALSE)),IF([1]source_data!L771&lt;&gt;"",CONCATENATE(VLOOKUP([1]source_data!K771,[1]codelists!A:C,2,FALSE)&amp;";"&amp;VLOOKUP([1]source_data!L771,[1]codelists!A:C,2,FALSE)),IF([1]source_data!K771&lt;&gt;"",CONCATENATE(VLOOKUP([1]source_data!K771,[1]codelists!A:C,2,FALSE)))))))</f>
        <v>GTIP040</v>
      </c>
      <c r="N769" s="11" t="str">
        <f>IF([1]source_data!G771="","",IF([1]source_data!D771="","",VLOOKUP([1]source_data!D771,[1]geo_data!A:I,9,FALSE)))</f>
        <v>St Michael's</v>
      </c>
      <c r="O769" s="11" t="str">
        <f>IF([1]source_data!G771="","",IF([1]source_data!D771="","",VLOOKUP([1]source_data!D771,[1]geo_data!A:I,8,FALSE)))</f>
        <v>E05010715</v>
      </c>
      <c r="P769" s="11" t="str">
        <f>IF([1]source_data!G771="","",IF(LEFT(O769,3)="E05","WD",IF(LEFT(O769,3)="S13","WD",IF(LEFT(O769,3)="W05","WD",IF(LEFT(O769,3)="W06","UA",IF(LEFT(O769,3)="S12","CA",IF(LEFT(O769,3)="E06","UA",IF(LEFT(O769,3)="E07","NMD",IF(LEFT(O769,3)="E08","MD",IF(LEFT(O769,3)="E09","LONB"))))))))))</f>
        <v>WD</v>
      </c>
      <c r="Q769" s="11" t="str">
        <f>IF([1]source_data!G771="","",IF([1]source_data!D771="","",VLOOKUP([1]source_data!D771,[1]geo_data!A:I,7,FALSE)))</f>
        <v>Cotswold</v>
      </c>
      <c r="R769" s="11" t="str">
        <f>IF([1]source_data!G771="","",IF([1]source_data!D771="","",VLOOKUP([1]source_data!D771,[1]geo_data!A:I,6,FALSE)))</f>
        <v>E07000079</v>
      </c>
      <c r="S769" s="11" t="str">
        <f>IF([1]source_data!G771="","",IF(LEFT(R769,3)="E05","WD",IF(LEFT(R769,3)="S13","WD",IF(LEFT(R769,3)="W05","WD",IF(LEFT(R769,3)="W06","UA",IF(LEFT(R769,3)="S12","CA",IF(LEFT(R769,3)="E06","UA",IF(LEFT(R769,3)="E07","NMD",IF(LEFT(R769,3)="E08","MD",IF(LEFT(R769,3)="E09","LONB"))))))))))</f>
        <v>NMD</v>
      </c>
      <c r="T769" s="8" t="str">
        <f>IF([1]source_data!G771="","",IF([1]source_data!N771="","",[1]source_data!N771))</f>
        <v>Grants for You</v>
      </c>
      <c r="U769" s="12">
        <f ca="1">IF([1]source_data!G771="","",[1]tailored_settings!$B$8)</f>
        <v>45009</v>
      </c>
      <c r="V769" s="8" t="str">
        <f>IF([1]source_data!I771="","",[1]tailored_settings!$B$9)</f>
        <v>https://www.barnwoodtrust.org/</v>
      </c>
      <c r="W769" s="8" t="str">
        <f>IF([1]source_data!G771="","",IF([1]source_data!I771="","",[1]codelists!$A$1))</f>
        <v>Grant to Individuals Reason codelist</v>
      </c>
      <c r="X769" s="8" t="str">
        <f>IF([1]source_data!G771="","",IF([1]source_data!I771="","",[1]source_data!I771))</f>
        <v>Mental Health</v>
      </c>
      <c r="Y769" s="8" t="str">
        <f>IF([1]source_data!G771="","",IF([1]source_data!J771="","",[1]codelists!$A$1))</f>
        <v/>
      </c>
      <c r="Z769" s="8" t="str">
        <f>IF([1]source_data!G771="","",IF([1]source_data!J771="","",[1]source_data!J771))</f>
        <v/>
      </c>
      <c r="AA769" s="8" t="str">
        <f>IF([1]source_data!G771="","",IF([1]source_data!K771="","",[1]codelists!$A$16))</f>
        <v>Grant to Individuals Purpose codelist</v>
      </c>
      <c r="AB769" s="8" t="str">
        <f>IF([1]source_data!G771="","",IF([1]source_data!K771="","",[1]source_data!K771))</f>
        <v>Devices and digital access</v>
      </c>
      <c r="AC769" s="8" t="str">
        <f>IF([1]source_data!G771="","",IF([1]source_data!L771="","",[1]codelists!$A$16))</f>
        <v/>
      </c>
      <c r="AD769" s="8" t="str">
        <f>IF([1]source_data!G771="","",IF([1]source_data!L771="","",[1]source_data!L771))</f>
        <v/>
      </c>
      <c r="AE769" s="8" t="str">
        <f>IF([1]source_data!G771="","",IF([1]source_data!M771="","",[1]codelists!$A$16))</f>
        <v/>
      </c>
      <c r="AF769" s="8" t="str">
        <f>IF([1]source_data!G771="","",IF([1]source_data!M771="","",[1]source_data!M771))</f>
        <v/>
      </c>
    </row>
    <row r="770" spans="1:32" ht="15.75" x14ac:dyDescent="0.25">
      <c r="A770" s="8" t="str">
        <f>IF([1]source_data!G772="","",IF(AND([1]source_data!C772&lt;&gt;"",[1]tailored_settings!$B$10="Publish"),CONCATENATE([1]tailored_settings!$B$2&amp;[1]source_data!C772),IF(AND([1]source_data!C772&lt;&gt;"",[1]tailored_settings!$B$10="Do not publish"),CONCATENATE([1]tailored_settings!$B$2&amp;TEXT(ROW(A770)-1,"0000")&amp;"_"&amp;TEXT(F770,"yyyy-mm")),CONCATENATE([1]tailored_settings!$B$2&amp;TEXT(ROW(A770)-1,"0000")&amp;"_"&amp;TEXT(F770,"yyyy-mm")))))</f>
        <v>360G-BarnwoodTrust-0769_2022-10</v>
      </c>
      <c r="B770" s="8" t="str">
        <f>IF([1]source_data!G772="","",IF([1]source_data!E772&lt;&gt;"",[1]source_data!E772,CONCATENATE("Grant to "&amp;G770)))</f>
        <v>Grants for You</v>
      </c>
      <c r="C770" s="8" t="str">
        <f>IF([1]source_data!G772="","",IF([1]source_data!F772="","",[1]source_data!F772))</f>
        <v xml:space="preserve">Funding to help people with Autism, ADHD, Tourette's or a serious mental health condition access more opportunities.   </v>
      </c>
      <c r="D770" s="9">
        <f>IF([1]source_data!G772="","",IF([1]source_data!G772="","",[1]source_data!G772))</f>
        <v>423</v>
      </c>
      <c r="E770" s="8" t="str">
        <f>IF([1]source_data!G772="","",[1]tailored_settings!$B$3)</f>
        <v>GBP</v>
      </c>
      <c r="F770" s="10">
        <f>IF([1]source_data!G772="","",IF([1]source_data!H772="","",[1]source_data!H772))</f>
        <v>44859.594837349498</v>
      </c>
      <c r="G770" s="8" t="str">
        <f>IF([1]source_data!G772="","",[1]tailored_settings!$B$5)</f>
        <v>Individual Recipient</v>
      </c>
      <c r="H770" s="8" t="str">
        <f>IF([1]source_data!G772="","",IF(AND([1]source_data!A772&lt;&gt;"",[1]tailored_settings!$B$11="Publish"),CONCATENATE([1]tailored_settings!$B$2&amp;[1]source_data!A772),IF(AND([1]source_data!A772&lt;&gt;"",[1]tailored_settings!$B$11="Do not publish"),CONCATENATE([1]tailored_settings!$B$4&amp;TEXT(ROW(A770)-1,"0000")&amp;"_"&amp;TEXT(F770,"yyyy-mm")),CONCATENATE([1]tailored_settings!$B$4&amp;TEXT(ROW(A770)-1,"0000")&amp;"_"&amp;TEXT(F770,"yyyy-mm")))))</f>
        <v>360G-BarnwoodTrust-IND-0769_2022-10</v>
      </c>
      <c r="I770" s="8" t="str">
        <f>IF([1]source_data!G772="","",[1]tailored_settings!$B$7)</f>
        <v>Barnwood Trust</v>
      </c>
      <c r="J770" s="8" t="str">
        <f>IF([1]source_data!G772="","",[1]tailored_settings!$B$6)</f>
        <v>GB-CHC-1162855</v>
      </c>
      <c r="K770" s="8" t="str">
        <f>IF([1]source_data!G772="","",IF([1]source_data!I772="","",VLOOKUP([1]source_data!I772,[1]codelists!A:C,2,FALSE)))</f>
        <v>GTIR040</v>
      </c>
      <c r="L770" s="8" t="str">
        <f>IF([1]source_data!G772="","",IF([1]source_data!J772="","",VLOOKUP([1]source_data!J772,[1]codelists!A:C,2,FALSE)))</f>
        <v/>
      </c>
      <c r="M770" s="8" t="str">
        <f>IF([1]source_data!G772="","",IF([1]source_data!K772="","",IF([1]source_data!M772&lt;&gt;"",CONCATENATE(VLOOKUP([1]source_data!K772,[1]codelists!A:C,2,FALSE)&amp;";"&amp;VLOOKUP([1]source_data!L772,[1]codelists!A:C,2,FALSE)&amp;";"&amp;VLOOKUP([1]source_data!M772,[1]codelists!A:C,2,FALSE)),IF([1]source_data!L772&lt;&gt;"",CONCATENATE(VLOOKUP([1]source_data!K772,[1]codelists!A:C,2,FALSE)&amp;";"&amp;VLOOKUP([1]source_data!L772,[1]codelists!A:C,2,FALSE)),IF([1]source_data!K772&lt;&gt;"",CONCATENATE(VLOOKUP([1]source_data!K772,[1]codelists!A:C,2,FALSE)))))))</f>
        <v>GTIP040</v>
      </c>
      <c r="N770" s="11" t="str">
        <f>IF([1]source_data!G772="","",IF([1]source_data!D772="","",VLOOKUP([1]source_data!D772,[1]geo_data!A:I,9,FALSE)))</f>
        <v>Wotton-under-Edge</v>
      </c>
      <c r="O770" s="11" t="str">
        <f>IF([1]source_data!G772="","",IF([1]source_data!D772="","",VLOOKUP([1]source_data!D772,[1]geo_data!A:I,8,FALSE)))</f>
        <v>E05013199</v>
      </c>
      <c r="P770" s="11" t="str">
        <f>IF([1]source_data!G772="","",IF(LEFT(O770,3)="E05","WD",IF(LEFT(O770,3)="S13","WD",IF(LEFT(O770,3)="W05","WD",IF(LEFT(O770,3)="W06","UA",IF(LEFT(O770,3)="S12","CA",IF(LEFT(O770,3)="E06","UA",IF(LEFT(O770,3)="E07","NMD",IF(LEFT(O770,3)="E08","MD",IF(LEFT(O770,3)="E09","LONB"))))))))))</f>
        <v>WD</v>
      </c>
      <c r="Q770" s="11" t="str">
        <f>IF([1]source_data!G772="","",IF([1]source_data!D772="","",VLOOKUP([1]source_data!D772,[1]geo_data!A:I,7,FALSE)))</f>
        <v>Stroud</v>
      </c>
      <c r="R770" s="11" t="str">
        <f>IF([1]source_data!G772="","",IF([1]source_data!D772="","",VLOOKUP([1]source_data!D772,[1]geo_data!A:I,6,FALSE)))</f>
        <v>E07000082</v>
      </c>
      <c r="S770" s="11" t="str">
        <f>IF([1]source_data!G772="","",IF(LEFT(R770,3)="E05","WD",IF(LEFT(R770,3)="S13","WD",IF(LEFT(R770,3)="W05","WD",IF(LEFT(R770,3)="W06","UA",IF(LEFT(R770,3)="S12","CA",IF(LEFT(R770,3)="E06","UA",IF(LEFT(R770,3)="E07","NMD",IF(LEFT(R770,3)="E08","MD",IF(LEFT(R770,3)="E09","LONB"))))))))))</f>
        <v>NMD</v>
      </c>
      <c r="T770" s="8" t="str">
        <f>IF([1]source_data!G772="","",IF([1]source_data!N772="","",[1]source_data!N772))</f>
        <v>Grants for You</v>
      </c>
      <c r="U770" s="12">
        <f ca="1">IF([1]source_data!G772="","",[1]tailored_settings!$B$8)</f>
        <v>45009</v>
      </c>
      <c r="V770" s="8" t="str">
        <f>IF([1]source_data!I772="","",[1]tailored_settings!$B$9)</f>
        <v>https://www.barnwoodtrust.org/</v>
      </c>
      <c r="W770" s="8" t="str">
        <f>IF([1]source_data!G772="","",IF([1]source_data!I772="","",[1]codelists!$A$1))</f>
        <v>Grant to Individuals Reason codelist</v>
      </c>
      <c r="X770" s="8" t="str">
        <f>IF([1]source_data!G772="","",IF([1]source_data!I772="","",[1]source_data!I772))</f>
        <v>Mental Health</v>
      </c>
      <c r="Y770" s="8" t="str">
        <f>IF([1]source_data!G772="","",IF([1]source_data!J772="","",[1]codelists!$A$1))</f>
        <v/>
      </c>
      <c r="Z770" s="8" t="str">
        <f>IF([1]source_data!G772="","",IF([1]source_data!J772="","",[1]source_data!J772))</f>
        <v/>
      </c>
      <c r="AA770" s="8" t="str">
        <f>IF([1]source_data!G772="","",IF([1]source_data!K772="","",[1]codelists!$A$16))</f>
        <v>Grant to Individuals Purpose codelist</v>
      </c>
      <c r="AB770" s="8" t="str">
        <f>IF([1]source_data!G772="","",IF([1]source_data!K772="","",[1]source_data!K772))</f>
        <v>Devices and digital access</v>
      </c>
      <c r="AC770" s="8" t="str">
        <f>IF([1]source_data!G772="","",IF([1]source_data!L772="","",[1]codelists!$A$16))</f>
        <v/>
      </c>
      <c r="AD770" s="8" t="str">
        <f>IF([1]source_data!G772="","",IF([1]source_data!L772="","",[1]source_data!L772))</f>
        <v/>
      </c>
      <c r="AE770" s="8" t="str">
        <f>IF([1]source_data!G772="","",IF([1]source_data!M772="","",[1]codelists!$A$16))</f>
        <v/>
      </c>
      <c r="AF770" s="8" t="str">
        <f>IF([1]source_data!G772="","",IF([1]source_data!M772="","",[1]source_data!M772))</f>
        <v/>
      </c>
    </row>
    <row r="771" spans="1:32" ht="15.75" x14ac:dyDescent="0.25">
      <c r="A771" s="8" t="str">
        <f>IF([1]source_data!G773="","",IF(AND([1]source_data!C773&lt;&gt;"",[1]tailored_settings!$B$10="Publish"),CONCATENATE([1]tailored_settings!$B$2&amp;[1]source_data!C773),IF(AND([1]source_data!C773&lt;&gt;"",[1]tailored_settings!$B$10="Do not publish"),CONCATENATE([1]tailored_settings!$B$2&amp;TEXT(ROW(A771)-1,"0000")&amp;"_"&amp;TEXT(F771,"yyyy-mm")),CONCATENATE([1]tailored_settings!$B$2&amp;TEXT(ROW(A771)-1,"0000")&amp;"_"&amp;TEXT(F771,"yyyy-mm")))))</f>
        <v>360G-BarnwoodTrust-0770_2022-10</v>
      </c>
      <c r="B771" s="8" t="str">
        <f>IF([1]source_data!G773="","",IF([1]source_data!E773&lt;&gt;"",[1]source_data!E773,CONCATENATE("Grant to "&amp;G771)))</f>
        <v>Grants for You</v>
      </c>
      <c r="C771" s="8" t="str">
        <f>IF([1]source_data!G773="","",IF([1]source_data!F773="","",[1]source_data!F773))</f>
        <v xml:space="preserve">Funding to help people with Autism, ADHD, Tourette's or a serious mental health condition access more opportunities.   </v>
      </c>
      <c r="D771" s="9">
        <f>IF([1]source_data!G773="","",IF([1]source_data!G773="","",[1]source_data!G773))</f>
        <v>1099</v>
      </c>
      <c r="E771" s="8" t="str">
        <f>IF([1]source_data!G773="","",[1]tailored_settings!$B$3)</f>
        <v>GBP</v>
      </c>
      <c r="F771" s="10">
        <f>IF([1]source_data!G773="","",IF([1]source_data!H773="","",[1]source_data!H773))</f>
        <v>44860.338902349496</v>
      </c>
      <c r="G771" s="8" t="str">
        <f>IF([1]source_data!G773="","",[1]tailored_settings!$B$5)</f>
        <v>Individual Recipient</v>
      </c>
      <c r="H771" s="8" t="str">
        <f>IF([1]source_data!G773="","",IF(AND([1]source_data!A773&lt;&gt;"",[1]tailored_settings!$B$11="Publish"),CONCATENATE([1]tailored_settings!$B$2&amp;[1]source_data!A773),IF(AND([1]source_data!A773&lt;&gt;"",[1]tailored_settings!$B$11="Do not publish"),CONCATENATE([1]tailored_settings!$B$4&amp;TEXT(ROW(A771)-1,"0000")&amp;"_"&amp;TEXT(F771,"yyyy-mm")),CONCATENATE([1]tailored_settings!$B$4&amp;TEXT(ROW(A771)-1,"0000")&amp;"_"&amp;TEXT(F771,"yyyy-mm")))))</f>
        <v>360G-BarnwoodTrust-IND-0770_2022-10</v>
      </c>
      <c r="I771" s="8" t="str">
        <f>IF([1]source_data!G773="","",[1]tailored_settings!$B$7)</f>
        <v>Barnwood Trust</v>
      </c>
      <c r="J771" s="8" t="str">
        <f>IF([1]source_data!G773="","",[1]tailored_settings!$B$6)</f>
        <v>GB-CHC-1162855</v>
      </c>
      <c r="K771" s="8" t="str">
        <f>IF([1]source_data!G773="","",IF([1]source_data!I773="","",VLOOKUP([1]source_data!I773,[1]codelists!A:C,2,FALSE)))</f>
        <v>GTIR040</v>
      </c>
      <c r="L771" s="8" t="str">
        <f>IF([1]source_data!G773="","",IF([1]source_data!J773="","",VLOOKUP([1]source_data!J773,[1]codelists!A:C,2,FALSE)))</f>
        <v/>
      </c>
      <c r="M771" s="8" t="str">
        <f>IF([1]source_data!G773="","",IF([1]source_data!K773="","",IF([1]source_data!M773&lt;&gt;"",CONCATENATE(VLOOKUP([1]source_data!K773,[1]codelists!A:C,2,FALSE)&amp;";"&amp;VLOOKUP([1]source_data!L773,[1]codelists!A:C,2,FALSE)&amp;";"&amp;VLOOKUP([1]source_data!M773,[1]codelists!A:C,2,FALSE)),IF([1]source_data!L773&lt;&gt;"",CONCATENATE(VLOOKUP([1]source_data!K773,[1]codelists!A:C,2,FALSE)&amp;";"&amp;VLOOKUP([1]source_data!L773,[1]codelists!A:C,2,FALSE)),IF([1]source_data!K773&lt;&gt;"",CONCATENATE(VLOOKUP([1]source_data!K773,[1]codelists!A:C,2,FALSE)))))))</f>
        <v>GTIP040</v>
      </c>
      <c r="N771" s="11" t="str">
        <f>IF([1]source_data!G773="","",IF([1]source_data!D773="","",VLOOKUP([1]source_data!D773,[1]geo_data!A:I,9,FALSE)))</f>
        <v>Cainscross</v>
      </c>
      <c r="O771" s="11" t="str">
        <f>IF([1]source_data!G773="","",IF([1]source_data!D773="","",VLOOKUP([1]source_data!D773,[1]geo_data!A:I,8,FALSE)))</f>
        <v>E05013212</v>
      </c>
      <c r="P771" s="11" t="str">
        <f>IF([1]source_data!G773="","",IF(LEFT(O771,3)="E05","WD",IF(LEFT(O771,3)="S13","WD",IF(LEFT(O771,3)="W05","WD",IF(LEFT(O771,3)="W06","UA",IF(LEFT(O771,3)="S12","CA",IF(LEFT(O771,3)="E06","UA",IF(LEFT(O771,3)="E07","NMD",IF(LEFT(O771,3)="E08","MD",IF(LEFT(O771,3)="E09","LONB"))))))))))</f>
        <v>WD</v>
      </c>
      <c r="Q771" s="11" t="str">
        <f>IF([1]source_data!G773="","",IF([1]source_data!D773="","",VLOOKUP([1]source_data!D773,[1]geo_data!A:I,7,FALSE)))</f>
        <v>Stroud</v>
      </c>
      <c r="R771" s="11" t="str">
        <f>IF([1]source_data!G773="","",IF([1]source_data!D773="","",VLOOKUP([1]source_data!D773,[1]geo_data!A:I,6,FALSE)))</f>
        <v>E07000082</v>
      </c>
      <c r="S771" s="11" t="str">
        <f>IF([1]source_data!G773="","",IF(LEFT(R771,3)="E05","WD",IF(LEFT(R771,3)="S13","WD",IF(LEFT(R771,3)="W05","WD",IF(LEFT(R771,3)="W06","UA",IF(LEFT(R771,3)="S12","CA",IF(LEFT(R771,3)="E06","UA",IF(LEFT(R771,3)="E07","NMD",IF(LEFT(R771,3)="E08","MD",IF(LEFT(R771,3)="E09","LONB"))))))))))</f>
        <v>NMD</v>
      </c>
      <c r="T771" s="8" t="str">
        <f>IF([1]source_data!G773="","",IF([1]source_data!N773="","",[1]source_data!N773))</f>
        <v>Grants for You</v>
      </c>
      <c r="U771" s="12">
        <f ca="1">IF([1]source_data!G773="","",[1]tailored_settings!$B$8)</f>
        <v>45009</v>
      </c>
      <c r="V771" s="8" t="str">
        <f>IF([1]source_data!I773="","",[1]tailored_settings!$B$9)</f>
        <v>https://www.barnwoodtrust.org/</v>
      </c>
      <c r="W771" s="8" t="str">
        <f>IF([1]source_data!G773="","",IF([1]source_data!I773="","",[1]codelists!$A$1))</f>
        <v>Grant to Individuals Reason codelist</v>
      </c>
      <c r="X771" s="8" t="str">
        <f>IF([1]source_data!G773="","",IF([1]source_data!I773="","",[1]source_data!I773))</f>
        <v>Mental Health</v>
      </c>
      <c r="Y771" s="8" t="str">
        <f>IF([1]source_data!G773="","",IF([1]source_data!J773="","",[1]codelists!$A$1))</f>
        <v/>
      </c>
      <c r="Z771" s="8" t="str">
        <f>IF([1]source_data!G773="","",IF([1]source_data!J773="","",[1]source_data!J773))</f>
        <v/>
      </c>
      <c r="AA771" s="8" t="str">
        <f>IF([1]source_data!G773="","",IF([1]source_data!K773="","",[1]codelists!$A$16))</f>
        <v>Grant to Individuals Purpose codelist</v>
      </c>
      <c r="AB771" s="8" t="str">
        <f>IF([1]source_data!G773="","",IF([1]source_data!K773="","",[1]source_data!K773))</f>
        <v>Devices and digital access</v>
      </c>
      <c r="AC771" s="8" t="str">
        <f>IF([1]source_data!G773="","",IF([1]source_data!L773="","",[1]codelists!$A$16))</f>
        <v/>
      </c>
      <c r="AD771" s="8" t="str">
        <f>IF([1]source_data!G773="","",IF([1]source_data!L773="","",[1]source_data!L773))</f>
        <v/>
      </c>
      <c r="AE771" s="8" t="str">
        <f>IF([1]source_data!G773="","",IF([1]source_data!M773="","",[1]codelists!$A$16))</f>
        <v/>
      </c>
      <c r="AF771" s="8" t="str">
        <f>IF([1]source_data!G773="","",IF([1]source_data!M773="","",[1]source_data!M773))</f>
        <v/>
      </c>
    </row>
    <row r="772" spans="1:32" ht="15.75" x14ac:dyDescent="0.25">
      <c r="A772" s="8" t="str">
        <f>IF([1]source_data!G774="","",IF(AND([1]source_data!C774&lt;&gt;"",[1]tailored_settings!$B$10="Publish"),CONCATENATE([1]tailored_settings!$B$2&amp;[1]source_data!C774),IF(AND([1]source_data!C774&lt;&gt;"",[1]tailored_settings!$B$10="Do not publish"),CONCATENATE([1]tailored_settings!$B$2&amp;TEXT(ROW(A772)-1,"0000")&amp;"_"&amp;TEXT(F772,"yyyy-mm")),CONCATENATE([1]tailored_settings!$B$2&amp;TEXT(ROW(A772)-1,"0000")&amp;"_"&amp;TEXT(F772,"yyyy-mm")))))</f>
        <v>360G-BarnwoodTrust-0771_2022-10</v>
      </c>
      <c r="B772" s="8" t="str">
        <f>IF([1]source_data!G774="","",IF([1]source_data!E774&lt;&gt;"",[1]source_data!E774,CONCATENATE("Grant to "&amp;G772)))</f>
        <v>Grants for You</v>
      </c>
      <c r="C772" s="8" t="str">
        <f>IF([1]source_data!G774="","",IF([1]source_data!F774="","",[1]source_data!F774))</f>
        <v xml:space="preserve">Funding to help people with Autism, ADHD, Tourette's or a serious mental health condition access more opportunities.   </v>
      </c>
      <c r="D772" s="9">
        <f>IF([1]source_data!G774="","",IF([1]source_data!G774="","",[1]source_data!G774))</f>
        <v>3990</v>
      </c>
      <c r="E772" s="8" t="str">
        <f>IF([1]source_data!G774="","",[1]tailored_settings!$B$3)</f>
        <v>GBP</v>
      </c>
      <c r="F772" s="10">
        <f>IF([1]source_data!G774="","",IF([1]source_data!H774="","",[1]source_data!H774))</f>
        <v>44860.389998229199</v>
      </c>
      <c r="G772" s="8" t="str">
        <f>IF([1]source_data!G774="","",[1]tailored_settings!$B$5)</f>
        <v>Individual Recipient</v>
      </c>
      <c r="H772" s="8" t="str">
        <f>IF([1]source_data!G774="","",IF(AND([1]source_data!A774&lt;&gt;"",[1]tailored_settings!$B$11="Publish"),CONCATENATE([1]tailored_settings!$B$2&amp;[1]source_data!A774),IF(AND([1]source_data!A774&lt;&gt;"",[1]tailored_settings!$B$11="Do not publish"),CONCATENATE([1]tailored_settings!$B$4&amp;TEXT(ROW(A772)-1,"0000")&amp;"_"&amp;TEXT(F772,"yyyy-mm")),CONCATENATE([1]tailored_settings!$B$4&amp;TEXT(ROW(A772)-1,"0000")&amp;"_"&amp;TEXT(F772,"yyyy-mm")))))</f>
        <v>360G-BarnwoodTrust-IND-0771_2022-10</v>
      </c>
      <c r="I772" s="8" t="str">
        <f>IF([1]source_data!G774="","",[1]tailored_settings!$B$7)</f>
        <v>Barnwood Trust</v>
      </c>
      <c r="J772" s="8" t="str">
        <f>IF([1]source_data!G774="","",[1]tailored_settings!$B$6)</f>
        <v>GB-CHC-1162855</v>
      </c>
      <c r="K772" s="8" t="str">
        <f>IF([1]source_data!G774="","",IF([1]source_data!I774="","",VLOOKUP([1]source_data!I774,[1]codelists!A:C,2,FALSE)))</f>
        <v>GTIR040</v>
      </c>
      <c r="L772" s="8" t="str">
        <f>IF([1]source_data!G774="","",IF([1]source_data!J774="","",VLOOKUP([1]source_data!J774,[1]codelists!A:C,2,FALSE)))</f>
        <v/>
      </c>
      <c r="M772" s="8" t="str">
        <f>IF([1]source_data!G774="","",IF([1]source_data!K774="","",IF([1]source_data!M774&lt;&gt;"",CONCATENATE(VLOOKUP([1]source_data!K774,[1]codelists!A:C,2,FALSE)&amp;";"&amp;VLOOKUP([1]source_data!L774,[1]codelists!A:C,2,FALSE)&amp;";"&amp;VLOOKUP([1]source_data!M774,[1]codelists!A:C,2,FALSE)),IF([1]source_data!L774&lt;&gt;"",CONCATENATE(VLOOKUP([1]source_data!K774,[1]codelists!A:C,2,FALSE)&amp;";"&amp;VLOOKUP([1]source_data!L774,[1]codelists!A:C,2,FALSE)),IF([1]source_data!K774&lt;&gt;"",CONCATENATE(VLOOKUP([1]source_data!K774,[1]codelists!A:C,2,FALSE)))))))</f>
        <v>GTIP100</v>
      </c>
      <c r="N772" s="11" t="str">
        <f>IF([1]source_data!G774="","",IF([1]source_data!D774="","",VLOOKUP([1]source_data!D774,[1]geo_data!A:I,9,FALSE)))</f>
        <v>Cinderford West</v>
      </c>
      <c r="O772" s="11" t="str">
        <f>IF([1]source_data!G774="","",IF([1]source_data!D774="","",VLOOKUP([1]source_data!D774,[1]geo_data!A:I,8,FALSE)))</f>
        <v>E05012159</v>
      </c>
      <c r="P772" s="11" t="str">
        <f>IF([1]source_data!G774="","",IF(LEFT(O772,3)="E05","WD",IF(LEFT(O772,3)="S13","WD",IF(LEFT(O772,3)="W05","WD",IF(LEFT(O772,3)="W06","UA",IF(LEFT(O772,3)="S12","CA",IF(LEFT(O772,3)="E06","UA",IF(LEFT(O772,3)="E07","NMD",IF(LEFT(O772,3)="E08","MD",IF(LEFT(O772,3)="E09","LONB"))))))))))</f>
        <v>WD</v>
      </c>
      <c r="Q772" s="11" t="str">
        <f>IF([1]source_data!G774="","",IF([1]source_data!D774="","",VLOOKUP([1]source_data!D774,[1]geo_data!A:I,7,FALSE)))</f>
        <v>Forest of Dean</v>
      </c>
      <c r="R772" s="11" t="str">
        <f>IF([1]source_data!G774="","",IF([1]source_data!D774="","",VLOOKUP([1]source_data!D774,[1]geo_data!A:I,6,FALSE)))</f>
        <v>E07000080</v>
      </c>
      <c r="S772" s="11" t="str">
        <f>IF([1]source_data!G774="","",IF(LEFT(R772,3)="E05","WD",IF(LEFT(R772,3)="S13","WD",IF(LEFT(R772,3)="W05","WD",IF(LEFT(R772,3)="W06","UA",IF(LEFT(R772,3)="S12","CA",IF(LEFT(R772,3)="E06","UA",IF(LEFT(R772,3)="E07","NMD",IF(LEFT(R772,3)="E08","MD",IF(LEFT(R772,3)="E09","LONB"))))))))))</f>
        <v>NMD</v>
      </c>
      <c r="T772" s="8" t="str">
        <f>IF([1]source_data!G774="","",IF([1]source_data!N774="","",[1]source_data!N774))</f>
        <v>Grants for You</v>
      </c>
      <c r="U772" s="12">
        <f ca="1">IF([1]source_data!G774="","",[1]tailored_settings!$B$8)</f>
        <v>45009</v>
      </c>
      <c r="V772" s="8" t="str">
        <f>IF([1]source_data!I774="","",[1]tailored_settings!$B$9)</f>
        <v>https://www.barnwoodtrust.org/</v>
      </c>
      <c r="W772" s="8" t="str">
        <f>IF([1]source_data!G774="","",IF([1]source_data!I774="","",[1]codelists!$A$1))</f>
        <v>Grant to Individuals Reason codelist</v>
      </c>
      <c r="X772" s="8" t="str">
        <f>IF([1]source_data!G774="","",IF([1]source_data!I774="","",[1]source_data!I774))</f>
        <v>Mental Health</v>
      </c>
      <c r="Y772" s="8" t="str">
        <f>IF([1]source_data!G774="","",IF([1]source_data!J774="","",[1]codelists!$A$1))</f>
        <v/>
      </c>
      <c r="Z772" s="8" t="str">
        <f>IF([1]source_data!G774="","",IF([1]source_data!J774="","",[1]source_data!J774))</f>
        <v/>
      </c>
      <c r="AA772" s="8" t="str">
        <f>IF([1]source_data!G774="","",IF([1]source_data!K774="","",[1]codelists!$A$16))</f>
        <v>Grant to Individuals Purpose codelist</v>
      </c>
      <c r="AB772" s="8" t="str">
        <f>IF([1]source_data!G774="","",IF([1]source_data!K774="","",[1]source_data!K774))</f>
        <v>Travel and transport</v>
      </c>
      <c r="AC772" s="8" t="str">
        <f>IF([1]source_data!G774="","",IF([1]source_data!L774="","",[1]codelists!$A$16))</f>
        <v/>
      </c>
      <c r="AD772" s="8" t="str">
        <f>IF([1]source_data!G774="","",IF([1]source_data!L774="","",[1]source_data!L774))</f>
        <v/>
      </c>
      <c r="AE772" s="8" t="str">
        <f>IF([1]source_data!G774="","",IF([1]source_data!M774="","",[1]codelists!$A$16))</f>
        <v/>
      </c>
      <c r="AF772" s="8" t="str">
        <f>IF([1]source_data!G774="","",IF([1]source_data!M774="","",[1]source_data!M774))</f>
        <v/>
      </c>
    </row>
    <row r="773" spans="1:32" ht="15.75" x14ac:dyDescent="0.25">
      <c r="A773" s="8" t="str">
        <f>IF([1]source_data!G775="","",IF(AND([1]source_data!C775&lt;&gt;"",[1]tailored_settings!$B$10="Publish"),CONCATENATE([1]tailored_settings!$B$2&amp;[1]source_data!C775),IF(AND([1]source_data!C775&lt;&gt;"",[1]tailored_settings!$B$10="Do not publish"),CONCATENATE([1]tailored_settings!$B$2&amp;TEXT(ROW(A773)-1,"0000")&amp;"_"&amp;TEXT(F773,"yyyy-mm")),CONCATENATE([1]tailored_settings!$B$2&amp;TEXT(ROW(A773)-1,"0000")&amp;"_"&amp;TEXT(F773,"yyyy-mm")))))</f>
        <v>360G-BarnwoodTrust-0772_2022-10</v>
      </c>
      <c r="B773" s="8" t="str">
        <f>IF([1]source_data!G775="","",IF([1]source_data!E775&lt;&gt;"",[1]source_data!E775,CONCATENATE("Grant to "&amp;G773)))</f>
        <v>Grants for You</v>
      </c>
      <c r="C773" s="8" t="str">
        <f>IF([1]source_data!G775="","",IF([1]source_data!F775="","",[1]source_data!F775))</f>
        <v xml:space="preserve">Funding to help people with Autism, ADHD, Tourette's or a serious mental health condition access more opportunities.   </v>
      </c>
      <c r="D773" s="9">
        <f>IF([1]source_data!G775="","",IF([1]source_data!G775="","",[1]source_data!G775))</f>
        <v>984</v>
      </c>
      <c r="E773" s="8" t="str">
        <f>IF([1]source_data!G775="","",[1]tailored_settings!$B$3)</f>
        <v>GBP</v>
      </c>
      <c r="F773" s="10">
        <f>IF([1]source_data!G775="","",IF([1]source_data!H775="","",[1]source_data!H775))</f>
        <v>44860.396351539399</v>
      </c>
      <c r="G773" s="8" t="str">
        <f>IF([1]source_data!G775="","",[1]tailored_settings!$B$5)</f>
        <v>Individual Recipient</v>
      </c>
      <c r="H773" s="8" t="str">
        <f>IF([1]source_data!G775="","",IF(AND([1]source_data!A775&lt;&gt;"",[1]tailored_settings!$B$11="Publish"),CONCATENATE([1]tailored_settings!$B$2&amp;[1]source_data!A775),IF(AND([1]source_data!A775&lt;&gt;"",[1]tailored_settings!$B$11="Do not publish"),CONCATENATE([1]tailored_settings!$B$4&amp;TEXT(ROW(A773)-1,"0000")&amp;"_"&amp;TEXT(F773,"yyyy-mm")),CONCATENATE([1]tailored_settings!$B$4&amp;TEXT(ROW(A773)-1,"0000")&amp;"_"&amp;TEXT(F773,"yyyy-mm")))))</f>
        <v>360G-BarnwoodTrust-IND-0772_2022-10</v>
      </c>
      <c r="I773" s="8" t="str">
        <f>IF([1]source_data!G775="","",[1]tailored_settings!$B$7)</f>
        <v>Barnwood Trust</v>
      </c>
      <c r="J773" s="8" t="str">
        <f>IF([1]source_data!G775="","",[1]tailored_settings!$B$6)</f>
        <v>GB-CHC-1162855</v>
      </c>
      <c r="K773" s="8" t="str">
        <f>IF([1]source_data!G775="","",IF([1]source_data!I775="","",VLOOKUP([1]source_data!I775,[1]codelists!A:C,2,FALSE)))</f>
        <v>GTIR040</v>
      </c>
      <c r="L773" s="8" t="str">
        <f>IF([1]source_data!G775="","",IF([1]source_data!J775="","",VLOOKUP([1]source_data!J775,[1]codelists!A:C,2,FALSE)))</f>
        <v/>
      </c>
      <c r="M773" s="8" t="str">
        <f>IF([1]source_data!G775="","",IF([1]source_data!K775="","",IF([1]source_data!M775&lt;&gt;"",CONCATENATE(VLOOKUP([1]source_data!K775,[1]codelists!A:C,2,FALSE)&amp;";"&amp;VLOOKUP([1]source_data!L775,[1]codelists!A:C,2,FALSE)&amp;";"&amp;VLOOKUP([1]source_data!M775,[1]codelists!A:C,2,FALSE)),IF([1]source_data!L775&lt;&gt;"",CONCATENATE(VLOOKUP([1]source_data!K775,[1]codelists!A:C,2,FALSE)&amp;";"&amp;VLOOKUP([1]source_data!L775,[1]codelists!A:C,2,FALSE)),IF([1]source_data!K775&lt;&gt;"",CONCATENATE(VLOOKUP([1]source_data!K775,[1]codelists!A:C,2,FALSE)))))))</f>
        <v>GTIP040</v>
      </c>
      <c r="N773" s="11" t="str">
        <f>IF([1]source_data!G775="","",IF([1]source_data!D775="","",VLOOKUP([1]source_data!D775,[1]geo_data!A:I,9,FALSE)))</f>
        <v>Painswick and Upton</v>
      </c>
      <c r="O773" s="11" t="str">
        <f>IF([1]source_data!G775="","",IF([1]source_data!D775="","",VLOOKUP([1]source_data!D775,[1]geo_data!A:I,8,FALSE)))</f>
        <v>E05010981</v>
      </c>
      <c r="P773" s="11" t="str">
        <f>IF([1]source_data!G775="","",IF(LEFT(O773,3)="E05","WD",IF(LEFT(O773,3)="S13","WD",IF(LEFT(O773,3)="W05","WD",IF(LEFT(O773,3)="W06","UA",IF(LEFT(O773,3)="S12","CA",IF(LEFT(O773,3)="E06","UA",IF(LEFT(O773,3)="E07","NMD",IF(LEFT(O773,3)="E08","MD",IF(LEFT(O773,3)="E09","LONB"))))))))))</f>
        <v>WD</v>
      </c>
      <c r="Q773" s="11" t="str">
        <f>IF([1]source_data!G775="","",IF([1]source_data!D775="","",VLOOKUP([1]source_data!D775,[1]geo_data!A:I,7,FALSE)))</f>
        <v>Stroud</v>
      </c>
      <c r="R773" s="11" t="str">
        <f>IF([1]source_data!G775="","",IF([1]source_data!D775="","",VLOOKUP([1]source_data!D775,[1]geo_data!A:I,6,FALSE)))</f>
        <v>E07000082</v>
      </c>
      <c r="S773" s="11" t="str">
        <f>IF([1]source_data!G775="","",IF(LEFT(R773,3)="E05","WD",IF(LEFT(R773,3)="S13","WD",IF(LEFT(R773,3)="W05","WD",IF(LEFT(R773,3)="W06","UA",IF(LEFT(R773,3)="S12","CA",IF(LEFT(R773,3)="E06","UA",IF(LEFT(R773,3)="E07","NMD",IF(LEFT(R773,3)="E08","MD",IF(LEFT(R773,3)="E09","LONB"))))))))))</f>
        <v>NMD</v>
      </c>
      <c r="T773" s="8" t="str">
        <f>IF([1]source_data!G775="","",IF([1]source_data!N775="","",[1]source_data!N775))</f>
        <v>Grants for You</v>
      </c>
      <c r="U773" s="12">
        <f ca="1">IF([1]source_data!G775="","",[1]tailored_settings!$B$8)</f>
        <v>45009</v>
      </c>
      <c r="V773" s="8" t="str">
        <f>IF([1]source_data!I775="","",[1]tailored_settings!$B$9)</f>
        <v>https://www.barnwoodtrust.org/</v>
      </c>
      <c r="W773" s="8" t="str">
        <f>IF([1]source_data!G775="","",IF([1]source_data!I775="","",[1]codelists!$A$1))</f>
        <v>Grant to Individuals Reason codelist</v>
      </c>
      <c r="X773" s="8" t="str">
        <f>IF([1]source_data!G775="","",IF([1]source_data!I775="","",[1]source_data!I775))</f>
        <v>Mental Health</v>
      </c>
      <c r="Y773" s="8" t="str">
        <f>IF([1]source_data!G775="","",IF([1]source_data!J775="","",[1]codelists!$A$1))</f>
        <v/>
      </c>
      <c r="Z773" s="8" t="str">
        <f>IF([1]source_data!G775="","",IF([1]source_data!J775="","",[1]source_data!J775))</f>
        <v/>
      </c>
      <c r="AA773" s="8" t="str">
        <f>IF([1]source_data!G775="","",IF([1]source_data!K775="","",[1]codelists!$A$16))</f>
        <v>Grant to Individuals Purpose codelist</v>
      </c>
      <c r="AB773" s="8" t="str">
        <f>IF([1]source_data!G775="","",IF([1]source_data!K775="","",[1]source_data!K775))</f>
        <v>Devices and digital access</v>
      </c>
      <c r="AC773" s="8" t="str">
        <f>IF([1]source_data!G775="","",IF([1]source_data!L775="","",[1]codelists!$A$16))</f>
        <v/>
      </c>
      <c r="AD773" s="8" t="str">
        <f>IF([1]source_data!G775="","",IF([1]source_data!L775="","",[1]source_data!L775))</f>
        <v/>
      </c>
      <c r="AE773" s="8" t="str">
        <f>IF([1]source_data!G775="","",IF([1]source_data!M775="","",[1]codelists!$A$16))</f>
        <v/>
      </c>
      <c r="AF773" s="8" t="str">
        <f>IF([1]source_data!G775="","",IF([1]source_data!M775="","",[1]source_data!M775))</f>
        <v/>
      </c>
    </row>
    <row r="774" spans="1:32" ht="15.75" x14ac:dyDescent="0.25">
      <c r="A774" s="8" t="str">
        <f>IF([1]source_data!G776="","",IF(AND([1]source_data!C776&lt;&gt;"",[1]tailored_settings!$B$10="Publish"),CONCATENATE([1]tailored_settings!$B$2&amp;[1]source_data!C776),IF(AND([1]source_data!C776&lt;&gt;"",[1]tailored_settings!$B$10="Do not publish"),CONCATENATE([1]tailored_settings!$B$2&amp;TEXT(ROW(A774)-1,"0000")&amp;"_"&amp;TEXT(F774,"yyyy-mm")),CONCATENATE([1]tailored_settings!$B$2&amp;TEXT(ROW(A774)-1,"0000")&amp;"_"&amp;TEXT(F774,"yyyy-mm")))))</f>
        <v>360G-BarnwoodTrust-0773_2022-10</v>
      </c>
      <c r="B774" s="8" t="str">
        <f>IF([1]source_data!G776="","",IF([1]source_data!E776&lt;&gt;"",[1]source_data!E776,CONCATENATE("Grant to "&amp;G774)))</f>
        <v>Grants for You</v>
      </c>
      <c r="C774" s="8" t="str">
        <f>IF([1]source_data!G776="","",IF([1]source_data!F776="","",[1]source_data!F776))</f>
        <v xml:space="preserve">Funding to help people with Autism, ADHD, Tourette's or a serious mental health condition access more opportunities.   </v>
      </c>
      <c r="D774" s="9">
        <f>IF([1]source_data!G776="","",IF([1]source_data!G776="","",[1]source_data!G776))</f>
        <v>1465.42</v>
      </c>
      <c r="E774" s="8" t="str">
        <f>IF([1]source_data!G776="","",[1]tailored_settings!$B$3)</f>
        <v>GBP</v>
      </c>
      <c r="F774" s="10">
        <f>IF([1]source_data!G776="","",IF([1]source_data!H776="","",[1]source_data!H776))</f>
        <v>44860.414457986102</v>
      </c>
      <c r="G774" s="8" t="str">
        <f>IF([1]source_data!G776="","",[1]tailored_settings!$B$5)</f>
        <v>Individual Recipient</v>
      </c>
      <c r="H774" s="8" t="str">
        <f>IF([1]source_data!G776="","",IF(AND([1]source_data!A776&lt;&gt;"",[1]tailored_settings!$B$11="Publish"),CONCATENATE([1]tailored_settings!$B$2&amp;[1]source_data!A776),IF(AND([1]source_data!A776&lt;&gt;"",[1]tailored_settings!$B$11="Do not publish"),CONCATENATE([1]tailored_settings!$B$4&amp;TEXT(ROW(A774)-1,"0000")&amp;"_"&amp;TEXT(F774,"yyyy-mm")),CONCATENATE([1]tailored_settings!$B$4&amp;TEXT(ROW(A774)-1,"0000")&amp;"_"&amp;TEXT(F774,"yyyy-mm")))))</f>
        <v>360G-BarnwoodTrust-IND-0773_2022-10</v>
      </c>
      <c r="I774" s="8" t="str">
        <f>IF([1]source_data!G776="","",[1]tailored_settings!$B$7)</f>
        <v>Barnwood Trust</v>
      </c>
      <c r="J774" s="8" t="str">
        <f>IF([1]source_data!G776="","",[1]tailored_settings!$B$6)</f>
        <v>GB-CHC-1162855</v>
      </c>
      <c r="K774" s="8" t="str">
        <f>IF([1]source_data!G776="","",IF([1]source_data!I776="","",VLOOKUP([1]source_data!I776,[1]codelists!A:C,2,FALSE)))</f>
        <v>GTIR040</v>
      </c>
      <c r="L774" s="8" t="str">
        <f>IF([1]source_data!G776="","",IF([1]source_data!J776="","",VLOOKUP([1]source_data!J776,[1]codelists!A:C,2,FALSE)))</f>
        <v/>
      </c>
      <c r="M774" s="8" t="str">
        <f>IF([1]source_data!G776="","",IF([1]source_data!K776="","",IF([1]source_data!M776&lt;&gt;"",CONCATENATE(VLOOKUP([1]source_data!K776,[1]codelists!A:C,2,FALSE)&amp;";"&amp;VLOOKUP([1]source_data!L776,[1]codelists!A:C,2,FALSE)&amp;";"&amp;VLOOKUP([1]source_data!M776,[1]codelists!A:C,2,FALSE)),IF([1]source_data!L776&lt;&gt;"",CONCATENATE(VLOOKUP([1]source_data!K776,[1]codelists!A:C,2,FALSE)&amp;";"&amp;VLOOKUP([1]source_data!L776,[1]codelists!A:C,2,FALSE)),IF([1]source_data!K776&lt;&gt;"",CONCATENATE(VLOOKUP([1]source_data!K776,[1]codelists!A:C,2,FALSE)))))))</f>
        <v>GTIP040</v>
      </c>
      <c r="N774" s="11" t="str">
        <f>IF([1]source_data!G776="","",IF([1]source_data!D776="","",VLOOKUP([1]source_data!D776,[1]geo_data!A:I,9,FALSE)))</f>
        <v>Matson, Robinswood and White City</v>
      </c>
      <c r="O774" s="11" t="str">
        <f>IF([1]source_data!G776="","",IF([1]source_data!D776="","",VLOOKUP([1]source_data!D776,[1]geo_data!A:I,8,FALSE)))</f>
        <v>E05010961</v>
      </c>
      <c r="P774" s="11" t="str">
        <f>IF([1]source_data!G776="","",IF(LEFT(O774,3)="E05","WD",IF(LEFT(O774,3)="S13","WD",IF(LEFT(O774,3)="W05","WD",IF(LEFT(O774,3)="W06","UA",IF(LEFT(O774,3)="S12","CA",IF(LEFT(O774,3)="E06","UA",IF(LEFT(O774,3)="E07","NMD",IF(LEFT(O774,3)="E08","MD",IF(LEFT(O774,3)="E09","LONB"))))))))))</f>
        <v>WD</v>
      </c>
      <c r="Q774" s="11" t="str">
        <f>IF([1]source_data!G776="","",IF([1]source_data!D776="","",VLOOKUP([1]source_data!D776,[1]geo_data!A:I,7,FALSE)))</f>
        <v>Gloucester</v>
      </c>
      <c r="R774" s="11" t="str">
        <f>IF([1]source_data!G776="","",IF([1]source_data!D776="","",VLOOKUP([1]source_data!D776,[1]geo_data!A:I,6,FALSE)))</f>
        <v>E07000081</v>
      </c>
      <c r="S774" s="11" t="str">
        <f>IF([1]source_data!G776="","",IF(LEFT(R774,3)="E05","WD",IF(LEFT(R774,3)="S13","WD",IF(LEFT(R774,3)="W05","WD",IF(LEFT(R774,3)="W06","UA",IF(LEFT(R774,3)="S12","CA",IF(LEFT(R774,3)="E06","UA",IF(LEFT(R774,3)="E07","NMD",IF(LEFT(R774,3)="E08","MD",IF(LEFT(R774,3)="E09","LONB"))))))))))</f>
        <v>NMD</v>
      </c>
      <c r="T774" s="8" t="str">
        <f>IF([1]source_data!G776="","",IF([1]source_data!N776="","",[1]source_data!N776))</f>
        <v>Grants for You</v>
      </c>
      <c r="U774" s="12">
        <f ca="1">IF([1]source_data!G776="","",[1]tailored_settings!$B$8)</f>
        <v>45009</v>
      </c>
      <c r="V774" s="8" t="str">
        <f>IF([1]source_data!I776="","",[1]tailored_settings!$B$9)</f>
        <v>https://www.barnwoodtrust.org/</v>
      </c>
      <c r="W774" s="8" t="str">
        <f>IF([1]source_data!G776="","",IF([1]source_data!I776="","",[1]codelists!$A$1))</f>
        <v>Grant to Individuals Reason codelist</v>
      </c>
      <c r="X774" s="8" t="str">
        <f>IF([1]source_data!G776="","",IF([1]source_data!I776="","",[1]source_data!I776))</f>
        <v>Mental Health</v>
      </c>
      <c r="Y774" s="8" t="str">
        <f>IF([1]source_data!G776="","",IF([1]source_data!J776="","",[1]codelists!$A$1))</f>
        <v/>
      </c>
      <c r="Z774" s="8" t="str">
        <f>IF([1]source_data!G776="","",IF([1]source_data!J776="","",[1]source_data!J776))</f>
        <v/>
      </c>
      <c r="AA774" s="8" t="str">
        <f>IF([1]source_data!G776="","",IF([1]source_data!K776="","",[1]codelists!$A$16))</f>
        <v>Grant to Individuals Purpose codelist</v>
      </c>
      <c r="AB774" s="8" t="str">
        <f>IF([1]source_data!G776="","",IF([1]source_data!K776="","",[1]source_data!K776))</f>
        <v>Devices and digital access</v>
      </c>
      <c r="AC774" s="8" t="str">
        <f>IF([1]source_data!G776="","",IF([1]source_data!L776="","",[1]codelists!$A$16))</f>
        <v/>
      </c>
      <c r="AD774" s="8" t="str">
        <f>IF([1]source_data!G776="","",IF([1]source_data!L776="","",[1]source_data!L776))</f>
        <v/>
      </c>
      <c r="AE774" s="8" t="str">
        <f>IF([1]source_data!G776="","",IF([1]source_data!M776="","",[1]codelists!$A$16))</f>
        <v/>
      </c>
      <c r="AF774" s="8" t="str">
        <f>IF([1]source_data!G776="","",IF([1]source_data!M776="","",[1]source_data!M776))</f>
        <v/>
      </c>
    </row>
    <row r="775" spans="1:32" ht="15.75" x14ac:dyDescent="0.25">
      <c r="A775" s="8" t="str">
        <f>IF([1]source_data!G777="","",IF(AND([1]source_data!C777&lt;&gt;"",[1]tailored_settings!$B$10="Publish"),CONCATENATE([1]tailored_settings!$B$2&amp;[1]source_data!C777),IF(AND([1]source_data!C777&lt;&gt;"",[1]tailored_settings!$B$10="Do not publish"),CONCATENATE([1]tailored_settings!$B$2&amp;TEXT(ROW(A775)-1,"0000")&amp;"_"&amp;TEXT(F775,"yyyy-mm")),CONCATENATE([1]tailored_settings!$B$2&amp;TEXT(ROW(A775)-1,"0000")&amp;"_"&amp;TEXT(F775,"yyyy-mm")))))</f>
        <v>360G-BarnwoodTrust-0774_2022-10</v>
      </c>
      <c r="B775" s="8" t="str">
        <f>IF([1]source_data!G777="","",IF([1]source_data!E777&lt;&gt;"",[1]source_data!E777,CONCATENATE("Grant to "&amp;G775)))</f>
        <v>Grants for You</v>
      </c>
      <c r="C775" s="8" t="str">
        <f>IF([1]source_data!G777="","",IF([1]source_data!F777="","",[1]source_data!F777))</f>
        <v xml:space="preserve">Funding to help people with Autism, ADHD, Tourette's or a serious mental health condition access more opportunities.   </v>
      </c>
      <c r="D775" s="9">
        <f>IF([1]source_data!G777="","",IF([1]source_data!G777="","",[1]source_data!G777))</f>
        <v>980</v>
      </c>
      <c r="E775" s="8" t="str">
        <f>IF([1]source_data!G777="","",[1]tailored_settings!$B$3)</f>
        <v>GBP</v>
      </c>
      <c r="F775" s="10">
        <f>IF([1]source_data!G777="","",IF([1]source_data!H777="","",[1]source_data!H777))</f>
        <v>44860.625089155103</v>
      </c>
      <c r="G775" s="8" t="str">
        <f>IF([1]source_data!G777="","",[1]tailored_settings!$B$5)</f>
        <v>Individual Recipient</v>
      </c>
      <c r="H775" s="8" t="str">
        <f>IF([1]source_data!G777="","",IF(AND([1]source_data!A777&lt;&gt;"",[1]tailored_settings!$B$11="Publish"),CONCATENATE([1]tailored_settings!$B$2&amp;[1]source_data!A777),IF(AND([1]source_data!A777&lt;&gt;"",[1]tailored_settings!$B$11="Do not publish"),CONCATENATE([1]tailored_settings!$B$4&amp;TEXT(ROW(A775)-1,"0000")&amp;"_"&amp;TEXT(F775,"yyyy-mm")),CONCATENATE([1]tailored_settings!$B$4&amp;TEXT(ROW(A775)-1,"0000")&amp;"_"&amp;TEXT(F775,"yyyy-mm")))))</f>
        <v>360G-BarnwoodTrust-IND-0774_2022-10</v>
      </c>
      <c r="I775" s="8" t="str">
        <f>IF([1]source_data!G777="","",[1]tailored_settings!$B$7)</f>
        <v>Barnwood Trust</v>
      </c>
      <c r="J775" s="8" t="str">
        <f>IF([1]source_data!G777="","",[1]tailored_settings!$B$6)</f>
        <v>GB-CHC-1162855</v>
      </c>
      <c r="K775" s="8" t="str">
        <f>IF([1]source_data!G777="","",IF([1]source_data!I777="","",VLOOKUP([1]source_data!I777,[1]codelists!A:C,2,FALSE)))</f>
        <v>GTIR040</v>
      </c>
      <c r="L775" s="8" t="str">
        <f>IF([1]source_data!G777="","",IF([1]source_data!J777="","",VLOOKUP([1]source_data!J777,[1]codelists!A:C,2,FALSE)))</f>
        <v/>
      </c>
      <c r="M775" s="8" t="str">
        <f>IF([1]source_data!G777="","",IF([1]source_data!K777="","",IF([1]source_data!M777&lt;&gt;"",CONCATENATE(VLOOKUP([1]source_data!K777,[1]codelists!A:C,2,FALSE)&amp;";"&amp;VLOOKUP([1]source_data!L777,[1]codelists!A:C,2,FALSE)&amp;";"&amp;VLOOKUP([1]source_data!M777,[1]codelists!A:C,2,FALSE)),IF([1]source_data!L777&lt;&gt;"",CONCATENATE(VLOOKUP([1]source_data!K777,[1]codelists!A:C,2,FALSE)&amp;";"&amp;VLOOKUP([1]source_data!L777,[1]codelists!A:C,2,FALSE)),IF([1]source_data!K777&lt;&gt;"",CONCATENATE(VLOOKUP([1]source_data!K777,[1]codelists!A:C,2,FALSE)))))))</f>
        <v>GTIP100</v>
      </c>
      <c r="N775" s="11" t="str">
        <f>IF([1]source_data!G777="","",IF([1]source_data!D777="","",VLOOKUP([1]source_data!D777,[1]geo_data!A:I,9,FALSE)))</f>
        <v>Westgate</v>
      </c>
      <c r="O775" s="11" t="str">
        <f>IF([1]source_data!G777="","",IF([1]source_data!D777="","",VLOOKUP([1]source_data!D777,[1]geo_data!A:I,8,FALSE)))</f>
        <v>E05010967</v>
      </c>
      <c r="P775" s="11" t="str">
        <f>IF([1]source_data!G777="","",IF(LEFT(O775,3)="E05","WD",IF(LEFT(O775,3)="S13","WD",IF(LEFT(O775,3)="W05","WD",IF(LEFT(O775,3)="W06","UA",IF(LEFT(O775,3)="S12","CA",IF(LEFT(O775,3)="E06","UA",IF(LEFT(O775,3)="E07","NMD",IF(LEFT(O775,3)="E08","MD",IF(LEFT(O775,3)="E09","LONB"))))))))))</f>
        <v>WD</v>
      </c>
      <c r="Q775" s="11" t="str">
        <f>IF([1]source_data!G777="","",IF([1]source_data!D777="","",VLOOKUP([1]source_data!D777,[1]geo_data!A:I,7,FALSE)))</f>
        <v>Gloucester</v>
      </c>
      <c r="R775" s="11" t="str">
        <f>IF([1]source_data!G777="","",IF([1]source_data!D777="","",VLOOKUP([1]source_data!D777,[1]geo_data!A:I,6,FALSE)))</f>
        <v>E07000081</v>
      </c>
      <c r="S775" s="11" t="str">
        <f>IF([1]source_data!G777="","",IF(LEFT(R775,3)="E05","WD",IF(LEFT(R775,3)="S13","WD",IF(LEFT(R775,3)="W05","WD",IF(LEFT(R775,3)="W06","UA",IF(LEFT(R775,3)="S12","CA",IF(LEFT(R775,3)="E06","UA",IF(LEFT(R775,3)="E07","NMD",IF(LEFT(R775,3)="E08","MD",IF(LEFT(R775,3)="E09","LONB"))))))))))</f>
        <v>NMD</v>
      </c>
      <c r="T775" s="8" t="str">
        <f>IF([1]source_data!G777="","",IF([1]source_data!N777="","",[1]source_data!N777))</f>
        <v>Grants for You</v>
      </c>
      <c r="U775" s="12">
        <f ca="1">IF([1]source_data!G777="","",[1]tailored_settings!$B$8)</f>
        <v>45009</v>
      </c>
      <c r="V775" s="8" t="str">
        <f>IF([1]source_data!I777="","",[1]tailored_settings!$B$9)</f>
        <v>https://www.barnwoodtrust.org/</v>
      </c>
      <c r="W775" s="8" t="str">
        <f>IF([1]source_data!G777="","",IF([1]source_data!I777="","",[1]codelists!$A$1))</f>
        <v>Grant to Individuals Reason codelist</v>
      </c>
      <c r="X775" s="8" t="str">
        <f>IF([1]source_data!G777="","",IF([1]source_data!I777="","",[1]source_data!I777))</f>
        <v>Mental Health</v>
      </c>
      <c r="Y775" s="8" t="str">
        <f>IF([1]source_data!G777="","",IF([1]source_data!J777="","",[1]codelists!$A$1))</f>
        <v/>
      </c>
      <c r="Z775" s="8" t="str">
        <f>IF([1]source_data!G777="","",IF([1]source_data!J777="","",[1]source_data!J777))</f>
        <v/>
      </c>
      <c r="AA775" s="8" t="str">
        <f>IF([1]source_data!G777="","",IF([1]source_data!K777="","",[1]codelists!$A$16))</f>
        <v>Grant to Individuals Purpose codelist</v>
      </c>
      <c r="AB775" s="8" t="str">
        <f>IF([1]source_data!G777="","",IF([1]source_data!K777="","",[1]source_data!K777))</f>
        <v>Travel and transport</v>
      </c>
      <c r="AC775" s="8" t="str">
        <f>IF([1]source_data!G777="","",IF([1]source_data!L777="","",[1]codelists!$A$16))</f>
        <v/>
      </c>
      <c r="AD775" s="8" t="str">
        <f>IF([1]source_data!G777="","",IF([1]source_data!L777="","",[1]source_data!L777))</f>
        <v/>
      </c>
      <c r="AE775" s="8" t="str">
        <f>IF([1]source_data!G777="","",IF([1]source_data!M777="","",[1]codelists!$A$16))</f>
        <v/>
      </c>
      <c r="AF775" s="8" t="str">
        <f>IF([1]source_data!G777="","",IF([1]source_data!M777="","",[1]source_data!M777))</f>
        <v/>
      </c>
    </row>
    <row r="776" spans="1:32" ht="15.75" x14ac:dyDescent="0.25">
      <c r="A776" s="8" t="str">
        <f>IF([1]source_data!G778="","",IF(AND([1]source_data!C778&lt;&gt;"",[1]tailored_settings!$B$10="Publish"),CONCATENATE([1]tailored_settings!$B$2&amp;[1]source_data!C778),IF(AND([1]source_data!C778&lt;&gt;"",[1]tailored_settings!$B$10="Do not publish"),CONCATENATE([1]tailored_settings!$B$2&amp;TEXT(ROW(A776)-1,"0000")&amp;"_"&amp;TEXT(F776,"yyyy-mm")),CONCATENATE([1]tailored_settings!$B$2&amp;TEXT(ROW(A776)-1,"0000")&amp;"_"&amp;TEXT(F776,"yyyy-mm")))))</f>
        <v>360G-BarnwoodTrust-0775_2022-10</v>
      </c>
      <c r="B776" s="8" t="str">
        <f>IF([1]source_data!G778="","",IF([1]source_data!E778&lt;&gt;"",[1]source_data!E778,CONCATENATE("Grant to "&amp;G776)))</f>
        <v>Grants for Your Home</v>
      </c>
      <c r="C776" s="8" t="str">
        <f>IF([1]source_data!G778="","",IF([1]source_data!F778="","",[1]source_data!F778))</f>
        <v>Funding to help disabled people and people with mental health conditions living on a low-income with their housing needs</v>
      </c>
      <c r="D776" s="9">
        <f>IF([1]source_data!G778="","",IF([1]source_data!G778="","",[1]source_data!G778))</f>
        <v>600</v>
      </c>
      <c r="E776" s="8" t="str">
        <f>IF([1]source_data!G778="","",[1]tailored_settings!$B$3)</f>
        <v>GBP</v>
      </c>
      <c r="F776" s="10">
        <f>IF([1]source_data!G778="","",IF([1]source_data!H778="","",[1]source_data!H778))</f>
        <v>44861.510924456001</v>
      </c>
      <c r="G776" s="8" t="str">
        <f>IF([1]source_data!G778="","",[1]tailored_settings!$B$5)</f>
        <v>Individual Recipient</v>
      </c>
      <c r="H776" s="8" t="str">
        <f>IF([1]source_data!G778="","",IF(AND([1]source_data!A778&lt;&gt;"",[1]tailored_settings!$B$11="Publish"),CONCATENATE([1]tailored_settings!$B$2&amp;[1]source_data!A778),IF(AND([1]source_data!A778&lt;&gt;"",[1]tailored_settings!$B$11="Do not publish"),CONCATENATE([1]tailored_settings!$B$4&amp;TEXT(ROW(A776)-1,"0000")&amp;"_"&amp;TEXT(F776,"yyyy-mm")),CONCATENATE([1]tailored_settings!$B$4&amp;TEXT(ROW(A776)-1,"0000")&amp;"_"&amp;TEXT(F776,"yyyy-mm")))))</f>
        <v>360G-BarnwoodTrust-IND-0775_2022-10</v>
      </c>
      <c r="I776" s="8" t="str">
        <f>IF([1]source_data!G778="","",[1]tailored_settings!$B$7)</f>
        <v>Barnwood Trust</v>
      </c>
      <c r="J776" s="8" t="str">
        <f>IF([1]source_data!G778="","",[1]tailored_settings!$B$6)</f>
        <v>GB-CHC-1162855</v>
      </c>
      <c r="K776" s="8" t="str">
        <f>IF([1]source_data!G778="","",IF([1]source_data!I778="","",VLOOKUP([1]source_data!I778,[1]codelists!A:C,2,FALSE)))</f>
        <v>GTIR010</v>
      </c>
      <c r="L776" s="8" t="str">
        <f>IF([1]source_data!G778="","",IF([1]source_data!J778="","",VLOOKUP([1]source_data!J778,[1]codelists!A:C,2,FALSE)))</f>
        <v>GTIR020</v>
      </c>
      <c r="M776" s="8" t="str">
        <f>IF([1]source_data!G778="","",IF([1]source_data!K778="","",IF([1]source_data!M778&lt;&gt;"",CONCATENATE(VLOOKUP([1]source_data!K778,[1]codelists!A:C,2,FALSE)&amp;";"&amp;VLOOKUP([1]source_data!L778,[1]codelists!A:C,2,FALSE)&amp;";"&amp;VLOOKUP([1]source_data!M778,[1]codelists!A:C,2,FALSE)),IF([1]source_data!L778&lt;&gt;"",CONCATENATE(VLOOKUP([1]source_data!K778,[1]codelists!A:C,2,FALSE)&amp;";"&amp;VLOOKUP([1]source_data!L778,[1]codelists!A:C,2,FALSE)),IF([1]source_data!K778&lt;&gt;"",CONCATENATE(VLOOKUP([1]source_data!K778,[1]codelists!A:C,2,FALSE)))))))</f>
        <v>GTIP020</v>
      </c>
      <c r="N776" s="11" t="str">
        <f>IF([1]source_data!G778="","",IF([1]source_data!D778="","",VLOOKUP([1]source_data!D778,[1]geo_data!A:I,9,FALSE)))</f>
        <v>Berkeley Vale</v>
      </c>
      <c r="O776" s="11" t="str">
        <f>IF([1]source_data!G778="","",IF([1]source_data!D778="","",VLOOKUP([1]source_data!D778,[1]geo_data!A:I,8,FALSE)))</f>
        <v>E05010969</v>
      </c>
      <c r="P776" s="11" t="str">
        <f>IF([1]source_data!G778="","",IF(LEFT(O776,3)="E05","WD",IF(LEFT(O776,3)="S13","WD",IF(LEFT(O776,3)="W05","WD",IF(LEFT(O776,3)="W06","UA",IF(LEFT(O776,3)="S12","CA",IF(LEFT(O776,3)="E06","UA",IF(LEFT(O776,3)="E07","NMD",IF(LEFT(O776,3)="E08","MD",IF(LEFT(O776,3)="E09","LONB"))))))))))</f>
        <v>WD</v>
      </c>
      <c r="Q776" s="11" t="str">
        <f>IF([1]source_data!G778="","",IF([1]source_data!D778="","",VLOOKUP([1]source_data!D778,[1]geo_data!A:I,7,FALSE)))</f>
        <v>Stroud</v>
      </c>
      <c r="R776" s="11" t="str">
        <f>IF([1]source_data!G778="","",IF([1]source_data!D778="","",VLOOKUP([1]source_data!D778,[1]geo_data!A:I,6,FALSE)))</f>
        <v>E07000082</v>
      </c>
      <c r="S776" s="11" t="str">
        <f>IF([1]source_data!G778="","",IF(LEFT(R776,3)="E05","WD",IF(LEFT(R776,3)="S13","WD",IF(LEFT(R776,3)="W05","WD",IF(LEFT(R776,3)="W06","UA",IF(LEFT(R776,3)="S12","CA",IF(LEFT(R776,3)="E06","UA",IF(LEFT(R776,3)="E07","NMD",IF(LEFT(R776,3)="E08","MD",IF(LEFT(R776,3)="E09","LONB"))))))))))</f>
        <v>NMD</v>
      </c>
      <c r="T776" s="8" t="str">
        <f>IF([1]source_data!G778="","",IF([1]source_data!N778="","",[1]source_data!N778))</f>
        <v>Grants for Your Home</v>
      </c>
      <c r="U776" s="12">
        <f ca="1">IF([1]source_data!G778="","",[1]tailored_settings!$B$8)</f>
        <v>45009</v>
      </c>
      <c r="V776" s="8" t="str">
        <f>IF([1]source_data!I778="","",[1]tailored_settings!$B$9)</f>
        <v>https://www.barnwoodtrust.org/</v>
      </c>
      <c r="W776" s="8" t="str">
        <f>IF([1]source_data!G778="","",IF([1]source_data!I778="","",[1]codelists!$A$1))</f>
        <v>Grant to Individuals Reason codelist</v>
      </c>
      <c r="X776" s="8" t="str">
        <f>IF([1]source_data!G778="","",IF([1]source_data!I778="","",[1]source_data!I778))</f>
        <v>Financial Hardship</v>
      </c>
      <c r="Y776" s="8" t="str">
        <f>IF([1]source_data!G778="","",IF([1]source_data!J778="","",[1]codelists!$A$1))</f>
        <v>Grant to Individuals Reason codelist</v>
      </c>
      <c r="Z776" s="8" t="str">
        <f>IF([1]source_data!G778="","",IF([1]source_data!J778="","",[1]source_data!J778))</f>
        <v>Disability</v>
      </c>
      <c r="AA776" s="8" t="str">
        <f>IF([1]source_data!G778="","",IF([1]source_data!K778="","",[1]codelists!$A$16))</f>
        <v>Grant to Individuals Purpose codelist</v>
      </c>
      <c r="AB776" s="8" t="str">
        <f>IF([1]source_data!G778="","",IF([1]source_data!K778="","",[1]source_data!K778))</f>
        <v>Furniture and appliances</v>
      </c>
      <c r="AC776" s="8" t="str">
        <f>IF([1]source_data!G778="","",IF([1]source_data!L778="","",[1]codelists!$A$16))</f>
        <v/>
      </c>
      <c r="AD776" s="8" t="str">
        <f>IF([1]source_data!G778="","",IF([1]source_data!L778="","",[1]source_data!L778))</f>
        <v/>
      </c>
      <c r="AE776" s="8" t="str">
        <f>IF([1]source_data!G778="","",IF([1]source_data!M778="","",[1]codelists!$A$16))</f>
        <v/>
      </c>
      <c r="AF776" s="8" t="str">
        <f>IF([1]source_data!G778="","",IF([1]source_data!M778="","",[1]source_data!M778))</f>
        <v/>
      </c>
    </row>
    <row r="777" spans="1:32" ht="15.75" x14ac:dyDescent="0.25">
      <c r="A777" s="8" t="str">
        <f>IF([1]source_data!G779="","",IF(AND([1]source_data!C779&lt;&gt;"",[1]tailored_settings!$B$10="Publish"),CONCATENATE([1]tailored_settings!$B$2&amp;[1]source_data!C779),IF(AND([1]source_data!C779&lt;&gt;"",[1]tailored_settings!$B$10="Do not publish"),CONCATENATE([1]tailored_settings!$B$2&amp;TEXT(ROW(A777)-1,"0000")&amp;"_"&amp;TEXT(F777,"yyyy-mm")),CONCATENATE([1]tailored_settings!$B$2&amp;TEXT(ROW(A777)-1,"0000")&amp;"_"&amp;TEXT(F777,"yyyy-mm")))))</f>
        <v>360G-BarnwoodTrust-0776_2022-10</v>
      </c>
      <c r="B777" s="8" t="str">
        <f>IF([1]source_data!G779="","",IF([1]source_data!E779&lt;&gt;"",[1]source_data!E779,CONCATENATE("Grant to "&amp;G777)))</f>
        <v>Grants for Your Home</v>
      </c>
      <c r="C777" s="8" t="str">
        <f>IF([1]source_data!G779="","",IF([1]source_data!F779="","",[1]source_data!F779))</f>
        <v>Funding to help disabled people and people with mental health conditions living on a low-income with their housing needs</v>
      </c>
      <c r="D777" s="9">
        <f>IF([1]source_data!G779="","",IF([1]source_data!G779="","",[1]source_data!G779))</f>
        <v>615</v>
      </c>
      <c r="E777" s="8" t="str">
        <f>IF([1]source_data!G779="","",[1]tailored_settings!$B$3)</f>
        <v>GBP</v>
      </c>
      <c r="F777" s="10">
        <f>IF([1]source_data!G779="","",IF([1]source_data!H779="","",[1]source_data!H779))</f>
        <v>44861.522914618101</v>
      </c>
      <c r="G777" s="8" t="str">
        <f>IF([1]source_data!G779="","",[1]tailored_settings!$B$5)</f>
        <v>Individual Recipient</v>
      </c>
      <c r="H777" s="8" t="str">
        <f>IF([1]source_data!G779="","",IF(AND([1]source_data!A779&lt;&gt;"",[1]tailored_settings!$B$11="Publish"),CONCATENATE([1]tailored_settings!$B$2&amp;[1]source_data!A779),IF(AND([1]source_data!A779&lt;&gt;"",[1]tailored_settings!$B$11="Do not publish"),CONCATENATE([1]tailored_settings!$B$4&amp;TEXT(ROW(A777)-1,"0000")&amp;"_"&amp;TEXT(F777,"yyyy-mm")),CONCATENATE([1]tailored_settings!$B$4&amp;TEXT(ROW(A777)-1,"0000")&amp;"_"&amp;TEXT(F777,"yyyy-mm")))))</f>
        <v>360G-BarnwoodTrust-IND-0776_2022-10</v>
      </c>
      <c r="I777" s="8" t="str">
        <f>IF([1]source_data!G779="","",[1]tailored_settings!$B$7)</f>
        <v>Barnwood Trust</v>
      </c>
      <c r="J777" s="8" t="str">
        <f>IF([1]source_data!G779="","",[1]tailored_settings!$B$6)</f>
        <v>GB-CHC-1162855</v>
      </c>
      <c r="K777" s="8" t="str">
        <f>IF([1]source_data!G779="","",IF([1]source_data!I779="","",VLOOKUP([1]source_data!I779,[1]codelists!A:C,2,FALSE)))</f>
        <v>GTIR010</v>
      </c>
      <c r="L777" s="8" t="str">
        <f>IF([1]source_data!G779="","",IF([1]source_data!J779="","",VLOOKUP([1]source_data!J779,[1]codelists!A:C,2,FALSE)))</f>
        <v>GTIR020</v>
      </c>
      <c r="M777" s="8" t="str">
        <f>IF([1]source_data!G779="","",IF([1]source_data!K779="","",IF([1]source_data!M779&lt;&gt;"",CONCATENATE(VLOOKUP([1]source_data!K779,[1]codelists!A:C,2,FALSE)&amp;";"&amp;VLOOKUP([1]source_data!L779,[1]codelists!A:C,2,FALSE)&amp;";"&amp;VLOOKUP([1]source_data!M779,[1]codelists!A:C,2,FALSE)),IF([1]source_data!L779&lt;&gt;"",CONCATENATE(VLOOKUP([1]source_data!K779,[1]codelists!A:C,2,FALSE)&amp;";"&amp;VLOOKUP([1]source_data!L779,[1]codelists!A:C,2,FALSE)),IF([1]source_data!K779&lt;&gt;"",CONCATENATE(VLOOKUP([1]source_data!K779,[1]codelists!A:C,2,FALSE)))))))</f>
        <v>GTIP020</v>
      </c>
      <c r="N777" s="11" t="str">
        <f>IF([1]source_data!G779="","",IF([1]source_data!D779="","",VLOOKUP([1]source_data!D779,[1]geo_data!A:I,9,FALSE)))</f>
        <v>Randwick, Whiteshill and Ruscombe</v>
      </c>
      <c r="O777" s="11" t="str">
        <f>IF([1]source_data!G779="","",IF([1]source_data!D779="","",VLOOKUP([1]source_data!D779,[1]geo_data!A:I,8,FALSE)))</f>
        <v>E05010982</v>
      </c>
      <c r="P777" s="11" t="str">
        <f>IF([1]source_data!G779="","",IF(LEFT(O777,3)="E05","WD",IF(LEFT(O777,3)="S13","WD",IF(LEFT(O777,3)="W05","WD",IF(LEFT(O777,3)="W06","UA",IF(LEFT(O777,3)="S12","CA",IF(LEFT(O777,3)="E06","UA",IF(LEFT(O777,3)="E07","NMD",IF(LEFT(O777,3)="E08","MD",IF(LEFT(O777,3)="E09","LONB"))))))))))</f>
        <v>WD</v>
      </c>
      <c r="Q777" s="11" t="str">
        <f>IF([1]source_data!G779="","",IF([1]source_data!D779="","",VLOOKUP([1]source_data!D779,[1]geo_data!A:I,7,FALSE)))</f>
        <v>Stroud</v>
      </c>
      <c r="R777" s="11" t="str">
        <f>IF([1]source_data!G779="","",IF([1]source_data!D779="","",VLOOKUP([1]source_data!D779,[1]geo_data!A:I,6,FALSE)))</f>
        <v>E07000082</v>
      </c>
      <c r="S777" s="11" t="str">
        <f>IF([1]source_data!G779="","",IF(LEFT(R777,3)="E05","WD",IF(LEFT(R777,3)="S13","WD",IF(LEFT(R777,3)="W05","WD",IF(LEFT(R777,3)="W06","UA",IF(LEFT(R777,3)="S12","CA",IF(LEFT(R777,3)="E06","UA",IF(LEFT(R777,3)="E07","NMD",IF(LEFT(R777,3)="E08","MD",IF(LEFT(R777,3)="E09","LONB"))))))))))</f>
        <v>NMD</v>
      </c>
      <c r="T777" s="8" t="str">
        <f>IF([1]source_data!G779="","",IF([1]source_data!N779="","",[1]source_data!N779))</f>
        <v>Grants for Your Home</v>
      </c>
      <c r="U777" s="12">
        <f ca="1">IF([1]source_data!G779="","",[1]tailored_settings!$B$8)</f>
        <v>45009</v>
      </c>
      <c r="V777" s="8" t="str">
        <f>IF([1]source_data!I779="","",[1]tailored_settings!$B$9)</f>
        <v>https://www.barnwoodtrust.org/</v>
      </c>
      <c r="W777" s="8" t="str">
        <f>IF([1]source_data!G779="","",IF([1]source_data!I779="","",[1]codelists!$A$1))</f>
        <v>Grant to Individuals Reason codelist</v>
      </c>
      <c r="X777" s="8" t="str">
        <f>IF([1]source_data!G779="","",IF([1]source_data!I779="","",[1]source_data!I779))</f>
        <v>Financial Hardship</v>
      </c>
      <c r="Y777" s="8" t="str">
        <f>IF([1]source_data!G779="","",IF([1]source_data!J779="","",[1]codelists!$A$1))</f>
        <v>Grant to Individuals Reason codelist</v>
      </c>
      <c r="Z777" s="8" t="str">
        <f>IF([1]source_data!G779="","",IF([1]source_data!J779="","",[1]source_data!J779))</f>
        <v>Disability</v>
      </c>
      <c r="AA777" s="8" t="str">
        <f>IF([1]source_data!G779="","",IF([1]source_data!K779="","",[1]codelists!$A$16))</f>
        <v>Grant to Individuals Purpose codelist</v>
      </c>
      <c r="AB777" s="8" t="str">
        <f>IF([1]source_data!G779="","",IF([1]source_data!K779="","",[1]source_data!K779))</f>
        <v>Furniture and appliances</v>
      </c>
      <c r="AC777" s="8" t="str">
        <f>IF([1]source_data!G779="","",IF([1]source_data!L779="","",[1]codelists!$A$16))</f>
        <v/>
      </c>
      <c r="AD777" s="8" t="str">
        <f>IF([1]source_data!G779="","",IF([1]source_data!L779="","",[1]source_data!L779))</f>
        <v/>
      </c>
      <c r="AE777" s="8" t="str">
        <f>IF([1]source_data!G779="","",IF([1]source_data!M779="","",[1]codelists!$A$16))</f>
        <v/>
      </c>
      <c r="AF777" s="8" t="str">
        <f>IF([1]source_data!G779="","",IF([1]source_data!M779="","",[1]source_data!M779))</f>
        <v/>
      </c>
    </row>
    <row r="778" spans="1:32" ht="15.75" x14ac:dyDescent="0.25">
      <c r="A778" s="8" t="str">
        <f>IF([1]source_data!G780="","",IF(AND([1]source_data!C780&lt;&gt;"",[1]tailored_settings!$B$10="Publish"),CONCATENATE([1]tailored_settings!$B$2&amp;[1]source_data!C780),IF(AND([1]source_data!C780&lt;&gt;"",[1]tailored_settings!$B$10="Do not publish"),CONCATENATE([1]tailored_settings!$B$2&amp;TEXT(ROW(A778)-1,"0000")&amp;"_"&amp;TEXT(F778,"yyyy-mm")),CONCATENATE([1]tailored_settings!$B$2&amp;TEXT(ROW(A778)-1,"0000")&amp;"_"&amp;TEXT(F778,"yyyy-mm")))))</f>
        <v>360G-BarnwoodTrust-0777_2022-10</v>
      </c>
      <c r="B778" s="8" t="str">
        <f>IF([1]source_data!G780="","",IF([1]source_data!E780&lt;&gt;"",[1]source_data!E780,CONCATENATE("Grant to "&amp;G778)))</f>
        <v>Grants for Your Home</v>
      </c>
      <c r="C778" s="8" t="str">
        <f>IF([1]source_data!G780="","",IF([1]source_data!F780="","",[1]source_data!F780))</f>
        <v>Funding to help disabled people and people with mental health conditions living on a low-income with their housing needs</v>
      </c>
      <c r="D778" s="9">
        <f>IF([1]source_data!G780="","",IF([1]source_data!G780="","",[1]source_data!G780))</f>
        <v>2354</v>
      </c>
      <c r="E778" s="8" t="str">
        <f>IF([1]source_data!G780="","",[1]tailored_settings!$B$3)</f>
        <v>GBP</v>
      </c>
      <c r="F778" s="10">
        <f>IF([1]source_data!G780="","",IF([1]source_data!H780="","",[1]source_data!H780))</f>
        <v>44861.545796330996</v>
      </c>
      <c r="G778" s="8" t="str">
        <f>IF([1]source_data!G780="","",[1]tailored_settings!$B$5)</f>
        <v>Individual Recipient</v>
      </c>
      <c r="H778" s="8" t="str">
        <f>IF([1]source_data!G780="","",IF(AND([1]source_data!A780&lt;&gt;"",[1]tailored_settings!$B$11="Publish"),CONCATENATE([1]tailored_settings!$B$2&amp;[1]source_data!A780),IF(AND([1]source_data!A780&lt;&gt;"",[1]tailored_settings!$B$11="Do not publish"),CONCATENATE([1]tailored_settings!$B$4&amp;TEXT(ROW(A778)-1,"0000")&amp;"_"&amp;TEXT(F778,"yyyy-mm")),CONCATENATE([1]tailored_settings!$B$4&amp;TEXT(ROW(A778)-1,"0000")&amp;"_"&amp;TEXT(F778,"yyyy-mm")))))</f>
        <v>360G-BarnwoodTrust-IND-0777_2022-10</v>
      </c>
      <c r="I778" s="8" t="str">
        <f>IF([1]source_data!G780="","",[1]tailored_settings!$B$7)</f>
        <v>Barnwood Trust</v>
      </c>
      <c r="J778" s="8" t="str">
        <f>IF([1]source_data!G780="","",[1]tailored_settings!$B$6)</f>
        <v>GB-CHC-1162855</v>
      </c>
      <c r="K778" s="8" t="str">
        <f>IF([1]source_data!G780="","",IF([1]source_data!I780="","",VLOOKUP([1]source_data!I780,[1]codelists!A:C,2,FALSE)))</f>
        <v>GTIR010</v>
      </c>
      <c r="L778" s="8" t="str">
        <f>IF([1]source_data!G780="","",IF([1]source_data!J780="","",VLOOKUP([1]source_data!J780,[1]codelists!A:C,2,FALSE)))</f>
        <v>GTIR020</v>
      </c>
      <c r="M778" s="8" t="str">
        <f>IF([1]source_data!G780="","",IF([1]source_data!K780="","",IF([1]source_data!M780&lt;&gt;"",CONCATENATE(VLOOKUP([1]source_data!K780,[1]codelists!A:C,2,FALSE)&amp;";"&amp;VLOOKUP([1]source_data!L780,[1]codelists!A:C,2,FALSE)&amp;";"&amp;VLOOKUP([1]source_data!M780,[1]codelists!A:C,2,FALSE)),IF([1]source_data!L780&lt;&gt;"",CONCATENATE(VLOOKUP([1]source_data!K780,[1]codelists!A:C,2,FALSE)&amp;";"&amp;VLOOKUP([1]source_data!L780,[1]codelists!A:C,2,FALSE)),IF([1]source_data!K780&lt;&gt;"",CONCATENATE(VLOOKUP([1]source_data!K780,[1]codelists!A:C,2,FALSE)))))))</f>
        <v>GTIP020</v>
      </c>
      <c r="N778" s="11" t="str">
        <f>IF([1]source_data!G780="","",IF([1]source_data!D780="","",VLOOKUP([1]source_data!D780,[1]geo_data!A:I,9,FALSE)))</f>
        <v>St Mark's</v>
      </c>
      <c r="O778" s="11" t="str">
        <f>IF([1]source_data!G780="","",IF([1]source_data!D780="","",VLOOKUP([1]source_data!D780,[1]geo_data!A:I,8,FALSE)))</f>
        <v>E05004301</v>
      </c>
      <c r="P778" s="11" t="str">
        <f>IF([1]source_data!G780="","",IF(LEFT(O778,3)="E05","WD",IF(LEFT(O778,3)="S13","WD",IF(LEFT(O778,3)="W05","WD",IF(LEFT(O778,3)="W06","UA",IF(LEFT(O778,3)="S12","CA",IF(LEFT(O778,3)="E06","UA",IF(LEFT(O778,3)="E07","NMD",IF(LEFT(O778,3)="E08","MD",IF(LEFT(O778,3)="E09","LONB"))))))))))</f>
        <v>WD</v>
      </c>
      <c r="Q778" s="11" t="str">
        <f>IF([1]source_data!G780="","",IF([1]source_data!D780="","",VLOOKUP([1]source_data!D780,[1]geo_data!A:I,7,FALSE)))</f>
        <v>Cheltenham</v>
      </c>
      <c r="R778" s="11" t="str">
        <f>IF([1]source_data!G780="","",IF([1]source_data!D780="","",VLOOKUP([1]source_data!D780,[1]geo_data!A:I,6,FALSE)))</f>
        <v>E07000078</v>
      </c>
      <c r="S778" s="11" t="str">
        <f>IF([1]source_data!G780="","",IF(LEFT(R778,3)="E05","WD",IF(LEFT(R778,3)="S13","WD",IF(LEFT(R778,3)="W05","WD",IF(LEFT(R778,3)="W06","UA",IF(LEFT(R778,3)="S12","CA",IF(LEFT(R778,3)="E06","UA",IF(LEFT(R778,3)="E07","NMD",IF(LEFT(R778,3)="E08","MD",IF(LEFT(R778,3)="E09","LONB"))))))))))</f>
        <v>NMD</v>
      </c>
      <c r="T778" s="8" t="str">
        <f>IF([1]source_data!G780="","",IF([1]source_data!N780="","",[1]source_data!N780))</f>
        <v>Grants for Your Home</v>
      </c>
      <c r="U778" s="12">
        <f ca="1">IF([1]source_data!G780="","",[1]tailored_settings!$B$8)</f>
        <v>45009</v>
      </c>
      <c r="V778" s="8" t="str">
        <f>IF([1]source_data!I780="","",[1]tailored_settings!$B$9)</f>
        <v>https://www.barnwoodtrust.org/</v>
      </c>
      <c r="W778" s="8" t="str">
        <f>IF([1]source_data!G780="","",IF([1]source_data!I780="","",[1]codelists!$A$1))</f>
        <v>Grant to Individuals Reason codelist</v>
      </c>
      <c r="X778" s="8" t="str">
        <f>IF([1]source_data!G780="","",IF([1]source_data!I780="","",[1]source_data!I780))</f>
        <v>Financial Hardship</v>
      </c>
      <c r="Y778" s="8" t="str">
        <f>IF([1]source_data!G780="","",IF([1]source_data!J780="","",[1]codelists!$A$1))</f>
        <v>Grant to Individuals Reason codelist</v>
      </c>
      <c r="Z778" s="8" t="str">
        <f>IF([1]source_data!G780="","",IF([1]source_data!J780="","",[1]source_data!J780))</f>
        <v>Disability</v>
      </c>
      <c r="AA778" s="8" t="str">
        <f>IF([1]source_data!G780="","",IF([1]source_data!K780="","",[1]codelists!$A$16))</f>
        <v>Grant to Individuals Purpose codelist</v>
      </c>
      <c r="AB778" s="8" t="str">
        <f>IF([1]source_data!G780="","",IF([1]source_data!K780="","",[1]source_data!K780))</f>
        <v>Furniture and appliances</v>
      </c>
      <c r="AC778" s="8" t="str">
        <f>IF([1]source_data!G780="","",IF([1]source_data!L780="","",[1]codelists!$A$16))</f>
        <v/>
      </c>
      <c r="AD778" s="8" t="str">
        <f>IF([1]source_data!G780="","",IF([1]source_data!L780="","",[1]source_data!L780))</f>
        <v/>
      </c>
      <c r="AE778" s="8" t="str">
        <f>IF([1]source_data!G780="","",IF([1]source_data!M780="","",[1]codelists!$A$16))</f>
        <v/>
      </c>
      <c r="AF778" s="8" t="str">
        <f>IF([1]source_data!G780="","",IF([1]source_data!M780="","",[1]source_data!M780))</f>
        <v/>
      </c>
    </row>
    <row r="779" spans="1:32" ht="15.75" x14ac:dyDescent="0.25">
      <c r="A779" s="8" t="str">
        <f>IF([1]source_data!G781="","",IF(AND([1]source_data!C781&lt;&gt;"",[1]tailored_settings!$B$10="Publish"),CONCATENATE([1]tailored_settings!$B$2&amp;[1]source_data!C781),IF(AND([1]source_data!C781&lt;&gt;"",[1]tailored_settings!$B$10="Do not publish"),CONCATENATE([1]tailored_settings!$B$2&amp;TEXT(ROW(A779)-1,"0000")&amp;"_"&amp;TEXT(F779,"yyyy-mm")),CONCATENATE([1]tailored_settings!$B$2&amp;TEXT(ROW(A779)-1,"0000")&amp;"_"&amp;TEXT(F779,"yyyy-mm")))))</f>
        <v>360G-BarnwoodTrust-0778_2022-10</v>
      </c>
      <c r="B779" s="8" t="str">
        <f>IF([1]source_data!G781="","",IF([1]source_data!E781&lt;&gt;"",[1]source_data!E781,CONCATENATE("Grant to "&amp;G779)))</f>
        <v>Grants for Your Home</v>
      </c>
      <c r="C779" s="8" t="str">
        <f>IF([1]source_data!G781="","",IF([1]source_data!F781="","",[1]source_data!F781))</f>
        <v>Funding to help disabled people and people with mental health conditions living on a low-income with their housing needs</v>
      </c>
      <c r="D779" s="9">
        <f>IF([1]source_data!G781="","",IF([1]source_data!G781="","",[1]source_data!G781))</f>
        <v>2492</v>
      </c>
      <c r="E779" s="8" t="str">
        <f>IF([1]source_data!G781="","",[1]tailored_settings!$B$3)</f>
        <v>GBP</v>
      </c>
      <c r="F779" s="10">
        <f>IF([1]source_data!G781="","",IF([1]source_data!H781="","",[1]source_data!H781))</f>
        <v>44861.576789502302</v>
      </c>
      <c r="G779" s="8" t="str">
        <f>IF([1]source_data!G781="","",[1]tailored_settings!$B$5)</f>
        <v>Individual Recipient</v>
      </c>
      <c r="H779" s="8" t="str">
        <f>IF([1]source_data!G781="","",IF(AND([1]source_data!A781&lt;&gt;"",[1]tailored_settings!$B$11="Publish"),CONCATENATE([1]tailored_settings!$B$2&amp;[1]source_data!A781),IF(AND([1]source_data!A781&lt;&gt;"",[1]tailored_settings!$B$11="Do not publish"),CONCATENATE([1]tailored_settings!$B$4&amp;TEXT(ROW(A779)-1,"0000")&amp;"_"&amp;TEXT(F779,"yyyy-mm")),CONCATENATE([1]tailored_settings!$B$4&amp;TEXT(ROW(A779)-1,"0000")&amp;"_"&amp;TEXT(F779,"yyyy-mm")))))</f>
        <v>360G-BarnwoodTrust-IND-0778_2022-10</v>
      </c>
      <c r="I779" s="8" t="str">
        <f>IF([1]source_data!G781="","",[1]tailored_settings!$B$7)</f>
        <v>Barnwood Trust</v>
      </c>
      <c r="J779" s="8" t="str">
        <f>IF([1]source_data!G781="","",[1]tailored_settings!$B$6)</f>
        <v>GB-CHC-1162855</v>
      </c>
      <c r="K779" s="8" t="str">
        <f>IF([1]source_data!G781="","",IF([1]source_data!I781="","",VLOOKUP([1]source_data!I781,[1]codelists!A:C,2,FALSE)))</f>
        <v>GTIR010</v>
      </c>
      <c r="L779" s="8" t="str">
        <f>IF([1]source_data!G781="","",IF([1]source_data!J781="","",VLOOKUP([1]source_data!J781,[1]codelists!A:C,2,FALSE)))</f>
        <v>GTIR020</v>
      </c>
      <c r="M779" s="8" t="str">
        <f>IF([1]source_data!G781="","",IF([1]source_data!K781="","",IF([1]source_data!M781&lt;&gt;"",CONCATENATE(VLOOKUP([1]source_data!K781,[1]codelists!A:C,2,FALSE)&amp;";"&amp;VLOOKUP([1]source_data!L781,[1]codelists!A:C,2,FALSE)&amp;";"&amp;VLOOKUP([1]source_data!M781,[1]codelists!A:C,2,FALSE)),IF([1]source_data!L781&lt;&gt;"",CONCATENATE(VLOOKUP([1]source_data!K781,[1]codelists!A:C,2,FALSE)&amp;";"&amp;VLOOKUP([1]source_data!L781,[1]codelists!A:C,2,FALSE)),IF([1]source_data!K781&lt;&gt;"",CONCATENATE(VLOOKUP([1]source_data!K781,[1]codelists!A:C,2,FALSE)))))))</f>
        <v>GTIP020</v>
      </c>
      <c r="N779" s="11" t="str">
        <f>IF([1]source_data!G781="","",IF([1]source_data!D781="","",VLOOKUP([1]source_data!D781,[1]geo_data!A:I,9,FALSE)))</f>
        <v>College</v>
      </c>
      <c r="O779" s="11" t="str">
        <f>IF([1]source_data!G781="","",IF([1]source_data!D781="","",VLOOKUP([1]source_data!D781,[1]geo_data!A:I,8,FALSE)))</f>
        <v>E05004293</v>
      </c>
      <c r="P779" s="11" t="str">
        <f>IF([1]source_data!G781="","",IF(LEFT(O779,3)="E05","WD",IF(LEFT(O779,3)="S13","WD",IF(LEFT(O779,3)="W05","WD",IF(LEFT(O779,3)="W06","UA",IF(LEFT(O779,3)="S12","CA",IF(LEFT(O779,3)="E06","UA",IF(LEFT(O779,3)="E07","NMD",IF(LEFT(O779,3)="E08","MD",IF(LEFT(O779,3)="E09","LONB"))))))))))</f>
        <v>WD</v>
      </c>
      <c r="Q779" s="11" t="str">
        <f>IF([1]source_data!G781="","",IF([1]source_data!D781="","",VLOOKUP([1]source_data!D781,[1]geo_data!A:I,7,FALSE)))</f>
        <v>Cheltenham</v>
      </c>
      <c r="R779" s="11" t="str">
        <f>IF([1]source_data!G781="","",IF([1]source_data!D781="","",VLOOKUP([1]source_data!D781,[1]geo_data!A:I,6,FALSE)))</f>
        <v>E07000078</v>
      </c>
      <c r="S779" s="11" t="str">
        <f>IF([1]source_data!G781="","",IF(LEFT(R779,3)="E05","WD",IF(LEFT(R779,3)="S13","WD",IF(LEFT(R779,3)="W05","WD",IF(LEFT(R779,3)="W06","UA",IF(LEFT(R779,3)="S12","CA",IF(LEFT(R779,3)="E06","UA",IF(LEFT(R779,3)="E07","NMD",IF(LEFT(R779,3)="E08","MD",IF(LEFT(R779,3)="E09","LONB"))))))))))</f>
        <v>NMD</v>
      </c>
      <c r="T779" s="8" t="str">
        <f>IF([1]source_data!G781="","",IF([1]source_data!N781="","",[1]source_data!N781))</f>
        <v>Grants for Your Home</v>
      </c>
      <c r="U779" s="12">
        <f ca="1">IF([1]source_data!G781="","",[1]tailored_settings!$B$8)</f>
        <v>45009</v>
      </c>
      <c r="V779" s="8" t="str">
        <f>IF([1]source_data!I781="","",[1]tailored_settings!$B$9)</f>
        <v>https://www.barnwoodtrust.org/</v>
      </c>
      <c r="W779" s="8" t="str">
        <f>IF([1]source_data!G781="","",IF([1]source_data!I781="","",[1]codelists!$A$1))</f>
        <v>Grant to Individuals Reason codelist</v>
      </c>
      <c r="X779" s="8" t="str">
        <f>IF([1]source_data!G781="","",IF([1]source_data!I781="","",[1]source_data!I781))</f>
        <v>Financial Hardship</v>
      </c>
      <c r="Y779" s="8" t="str">
        <f>IF([1]source_data!G781="","",IF([1]source_data!J781="","",[1]codelists!$A$1))</f>
        <v>Grant to Individuals Reason codelist</v>
      </c>
      <c r="Z779" s="8" t="str">
        <f>IF([1]source_data!G781="","",IF([1]source_data!J781="","",[1]source_data!J781))</f>
        <v>Disability</v>
      </c>
      <c r="AA779" s="8" t="str">
        <f>IF([1]source_data!G781="","",IF([1]source_data!K781="","",[1]codelists!$A$16))</f>
        <v>Grant to Individuals Purpose codelist</v>
      </c>
      <c r="AB779" s="8" t="str">
        <f>IF([1]source_data!G781="","",IF([1]source_data!K781="","",[1]source_data!K781))</f>
        <v>Furniture and appliances</v>
      </c>
      <c r="AC779" s="8" t="str">
        <f>IF([1]source_data!G781="","",IF([1]source_data!L781="","",[1]codelists!$A$16))</f>
        <v/>
      </c>
      <c r="AD779" s="8" t="str">
        <f>IF([1]source_data!G781="","",IF([1]source_data!L781="","",[1]source_data!L781))</f>
        <v/>
      </c>
      <c r="AE779" s="8" t="str">
        <f>IF([1]source_data!G781="","",IF([1]source_data!M781="","",[1]codelists!$A$16))</f>
        <v/>
      </c>
      <c r="AF779" s="8" t="str">
        <f>IF([1]source_data!G781="","",IF([1]source_data!M781="","",[1]source_data!M781))</f>
        <v/>
      </c>
    </row>
    <row r="780" spans="1:32" ht="15.75" x14ac:dyDescent="0.25">
      <c r="A780" s="8" t="str">
        <f>IF([1]source_data!G782="","",IF(AND([1]source_data!C782&lt;&gt;"",[1]tailored_settings!$B$10="Publish"),CONCATENATE([1]tailored_settings!$B$2&amp;[1]source_data!C782),IF(AND([1]source_data!C782&lt;&gt;"",[1]tailored_settings!$B$10="Do not publish"),CONCATENATE([1]tailored_settings!$B$2&amp;TEXT(ROW(A780)-1,"0000")&amp;"_"&amp;TEXT(F780,"yyyy-mm")),CONCATENATE([1]tailored_settings!$B$2&amp;TEXT(ROW(A780)-1,"0000")&amp;"_"&amp;TEXT(F780,"yyyy-mm")))))</f>
        <v>360G-BarnwoodTrust-0779_2022-10</v>
      </c>
      <c r="B780" s="8" t="str">
        <f>IF([1]source_data!G782="","",IF([1]source_data!E782&lt;&gt;"",[1]source_data!E782,CONCATENATE("Grant to "&amp;G780)))</f>
        <v>Grants for Your Home</v>
      </c>
      <c r="C780" s="8" t="str">
        <f>IF([1]source_data!G782="","",IF([1]source_data!F782="","",[1]source_data!F782))</f>
        <v>Funding to help disabled people and people with mental health conditions living on a low-income with their housing needs</v>
      </c>
      <c r="D780" s="9">
        <f>IF([1]source_data!G782="","",IF([1]source_data!G782="","",[1]source_data!G782))</f>
        <v>2492.4</v>
      </c>
      <c r="E780" s="8" t="str">
        <f>IF([1]source_data!G782="","",[1]tailored_settings!$B$3)</f>
        <v>GBP</v>
      </c>
      <c r="F780" s="10">
        <f>IF([1]source_data!G782="","",IF([1]source_data!H782="","",[1]source_data!H782))</f>
        <v>44861.600948379601</v>
      </c>
      <c r="G780" s="8" t="str">
        <f>IF([1]source_data!G782="","",[1]tailored_settings!$B$5)</f>
        <v>Individual Recipient</v>
      </c>
      <c r="H780" s="8" t="str">
        <f>IF([1]source_data!G782="","",IF(AND([1]source_data!A782&lt;&gt;"",[1]tailored_settings!$B$11="Publish"),CONCATENATE([1]tailored_settings!$B$2&amp;[1]source_data!A782),IF(AND([1]source_data!A782&lt;&gt;"",[1]tailored_settings!$B$11="Do not publish"),CONCATENATE([1]tailored_settings!$B$4&amp;TEXT(ROW(A780)-1,"0000")&amp;"_"&amp;TEXT(F780,"yyyy-mm")),CONCATENATE([1]tailored_settings!$B$4&amp;TEXT(ROW(A780)-1,"0000")&amp;"_"&amp;TEXT(F780,"yyyy-mm")))))</f>
        <v>360G-BarnwoodTrust-IND-0779_2022-10</v>
      </c>
      <c r="I780" s="8" t="str">
        <f>IF([1]source_data!G782="","",[1]tailored_settings!$B$7)</f>
        <v>Barnwood Trust</v>
      </c>
      <c r="J780" s="8" t="str">
        <f>IF([1]source_data!G782="","",[1]tailored_settings!$B$6)</f>
        <v>GB-CHC-1162855</v>
      </c>
      <c r="K780" s="8" t="str">
        <f>IF([1]source_data!G782="","",IF([1]source_data!I782="","",VLOOKUP([1]source_data!I782,[1]codelists!A:C,2,FALSE)))</f>
        <v>GTIR010</v>
      </c>
      <c r="L780" s="8" t="str">
        <f>IF([1]source_data!G782="","",IF([1]source_data!J782="","",VLOOKUP([1]source_data!J782,[1]codelists!A:C,2,FALSE)))</f>
        <v>GTIR020</v>
      </c>
      <c r="M780" s="8" t="str">
        <f>IF([1]source_data!G782="","",IF([1]source_data!K782="","",IF([1]source_data!M782&lt;&gt;"",CONCATENATE(VLOOKUP([1]source_data!K782,[1]codelists!A:C,2,FALSE)&amp;";"&amp;VLOOKUP([1]source_data!L782,[1]codelists!A:C,2,FALSE)&amp;";"&amp;VLOOKUP([1]source_data!M782,[1]codelists!A:C,2,FALSE)),IF([1]source_data!L782&lt;&gt;"",CONCATENATE(VLOOKUP([1]source_data!K782,[1]codelists!A:C,2,FALSE)&amp;";"&amp;VLOOKUP([1]source_data!L782,[1]codelists!A:C,2,FALSE)),IF([1]source_data!K782&lt;&gt;"",CONCATENATE(VLOOKUP([1]source_data!K782,[1]codelists!A:C,2,FALSE)))))))</f>
        <v>GTIP020</v>
      </c>
      <c r="N780" s="11" t="str">
        <f>IF([1]source_data!G782="","",IF([1]source_data!D782="","",VLOOKUP([1]source_data!D782,[1]geo_data!A:I,9,FALSE)))</f>
        <v>Newent &amp; Taynton</v>
      </c>
      <c r="O780" s="11" t="str">
        <f>IF([1]source_data!G782="","",IF([1]source_data!D782="","",VLOOKUP([1]source_data!D782,[1]geo_data!A:I,8,FALSE)))</f>
        <v>E05012169</v>
      </c>
      <c r="P780" s="11" t="str">
        <f>IF([1]source_data!G782="","",IF(LEFT(O780,3)="E05","WD",IF(LEFT(O780,3)="S13","WD",IF(LEFT(O780,3)="W05","WD",IF(LEFT(O780,3)="W06","UA",IF(LEFT(O780,3)="S12","CA",IF(LEFT(O780,3)="E06","UA",IF(LEFT(O780,3)="E07","NMD",IF(LEFT(O780,3)="E08","MD",IF(LEFT(O780,3)="E09","LONB"))))))))))</f>
        <v>WD</v>
      </c>
      <c r="Q780" s="11" t="str">
        <f>IF([1]source_data!G782="","",IF([1]source_data!D782="","",VLOOKUP([1]source_data!D782,[1]geo_data!A:I,7,FALSE)))</f>
        <v>Forest of Dean</v>
      </c>
      <c r="R780" s="11" t="str">
        <f>IF([1]source_data!G782="","",IF([1]source_data!D782="","",VLOOKUP([1]source_data!D782,[1]geo_data!A:I,6,FALSE)))</f>
        <v>E07000080</v>
      </c>
      <c r="S780" s="11" t="str">
        <f>IF([1]source_data!G782="","",IF(LEFT(R780,3)="E05","WD",IF(LEFT(R780,3)="S13","WD",IF(LEFT(R780,3)="W05","WD",IF(LEFT(R780,3)="W06","UA",IF(LEFT(R780,3)="S12","CA",IF(LEFT(R780,3)="E06","UA",IF(LEFT(R780,3)="E07","NMD",IF(LEFT(R780,3)="E08","MD",IF(LEFT(R780,3)="E09","LONB"))))))))))</f>
        <v>NMD</v>
      </c>
      <c r="T780" s="8" t="str">
        <f>IF([1]source_data!G782="","",IF([1]source_data!N782="","",[1]source_data!N782))</f>
        <v>Grants for Your Home</v>
      </c>
      <c r="U780" s="12">
        <f ca="1">IF([1]source_data!G782="","",[1]tailored_settings!$B$8)</f>
        <v>45009</v>
      </c>
      <c r="V780" s="8" t="str">
        <f>IF([1]source_data!I782="","",[1]tailored_settings!$B$9)</f>
        <v>https://www.barnwoodtrust.org/</v>
      </c>
      <c r="W780" s="8" t="str">
        <f>IF([1]source_data!G782="","",IF([1]source_data!I782="","",[1]codelists!$A$1))</f>
        <v>Grant to Individuals Reason codelist</v>
      </c>
      <c r="X780" s="8" t="str">
        <f>IF([1]source_data!G782="","",IF([1]source_data!I782="","",[1]source_data!I782))</f>
        <v>Financial Hardship</v>
      </c>
      <c r="Y780" s="8" t="str">
        <f>IF([1]source_data!G782="","",IF([1]source_data!J782="","",[1]codelists!$A$1))</f>
        <v>Grant to Individuals Reason codelist</v>
      </c>
      <c r="Z780" s="8" t="str">
        <f>IF([1]source_data!G782="","",IF([1]source_data!J782="","",[1]source_data!J782))</f>
        <v>Disability</v>
      </c>
      <c r="AA780" s="8" t="str">
        <f>IF([1]source_data!G782="","",IF([1]source_data!K782="","",[1]codelists!$A$16))</f>
        <v>Grant to Individuals Purpose codelist</v>
      </c>
      <c r="AB780" s="8" t="str">
        <f>IF([1]source_data!G782="","",IF([1]source_data!K782="","",[1]source_data!K782))</f>
        <v>Furniture and appliances</v>
      </c>
      <c r="AC780" s="8" t="str">
        <f>IF([1]source_data!G782="","",IF([1]source_data!L782="","",[1]codelists!$A$16))</f>
        <v/>
      </c>
      <c r="AD780" s="8" t="str">
        <f>IF([1]source_data!G782="","",IF([1]source_data!L782="","",[1]source_data!L782))</f>
        <v/>
      </c>
      <c r="AE780" s="8" t="str">
        <f>IF([1]source_data!G782="","",IF([1]source_data!M782="","",[1]codelists!$A$16))</f>
        <v/>
      </c>
      <c r="AF780" s="8" t="str">
        <f>IF([1]source_data!G782="","",IF([1]source_data!M782="","",[1]source_data!M782))</f>
        <v/>
      </c>
    </row>
    <row r="781" spans="1:32" ht="15.75" x14ac:dyDescent="0.25">
      <c r="A781" s="8" t="str">
        <f>IF([1]source_data!G783="","",IF(AND([1]source_data!C783&lt;&gt;"",[1]tailored_settings!$B$10="Publish"),CONCATENATE([1]tailored_settings!$B$2&amp;[1]source_data!C783),IF(AND([1]source_data!C783&lt;&gt;"",[1]tailored_settings!$B$10="Do not publish"),CONCATENATE([1]tailored_settings!$B$2&amp;TEXT(ROW(A781)-1,"0000")&amp;"_"&amp;TEXT(F781,"yyyy-mm")),CONCATENATE([1]tailored_settings!$B$2&amp;TEXT(ROW(A781)-1,"0000")&amp;"_"&amp;TEXT(F781,"yyyy-mm")))))</f>
        <v>360G-BarnwoodTrust-0780_2022-10</v>
      </c>
      <c r="B781" s="8" t="str">
        <f>IF([1]source_data!G783="","",IF([1]source_data!E783&lt;&gt;"",[1]source_data!E783,CONCATENATE("Grant to "&amp;G781)))</f>
        <v>Grants for Your Home</v>
      </c>
      <c r="C781" s="8" t="str">
        <f>IF([1]source_data!G783="","",IF([1]source_data!F783="","",[1]source_data!F783))</f>
        <v>Funding to help disabled people and people with mental health conditions living on a low-income with their housing needs</v>
      </c>
      <c r="D781" s="9">
        <f>IF([1]source_data!G783="","",IF([1]source_data!G783="","",[1]source_data!G783))</f>
        <v>819</v>
      </c>
      <c r="E781" s="8" t="str">
        <f>IF([1]source_data!G783="","",[1]tailored_settings!$B$3)</f>
        <v>GBP</v>
      </c>
      <c r="F781" s="10">
        <f>IF([1]source_data!G783="","",IF([1]source_data!H783="","",[1]source_data!H783))</f>
        <v>44861.623958020798</v>
      </c>
      <c r="G781" s="8" t="str">
        <f>IF([1]source_data!G783="","",[1]tailored_settings!$B$5)</f>
        <v>Individual Recipient</v>
      </c>
      <c r="H781" s="8" t="str">
        <f>IF([1]source_data!G783="","",IF(AND([1]source_data!A783&lt;&gt;"",[1]tailored_settings!$B$11="Publish"),CONCATENATE([1]tailored_settings!$B$2&amp;[1]source_data!A783),IF(AND([1]source_data!A783&lt;&gt;"",[1]tailored_settings!$B$11="Do not publish"),CONCATENATE([1]tailored_settings!$B$4&amp;TEXT(ROW(A781)-1,"0000")&amp;"_"&amp;TEXT(F781,"yyyy-mm")),CONCATENATE([1]tailored_settings!$B$4&amp;TEXT(ROW(A781)-1,"0000")&amp;"_"&amp;TEXT(F781,"yyyy-mm")))))</f>
        <v>360G-BarnwoodTrust-IND-0780_2022-10</v>
      </c>
      <c r="I781" s="8" t="str">
        <f>IF([1]source_data!G783="","",[1]tailored_settings!$B$7)</f>
        <v>Barnwood Trust</v>
      </c>
      <c r="J781" s="8" t="str">
        <f>IF([1]source_data!G783="","",[1]tailored_settings!$B$6)</f>
        <v>GB-CHC-1162855</v>
      </c>
      <c r="K781" s="8" t="str">
        <f>IF([1]source_data!G783="","",IF([1]source_data!I783="","",VLOOKUP([1]source_data!I783,[1]codelists!A:C,2,FALSE)))</f>
        <v>GTIR010</v>
      </c>
      <c r="L781" s="8" t="str">
        <f>IF([1]source_data!G783="","",IF([1]source_data!J783="","",VLOOKUP([1]source_data!J783,[1]codelists!A:C,2,FALSE)))</f>
        <v>GTIR020</v>
      </c>
      <c r="M781" s="8" t="str">
        <f>IF([1]source_data!G783="","",IF([1]source_data!K783="","",IF([1]source_data!M783&lt;&gt;"",CONCATENATE(VLOOKUP([1]source_data!K783,[1]codelists!A:C,2,FALSE)&amp;";"&amp;VLOOKUP([1]source_data!L783,[1]codelists!A:C,2,FALSE)&amp;";"&amp;VLOOKUP([1]source_data!M783,[1]codelists!A:C,2,FALSE)),IF([1]source_data!L783&lt;&gt;"",CONCATENATE(VLOOKUP([1]source_data!K783,[1]codelists!A:C,2,FALSE)&amp;";"&amp;VLOOKUP([1]source_data!L783,[1]codelists!A:C,2,FALSE)),IF([1]source_data!K783&lt;&gt;"",CONCATENATE(VLOOKUP([1]source_data!K783,[1]codelists!A:C,2,FALSE)))))))</f>
        <v>GTIP020</v>
      </c>
      <c r="N781" s="11" t="str">
        <f>IF([1]source_data!G783="","",IF([1]source_data!D783="","",VLOOKUP([1]source_data!D783,[1]geo_data!A:I,9,FALSE)))</f>
        <v>Kingsholm and Wotton</v>
      </c>
      <c r="O781" s="11" t="str">
        <f>IF([1]source_data!G783="","",IF([1]source_data!D783="","",VLOOKUP([1]source_data!D783,[1]geo_data!A:I,8,FALSE)))</f>
        <v>E05010958</v>
      </c>
      <c r="P781" s="11" t="str">
        <f>IF([1]source_data!G783="","",IF(LEFT(O781,3)="E05","WD",IF(LEFT(O781,3)="S13","WD",IF(LEFT(O781,3)="W05","WD",IF(LEFT(O781,3)="W06","UA",IF(LEFT(O781,3)="S12","CA",IF(LEFT(O781,3)="E06","UA",IF(LEFT(O781,3)="E07","NMD",IF(LEFT(O781,3)="E08","MD",IF(LEFT(O781,3)="E09","LONB"))))))))))</f>
        <v>WD</v>
      </c>
      <c r="Q781" s="11" t="str">
        <f>IF([1]source_data!G783="","",IF([1]source_data!D783="","",VLOOKUP([1]source_data!D783,[1]geo_data!A:I,7,FALSE)))</f>
        <v>Gloucester</v>
      </c>
      <c r="R781" s="11" t="str">
        <f>IF([1]source_data!G783="","",IF([1]source_data!D783="","",VLOOKUP([1]source_data!D783,[1]geo_data!A:I,6,FALSE)))</f>
        <v>E07000081</v>
      </c>
      <c r="S781" s="11" t="str">
        <f>IF([1]source_data!G783="","",IF(LEFT(R781,3)="E05","WD",IF(LEFT(R781,3)="S13","WD",IF(LEFT(R781,3)="W05","WD",IF(LEFT(R781,3)="W06","UA",IF(LEFT(R781,3)="S12","CA",IF(LEFT(R781,3)="E06","UA",IF(LEFT(R781,3)="E07","NMD",IF(LEFT(R781,3)="E08","MD",IF(LEFT(R781,3)="E09","LONB"))))))))))</f>
        <v>NMD</v>
      </c>
      <c r="T781" s="8" t="str">
        <f>IF([1]source_data!G783="","",IF([1]source_data!N783="","",[1]source_data!N783))</f>
        <v>Grants for Your Home</v>
      </c>
      <c r="U781" s="12">
        <f ca="1">IF([1]source_data!G783="","",[1]tailored_settings!$B$8)</f>
        <v>45009</v>
      </c>
      <c r="V781" s="8" t="str">
        <f>IF([1]source_data!I783="","",[1]tailored_settings!$B$9)</f>
        <v>https://www.barnwoodtrust.org/</v>
      </c>
      <c r="W781" s="8" t="str">
        <f>IF([1]source_data!G783="","",IF([1]source_data!I783="","",[1]codelists!$A$1))</f>
        <v>Grant to Individuals Reason codelist</v>
      </c>
      <c r="X781" s="8" t="str">
        <f>IF([1]source_data!G783="","",IF([1]source_data!I783="","",[1]source_data!I783))</f>
        <v>Financial Hardship</v>
      </c>
      <c r="Y781" s="8" t="str">
        <f>IF([1]source_data!G783="","",IF([1]source_data!J783="","",[1]codelists!$A$1))</f>
        <v>Grant to Individuals Reason codelist</v>
      </c>
      <c r="Z781" s="8" t="str">
        <f>IF([1]source_data!G783="","",IF([1]source_data!J783="","",[1]source_data!J783))</f>
        <v>Disability</v>
      </c>
      <c r="AA781" s="8" t="str">
        <f>IF([1]source_data!G783="","",IF([1]source_data!K783="","",[1]codelists!$A$16))</f>
        <v>Grant to Individuals Purpose codelist</v>
      </c>
      <c r="AB781" s="8" t="str">
        <f>IF([1]source_data!G783="","",IF([1]source_data!K783="","",[1]source_data!K783))</f>
        <v>Furniture and appliances</v>
      </c>
      <c r="AC781" s="8" t="str">
        <f>IF([1]source_data!G783="","",IF([1]source_data!L783="","",[1]codelists!$A$16))</f>
        <v/>
      </c>
      <c r="AD781" s="8" t="str">
        <f>IF([1]source_data!G783="","",IF([1]source_data!L783="","",[1]source_data!L783))</f>
        <v/>
      </c>
      <c r="AE781" s="8" t="str">
        <f>IF([1]source_data!G783="","",IF([1]source_data!M783="","",[1]codelists!$A$16))</f>
        <v/>
      </c>
      <c r="AF781" s="8" t="str">
        <f>IF([1]source_data!G783="","",IF([1]source_data!M783="","",[1]source_data!M783))</f>
        <v/>
      </c>
    </row>
    <row r="782" spans="1:32" ht="15.75" x14ac:dyDescent="0.25">
      <c r="A782" s="8" t="str">
        <f>IF([1]source_data!G784="","",IF(AND([1]source_data!C784&lt;&gt;"",[1]tailored_settings!$B$10="Publish"),CONCATENATE([1]tailored_settings!$B$2&amp;[1]source_data!C784),IF(AND([1]source_data!C784&lt;&gt;"",[1]tailored_settings!$B$10="Do not publish"),CONCATENATE([1]tailored_settings!$B$2&amp;TEXT(ROW(A782)-1,"0000")&amp;"_"&amp;TEXT(F782,"yyyy-mm")),CONCATENATE([1]tailored_settings!$B$2&amp;TEXT(ROW(A782)-1,"0000")&amp;"_"&amp;TEXT(F782,"yyyy-mm")))))</f>
        <v>360G-BarnwoodTrust-0781_2022-10</v>
      </c>
      <c r="B782" s="8" t="str">
        <f>IF([1]source_data!G784="","",IF([1]source_data!E784&lt;&gt;"",[1]source_data!E784,CONCATENATE("Grant to "&amp;G782)))</f>
        <v>Grants for Your Home</v>
      </c>
      <c r="C782" s="8" t="str">
        <f>IF([1]source_data!G784="","",IF([1]source_data!F784="","",[1]source_data!F784))</f>
        <v>Funding to help disabled people and people with mental health conditions living on a low-income with their housing needs</v>
      </c>
      <c r="D782" s="9">
        <f>IF([1]source_data!G784="","",IF([1]source_data!G784="","",[1]source_data!G784))</f>
        <v>2500</v>
      </c>
      <c r="E782" s="8" t="str">
        <f>IF([1]source_data!G784="","",[1]tailored_settings!$B$3)</f>
        <v>GBP</v>
      </c>
      <c r="F782" s="10">
        <f>IF([1]source_data!G784="","",IF([1]source_data!H784="","",[1]source_data!H784))</f>
        <v>44861.637767511602</v>
      </c>
      <c r="G782" s="8" t="str">
        <f>IF([1]source_data!G784="","",[1]tailored_settings!$B$5)</f>
        <v>Individual Recipient</v>
      </c>
      <c r="H782" s="8" t="str">
        <f>IF([1]source_data!G784="","",IF(AND([1]source_data!A784&lt;&gt;"",[1]tailored_settings!$B$11="Publish"),CONCATENATE([1]tailored_settings!$B$2&amp;[1]source_data!A784),IF(AND([1]source_data!A784&lt;&gt;"",[1]tailored_settings!$B$11="Do not publish"),CONCATENATE([1]tailored_settings!$B$4&amp;TEXT(ROW(A782)-1,"0000")&amp;"_"&amp;TEXT(F782,"yyyy-mm")),CONCATENATE([1]tailored_settings!$B$4&amp;TEXT(ROW(A782)-1,"0000")&amp;"_"&amp;TEXT(F782,"yyyy-mm")))))</f>
        <v>360G-BarnwoodTrust-IND-0781_2022-10</v>
      </c>
      <c r="I782" s="8" t="str">
        <f>IF([1]source_data!G784="","",[1]tailored_settings!$B$7)</f>
        <v>Barnwood Trust</v>
      </c>
      <c r="J782" s="8" t="str">
        <f>IF([1]source_data!G784="","",[1]tailored_settings!$B$6)</f>
        <v>GB-CHC-1162855</v>
      </c>
      <c r="K782" s="8" t="str">
        <f>IF([1]source_data!G784="","",IF([1]source_data!I784="","",VLOOKUP([1]source_data!I784,[1]codelists!A:C,2,FALSE)))</f>
        <v>GTIR010</v>
      </c>
      <c r="L782" s="8" t="str">
        <f>IF([1]source_data!G784="","",IF([1]source_data!J784="","",VLOOKUP([1]source_data!J784,[1]codelists!A:C,2,FALSE)))</f>
        <v>GTIR020</v>
      </c>
      <c r="M782" s="8" t="str">
        <f>IF([1]source_data!G784="","",IF([1]source_data!K784="","",IF([1]source_data!M784&lt;&gt;"",CONCATENATE(VLOOKUP([1]source_data!K784,[1]codelists!A:C,2,FALSE)&amp;";"&amp;VLOOKUP([1]source_data!L784,[1]codelists!A:C,2,FALSE)&amp;";"&amp;VLOOKUP([1]source_data!M784,[1]codelists!A:C,2,FALSE)),IF([1]source_data!L784&lt;&gt;"",CONCATENATE(VLOOKUP([1]source_data!K784,[1]codelists!A:C,2,FALSE)&amp;";"&amp;VLOOKUP([1]source_data!L784,[1]codelists!A:C,2,FALSE)),IF([1]source_data!K784&lt;&gt;"",CONCATENATE(VLOOKUP([1]source_data!K784,[1]codelists!A:C,2,FALSE)))))))</f>
        <v>GTIP020</v>
      </c>
      <c r="N782" s="11" t="str">
        <f>IF([1]source_data!G784="","",IF([1]source_data!D784="","",VLOOKUP([1]source_data!D784,[1]geo_data!A:I,9,FALSE)))</f>
        <v>Watermoor</v>
      </c>
      <c r="O782" s="11" t="str">
        <f>IF([1]source_data!G784="","",IF([1]source_data!D784="","",VLOOKUP([1]source_data!D784,[1]geo_data!A:I,8,FALSE)))</f>
        <v>E05010727</v>
      </c>
      <c r="P782" s="11" t="str">
        <f>IF([1]source_data!G784="","",IF(LEFT(O782,3)="E05","WD",IF(LEFT(O782,3)="S13","WD",IF(LEFT(O782,3)="W05","WD",IF(LEFT(O782,3)="W06","UA",IF(LEFT(O782,3)="S12","CA",IF(LEFT(O782,3)="E06","UA",IF(LEFT(O782,3)="E07","NMD",IF(LEFT(O782,3)="E08","MD",IF(LEFT(O782,3)="E09","LONB"))))))))))</f>
        <v>WD</v>
      </c>
      <c r="Q782" s="11" t="str">
        <f>IF([1]source_data!G784="","",IF([1]source_data!D784="","",VLOOKUP([1]source_data!D784,[1]geo_data!A:I,7,FALSE)))</f>
        <v>Cotswold</v>
      </c>
      <c r="R782" s="11" t="str">
        <f>IF([1]source_data!G784="","",IF([1]source_data!D784="","",VLOOKUP([1]source_data!D784,[1]geo_data!A:I,6,FALSE)))</f>
        <v>E07000079</v>
      </c>
      <c r="S782" s="11" t="str">
        <f>IF([1]source_data!G784="","",IF(LEFT(R782,3)="E05","WD",IF(LEFT(R782,3)="S13","WD",IF(LEFT(R782,3)="W05","WD",IF(LEFT(R782,3)="W06","UA",IF(LEFT(R782,3)="S12","CA",IF(LEFT(R782,3)="E06","UA",IF(LEFT(R782,3)="E07","NMD",IF(LEFT(R782,3)="E08","MD",IF(LEFT(R782,3)="E09","LONB"))))))))))</f>
        <v>NMD</v>
      </c>
      <c r="T782" s="8" t="str">
        <f>IF([1]source_data!G784="","",IF([1]source_data!N784="","",[1]source_data!N784))</f>
        <v>Grants for Your Home</v>
      </c>
      <c r="U782" s="12">
        <f ca="1">IF([1]source_data!G784="","",[1]tailored_settings!$B$8)</f>
        <v>45009</v>
      </c>
      <c r="V782" s="8" t="str">
        <f>IF([1]source_data!I784="","",[1]tailored_settings!$B$9)</f>
        <v>https://www.barnwoodtrust.org/</v>
      </c>
      <c r="W782" s="8" t="str">
        <f>IF([1]source_data!G784="","",IF([1]source_data!I784="","",[1]codelists!$A$1))</f>
        <v>Grant to Individuals Reason codelist</v>
      </c>
      <c r="X782" s="8" t="str">
        <f>IF([1]source_data!G784="","",IF([1]source_data!I784="","",[1]source_data!I784))</f>
        <v>Financial Hardship</v>
      </c>
      <c r="Y782" s="8" t="str">
        <f>IF([1]source_data!G784="","",IF([1]source_data!J784="","",[1]codelists!$A$1))</f>
        <v>Grant to Individuals Reason codelist</v>
      </c>
      <c r="Z782" s="8" t="str">
        <f>IF([1]source_data!G784="","",IF([1]source_data!J784="","",[1]source_data!J784))</f>
        <v>Disability</v>
      </c>
      <c r="AA782" s="8" t="str">
        <f>IF([1]source_data!G784="","",IF([1]source_data!K784="","",[1]codelists!$A$16))</f>
        <v>Grant to Individuals Purpose codelist</v>
      </c>
      <c r="AB782" s="8" t="str">
        <f>IF([1]source_data!G784="","",IF([1]source_data!K784="","",[1]source_data!K784))</f>
        <v>Furniture and appliances</v>
      </c>
      <c r="AC782" s="8" t="str">
        <f>IF([1]source_data!G784="","",IF([1]source_data!L784="","",[1]codelists!$A$16))</f>
        <v/>
      </c>
      <c r="AD782" s="8" t="str">
        <f>IF([1]source_data!G784="","",IF([1]source_data!L784="","",[1]source_data!L784))</f>
        <v/>
      </c>
      <c r="AE782" s="8" t="str">
        <f>IF([1]source_data!G784="","",IF([1]source_data!M784="","",[1]codelists!$A$16))</f>
        <v/>
      </c>
      <c r="AF782" s="8" t="str">
        <f>IF([1]source_data!G784="","",IF([1]source_data!M784="","",[1]source_data!M784))</f>
        <v/>
      </c>
    </row>
    <row r="783" spans="1:32" ht="15.75" x14ac:dyDescent="0.25">
      <c r="A783" s="8" t="str">
        <f>IF([1]source_data!G785="","",IF(AND([1]source_data!C785&lt;&gt;"",[1]tailored_settings!$B$10="Publish"),CONCATENATE([1]tailored_settings!$B$2&amp;[1]source_data!C785),IF(AND([1]source_data!C785&lt;&gt;"",[1]tailored_settings!$B$10="Do not publish"),CONCATENATE([1]tailored_settings!$B$2&amp;TEXT(ROW(A783)-1,"0000")&amp;"_"&amp;TEXT(F783,"yyyy-mm")),CONCATENATE([1]tailored_settings!$B$2&amp;TEXT(ROW(A783)-1,"0000")&amp;"_"&amp;TEXT(F783,"yyyy-mm")))))</f>
        <v>360G-BarnwoodTrust-0782_2022-10</v>
      </c>
      <c r="B783" s="8" t="str">
        <f>IF([1]source_data!G785="","",IF([1]source_data!E785&lt;&gt;"",[1]source_data!E785,CONCATENATE("Grant to "&amp;G783)))</f>
        <v>Grants for You</v>
      </c>
      <c r="C783" s="8" t="str">
        <f>IF([1]source_data!G785="","",IF([1]source_data!F785="","",[1]source_data!F785))</f>
        <v xml:space="preserve">Funding to help people with Autism, ADHD, Tourette's or a serious mental health condition access more opportunities.   </v>
      </c>
      <c r="D783" s="9">
        <f>IF([1]source_data!G785="","",IF([1]source_data!G785="","",[1]source_data!G785))</f>
        <v>565</v>
      </c>
      <c r="E783" s="8" t="str">
        <f>IF([1]source_data!G785="","",[1]tailored_settings!$B$3)</f>
        <v>GBP</v>
      </c>
      <c r="F783" s="10">
        <f>IF([1]source_data!G785="","",IF([1]source_data!H785="","",[1]source_data!H785))</f>
        <v>44862.389691631899</v>
      </c>
      <c r="G783" s="8" t="str">
        <f>IF([1]source_data!G785="","",[1]tailored_settings!$B$5)</f>
        <v>Individual Recipient</v>
      </c>
      <c r="H783" s="8" t="str">
        <f>IF([1]source_data!G785="","",IF(AND([1]source_data!A785&lt;&gt;"",[1]tailored_settings!$B$11="Publish"),CONCATENATE([1]tailored_settings!$B$2&amp;[1]source_data!A785),IF(AND([1]source_data!A785&lt;&gt;"",[1]tailored_settings!$B$11="Do not publish"),CONCATENATE([1]tailored_settings!$B$4&amp;TEXT(ROW(A783)-1,"0000")&amp;"_"&amp;TEXT(F783,"yyyy-mm")),CONCATENATE([1]tailored_settings!$B$4&amp;TEXT(ROW(A783)-1,"0000")&amp;"_"&amp;TEXT(F783,"yyyy-mm")))))</f>
        <v>360G-BarnwoodTrust-IND-0782_2022-10</v>
      </c>
      <c r="I783" s="8" t="str">
        <f>IF([1]source_data!G785="","",[1]tailored_settings!$B$7)</f>
        <v>Barnwood Trust</v>
      </c>
      <c r="J783" s="8" t="str">
        <f>IF([1]source_data!G785="","",[1]tailored_settings!$B$6)</f>
        <v>GB-CHC-1162855</v>
      </c>
      <c r="K783" s="8" t="str">
        <f>IF([1]source_data!G785="","",IF([1]source_data!I785="","",VLOOKUP([1]source_data!I785,[1]codelists!A:C,2,FALSE)))</f>
        <v>GTIR040</v>
      </c>
      <c r="L783" s="8" t="str">
        <f>IF([1]source_data!G785="","",IF([1]source_data!J785="","",VLOOKUP([1]source_data!J785,[1]codelists!A:C,2,FALSE)))</f>
        <v/>
      </c>
      <c r="M783" s="8" t="str">
        <f>IF([1]source_data!G785="","",IF([1]source_data!K785="","",IF([1]source_data!M785&lt;&gt;"",CONCATENATE(VLOOKUP([1]source_data!K785,[1]codelists!A:C,2,FALSE)&amp;";"&amp;VLOOKUP([1]source_data!L785,[1]codelists!A:C,2,FALSE)&amp;";"&amp;VLOOKUP([1]source_data!M785,[1]codelists!A:C,2,FALSE)),IF([1]source_data!L785&lt;&gt;"",CONCATENATE(VLOOKUP([1]source_data!K785,[1]codelists!A:C,2,FALSE)&amp;";"&amp;VLOOKUP([1]source_data!L785,[1]codelists!A:C,2,FALSE)),IF([1]source_data!K785&lt;&gt;"",CONCATENATE(VLOOKUP([1]source_data!K785,[1]codelists!A:C,2,FALSE)))))))</f>
        <v>GTIP110</v>
      </c>
      <c r="N783" s="11" t="str">
        <f>IF([1]source_data!G785="","",IF([1]source_data!D785="","",VLOOKUP([1]source_data!D785,[1]geo_data!A:I,9,FALSE)))</f>
        <v>Barton and Tredworth</v>
      </c>
      <c r="O783" s="11" t="str">
        <f>IF([1]source_data!G785="","",IF([1]source_data!D785="","",VLOOKUP([1]source_data!D785,[1]geo_data!A:I,8,FALSE)))</f>
        <v>E05010953</v>
      </c>
      <c r="P783" s="11" t="str">
        <f>IF([1]source_data!G785="","",IF(LEFT(O783,3)="E05","WD",IF(LEFT(O783,3)="S13","WD",IF(LEFT(O783,3)="W05","WD",IF(LEFT(O783,3)="W06","UA",IF(LEFT(O783,3)="S12","CA",IF(LEFT(O783,3)="E06","UA",IF(LEFT(O783,3)="E07","NMD",IF(LEFT(O783,3)="E08","MD",IF(LEFT(O783,3)="E09","LONB"))))))))))</f>
        <v>WD</v>
      </c>
      <c r="Q783" s="11" t="str">
        <f>IF([1]source_data!G785="","",IF([1]source_data!D785="","",VLOOKUP([1]source_data!D785,[1]geo_data!A:I,7,FALSE)))</f>
        <v>Gloucester</v>
      </c>
      <c r="R783" s="11" t="str">
        <f>IF([1]source_data!G785="","",IF([1]source_data!D785="","",VLOOKUP([1]source_data!D785,[1]geo_data!A:I,6,FALSE)))</f>
        <v>E07000081</v>
      </c>
      <c r="S783" s="11" t="str">
        <f>IF([1]source_data!G785="","",IF(LEFT(R783,3)="E05","WD",IF(LEFT(R783,3)="S13","WD",IF(LEFT(R783,3)="W05","WD",IF(LEFT(R783,3)="W06","UA",IF(LEFT(R783,3)="S12","CA",IF(LEFT(R783,3)="E06","UA",IF(LEFT(R783,3)="E07","NMD",IF(LEFT(R783,3)="E08","MD",IF(LEFT(R783,3)="E09","LONB"))))))))))</f>
        <v>NMD</v>
      </c>
      <c r="T783" s="8" t="str">
        <f>IF([1]source_data!G785="","",IF([1]source_data!N785="","",[1]source_data!N785))</f>
        <v>Grants for You</v>
      </c>
      <c r="U783" s="12">
        <f ca="1">IF([1]source_data!G785="","",[1]tailored_settings!$B$8)</f>
        <v>45009</v>
      </c>
      <c r="V783" s="8" t="str">
        <f>IF([1]source_data!I785="","",[1]tailored_settings!$B$9)</f>
        <v>https://www.barnwoodtrust.org/</v>
      </c>
      <c r="W783" s="8" t="str">
        <f>IF([1]source_data!G785="","",IF([1]source_data!I785="","",[1]codelists!$A$1))</f>
        <v>Grant to Individuals Reason codelist</v>
      </c>
      <c r="X783" s="8" t="str">
        <f>IF([1]source_data!G785="","",IF([1]source_data!I785="","",[1]source_data!I785))</f>
        <v>Mental Health</v>
      </c>
      <c r="Y783" s="8" t="str">
        <f>IF([1]source_data!G785="","",IF([1]source_data!J785="","",[1]codelists!$A$1))</f>
        <v/>
      </c>
      <c r="Z783" s="8" t="str">
        <f>IF([1]source_data!G785="","",IF([1]source_data!J785="","",[1]source_data!J785))</f>
        <v/>
      </c>
      <c r="AA783" s="8" t="str">
        <f>IF([1]source_data!G785="","",IF([1]source_data!K785="","",[1]codelists!$A$16))</f>
        <v>Grant to Individuals Purpose codelist</v>
      </c>
      <c r="AB783" s="8" t="str">
        <f>IF([1]source_data!G785="","",IF([1]source_data!K785="","",[1]source_data!K785))</f>
        <v>Holiday and activity costs</v>
      </c>
      <c r="AC783" s="8" t="str">
        <f>IF([1]source_data!G785="","",IF([1]source_data!L785="","",[1]codelists!$A$16))</f>
        <v/>
      </c>
      <c r="AD783" s="8" t="str">
        <f>IF([1]source_data!G785="","",IF([1]source_data!L785="","",[1]source_data!L785))</f>
        <v/>
      </c>
      <c r="AE783" s="8" t="str">
        <f>IF([1]source_data!G785="","",IF([1]source_data!M785="","",[1]codelists!$A$16))</f>
        <v/>
      </c>
      <c r="AF783" s="8" t="str">
        <f>IF([1]source_data!G785="","",IF([1]source_data!M785="","",[1]source_data!M785))</f>
        <v/>
      </c>
    </row>
    <row r="784" spans="1:32" ht="15.75" x14ac:dyDescent="0.25">
      <c r="A784" s="8" t="str">
        <f>IF([1]source_data!G786="","",IF(AND([1]source_data!C786&lt;&gt;"",[1]tailored_settings!$B$10="Publish"),CONCATENATE([1]tailored_settings!$B$2&amp;[1]source_data!C786),IF(AND([1]source_data!C786&lt;&gt;"",[1]tailored_settings!$B$10="Do not publish"),CONCATENATE([1]tailored_settings!$B$2&amp;TEXT(ROW(A784)-1,"0000")&amp;"_"&amp;TEXT(F784,"yyyy-mm")),CONCATENATE([1]tailored_settings!$B$2&amp;TEXT(ROW(A784)-1,"0000")&amp;"_"&amp;TEXT(F784,"yyyy-mm")))))</f>
        <v>360G-BarnwoodTrust-0783_2022-10</v>
      </c>
      <c r="B784" s="8" t="str">
        <f>IF([1]source_data!G786="","",IF([1]source_data!E786&lt;&gt;"",[1]source_data!E786,CONCATENATE("Grant to "&amp;G784)))</f>
        <v>Grants for You</v>
      </c>
      <c r="C784" s="8" t="str">
        <f>IF([1]source_data!G786="","",IF([1]source_data!F786="","",[1]source_data!F786))</f>
        <v xml:space="preserve">Funding to help people with Autism, ADHD, Tourette's or a serious mental health condition access more opportunities.   </v>
      </c>
      <c r="D784" s="9">
        <f>IF([1]source_data!G786="","",IF([1]source_data!G786="","",[1]source_data!G786))</f>
        <v>1735</v>
      </c>
      <c r="E784" s="8" t="str">
        <f>IF([1]source_data!G786="","",[1]tailored_settings!$B$3)</f>
        <v>GBP</v>
      </c>
      <c r="F784" s="10">
        <f>IF([1]source_data!G786="","",IF([1]source_data!H786="","",[1]source_data!H786))</f>
        <v>44862.426639432902</v>
      </c>
      <c r="G784" s="8" t="str">
        <f>IF([1]source_data!G786="","",[1]tailored_settings!$B$5)</f>
        <v>Individual Recipient</v>
      </c>
      <c r="H784" s="8" t="str">
        <f>IF([1]source_data!G786="","",IF(AND([1]source_data!A786&lt;&gt;"",[1]tailored_settings!$B$11="Publish"),CONCATENATE([1]tailored_settings!$B$2&amp;[1]source_data!A786),IF(AND([1]source_data!A786&lt;&gt;"",[1]tailored_settings!$B$11="Do not publish"),CONCATENATE([1]tailored_settings!$B$4&amp;TEXT(ROW(A784)-1,"0000")&amp;"_"&amp;TEXT(F784,"yyyy-mm")),CONCATENATE([1]tailored_settings!$B$4&amp;TEXT(ROW(A784)-1,"0000")&amp;"_"&amp;TEXT(F784,"yyyy-mm")))))</f>
        <v>360G-BarnwoodTrust-IND-0783_2022-10</v>
      </c>
      <c r="I784" s="8" t="str">
        <f>IF([1]source_data!G786="","",[1]tailored_settings!$B$7)</f>
        <v>Barnwood Trust</v>
      </c>
      <c r="J784" s="8" t="str">
        <f>IF([1]source_data!G786="","",[1]tailored_settings!$B$6)</f>
        <v>GB-CHC-1162855</v>
      </c>
      <c r="K784" s="8" t="str">
        <f>IF([1]source_data!G786="","",IF([1]source_data!I786="","",VLOOKUP([1]source_data!I786,[1]codelists!A:C,2,FALSE)))</f>
        <v>GTIR040</v>
      </c>
      <c r="L784" s="8" t="str">
        <f>IF([1]source_data!G786="","",IF([1]source_data!J786="","",VLOOKUP([1]source_data!J786,[1]codelists!A:C,2,FALSE)))</f>
        <v/>
      </c>
      <c r="M784" s="8" t="str">
        <f>IF([1]source_data!G786="","",IF([1]source_data!K786="","",IF([1]source_data!M786&lt;&gt;"",CONCATENATE(VLOOKUP([1]source_data!K786,[1]codelists!A:C,2,FALSE)&amp;";"&amp;VLOOKUP([1]source_data!L786,[1]codelists!A:C,2,FALSE)&amp;";"&amp;VLOOKUP([1]source_data!M786,[1]codelists!A:C,2,FALSE)),IF([1]source_data!L786&lt;&gt;"",CONCATENATE(VLOOKUP([1]source_data!K786,[1]codelists!A:C,2,FALSE)&amp;";"&amp;VLOOKUP([1]source_data!L786,[1]codelists!A:C,2,FALSE)),IF([1]source_data!K786&lt;&gt;"",CONCATENATE(VLOOKUP([1]source_data!K786,[1]codelists!A:C,2,FALSE)))))))</f>
        <v>GTIP040</v>
      </c>
      <c r="N784" s="11" t="str">
        <f>IF([1]source_data!G786="","",IF([1]source_data!D786="","",VLOOKUP([1]source_data!D786,[1]geo_data!A:I,9,FALSE)))</f>
        <v>Barton and Tredworth</v>
      </c>
      <c r="O784" s="11" t="str">
        <f>IF([1]source_data!G786="","",IF([1]source_data!D786="","",VLOOKUP([1]source_data!D786,[1]geo_data!A:I,8,FALSE)))</f>
        <v>E05010953</v>
      </c>
      <c r="P784" s="11" t="str">
        <f>IF([1]source_data!G786="","",IF(LEFT(O784,3)="E05","WD",IF(LEFT(O784,3)="S13","WD",IF(LEFT(O784,3)="W05","WD",IF(LEFT(O784,3)="W06","UA",IF(LEFT(O784,3)="S12","CA",IF(LEFT(O784,3)="E06","UA",IF(LEFT(O784,3)="E07","NMD",IF(LEFT(O784,3)="E08","MD",IF(LEFT(O784,3)="E09","LONB"))))))))))</f>
        <v>WD</v>
      </c>
      <c r="Q784" s="11" t="str">
        <f>IF([1]source_data!G786="","",IF([1]source_data!D786="","",VLOOKUP([1]source_data!D786,[1]geo_data!A:I,7,FALSE)))</f>
        <v>Gloucester</v>
      </c>
      <c r="R784" s="11" t="str">
        <f>IF([1]source_data!G786="","",IF([1]source_data!D786="","",VLOOKUP([1]source_data!D786,[1]geo_data!A:I,6,FALSE)))</f>
        <v>E07000081</v>
      </c>
      <c r="S784" s="11" t="str">
        <f>IF([1]source_data!G786="","",IF(LEFT(R784,3)="E05","WD",IF(LEFT(R784,3)="S13","WD",IF(LEFT(R784,3)="W05","WD",IF(LEFT(R784,3)="W06","UA",IF(LEFT(R784,3)="S12","CA",IF(LEFT(R784,3)="E06","UA",IF(LEFT(R784,3)="E07","NMD",IF(LEFT(R784,3)="E08","MD",IF(LEFT(R784,3)="E09","LONB"))))))))))</f>
        <v>NMD</v>
      </c>
      <c r="T784" s="8" t="str">
        <f>IF([1]source_data!G786="","",IF([1]source_data!N786="","",[1]source_data!N786))</f>
        <v>Grants for You</v>
      </c>
      <c r="U784" s="12">
        <f ca="1">IF([1]source_data!G786="","",[1]tailored_settings!$B$8)</f>
        <v>45009</v>
      </c>
      <c r="V784" s="8" t="str">
        <f>IF([1]source_data!I786="","",[1]tailored_settings!$B$9)</f>
        <v>https://www.barnwoodtrust.org/</v>
      </c>
      <c r="W784" s="8" t="str">
        <f>IF([1]source_data!G786="","",IF([1]source_data!I786="","",[1]codelists!$A$1))</f>
        <v>Grant to Individuals Reason codelist</v>
      </c>
      <c r="X784" s="8" t="str">
        <f>IF([1]source_data!G786="","",IF([1]source_data!I786="","",[1]source_data!I786))</f>
        <v>Mental Health</v>
      </c>
      <c r="Y784" s="8" t="str">
        <f>IF([1]source_data!G786="","",IF([1]source_data!J786="","",[1]codelists!$A$1))</f>
        <v/>
      </c>
      <c r="Z784" s="8" t="str">
        <f>IF([1]source_data!G786="","",IF([1]source_data!J786="","",[1]source_data!J786))</f>
        <v/>
      </c>
      <c r="AA784" s="8" t="str">
        <f>IF([1]source_data!G786="","",IF([1]source_data!K786="","",[1]codelists!$A$16))</f>
        <v>Grant to Individuals Purpose codelist</v>
      </c>
      <c r="AB784" s="8" t="str">
        <f>IF([1]source_data!G786="","",IF([1]source_data!K786="","",[1]source_data!K786))</f>
        <v>Devices and digital access</v>
      </c>
      <c r="AC784" s="8" t="str">
        <f>IF([1]source_data!G786="","",IF([1]source_data!L786="","",[1]codelists!$A$16))</f>
        <v/>
      </c>
      <c r="AD784" s="8" t="str">
        <f>IF([1]source_data!G786="","",IF([1]source_data!L786="","",[1]source_data!L786))</f>
        <v/>
      </c>
      <c r="AE784" s="8" t="str">
        <f>IF([1]source_data!G786="","",IF([1]source_data!M786="","",[1]codelists!$A$16))</f>
        <v/>
      </c>
      <c r="AF784" s="8" t="str">
        <f>IF([1]source_data!G786="","",IF([1]source_data!M786="","",[1]source_data!M786))</f>
        <v/>
      </c>
    </row>
    <row r="785" spans="1:32" ht="15.75" x14ac:dyDescent="0.25">
      <c r="A785" s="8" t="str">
        <f>IF([1]source_data!G787="","",IF(AND([1]source_data!C787&lt;&gt;"",[1]tailored_settings!$B$10="Publish"),CONCATENATE([1]tailored_settings!$B$2&amp;[1]source_data!C787),IF(AND([1]source_data!C787&lt;&gt;"",[1]tailored_settings!$B$10="Do not publish"),CONCATENATE([1]tailored_settings!$B$2&amp;TEXT(ROW(A785)-1,"0000")&amp;"_"&amp;TEXT(F785,"yyyy-mm")),CONCATENATE([1]tailored_settings!$B$2&amp;TEXT(ROW(A785)-1,"0000")&amp;"_"&amp;TEXT(F785,"yyyy-mm")))))</f>
        <v>360G-BarnwoodTrust-0784_2022-10</v>
      </c>
      <c r="B785" s="8" t="str">
        <f>IF([1]source_data!G787="","",IF([1]source_data!E787&lt;&gt;"",[1]source_data!E787,CONCATENATE("Grant to "&amp;G785)))</f>
        <v>Grants for You</v>
      </c>
      <c r="C785" s="8" t="str">
        <f>IF([1]source_data!G787="","",IF([1]source_data!F787="","",[1]source_data!F787))</f>
        <v xml:space="preserve">Funding to help people with Autism, ADHD, Tourette's or a serious mental health condition access more opportunities.   </v>
      </c>
      <c r="D785" s="9">
        <f>IF([1]source_data!G787="","",IF([1]source_data!G787="","",[1]source_data!G787))</f>
        <v>1440</v>
      </c>
      <c r="E785" s="8" t="str">
        <f>IF([1]source_data!G787="","",[1]tailored_settings!$B$3)</f>
        <v>GBP</v>
      </c>
      <c r="F785" s="10">
        <f>IF([1]source_data!G787="","",IF([1]source_data!H787="","",[1]source_data!H787))</f>
        <v>44862.485648530099</v>
      </c>
      <c r="G785" s="8" t="str">
        <f>IF([1]source_data!G787="","",[1]tailored_settings!$B$5)</f>
        <v>Individual Recipient</v>
      </c>
      <c r="H785" s="8" t="str">
        <f>IF([1]source_data!G787="","",IF(AND([1]source_data!A787&lt;&gt;"",[1]tailored_settings!$B$11="Publish"),CONCATENATE([1]tailored_settings!$B$2&amp;[1]source_data!A787),IF(AND([1]source_data!A787&lt;&gt;"",[1]tailored_settings!$B$11="Do not publish"),CONCATENATE([1]tailored_settings!$B$4&amp;TEXT(ROW(A785)-1,"0000")&amp;"_"&amp;TEXT(F785,"yyyy-mm")),CONCATENATE([1]tailored_settings!$B$4&amp;TEXT(ROW(A785)-1,"0000")&amp;"_"&amp;TEXT(F785,"yyyy-mm")))))</f>
        <v>360G-BarnwoodTrust-IND-0784_2022-10</v>
      </c>
      <c r="I785" s="8" t="str">
        <f>IF([1]source_data!G787="","",[1]tailored_settings!$B$7)</f>
        <v>Barnwood Trust</v>
      </c>
      <c r="J785" s="8" t="str">
        <f>IF([1]source_data!G787="","",[1]tailored_settings!$B$6)</f>
        <v>GB-CHC-1162855</v>
      </c>
      <c r="K785" s="8" t="str">
        <f>IF([1]source_data!G787="","",IF([1]source_data!I787="","",VLOOKUP([1]source_data!I787,[1]codelists!A:C,2,FALSE)))</f>
        <v>GTIR040</v>
      </c>
      <c r="L785" s="8" t="str">
        <f>IF([1]source_data!G787="","",IF([1]source_data!J787="","",VLOOKUP([1]source_data!J787,[1]codelists!A:C,2,FALSE)))</f>
        <v/>
      </c>
      <c r="M785" s="8" t="str">
        <f>IF([1]source_data!G787="","",IF([1]source_data!K787="","",IF([1]source_data!M787&lt;&gt;"",CONCATENATE(VLOOKUP([1]source_data!K787,[1]codelists!A:C,2,FALSE)&amp;";"&amp;VLOOKUP([1]source_data!L787,[1]codelists!A:C,2,FALSE)&amp;";"&amp;VLOOKUP([1]source_data!M787,[1]codelists!A:C,2,FALSE)),IF([1]source_data!L787&lt;&gt;"",CONCATENATE(VLOOKUP([1]source_data!K787,[1]codelists!A:C,2,FALSE)&amp;";"&amp;VLOOKUP([1]source_data!L787,[1]codelists!A:C,2,FALSE)),IF([1]source_data!K787&lt;&gt;"",CONCATENATE(VLOOKUP([1]source_data!K787,[1]codelists!A:C,2,FALSE)))))))</f>
        <v>GTIP110</v>
      </c>
      <c r="N785" s="11" t="str">
        <f>IF([1]source_data!G787="","",IF([1]source_data!D787="","",VLOOKUP([1]source_data!D787,[1]geo_data!A:I,9,FALSE)))</f>
        <v>Stonehouse</v>
      </c>
      <c r="O785" s="11" t="str">
        <f>IF([1]source_data!G787="","",IF([1]source_data!D787="","",VLOOKUP([1]source_data!D787,[1]geo_data!A:I,8,FALSE)))</f>
        <v>E05013196</v>
      </c>
      <c r="P785" s="11" t="str">
        <f>IF([1]source_data!G787="","",IF(LEFT(O785,3)="E05","WD",IF(LEFT(O785,3)="S13","WD",IF(LEFT(O785,3)="W05","WD",IF(LEFT(O785,3)="W06","UA",IF(LEFT(O785,3)="S12","CA",IF(LEFT(O785,3)="E06","UA",IF(LEFT(O785,3)="E07","NMD",IF(LEFT(O785,3)="E08","MD",IF(LEFT(O785,3)="E09","LONB"))))))))))</f>
        <v>WD</v>
      </c>
      <c r="Q785" s="11" t="str">
        <f>IF([1]source_data!G787="","",IF([1]source_data!D787="","",VLOOKUP([1]source_data!D787,[1]geo_data!A:I,7,FALSE)))</f>
        <v>Stroud</v>
      </c>
      <c r="R785" s="11" t="str">
        <f>IF([1]source_data!G787="","",IF([1]source_data!D787="","",VLOOKUP([1]source_data!D787,[1]geo_data!A:I,6,FALSE)))</f>
        <v>E07000082</v>
      </c>
      <c r="S785" s="11" t="str">
        <f>IF([1]source_data!G787="","",IF(LEFT(R785,3)="E05","WD",IF(LEFT(R785,3)="S13","WD",IF(LEFT(R785,3)="W05","WD",IF(LEFT(R785,3)="W06","UA",IF(LEFT(R785,3)="S12","CA",IF(LEFT(R785,3)="E06","UA",IF(LEFT(R785,3)="E07","NMD",IF(LEFT(R785,3)="E08","MD",IF(LEFT(R785,3)="E09","LONB"))))))))))</f>
        <v>NMD</v>
      </c>
      <c r="T785" s="8" t="str">
        <f>IF([1]source_data!G787="","",IF([1]source_data!N787="","",[1]source_data!N787))</f>
        <v>Grants for You</v>
      </c>
      <c r="U785" s="12">
        <f ca="1">IF([1]source_data!G787="","",[1]tailored_settings!$B$8)</f>
        <v>45009</v>
      </c>
      <c r="V785" s="8" t="str">
        <f>IF([1]source_data!I787="","",[1]tailored_settings!$B$9)</f>
        <v>https://www.barnwoodtrust.org/</v>
      </c>
      <c r="W785" s="8" t="str">
        <f>IF([1]source_data!G787="","",IF([1]source_data!I787="","",[1]codelists!$A$1))</f>
        <v>Grant to Individuals Reason codelist</v>
      </c>
      <c r="X785" s="8" t="str">
        <f>IF([1]source_data!G787="","",IF([1]source_data!I787="","",[1]source_data!I787))</f>
        <v>Mental Health</v>
      </c>
      <c r="Y785" s="8" t="str">
        <f>IF([1]source_data!G787="","",IF([1]source_data!J787="","",[1]codelists!$A$1))</f>
        <v/>
      </c>
      <c r="Z785" s="8" t="str">
        <f>IF([1]source_data!G787="","",IF([1]source_data!J787="","",[1]source_data!J787))</f>
        <v/>
      </c>
      <c r="AA785" s="8" t="str">
        <f>IF([1]source_data!G787="","",IF([1]source_data!K787="","",[1]codelists!$A$16))</f>
        <v>Grant to Individuals Purpose codelist</v>
      </c>
      <c r="AB785" s="8" t="str">
        <f>IF([1]source_data!G787="","",IF([1]source_data!K787="","",[1]source_data!K787))</f>
        <v>Holiday and activity costs</v>
      </c>
      <c r="AC785" s="8" t="str">
        <f>IF([1]source_data!G787="","",IF([1]source_data!L787="","",[1]codelists!$A$16))</f>
        <v/>
      </c>
      <c r="AD785" s="8" t="str">
        <f>IF([1]source_data!G787="","",IF([1]source_data!L787="","",[1]source_data!L787))</f>
        <v/>
      </c>
      <c r="AE785" s="8" t="str">
        <f>IF([1]source_data!G787="","",IF([1]source_data!M787="","",[1]codelists!$A$16))</f>
        <v/>
      </c>
      <c r="AF785" s="8" t="str">
        <f>IF([1]source_data!G787="","",IF([1]source_data!M787="","",[1]source_data!M787))</f>
        <v/>
      </c>
    </row>
    <row r="786" spans="1:32" ht="15.75" x14ac:dyDescent="0.25">
      <c r="A786" s="8" t="str">
        <f>IF([1]source_data!G788="","",IF(AND([1]source_data!C788&lt;&gt;"",[1]tailored_settings!$B$10="Publish"),CONCATENATE([1]tailored_settings!$B$2&amp;[1]source_data!C788),IF(AND([1]source_data!C788&lt;&gt;"",[1]tailored_settings!$B$10="Do not publish"),CONCATENATE([1]tailored_settings!$B$2&amp;TEXT(ROW(A786)-1,"0000")&amp;"_"&amp;TEXT(F786,"yyyy-mm")),CONCATENATE([1]tailored_settings!$B$2&amp;TEXT(ROW(A786)-1,"0000")&amp;"_"&amp;TEXT(F786,"yyyy-mm")))))</f>
        <v>360G-BarnwoodTrust-0785_2022-10</v>
      </c>
      <c r="B786" s="8" t="str">
        <f>IF([1]source_data!G788="","",IF([1]source_data!E788&lt;&gt;"",[1]source_data!E788,CONCATENATE("Grant to "&amp;G786)))</f>
        <v>Grants for You</v>
      </c>
      <c r="C786" s="8" t="str">
        <f>IF([1]source_data!G788="","",IF([1]source_data!F788="","",[1]source_data!F788))</f>
        <v xml:space="preserve">Funding to help people with Autism, ADHD, Tourette's or a serious mental health condition access more opportunities.   </v>
      </c>
      <c r="D786" s="9">
        <f>IF([1]source_data!G788="","",IF([1]source_data!G788="","",[1]source_data!G788))</f>
        <v>546</v>
      </c>
      <c r="E786" s="8" t="str">
        <f>IF([1]source_data!G788="","",[1]tailored_settings!$B$3)</f>
        <v>GBP</v>
      </c>
      <c r="F786" s="10">
        <f>IF([1]source_data!G788="","",IF([1]source_data!H788="","",[1]source_data!H788))</f>
        <v>44862.525526006903</v>
      </c>
      <c r="G786" s="8" t="str">
        <f>IF([1]source_data!G788="","",[1]tailored_settings!$B$5)</f>
        <v>Individual Recipient</v>
      </c>
      <c r="H786" s="8" t="str">
        <f>IF([1]source_data!G788="","",IF(AND([1]source_data!A788&lt;&gt;"",[1]tailored_settings!$B$11="Publish"),CONCATENATE([1]tailored_settings!$B$2&amp;[1]source_data!A788),IF(AND([1]source_data!A788&lt;&gt;"",[1]tailored_settings!$B$11="Do not publish"),CONCATENATE([1]tailored_settings!$B$4&amp;TEXT(ROW(A786)-1,"0000")&amp;"_"&amp;TEXT(F786,"yyyy-mm")),CONCATENATE([1]tailored_settings!$B$4&amp;TEXT(ROW(A786)-1,"0000")&amp;"_"&amp;TEXT(F786,"yyyy-mm")))))</f>
        <v>360G-BarnwoodTrust-IND-0785_2022-10</v>
      </c>
      <c r="I786" s="8" t="str">
        <f>IF([1]source_data!G788="","",[1]tailored_settings!$B$7)</f>
        <v>Barnwood Trust</v>
      </c>
      <c r="J786" s="8" t="str">
        <f>IF([1]source_data!G788="","",[1]tailored_settings!$B$6)</f>
        <v>GB-CHC-1162855</v>
      </c>
      <c r="K786" s="8" t="str">
        <f>IF([1]source_data!G788="","",IF([1]source_data!I788="","",VLOOKUP([1]source_data!I788,[1]codelists!A:C,2,FALSE)))</f>
        <v>GTIR040</v>
      </c>
      <c r="L786" s="8" t="str">
        <f>IF([1]source_data!G788="","",IF([1]source_data!J788="","",VLOOKUP([1]source_data!J788,[1]codelists!A:C,2,FALSE)))</f>
        <v/>
      </c>
      <c r="M786" s="8" t="str">
        <f>IF([1]source_data!G788="","",IF([1]source_data!K788="","",IF([1]source_data!M788&lt;&gt;"",CONCATENATE(VLOOKUP([1]source_data!K788,[1]codelists!A:C,2,FALSE)&amp;";"&amp;VLOOKUP([1]source_data!L788,[1]codelists!A:C,2,FALSE)&amp;";"&amp;VLOOKUP([1]source_data!M788,[1]codelists!A:C,2,FALSE)),IF([1]source_data!L788&lt;&gt;"",CONCATENATE(VLOOKUP([1]source_data!K788,[1]codelists!A:C,2,FALSE)&amp;";"&amp;VLOOKUP([1]source_data!L788,[1]codelists!A:C,2,FALSE)),IF([1]source_data!K788&lt;&gt;"",CONCATENATE(VLOOKUP([1]source_data!K788,[1]codelists!A:C,2,FALSE)))))))</f>
        <v>GTIP040</v>
      </c>
      <c r="N786" s="11" t="str">
        <f>IF([1]source_data!G788="","",IF([1]source_data!D788="","",VLOOKUP([1]source_data!D788,[1]geo_data!A:I,9,FALSE)))</f>
        <v>Barton and Tredworth</v>
      </c>
      <c r="O786" s="11" t="str">
        <f>IF([1]source_data!G788="","",IF([1]source_data!D788="","",VLOOKUP([1]source_data!D788,[1]geo_data!A:I,8,FALSE)))</f>
        <v>E05010953</v>
      </c>
      <c r="P786" s="11" t="str">
        <f>IF([1]source_data!G788="","",IF(LEFT(O786,3)="E05","WD",IF(LEFT(O786,3)="S13","WD",IF(LEFT(O786,3)="W05","WD",IF(LEFT(O786,3)="W06","UA",IF(LEFT(O786,3)="S12","CA",IF(LEFT(O786,3)="E06","UA",IF(LEFT(O786,3)="E07","NMD",IF(LEFT(O786,3)="E08","MD",IF(LEFT(O786,3)="E09","LONB"))))))))))</f>
        <v>WD</v>
      </c>
      <c r="Q786" s="11" t="str">
        <f>IF([1]source_data!G788="","",IF([1]source_data!D788="","",VLOOKUP([1]source_data!D788,[1]geo_data!A:I,7,FALSE)))</f>
        <v>Gloucester</v>
      </c>
      <c r="R786" s="11" t="str">
        <f>IF([1]source_data!G788="","",IF([1]source_data!D788="","",VLOOKUP([1]source_data!D788,[1]geo_data!A:I,6,FALSE)))</f>
        <v>E07000081</v>
      </c>
      <c r="S786" s="11" t="str">
        <f>IF([1]source_data!G788="","",IF(LEFT(R786,3)="E05","WD",IF(LEFT(R786,3)="S13","WD",IF(LEFT(R786,3)="W05","WD",IF(LEFT(R786,3)="W06","UA",IF(LEFT(R786,3)="S12","CA",IF(LEFT(R786,3)="E06","UA",IF(LEFT(R786,3)="E07","NMD",IF(LEFT(R786,3)="E08","MD",IF(LEFT(R786,3)="E09","LONB"))))))))))</f>
        <v>NMD</v>
      </c>
      <c r="T786" s="8" t="str">
        <f>IF([1]source_data!G788="","",IF([1]source_data!N788="","",[1]source_data!N788))</f>
        <v>Grants for You</v>
      </c>
      <c r="U786" s="12">
        <f ca="1">IF([1]source_data!G788="","",[1]tailored_settings!$B$8)</f>
        <v>45009</v>
      </c>
      <c r="V786" s="8" t="str">
        <f>IF([1]source_data!I788="","",[1]tailored_settings!$B$9)</f>
        <v>https://www.barnwoodtrust.org/</v>
      </c>
      <c r="W786" s="8" t="str">
        <f>IF([1]source_data!G788="","",IF([1]source_data!I788="","",[1]codelists!$A$1))</f>
        <v>Grant to Individuals Reason codelist</v>
      </c>
      <c r="X786" s="8" t="str">
        <f>IF([1]source_data!G788="","",IF([1]source_data!I788="","",[1]source_data!I788))</f>
        <v>Mental Health</v>
      </c>
      <c r="Y786" s="8" t="str">
        <f>IF([1]source_data!G788="","",IF([1]source_data!J788="","",[1]codelists!$A$1))</f>
        <v/>
      </c>
      <c r="Z786" s="8" t="str">
        <f>IF([1]source_data!G788="","",IF([1]source_data!J788="","",[1]source_data!J788))</f>
        <v/>
      </c>
      <c r="AA786" s="8" t="str">
        <f>IF([1]source_data!G788="","",IF([1]source_data!K788="","",[1]codelists!$A$16))</f>
        <v>Grant to Individuals Purpose codelist</v>
      </c>
      <c r="AB786" s="8" t="str">
        <f>IF([1]source_data!G788="","",IF([1]source_data!K788="","",[1]source_data!K788))</f>
        <v>Devices and digital access</v>
      </c>
      <c r="AC786" s="8" t="str">
        <f>IF([1]source_data!G788="","",IF([1]source_data!L788="","",[1]codelists!$A$16))</f>
        <v/>
      </c>
      <c r="AD786" s="8" t="str">
        <f>IF([1]source_data!G788="","",IF([1]source_data!L788="","",[1]source_data!L788))</f>
        <v/>
      </c>
      <c r="AE786" s="8" t="str">
        <f>IF([1]source_data!G788="","",IF([1]source_data!M788="","",[1]codelists!$A$16))</f>
        <v/>
      </c>
      <c r="AF786" s="8" t="str">
        <f>IF([1]source_data!G788="","",IF([1]source_data!M788="","",[1]source_data!M788))</f>
        <v/>
      </c>
    </row>
    <row r="787" spans="1:32" ht="15.75" x14ac:dyDescent="0.25">
      <c r="A787" s="8" t="str">
        <f>IF([1]source_data!G789="","",IF(AND([1]source_data!C789&lt;&gt;"",[1]tailored_settings!$B$10="Publish"),CONCATENATE([1]tailored_settings!$B$2&amp;[1]source_data!C789),IF(AND([1]source_data!C789&lt;&gt;"",[1]tailored_settings!$B$10="Do not publish"),CONCATENATE([1]tailored_settings!$B$2&amp;TEXT(ROW(A787)-1,"0000")&amp;"_"&amp;TEXT(F787,"yyyy-mm")),CONCATENATE([1]tailored_settings!$B$2&amp;TEXT(ROW(A787)-1,"0000")&amp;"_"&amp;TEXT(F787,"yyyy-mm")))))</f>
        <v>360G-BarnwoodTrust-0786_2022-10</v>
      </c>
      <c r="B787" s="8" t="str">
        <f>IF([1]source_data!G789="","",IF([1]source_data!E789&lt;&gt;"",[1]source_data!E789,CONCATENATE("Grant to "&amp;G787)))</f>
        <v>Grants for You</v>
      </c>
      <c r="C787" s="8" t="str">
        <f>IF([1]source_data!G789="","",IF([1]source_data!F789="","",[1]source_data!F789))</f>
        <v xml:space="preserve">Funding to help people with Autism, ADHD, Tourette's or a serious mental health condition access more opportunities.   </v>
      </c>
      <c r="D787" s="9">
        <f>IF([1]source_data!G789="","",IF([1]source_data!G789="","",[1]source_data!G789))</f>
        <v>849</v>
      </c>
      <c r="E787" s="8" t="str">
        <f>IF([1]source_data!G789="","",[1]tailored_settings!$B$3)</f>
        <v>GBP</v>
      </c>
      <c r="F787" s="10">
        <f>IF([1]source_data!G789="","",IF([1]source_data!H789="","",[1]source_data!H789))</f>
        <v>44862.533133414297</v>
      </c>
      <c r="G787" s="8" t="str">
        <f>IF([1]source_data!G789="","",[1]tailored_settings!$B$5)</f>
        <v>Individual Recipient</v>
      </c>
      <c r="H787" s="8" t="str">
        <f>IF([1]source_data!G789="","",IF(AND([1]source_data!A789&lt;&gt;"",[1]tailored_settings!$B$11="Publish"),CONCATENATE([1]tailored_settings!$B$2&amp;[1]source_data!A789),IF(AND([1]source_data!A789&lt;&gt;"",[1]tailored_settings!$B$11="Do not publish"),CONCATENATE([1]tailored_settings!$B$4&amp;TEXT(ROW(A787)-1,"0000")&amp;"_"&amp;TEXT(F787,"yyyy-mm")),CONCATENATE([1]tailored_settings!$B$4&amp;TEXT(ROW(A787)-1,"0000")&amp;"_"&amp;TEXT(F787,"yyyy-mm")))))</f>
        <v>360G-BarnwoodTrust-IND-0786_2022-10</v>
      </c>
      <c r="I787" s="8" t="str">
        <f>IF([1]source_data!G789="","",[1]tailored_settings!$B$7)</f>
        <v>Barnwood Trust</v>
      </c>
      <c r="J787" s="8" t="str">
        <f>IF([1]source_data!G789="","",[1]tailored_settings!$B$6)</f>
        <v>GB-CHC-1162855</v>
      </c>
      <c r="K787" s="8" t="str">
        <f>IF([1]source_data!G789="","",IF([1]source_data!I789="","",VLOOKUP([1]source_data!I789,[1]codelists!A:C,2,FALSE)))</f>
        <v>GTIR040</v>
      </c>
      <c r="L787" s="8" t="str">
        <f>IF([1]source_data!G789="","",IF([1]source_data!J789="","",VLOOKUP([1]source_data!J789,[1]codelists!A:C,2,FALSE)))</f>
        <v/>
      </c>
      <c r="M787" s="8" t="str">
        <f>IF([1]source_data!G789="","",IF([1]source_data!K789="","",IF([1]source_data!M789&lt;&gt;"",CONCATENATE(VLOOKUP([1]source_data!K789,[1]codelists!A:C,2,FALSE)&amp;";"&amp;VLOOKUP([1]source_data!L789,[1]codelists!A:C,2,FALSE)&amp;";"&amp;VLOOKUP([1]source_data!M789,[1]codelists!A:C,2,FALSE)),IF([1]source_data!L789&lt;&gt;"",CONCATENATE(VLOOKUP([1]source_data!K789,[1]codelists!A:C,2,FALSE)&amp;";"&amp;VLOOKUP([1]source_data!L789,[1]codelists!A:C,2,FALSE)),IF([1]source_data!K789&lt;&gt;"",CONCATENATE(VLOOKUP([1]source_data!K789,[1]codelists!A:C,2,FALSE)))))))</f>
        <v>GTIP040</v>
      </c>
      <c r="N787" s="11" t="str">
        <f>IF([1]source_data!G789="","",IF([1]source_data!D789="","",VLOOKUP([1]source_data!D789,[1]geo_data!A:I,9,FALSE)))</f>
        <v>Barton and Tredworth</v>
      </c>
      <c r="O787" s="11" t="str">
        <f>IF([1]source_data!G789="","",IF([1]source_data!D789="","",VLOOKUP([1]source_data!D789,[1]geo_data!A:I,8,FALSE)))</f>
        <v>E05010953</v>
      </c>
      <c r="P787" s="11" t="str">
        <f>IF([1]source_data!G789="","",IF(LEFT(O787,3)="E05","WD",IF(LEFT(O787,3)="S13","WD",IF(LEFT(O787,3)="W05","WD",IF(LEFT(O787,3)="W06","UA",IF(LEFT(O787,3)="S12","CA",IF(LEFT(O787,3)="E06","UA",IF(LEFT(O787,3)="E07","NMD",IF(LEFT(O787,3)="E08","MD",IF(LEFT(O787,3)="E09","LONB"))))))))))</f>
        <v>WD</v>
      </c>
      <c r="Q787" s="11" t="str">
        <f>IF([1]source_data!G789="","",IF([1]source_data!D789="","",VLOOKUP([1]source_data!D789,[1]geo_data!A:I,7,FALSE)))</f>
        <v>Gloucester</v>
      </c>
      <c r="R787" s="11" t="str">
        <f>IF([1]source_data!G789="","",IF([1]source_data!D789="","",VLOOKUP([1]source_data!D789,[1]geo_data!A:I,6,FALSE)))</f>
        <v>E07000081</v>
      </c>
      <c r="S787" s="11" t="str">
        <f>IF([1]source_data!G789="","",IF(LEFT(R787,3)="E05","WD",IF(LEFT(R787,3)="S13","WD",IF(LEFT(R787,3)="W05","WD",IF(LEFT(R787,3)="W06","UA",IF(LEFT(R787,3)="S12","CA",IF(LEFT(R787,3)="E06","UA",IF(LEFT(R787,3)="E07","NMD",IF(LEFT(R787,3)="E08","MD",IF(LEFT(R787,3)="E09","LONB"))))))))))</f>
        <v>NMD</v>
      </c>
      <c r="T787" s="8" t="str">
        <f>IF([1]source_data!G789="","",IF([1]source_data!N789="","",[1]source_data!N789))</f>
        <v>Grants for You</v>
      </c>
      <c r="U787" s="12">
        <f ca="1">IF([1]source_data!G789="","",[1]tailored_settings!$B$8)</f>
        <v>45009</v>
      </c>
      <c r="V787" s="8" t="str">
        <f>IF([1]source_data!I789="","",[1]tailored_settings!$B$9)</f>
        <v>https://www.barnwoodtrust.org/</v>
      </c>
      <c r="W787" s="8" t="str">
        <f>IF([1]source_data!G789="","",IF([1]source_data!I789="","",[1]codelists!$A$1))</f>
        <v>Grant to Individuals Reason codelist</v>
      </c>
      <c r="X787" s="8" t="str">
        <f>IF([1]source_data!G789="","",IF([1]source_data!I789="","",[1]source_data!I789))</f>
        <v>Mental Health</v>
      </c>
      <c r="Y787" s="8" t="str">
        <f>IF([1]source_data!G789="","",IF([1]source_data!J789="","",[1]codelists!$A$1))</f>
        <v/>
      </c>
      <c r="Z787" s="8" t="str">
        <f>IF([1]source_data!G789="","",IF([1]source_data!J789="","",[1]source_data!J789))</f>
        <v/>
      </c>
      <c r="AA787" s="8" t="str">
        <f>IF([1]source_data!G789="","",IF([1]source_data!K789="","",[1]codelists!$A$16))</f>
        <v>Grant to Individuals Purpose codelist</v>
      </c>
      <c r="AB787" s="8" t="str">
        <f>IF([1]source_data!G789="","",IF([1]source_data!K789="","",[1]source_data!K789))</f>
        <v>Devices and digital access</v>
      </c>
      <c r="AC787" s="8" t="str">
        <f>IF([1]source_data!G789="","",IF([1]source_data!L789="","",[1]codelists!$A$16))</f>
        <v/>
      </c>
      <c r="AD787" s="8" t="str">
        <f>IF([1]source_data!G789="","",IF([1]source_data!L789="","",[1]source_data!L789))</f>
        <v/>
      </c>
      <c r="AE787" s="8" t="str">
        <f>IF([1]source_data!G789="","",IF([1]source_data!M789="","",[1]codelists!$A$16))</f>
        <v/>
      </c>
      <c r="AF787" s="8" t="str">
        <f>IF([1]source_data!G789="","",IF([1]source_data!M789="","",[1]source_data!M789))</f>
        <v/>
      </c>
    </row>
    <row r="788" spans="1:32" ht="15.75" x14ac:dyDescent="0.25">
      <c r="A788" s="8" t="str">
        <f>IF([1]source_data!G790="","",IF(AND([1]source_data!C790&lt;&gt;"",[1]tailored_settings!$B$10="Publish"),CONCATENATE([1]tailored_settings!$B$2&amp;[1]source_data!C790),IF(AND([1]source_data!C790&lt;&gt;"",[1]tailored_settings!$B$10="Do not publish"),CONCATENATE([1]tailored_settings!$B$2&amp;TEXT(ROW(A788)-1,"0000")&amp;"_"&amp;TEXT(F788,"yyyy-mm")),CONCATENATE([1]tailored_settings!$B$2&amp;TEXT(ROW(A788)-1,"0000")&amp;"_"&amp;TEXT(F788,"yyyy-mm")))))</f>
        <v>360G-BarnwoodTrust-0787_2022-10</v>
      </c>
      <c r="B788" s="8" t="str">
        <f>IF([1]source_data!G790="","",IF([1]source_data!E790&lt;&gt;"",[1]source_data!E790,CONCATENATE("Grant to "&amp;G788)))</f>
        <v>Grants for You</v>
      </c>
      <c r="C788" s="8" t="str">
        <f>IF([1]source_data!G790="","",IF([1]source_data!F790="","",[1]source_data!F790))</f>
        <v xml:space="preserve">Funding to help people with Autism, ADHD, Tourette's or a serious mental health condition access more opportunities.   </v>
      </c>
      <c r="D788" s="9">
        <f>IF([1]source_data!G790="","",IF([1]source_data!G790="","",[1]source_data!G790))</f>
        <v>804</v>
      </c>
      <c r="E788" s="8" t="str">
        <f>IF([1]source_data!G790="","",[1]tailored_settings!$B$3)</f>
        <v>GBP</v>
      </c>
      <c r="F788" s="10">
        <f>IF([1]source_data!G790="","",IF([1]source_data!H790="","",[1]source_data!H790))</f>
        <v>44862.534950080997</v>
      </c>
      <c r="G788" s="8" t="str">
        <f>IF([1]source_data!G790="","",[1]tailored_settings!$B$5)</f>
        <v>Individual Recipient</v>
      </c>
      <c r="H788" s="8" t="str">
        <f>IF([1]source_data!G790="","",IF(AND([1]source_data!A790&lt;&gt;"",[1]tailored_settings!$B$11="Publish"),CONCATENATE([1]tailored_settings!$B$2&amp;[1]source_data!A790),IF(AND([1]source_data!A790&lt;&gt;"",[1]tailored_settings!$B$11="Do not publish"),CONCATENATE([1]tailored_settings!$B$4&amp;TEXT(ROW(A788)-1,"0000")&amp;"_"&amp;TEXT(F788,"yyyy-mm")),CONCATENATE([1]tailored_settings!$B$4&amp;TEXT(ROW(A788)-1,"0000")&amp;"_"&amp;TEXT(F788,"yyyy-mm")))))</f>
        <v>360G-BarnwoodTrust-IND-0787_2022-10</v>
      </c>
      <c r="I788" s="8" t="str">
        <f>IF([1]source_data!G790="","",[1]tailored_settings!$B$7)</f>
        <v>Barnwood Trust</v>
      </c>
      <c r="J788" s="8" t="str">
        <f>IF([1]source_data!G790="","",[1]tailored_settings!$B$6)</f>
        <v>GB-CHC-1162855</v>
      </c>
      <c r="K788" s="8" t="str">
        <f>IF([1]source_data!G790="","",IF([1]source_data!I790="","",VLOOKUP([1]source_data!I790,[1]codelists!A:C,2,FALSE)))</f>
        <v>GTIR040</v>
      </c>
      <c r="L788" s="8" t="str">
        <f>IF([1]source_data!G790="","",IF([1]source_data!J790="","",VLOOKUP([1]source_data!J790,[1]codelists!A:C,2,FALSE)))</f>
        <v/>
      </c>
      <c r="M788" s="8" t="str">
        <f>IF([1]source_data!G790="","",IF([1]source_data!K790="","",IF([1]source_data!M790&lt;&gt;"",CONCATENATE(VLOOKUP([1]source_data!K790,[1]codelists!A:C,2,FALSE)&amp;";"&amp;VLOOKUP([1]source_data!L790,[1]codelists!A:C,2,FALSE)&amp;";"&amp;VLOOKUP([1]source_data!M790,[1]codelists!A:C,2,FALSE)),IF([1]source_data!L790&lt;&gt;"",CONCATENATE(VLOOKUP([1]source_data!K790,[1]codelists!A:C,2,FALSE)&amp;";"&amp;VLOOKUP([1]source_data!L790,[1]codelists!A:C,2,FALSE)),IF([1]source_data!K790&lt;&gt;"",CONCATENATE(VLOOKUP([1]source_data!K790,[1]codelists!A:C,2,FALSE)))))))</f>
        <v>GTIP040</v>
      </c>
      <c r="N788" s="11" t="str">
        <f>IF([1]source_data!G790="","",IF([1]source_data!D790="","",VLOOKUP([1]source_data!D790,[1]geo_data!A:I,9,FALSE)))</f>
        <v>Barton and Tredworth</v>
      </c>
      <c r="O788" s="11" t="str">
        <f>IF([1]source_data!G790="","",IF([1]source_data!D790="","",VLOOKUP([1]source_data!D790,[1]geo_data!A:I,8,FALSE)))</f>
        <v>E05010953</v>
      </c>
      <c r="P788" s="11" t="str">
        <f>IF([1]source_data!G790="","",IF(LEFT(O788,3)="E05","WD",IF(LEFT(O788,3)="S13","WD",IF(LEFT(O788,3)="W05","WD",IF(LEFT(O788,3)="W06","UA",IF(LEFT(O788,3)="S12","CA",IF(LEFT(O788,3)="E06","UA",IF(LEFT(O788,3)="E07","NMD",IF(LEFT(O788,3)="E08","MD",IF(LEFT(O788,3)="E09","LONB"))))))))))</f>
        <v>WD</v>
      </c>
      <c r="Q788" s="11" t="str">
        <f>IF([1]source_data!G790="","",IF([1]source_data!D790="","",VLOOKUP([1]source_data!D790,[1]geo_data!A:I,7,FALSE)))</f>
        <v>Gloucester</v>
      </c>
      <c r="R788" s="11" t="str">
        <f>IF([1]source_data!G790="","",IF([1]source_data!D790="","",VLOOKUP([1]source_data!D790,[1]geo_data!A:I,6,FALSE)))</f>
        <v>E07000081</v>
      </c>
      <c r="S788" s="11" t="str">
        <f>IF([1]source_data!G790="","",IF(LEFT(R788,3)="E05","WD",IF(LEFT(R788,3)="S13","WD",IF(LEFT(R788,3)="W05","WD",IF(LEFT(R788,3)="W06","UA",IF(LEFT(R788,3)="S12","CA",IF(LEFT(R788,3)="E06","UA",IF(LEFT(R788,3)="E07","NMD",IF(LEFT(R788,3)="E08","MD",IF(LEFT(R788,3)="E09","LONB"))))))))))</f>
        <v>NMD</v>
      </c>
      <c r="T788" s="8" t="str">
        <f>IF([1]source_data!G790="","",IF([1]source_data!N790="","",[1]source_data!N790))</f>
        <v>Grants for You</v>
      </c>
      <c r="U788" s="12">
        <f ca="1">IF([1]source_data!G790="","",[1]tailored_settings!$B$8)</f>
        <v>45009</v>
      </c>
      <c r="V788" s="8" t="str">
        <f>IF([1]source_data!I790="","",[1]tailored_settings!$B$9)</f>
        <v>https://www.barnwoodtrust.org/</v>
      </c>
      <c r="W788" s="8" t="str">
        <f>IF([1]source_data!G790="","",IF([1]source_data!I790="","",[1]codelists!$A$1))</f>
        <v>Grant to Individuals Reason codelist</v>
      </c>
      <c r="X788" s="8" t="str">
        <f>IF([1]source_data!G790="","",IF([1]source_data!I790="","",[1]source_data!I790))</f>
        <v>Mental Health</v>
      </c>
      <c r="Y788" s="8" t="str">
        <f>IF([1]source_data!G790="","",IF([1]source_data!J790="","",[1]codelists!$A$1))</f>
        <v/>
      </c>
      <c r="Z788" s="8" t="str">
        <f>IF([1]source_data!G790="","",IF([1]source_data!J790="","",[1]source_data!J790))</f>
        <v/>
      </c>
      <c r="AA788" s="8" t="str">
        <f>IF([1]source_data!G790="","",IF([1]source_data!K790="","",[1]codelists!$A$16))</f>
        <v>Grant to Individuals Purpose codelist</v>
      </c>
      <c r="AB788" s="8" t="str">
        <f>IF([1]source_data!G790="","",IF([1]source_data!K790="","",[1]source_data!K790))</f>
        <v>Devices and digital access</v>
      </c>
      <c r="AC788" s="8" t="str">
        <f>IF([1]source_data!G790="","",IF([1]source_data!L790="","",[1]codelists!$A$16))</f>
        <v/>
      </c>
      <c r="AD788" s="8" t="str">
        <f>IF([1]source_data!G790="","",IF([1]source_data!L790="","",[1]source_data!L790))</f>
        <v/>
      </c>
      <c r="AE788" s="8" t="str">
        <f>IF([1]source_data!G790="","",IF([1]source_data!M790="","",[1]codelists!$A$16))</f>
        <v/>
      </c>
      <c r="AF788" s="8" t="str">
        <f>IF([1]source_data!G790="","",IF([1]source_data!M790="","",[1]source_data!M790))</f>
        <v/>
      </c>
    </row>
    <row r="789" spans="1:32" ht="15.75" x14ac:dyDescent="0.25">
      <c r="A789" s="8" t="str">
        <f>IF([1]source_data!G791="","",IF(AND([1]source_data!C791&lt;&gt;"",[1]tailored_settings!$B$10="Publish"),CONCATENATE([1]tailored_settings!$B$2&amp;[1]source_data!C791),IF(AND([1]source_data!C791&lt;&gt;"",[1]tailored_settings!$B$10="Do not publish"),CONCATENATE([1]tailored_settings!$B$2&amp;TEXT(ROW(A789)-1,"0000")&amp;"_"&amp;TEXT(F789,"yyyy-mm")),CONCATENATE([1]tailored_settings!$B$2&amp;TEXT(ROW(A789)-1,"0000")&amp;"_"&amp;TEXT(F789,"yyyy-mm")))))</f>
        <v>360G-BarnwoodTrust-0788_2022-10</v>
      </c>
      <c r="B789" s="8" t="str">
        <f>IF([1]source_data!G791="","",IF([1]source_data!E791&lt;&gt;"",[1]source_data!E791,CONCATENATE("Grant to "&amp;G789)))</f>
        <v>Grants for You</v>
      </c>
      <c r="C789" s="8" t="str">
        <f>IF([1]source_data!G791="","",IF([1]source_data!F791="","",[1]source_data!F791))</f>
        <v xml:space="preserve">Funding to help people with Autism, ADHD, Tourette's or a serious mental health condition access more opportunities.   </v>
      </c>
      <c r="D789" s="9">
        <f>IF([1]source_data!G791="","",IF([1]source_data!G791="","",[1]source_data!G791))</f>
        <v>2178</v>
      </c>
      <c r="E789" s="8" t="str">
        <f>IF([1]source_data!G791="","",[1]tailored_settings!$B$3)</f>
        <v>GBP</v>
      </c>
      <c r="F789" s="10">
        <f>IF([1]source_data!G791="","",IF([1]source_data!H791="","",[1]source_data!H791))</f>
        <v>44862.543366435202</v>
      </c>
      <c r="G789" s="8" t="str">
        <f>IF([1]source_data!G791="","",[1]tailored_settings!$B$5)</f>
        <v>Individual Recipient</v>
      </c>
      <c r="H789" s="8" t="str">
        <f>IF([1]source_data!G791="","",IF(AND([1]source_data!A791&lt;&gt;"",[1]tailored_settings!$B$11="Publish"),CONCATENATE([1]tailored_settings!$B$2&amp;[1]source_data!A791),IF(AND([1]source_data!A791&lt;&gt;"",[1]tailored_settings!$B$11="Do not publish"),CONCATENATE([1]tailored_settings!$B$4&amp;TEXT(ROW(A789)-1,"0000")&amp;"_"&amp;TEXT(F789,"yyyy-mm")),CONCATENATE([1]tailored_settings!$B$4&amp;TEXT(ROW(A789)-1,"0000")&amp;"_"&amp;TEXT(F789,"yyyy-mm")))))</f>
        <v>360G-BarnwoodTrust-IND-0788_2022-10</v>
      </c>
      <c r="I789" s="8" t="str">
        <f>IF([1]source_data!G791="","",[1]tailored_settings!$B$7)</f>
        <v>Barnwood Trust</v>
      </c>
      <c r="J789" s="8" t="str">
        <f>IF([1]source_data!G791="","",[1]tailored_settings!$B$6)</f>
        <v>GB-CHC-1162855</v>
      </c>
      <c r="K789" s="8" t="str">
        <f>IF([1]source_data!G791="","",IF([1]source_data!I791="","",VLOOKUP([1]source_data!I791,[1]codelists!A:C,2,FALSE)))</f>
        <v>GTIR040</v>
      </c>
      <c r="L789" s="8" t="str">
        <f>IF([1]source_data!G791="","",IF([1]source_data!J791="","",VLOOKUP([1]source_data!J791,[1]codelists!A:C,2,FALSE)))</f>
        <v/>
      </c>
      <c r="M789" s="8" t="str">
        <f>IF([1]source_data!G791="","",IF([1]source_data!K791="","",IF([1]source_data!M791&lt;&gt;"",CONCATENATE(VLOOKUP([1]source_data!K791,[1]codelists!A:C,2,FALSE)&amp;";"&amp;VLOOKUP([1]source_data!L791,[1]codelists!A:C,2,FALSE)&amp;";"&amp;VLOOKUP([1]source_data!M791,[1]codelists!A:C,2,FALSE)),IF([1]source_data!L791&lt;&gt;"",CONCATENATE(VLOOKUP([1]source_data!K791,[1]codelists!A:C,2,FALSE)&amp;";"&amp;VLOOKUP([1]source_data!L791,[1]codelists!A:C,2,FALSE)),IF([1]source_data!K791&lt;&gt;"",CONCATENATE(VLOOKUP([1]source_data!K791,[1]codelists!A:C,2,FALSE)))))))</f>
        <v>GTIP040</v>
      </c>
      <c r="N789" s="11" t="str">
        <f>IF([1]source_data!G791="","",IF([1]source_data!D791="","",VLOOKUP([1]source_data!D791,[1]geo_data!A:I,9,FALSE)))</f>
        <v>Barton and Tredworth</v>
      </c>
      <c r="O789" s="11" t="str">
        <f>IF([1]source_data!G791="","",IF([1]source_data!D791="","",VLOOKUP([1]source_data!D791,[1]geo_data!A:I,8,FALSE)))</f>
        <v>E05010953</v>
      </c>
      <c r="P789" s="11" t="str">
        <f>IF([1]source_data!G791="","",IF(LEFT(O789,3)="E05","WD",IF(LEFT(O789,3)="S13","WD",IF(LEFT(O789,3)="W05","WD",IF(LEFT(O789,3)="W06","UA",IF(LEFT(O789,3)="S12","CA",IF(LEFT(O789,3)="E06","UA",IF(LEFT(O789,3)="E07","NMD",IF(LEFT(O789,3)="E08","MD",IF(LEFT(O789,3)="E09","LONB"))))))))))</f>
        <v>WD</v>
      </c>
      <c r="Q789" s="11" t="str">
        <f>IF([1]source_data!G791="","",IF([1]source_data!D791="","",VLOOKUP([1]source_data!D791,[1]geo_data!A:I,7,FALSE)))</f>
        <v>Gloucester</v>
      </c>
      <c r="R789" s="11" t="str">
        <f>IF([1]source_data!G791="","",IF([1]source_data!D791="","",VLOOKUP([1]source_data!D791,[1]geo_data!A:I,6,FALSE)))</f>
        <v>E07000081</v>
      </c>
      <c r="S789" s="11" t="str">
        <f>IF([1]source_data!G791="","",IF(LEFT(R789,3)="E05","WD",IF(LEFT(R789,3)="S13","WD",IF(LEFT(R789,3)="W05","WD",IF(LEFT(R789,3)="W06","UA",IF(LEFT(R789,3)="S12","CA",IF(LEFT(R789,3)="E06","UA",IF(LEFT(R789,3)="E07","NMD",IF(LEFT(R789,3)="E08","MD",IF(LEFT(R789,3)="E09","LONB"))))))))))</f>
        <v>NMD</v>
      </c>
      <c r="T789" s="8" t="str">
        <f>IF([1]source_data!G791="","",IF([1]source_data!N791="","",[1]source_data!N791))</f>
        <v>Grants for You</v>
      </c>
      <c r="U789" s="12">
        <f ca="1">IF([1]source_data!G791="","",[1]tailored_settings!$B$8)</f>
        <v>45009</v>
      </c>
      <c r="V789" s="8" t="str">
        <f>IF([1]source_data!I791="","",[1]tailored_settings!$B$9)</f>
        <v>https://www.barnwoodtrust.org/</v>
      </c>
      <c r="W789" s="8" t="str">
        <f>IF([1]source_data!G791="","",IF([1]source_data!I791="","",[1]codelists!$A$1))</f>
        <v>Grant to Individuals Reason codelist</v>
      </c>
      <c r="X789" s="8" t="str">
        <f>IF([1]source_data!G791="","",IF([1]source_data!I791="","",[1]source_data!I791))</f>
        <v>Mental Health</v>
      </c>
      <c r="Y789" s="8" t="str">
        <f>IF([1]source_data!G791="","",IF([1]source_data!J791="","",[1]codelists!$A$1))</f>
        <v/>
      </c>
      <c r="Z789" s="8" t="str">
        <f>IF([1]source_data!G791="","",IF([1]source_data!J791="","",[1]source_data!J791))</f>
        <v/>
      </c>
      <c r="AA789" s="8" t="str">
        <f>IF([1]source_data!G791="","",IF([1]source_data!K791="","",[1]codelists!$A$16))</f>
        <v>Grant to Individuals Purpose codelist</v>
      </c>
      <c r="AB789" s="8" t="str">
        <f>IF([1]source_data!G791="","",IF([1]source_data!K791="","",[1]source_data!K791))</f>
        <v>Devices and digital access</v>
      </c>
      <c r="AC789" s="8" t="str">
        <f>IF([1]source_data!G791="","",IF([1]source_data!L791="","",[1]codelists!$A$16))</f>
        <v/>
      </c>
      <c r="AD789" s="8" t="str">
        <f>IF([1]source_data!G791="","",IF([1]source_data!L791="","",[1]source_data!L791))</f>
        <v/>
      </c>
      <c r="AE789" s="8" t="str">
        <f>IF([1]source_data!G791="","",IF([1]source_data!M791="","",[1]codelists!$A$16))</f>
        <v/>
      </c>
      <c r="AF789" s="8" t="str">
        <f>IF([1]source_data!G791="","",IF([1]source_data!M791="","",[1]source_data!M791))</f>
        <v/>
      </c>
    </row>
    <row r="790" spans="1:32" ht="15.75" x14ac:dyDescent="0.25">
      <c r="A790" s="8" t="str">
        <f>IF([1]source_data!G792="","",IF(AND([1]source_data!C792&lt;&gt;"",[1]tailored_settings!$B$10="Publish"),CONCATENATE([1]tailored_settings!$B$2&amp;[1]source_data!C792),IF(AND([1]source_data!C792&lt;&gt;"",[1]tailored_settings!$B$10="Do not publish"),CONCATENATE([1]tailored_settings!$B$2&amp;TEXT(ROW(A790)-1,"0000")&amp;"_"&amp;TEXT(F790,"yyyy-mm")),CONCATENATE([1]tailored_settings!$B$2&amp;TEXT(ROW(A790)-1,"0000")&amp;"_"&amp;TEXT(F790,"yyyy-mm")))))</f>
        <v>360G-BarnwoodTrust-0789_2022-10</v>
      </c>
      <c r="B790" s="8" t="str">
        <f>IF([1]source_data!G792="","",IF([1]source_data!E792&lt;&gt;"",[1]source_data!E792,CONCATENATE("Grant to "&amp;G790)))</f>
        <v>Grants for You</v>
      </c>
      <c r="C790" s="8" t="str">
        <f>IF([1]source_data!G792="","",IF([1]source_data!F792="","",[1]source_data!F792))</f>
        <v xml:space="preserve">Funding to help people with Autism, ADHD, Tourette's or a serious mental health condition access more opportunities.   </v>
      </c>
      <c r="D790" s="9">
        <f>IF([1]source_data!G792="","",IF([1]source_data!G792="","",[1]source_data!G792))</f>
        <v>2399</v>
      </c>
      <c r="E790" s="8" t="str">
        <f>IF([1]source_data!G792="","",[1]tailored_settings!$B$3)</f>
        <v>GBP</v>
      </c>
      <c r="F790" s="10">
        <f>IF([1]source_data!G792="","",IF([1]source_data!H792="","",[1]source_data!H792))</f>
        <v>44862.548215509298</v>
      </c>
      <c r="G790" s="8" t="str">
        <f>IF([1]source_data!G792="","",[1]tailored_settings!$B$5)</f>
        <v>Individual Recipient</v>
      </c>
      <c r="H790" s="8" t="str">
        <f>IF([1]source_data!G792="","",IF(AND([1]source_data!A792&lt;&gt;"",[1]tailored_settings!$B$11="Publish"),CONCATENATE([1]tailored_settings!$B$2&amp;[1]source_data!A792),IF(AND([1]source_data!A792&lt;&gt;"",[1]tailored_settings!$B$11="Do not publish"),CONCATENATE([1]tailored_settings!$B$4&amp;TEXT(ROW(A790)-1,"0000")&amp;"_"&amp;TEXT(F790,"yyyy-mm")),CONCATENATE([1]tailored_settings!$B$4&amp;TEXT(ROW(A790)-1,"0000")&amp;"_"&amp;TEXT(F790,"yyyy-mm")))))</f>
        <v>360G-BarnwoodTrust-IND-0789_2022-10</v>
      </c>
      <c r="I790" s="8" t="str">
        <f>IF([1]source_data!G792="","",[1]tailored_settings!$B$7)</f>
        <v>Barnwood Trust</v>
      </c>
      <c r="J790" s="8" t="str">
        <f>IF([1]source_data!G792="","",[1]tailored_settings!$B$6)</f>
        <v>GB-CHC-1162855</v>
      </c>
      <c r="K790" s="8" t="str">
        <f>IF([1]source_data!G792="","",IF([1]source_data!I792="","",VLOOKUP([1]source_data!I792,[1]codelists!A:C,2,FALSE)))</f>
        <v>GTIR040</v>
      </c>
      <c r="L790" s="8" t="str">
        <f>IF([1]source_data!G792="","",IF([1]source_data!J792="","",VLOOKUP([1]source_data!J792,[1]codelists!A:C,2,FALSE)))</f>
        <v/>
      </c>
      <c r="M790" s="8" t="str">
        <f>IF([1]source_data!G792="","",IF([1]source_data!K792="","",IF([1]source_data!M792&lt;&gt;"",CONCATENATE(VLOOKUP([1]source_data!K792,[1]codelists!A:C,2,FALSE)&amp;";"&amp;VLOOKUP([1]source_data!L792,[1]codelists!A:C,2,FALSE)&amp;";"&amp;VLOOKUP([1]source_data!M792,[1]codelists!A:C,2,FALSE)),IF([1]source_data!L792&lt;&gt;"",CONCATENATE(VLOOKUP([1]source_data!K792,[1]codelists!A:C,2,FALSE)&amp;";"&amp;VLOOKUP([1]source_data!L792,[1]codelists!A:C,2,FALSE)),IF([1]source_data!K792&lt;&gt;"",CONCATENATE(VLOOKUP([1]source_data!K792,[1]codelists!A:C,2,FALSE)))))))</f>
        <v>GTIP040</v>
      </c>
      <c r="N790" s="11" t="str">
        <f>IF([1]source_data!G792="","",IF([1]source_data!D792="","",VLOOKUP([1]source_data!D792,[1]geo_data!A:I,9,FALSE)))</f>
        <v>Barton and Tredworth</v>
      </c>
      <c r="O790" s="11" t="str">
        <f>IF([1]source_data!G792="","",IF([1]source_data!D792="","",VLOOKUP([1]source_data!D792,[1]geo_data!A:I,8,FALSE)))</f>
        <v>E05010953</v>
      </c>
      <c r="P790" s="11" t="str">
        <f>IF([1]source_data!G792="","",IF(LEFT(O790,3)="E05","WD",IF(LEFT(O790,3)="S13","WD",IF(LEFT(O790,3)="W05","WD",IF(LEFT(O790,3)="W06","UA",IF(LEFT(O790,3)="S12","CA",IF(LEFT(O790,3)="E06","UA",IF(LEFT(O790,3)="E07","NMD",IF(LEFT(O790,3)="E08","MD",IF(LEFT(O790,3)="E09","LONB"))))))))))</f>
        <v>WD</v>
      </c>
      <c r="Q790" s="11" t="str">
        <f>IF([1]source_data!G792="","",IF([1]source_data!D792="","",VLOOKUP([1]source_data!D792,[1]geo_data!A:I,7,FALSE)))</f>
        <v>Gloucester</v>
      </c>
      <c r="R790" s="11" t="str">
        <f>IF([1]source_data!G792="","",IF([1]source_data!D792="","",VLOOKUP([1]source_data!D792,[1]geo_data!A:I,6,FALSE)))</f>
        <v>E07000081</v>
      </c>
      <c r="S790" s="11" t="str">
        <f>IF([1]source_data!G792="","",IF(LEFT(R790,3)="E05","WD",IF(LEFT(R790,3)="S13","WD",IF(LEFT(R790,3)="W05","WD",IF(LEFT(R790,3)="W06","UA",IF(LEFT(R790,3)="S12","CA",IF(LEFT(R790,3)="E06","UA",IF(LEFT(R790,3)="E07","NMD",IF(LEFT(R790,3)="E08","MD",IF(LEFT(R790,3)="E09","LONB"))))))))))</f>
        <v>NMD</v>
      </c>
      <c r="T790" s="8" t="str">
        <f>IF([1]source_data!G792="","",IF([1]source_data!N792="","",[1]source_data!N792))</f>
        <v>Grants for You</v>
      </c>
      <c r="U790" s="12">
        <f ca="1">IF([1]source_data!G792="","",[1]tailored_settings!$B$8)</f>
        <v>45009</v>
      </c>
      <c r="V790" s="8" t="str">
        <f>IF([1]source_data!I792="","",[1]tailored_settings!$B$9)</f>
        <v>https://www.barnwoodtrust.org/</v>
      </c>
      <c r="W790" s="8" t="str">
        <f>IF([1]source_data!G792="","",IF([1]source_data!I792="","",[1]codelists!$A$1))</f>
        <v>Grant to Individuals Reason codelist</v>
      </c>
      <c r="X790" s="8" t="str">
        <f>IF([1]source_data!G792="","",IF([1]source_data!I792="","",[1]source_data!I792))</f>
        <v>Mental Health</v>
      </c>
      <c r="Y790" s="8" t="str">
        <f>IF([1]source_data!G792="","",IF([1]source_data!J792="","",[1]codelists!$A$1))</f>
        <v/>
      </c>
      <c r="Z790" s="8" t="str">
        <f>IF([1]source_data!G792="","",IF([1]source_data!J792="","",[1]source_data!J792))</f>
        <v/>
      </c>
      <c r="AA790" s="8" t="str">
        <f>IF([1]source_data!G792="","",IF([1]source_data!K792="","",[1]codelists!$A$16))</f>
        <v>Grant to Individuals Purpose codelist</v>
      </c>
      <c r="AB790" s="8" t="str">
        <f>IF([1]source_data!G792="","",IF([1]source_data!K792="","",[1]source_data!K792))</f>
        <v>Devices and digital access</v>
      </c>
      <c r="AC790" s="8" t="str">
        <f>IF([1]source_data!G792="","",IF([1]source_data!L792="","",[1]codelists!$A$16))</f>
        <v/>
      </c>
      <c r="AD790" s="8" t="str">
        <f>IF([1]source_data!G792="","",IF([1]source_data!L792="","",[1]source_data!L792))</f>
        <v/>
      </c>
      <c r="AE790" s="8" t="str">
        <f>IF([1]source_data!G792="","",IF([1]source_data!M792="","",[1]codelists!$A$16))</f>
        <v/>
      </c>
      <c r="AF790" s="8" t="str">
        <f>IF([1]source_data!G792="","",IF([1]source_data!M792="","",[1]source_data!M792))</f>
        <v/>
      </c>
    </row>
    <row r="791" spans="1:32" ht="15.75" x14ac:dyDescent="0.25">
      <c r="A791" s="8" t="str">
        <f>IF([1]source_data!G793="","",IF(AND([1]source_data!C793&lt;&gt;"",[1]tailored_settings!$B$10="Publish"),CONCATENATE([1]tailored_settings!$B$2&amp;[1]source_data!C793),IF(AND([1]source_data!C793&lt;&gt;"",[1]tailored_settings!$B$10="Do not publish"),CONCATENATE([1]tailored_settings!$B$2&amp;TEXT(ROW(A791)-1,"0000")&amp;"_"&amp;TEXT(F791,"yyyy-mm")),CONCATENATE([1]tailored_settings!$B$2&amp;TEXT(ROW(A791)-1,"0000")&amp;"_"&amp;TEXT(F791,"yyyy-mm")))))</f>
        <v>360G-BarnwoodTrust-0790_2022-10</v>
      </c>
      <c r="B791" s="8" t="str">
        <f>IF([1]source_data!G793="","",IF([1]source_data!E793&lt;&gt;"",[1]source_data!E793,CONCATENATE("Grant to "&amp;G791)))</f>
        <v>Grants for You</v>
      </c>
      <c r="C791" s="8" t="str">
        <f>IF([1]source_data!G793="","",IF([1]source_data!F793="","",[1]source_data!F793))</f>
        <v xml:space="preserve">Funding to help people with Autism, ADHD, Tourette's or a serious mental health condition access more opportunities.   </v>
      </c>
      <c r="D791" s="9">
        <f>IF([1]source_data!G793="","",IF([1]source_data!G793="","",[1]source_data!G793))</f>
        <v>1699</v>
      </c>
      <c r="E791" s="8" t="str">
        <f>IF([1]source_data!G793="","",[1]tailored_settings!$B$3)</f>
        <v>GBP</v>
      </c>
      <c r="F791" s="10">
        <f>IF([1]source_data!G793="","",IF([1]source_data!H793="","",[1]source_data!H793))</f>
        <v>44862.557277164298</v>
      </c>
      <c r="G791" s="8" t="str">
        <f>IF([1]source_data!G793="","",[1]tailored_settings!$B$5)</f>
        <v>Individual Recipient</v>
      </c>
      <c r="H791" s="8" t="str">
        <f>IF([1]source_data!G793="","",IF(AND([1]source_data!A793&lt;&gt;"",[1]tailored_settings!$B$11="Publish"),CONCATENATE([1]tailored_settings!$B$2&amp;[1]source_data!A793),IF(AND([1]source_data!A793&lt;&gt;"",[1]tailored_settings!$B$11="Do not publish"),CONCATENATE([1]tailored_settings!$B$4&amp;TEXT(ROW(A791)-1,"0000")&amp;"_"&amp;TEXT(F791,"yyyy-mm")),CONCATENATE([1]tailored_settings!$B$4&amp;TEXT(ROW(A791)-1,"0000")&amp;"_"&amp;TEXT(F791,"yyyy-mm")))))</f>
        <v>360G-BarnwoodTrust-IND-0790_2022-10</v>
      </c>
      <c r="I791" s="8" t="str">
        <f>IF([1]source_data!G793="","",[1]tailored_settings!$B$7)</f>
        <v>Barnwood Trust</v>
      </c>
      <c r="J791" s="8" t="str">
        <f>IF([1]source_data!G793="","",[1]tailored_settings!$B$6)</f>
        <v>GB-CHC-1162855</v>
      </c>
      <c r="K791" s="8" t="str">
        <f>IF([1]source_data!G793="","",IF([1]source_data!I793="","",VLOOKUP([1]source_data!I793,[1]codelists!A:C,2,FALSE)))</f>
        <v>GTIR040</v>
      </c>
      <c r="L791" s="8" t="str">
        <f>IF([1]source_data!G793="","",IF([1]source_data!J793="","",VLOOKUP([1]source_data!J793,[1]codelists!A:C,2,FALSE)))</f>
        <v/>
      </c>
      <c r="M791" s="8" t="str">
        <f>IF([1]source_data!G793="","",IF([1]source_data!K793="","",IF([1]source_data!M793&lt;&gt;"",CONCATENATE(VLOOKUP([1]source_data!K793,[1]codelists!A:C,2,FALSE)&amp;";"&amp;VLOOKUP([1]source_data!L793,[1]codelists!A:C,2,FALSE)&amp;";"&amp;VLOOKUP([1]source_data!M793,[1]codelists!A:C,2,FALSE)),IF([1]source_data!L793&lt;&gt;"",CONCATENATE(VLOOKUP([1]source_data!K793,[1]codelists!A:C,2,FALSE)&amp;";"&amp;VLOOKUP([1]source_data!L793,[1]codelists!A:C,2,FALSE)),IF([1]source_data!K793&lt;&gt;"",CONCATENATE(VLOOKUP([1]source_data!K793,[1]codelists!A:C,2,FALSE)))))))</f>
        <v>GTIP040</v>
      </c>
      <c r="N791" s="11" t="str">
        <f>IF([1]source_data!G793="","",IF([1]source_data!D793="","",VLOOKUP([1]source_data!D793,[1]geo_data!A:I,9,FALSE)))</f>
        <v>Barton and Tredworth</v>
      </c>
      <c r="O791" s="11" t="str">
        <f>IF([1]source_data!G793="","",IF([1]source_data!D793="","",VLOOKUP([1]source_data!D793,[1]geo_data!A:I,8,FALSE)))</f>
        <v>E05010953</v>
      </c>
      <c r="P791" s="11" t="str">
        <f>IF([1]source_data!G793="","",IF(LEFT(O791,3)="E05","WD",IF(LEFT(O791,3)="S13","WD",IF(LEFT(O791,3)="W05","WD",IF(LEFT(O791,3)="W06","UA",IF(LEFT(O791,3)="S12","CA",IF(LEFT(O791,3)="E06","UA",IF(LEFT(O791,3)="E07","NMD",IF(LEFT(O791,3)="E08","MD",IF(LEFT(O791,3)="E09","LONB"))))))))))</f>
        <v>WD</v>
      </c>
      <c r="Q791" s="11" t="str">
        <f>IF([1]source_data!G793="","",IF([1]source_data!D793="","",VLOOKUP([1]source_data!D793,[1]geo_data!A:I,7,FALSE)))</f>
        <v>Gloucester</v>
      </c>
      <c r="R791" s="11" t="str">
        <f>IF([1]source_data!G793="","",IF([1]source_data!D793="","",VLOOKUP([1]source_data!D793,[1]geo_data!A:I,6,FALSE)))</f>
        <v>E07000081</v>
      </c>
      <c r="S791" s="11" t="str">
        <f>IF([1]source_data!G793="","",IF(LEFT(R791,3)="E05","WD",IF(LEFT(R791,3)="S13","WD",IF(LEFT(R791,3)="W05","WD",IF(LEFT(R791,3)="W06","UA",IF(LEFT(R791,3)="S12","CA",IF(LEFT(R791,3)="E06","UA",IF(LEFT(R791,3)="E07","NMD",IF(LEFT(R791,3)="E08","MD",IF(LEFT(R791,3)="E09","LONB"))))))))))</f>
        <v>NMD</v>
      </c>
      <c r="T791" s="8" t="str">
        <f>IF([1]source_data!G793="","",IF([1]source_data!N793="","",[1]source_data!N793))</f>
        <v>Grants for You</v>
      </c>
      <c r="U791" s="12">
        <f ca="1">IF([1]source_data!G793="","",[1]tailored_settings!$B$8)</f>
        <v>45009</v>
      </c>
      <c r="V791" s="8" t="str">
        <f>IF([1]source_data!I793="","",[1]tailored_settings!$B$9)</f>
        <v>https://www.barnwoodtrust.org/</v>
      </c>
      <c r="W791" s="8" t="str">
        <f>IF([1]source_data!G793="","",IF([1]source_data!I793="","",[1]codelists!$A$1))</f>
        <v>Grant to Individuals Reason codelist</v>
      </c>
      <c r="X791" s="8" t="str">
        <f>IF([1]source_data!G793="","",IF([1]source_data!I793="","",[1]source_data!I793))</f>
        <v>Mental Health</v>
      </c>
      <c r="Y791" s="8" t="str">
        <f>IF([1]source_data!G793="","",IF([1]source_data!J793="","",[1]codelists!$A$1))</f>
        <v/>
      </c>
      <c r="Z791" s="8" t="str">
        <f>IF([1]source_data!G793="","",IF([1]source_data!J793="","",[1]source_data!J793))</f>
        <v/>
      </c>
      <c r="AA791" s="8" t="str">
        <f>IF([1]source_data!G793="","",IF([1]source_data!K793="","",[1]codelists!$A$16))</f>
        <v>Grant to Individuals Purpose codelist</v>
      </c>
      <c r="AB791" s="8" t="str">
        <f>IF([1]source_data!G793="","",IF([1]source_data!K793="","",[1]source_data!K793))</f>
        <v>Devices and digital access</v>
      </c>
      <c r="AC791" s="8" t="str">
        <f>IF([1]source_data!G793="","",IF([1]source_data!L793="","",[1]codelists!$A$16))</f>
        <v/>
      </c>
      <c r="AD791" s="8" t="str">
        <f>IF([1]source_data!G793="","",IF([1]source_data!L793="","",[1]source_data!L793))</f>
        <v/>
      </c>
      <c r="AE791" s="8" t="str">
        <f>IF([1]source_data!G793="","",IF([1]source_data!M793="","",[1]codelists!$A$16))</f>
        <v/>
      </c>
      <c r="AF791" s="8" t="str">
        <f>IF([1]source_data!G793="","",IF([1]source_data!M793="","",[1]source_data!M793))</f>
        <v/>
      </c>
    </row>
    <row r="792" spans="1:32" ht="15.75" x14ac:dyDescent="0.25">
      <c r="A792" s="8" t="str">
        <f>IF([1]source_data!G794="","",IF(AND([1]source_data!C794&lt;&gt;"",[1]tailored_settings!$B$10="Publish"),CONCATENATE([1]tailored_settings!$B$2&amp;[1]source_data!C794),IF(AND([1]source_data!C794&lt;&gt;"",[1]tailored_settings!$B$10="Do not publish"),CONCATENATE([1]tailored_settings!$B$2&amp;TEXT(ROW(A792)-1,"0000")&amp;"_"&amp;TEXT(F792,"yyyy-mm")),CONCATENATE([1]tailored_settings!$B$2&amp;TEXT(ROW(A792)-1,"0000")&amp;"_"&amp;TEXT(F792,"yyyy-mm")))))</f>
        <v>360G-BarnwoodTrust-0791_2022-10</v>
      </c>
      <c r="B792" s="8" t="str">
        <f>IF([1]source_data!G794="","",IF([1]source_data!E794&lt;&gt;"",[1]source_data!E794,CONCATENATE("Grant to "&amp;G792)))</f>
        <v>Grants for You</v>
      </c>
      <c r="C792" s="8" t="str">
        <f>IF([1]source_data!G794="","",IF([1]source_data!F794="","",[1]source_data!F794))</f>
        <v xml:space="preserve">Funding to help people with Autism, ADHD, Tourette's or a serious mental health condition access more opportunities.   </v>
      </c>
      <c r="D792" s="9">
        <f>IF([1]source_data!G794="","",IF([1]source_data!G794="","",[1]source_data!G794))</f>
        <v>1699</v>
      </c>
      <c r="E792" s="8" t="str">
        <f>IF([1]source_data!G794="","",[1]tailored_settings!$B$3)</f>
        <v>GBP</v>
      </c>
      <c r="F792" s="10">
        <f>IF([1]source_data!G794="","",IF([1]source_data!H794="","",[1]source_data!H794))</f>
        <v>44862.5637241898</v>
      </c>
      <c r="G792" s="8" t="str">
        <f>IF([1]source_data!G794="","",[1]tailored_settings!$B$5)</f>
        <v>Individual Recipient</v>
      </c>
      <c r="H792" s="8" t="str">
        <f>IF([1]source_data!G794="","",IF(AND([1]source_data!A794&lt;&gt;"",[1]tailored_settings!$B$11="Publish"),CONCATENATE([1]tailored_settings!$B$2&amp;[1]source_data!A794),IF(AND([1]source_data!A794&lt;&gt;"",[1]tailored_settings!$B$11="Do not publish"),CONCATENATE([1]tailored_settings!$B$4&amp;TEXT(ROW(A792)-1,"0000")&amp;"_"&amp;TEXT(F792,"yyyy-mm")),CONCATENATE([1]tailored_settings!$B$4&amp;TEXT(ROW(A792)-1,"0000")&amp;"_"&amp;TEXT(F792,"yyyy-mm")))))</f>
        <v>360G-BarnwoodTrust-IND-0791_2022-10</v>
      </c>
      <c r="I792" s="8" t="str">
        <f>IF([1]source_data!G794="","",[1]tailored_settings!$B$7)</f>
        <v>Barnwood Trust</v>
      </c>
      <c r="J792" s="8" t="str">
        <f>IF([1]source_data!G794="","",[1]tailored_settings!$B$6)</f>
        <v>GB-CHC-1162855</v>
      </c>
      <c r="K792" s="8" t="str">
        <f>IF([1]source_data!G794="","",IF([1]source_data!I794="","",VLOOKUP([1]source_data!I794,[1]codelists!A:C,2,FALSE)))</f>
        <v>GTIR040</v>
      </c>
      <c r="L792" s="8" t="str">
        <f>IF([1]source_data!G794="","",IF([1]source_data!J794="","",VLOOKUP([1]source_data!J794,[1]codelists!A:C,2,FALSE)))</f>
        <v/>
      </c>
      <c r="M792" s="8" t="str">
        <f>IF([1]source_data!G794="","",IF([1]source_data!K794="","",IF([1]source_data!M794&lt;&gt;"",CONCATENATE(VLOOKUP([1]source_data!K794,[1]codelists!A:C,2,FALSE)&amp;";"&amp;VLOOKUP([1]source_data!L794,[1]codelists!A:C,2,FALSE)&amp;";"&amp;VLOOKUP([1]source_data!M794,[1]codelists!A:C,2,FALSE)),IF([1]source_data!L794&lt;&gt;"",CONCATENATE(VLOOKUP([1]source_data!K794,[1]codelists!A:C,2,FALSE)&amp;";"&amp;VLOOKUP([1]source_data!L794,[1]codelists!A:C,2,FALSE)),IF([1]source_data!K794&lt;&gt;"",CONCATENATE(VLOOKUP([1]source_data!K794,[1]codelists!A:C,2,FALSE)))))))</f>
        <v>GTIP040</v>
      </c>
      <c r="N792" s="11" t="str">
        <f>IF([1]source_data!G794="","",IF([1]source_data!D794="","",VLOOKUP([1]source_data!D794,[1]geo_data!A:I,9,FALSE)))</f>
        <v>Moreland</v>
      </c>
      <c r="O792" s="11" t="str">
        <f>IF([1]source_data!G794="","",IF([1]source_data!D794="","",VLOOKUP([1]source_data!D794,[1]geo_data!A:I,8,FALSE)))</f>
        <v>E05010962</v>
      </c>
      <c r="P792" s="11" t="str">
        <f>IF([1]source_data!G794="","",IF(LEFT(O792,3)="E05","WD",IF(LEFT(O792,3)="S13","WD",IF(LEFT(O792,3)="W05","WD",IF(LEFT(O792,3)="W06","UA",IF(LEFT(O792,3)="S12","CA",IF(LEFT(O792,3)="E06","UA",IF(LEFT(O792,3)="E07","NMD",IF(LEFT(O792,3)="E08","MD",IF(LEFT(O792,3)="E09","LONB"))))))))))</f>
        <v>WD</v>
      </c>
      <c r="Q792" s="11" t="str">
        <f>IF([1]source_data!G794="","",IF([1]source_data!D794="","",VLOOKUP([1]source_data!D794,[1]geo_data!A:I,7,FALSE)))</f>
        <v>Gloucester</v>
      </c>
      <c r="R792" s="11" t="str">
        <f>IF([1]source_data!G794="","",IF([1]source_data!D794="","",VLOOKUP([1]source_data!D794,[1]geo_data!A:I,6,FALSE)))</f>
        <v>E07000081</v>
      </c>
      <c r="S792" s="11" t="str">
        <f>IF([1]source_data!G794="","",IF(LEFT(R792,3)="E05","WD",IF(LEFT(R792,3)="S13","WD",IF(LEFT(R792,3)="W05","WD",IF(LEFT(R792,3)="W06","UA",IF(LEFT(R792,3)="S12","CA",IF(LEFT(R792,3)="E06","UA",IF(LEFT(R792,3)="E07","NMD",IF(LEFT(R792,3)="E08","MD",IF(LEFT(R792,3)="E09","LONB"))))))))))</f>
        <v>NMD</v>
      </c>
      <c r="T792" s="8" t="str">
        <f>IF([1]source_data!G794="","",IF([1]source_data!N794="","",[1]source_data!N794))</f>
        <v>Grants for You</v>
      </c>
      <c r="U792" s="12">
        <f ca="1">IF([1]source_data!G794="","",[1]tailored_settings!$B$8)</f>
        <v>45009</v>
      </c>
      <c r="V792" s="8" t="str">
        <f>IF([1]source_data!I794="","",[1]tailored_settings!$B$9)</f>
        <v>https://www.barnwoodtrust.org/</v>
      </c>
      <c r="W792" s="8" t="str">
        <f>IF([1]source_data!G794="","",IF([1]source_data!I794="","",[1]codelists!$A$1))</f>
        <v>Grant to Individuals Reason codelist</v>
      </c>
      <c r="X792" s="8" t="str">
        <f>IF([1]source_data!G794="","",IF([1]source_data!I794="","",[1]source_data!I794))</f>
        <v>Mental Health</v>
      </c>
      <c r="Y792" s="8" t="str">
        <f>IF([1]source_data!G794="","",IF([1]source_data!J794="","",[1]codelists!$A$1))</f>
        <v/>
      </c>
      <c r="Z792" s="8" t="str">
        <f>IF([1]source_data!G794="","",IF([1]source_data!J794="","",[1]source_data!J794))</f>
        <v/>
      </c>
      <c r="AA792" s="8" t="str">
        <f>IF([1]source_data!G794="","",IF([1]source_data!K794="","",[1]codelists!$A$16))</f>
        <v>Grant to Individuals Purpose codelist</v>
      </c>
      <c r="AB792" s="8" t="str">
        <f>IF([1]source_data!G794="","",IF([1]source_data!K794="","",[1]source_data!K794))</f>
        <v>Devices and digital access</v>
      </c>
      <c r="AC792" s="8" t="str">
        <f>IF([1]source_data!G794="","",IF([1]source_data!L794="","",[1]codelists!$A$16))</f>
        <v/>
      </c>
      <c r="AD792" s="8" t="str">
        <f>IF([1]source_data!G794="","",IF([1]source_data!L794="","",[1]source_data!L794))</f>
        <v/>
      </c>
      <c r="AE792" s="8" t="str">
        <f>IF([1]source_data!G794="","",IF([1]source_data!M794="","",[1]codelists!$A$16))</f>
        <v/>
      </c>
      <c r="AF792" s="8" t="str">
        <f>IF([1]source_data!G794="","",IF([1]source_data!M794="","",[1]source_data!M794))</f>
        <v/>
      </c>
    </row>
    <row r="793" spans="1:32" ht="15.75" x14ac:dyDescent="0.25">
      <c r="A793" s="8" t="str">
        <f>IF([1]source_data!G795="","",IF(AND([1]source_data!C795&lt;&gt;"",[1]tailored_settings!$B$10="Publish"),CONCATENATE([1]tailored_settings!$B$2&amp;[1]source_data!C795),IF(AND([1]source_data!C795&lt;&gt;"",[1]tailored_settings!$B$10="Do not publish"),CONCATENATE([1]tailored_settings!$B$2&amp;TEXT(ROW(A793)-1,"0000")&amp;"_"&amp;TEXT(F793,"yyyy-mm")),CONCATENATE([1]tailored_settings!$B$2&amp;TEXT(ROW(A793)-1,"0000")&amp;"_"&amp;TEXT(F793,"yyyy-mm")))))</f>
        <v>360G-BarnwoodTrust-0792_2022-10</v>
      </c>
      <c r="B793" s="8" t="str">
        <f>IF([1]source_data!G795="","",IF([1]source_data!E795&lt;&gt;"",[1]source_data!E795,CONCATENATE("Grant to "&amp;G793)))</f>
        <v>Grants for You</v>
      </c>
      <c r="C793" s="8" t="str">
        <f>IF([1]source_data!G795="","",IF([1]source_data!F795="","",[1]source_data!F795))</f>
        <v xml:space="preserve">Funding to help people with Autism, ADHD, Tourette's or a serious mental health condition access more opportunities.   </v>
      </c>
      <c r="D793" s="9">
        <f>IF([1]source_data!G795="","",IF([1]source_data!G795="","",[1]source_data!G795))</f>
        <v>1170</v>
      </c>
      <c r="E793" s="8" t="str">
        <f>IF([1]source_data!G795="","",[1]tailored_settings!$B$3)</f>
        <v>GBP</v>
      </c>
      <c r="F793" s="10">
        <f>IF([1]source_data!G795="","",IF([1]source_data!H795="","",[1]source_data!H795))</f>
        <v>44862.570765821802</v>
      </c>
      <c r="G793" s="8" t="str">
        <f>IF([1]source_data!G795="","",[1]tailored_settings!$B$5)</f>
        <v>Individual Recipient</v>
      </c>
      <c r="H793" s="8" t="str">
        <f>IF([1]source_data!G795="","",IF(AND([1]source_data!A795&lt;&gt;"",[1]tailored_settings!$B$11="Publish"),CONCATENATE([1]tailored_settings!$B$2&amp;[1]source_data!A795),IF(AND([1]source_data!A795&lt;&gt;"",[1]tailored_settings!$B$11="Do not publish"),CONCATENATE([1]tailored_settings!$B$4&amp;TEXT(ROW(A793)-1,"0000")&amp;"_"&amp;TEXT(F793,"yyyy-mm")),CONCATENATE([1]tailored_settings!$B$4&amp;TEXT(ROW(A793)-1,"0000")&amp;"_"&amp;TEXT(F793,"yyyy-mm")))))</f>
        <v>360G-BarnwoodTrust-IND-0792_2022-10</v>
      </c>
      <c r="I793" s="8" t="str">
        <f>IF([1]source_data!G795="","",[1]tailored_settings!$B$7)</f>
        <v>Barnwood Trust</v>
      </c>
      <c r="J793" s="8" t="str">
        <f>IF([1]source_data!G795="","",[1]tailored_settings!$B$6)</f>
        <v>GB-CHC-1162855</v>
      </c>
      <c r="K793" s="8" t="str">
        <f>IF([1]source_data!G795="","",IF([1]source_data!I795="","",VLOOKUP([1]source_data!I795,[1]codelists!A:C,2,FALSE)))</f>
        <v>GTIR040</v>
      </c>
      <c r="L793" s="8" t="str">
        <f>IF([1]source_data!G795="","",IF([1]source_data!J795="","",VLOOKUP([1]source_data!J795,[1]codelists!A:C,2,FALSE)))</f>
        <v/>
      </c>
      <c r="M793" s="8" t="str">
        <f>IF([1]source_data!G795="","",IF([1]source_data!K795="","",IF([1]source_data!M795&lt;&gt;"",CONCATENATE(VLOOKUP([1]source_data!K795,[1]codelists!A:C,2,FALSE)&amp;";"&amp;VLOOKUP([1]source_data!L795,[1]codelists!A:C,2,FALSE)&amp;";"&amp;VLOOKUP([1]source_data!M795,[1]codelists!A:C,2,FALSE)),IF([1]source_data!L795&lt;&gt;"",CONCATENATE(VLOOKUP([1]source_data!K795,[1]codelists!A:C,2,FALSE)&amp;";"&amp;VLOOKUP([1]source_data!L795,[1]codelists!A:C,2,FALSE)),IF([1]source_data!K795&lt;&gt;"",CONCATENATE(VLOOKUP([1]source_data!K795,[1]codelists!A:C,2,FALSE)))))))</f>
        <v>GTIP040</v>
      </c>
      <c r="N793" s="11" t="str">
        <f>IF([1]source_data!G795="","",IF([1]source_data!D795="","",VLOOKUP([1]source_data!D795,[1]geo_data!A:I,9,FALSE)))</f>
        <v>Barton and Tredworth</v>
      </c>
      <c r="O793" s="11" t="str">
        <f>IF([1]source_data!G795="","",IF([1]source_data!D795="","",VLOOKUP([1]source_data!D795,[1]geo_data!A:I,8,FALSE)))</f>
        <v>E05010953</v>
      </c>
      <c r="P793" s="11" t="str">
        <f>IF([1]source_data!G795="","",IF(LEFT(O793,3)="E05","WD",IF(LEFT(O793,3)="S13","WD",IF(LEFT(O793,3)="W05","WD",IF(LEFT(O793,3)="W06","UA",IF(LEFT(O793,3)="S12","CA",IF(LEFT(O793,3)="E06","UA",IF(LEFT(O793,3)="E07","NMD",IF(LEFT(O793,3)="E08","MD",IF(LEFT(O793,3)="E09","LONB"))))))))))</f>
        <v>WD</v>
      </c>
      <c r="Q793" s="11" t="str">
        <f>IF([1]source_data!G795="","",IF([1]source_data!D795="","",VLOOKUP([1]source_data!D795,[1]geo_data!A:I,7,FALSE)))</f>
        <v>Gloucester</v>
      </c>
      <c r="R793" s="11" t="str">
        <f>IF([1]source_data!G795="","",IF([1]source_data!D795="","",VLOOKUP([1]source_data!D795,[1]geo_data!A:I,6,FALSE)))</f>
        <v>E07000081</v>
      </c>
      <c r="S793" s="11" t="str">
        <f>IF([1]source_data!G795="","",IF(LEFT(R793,3)="E05","WD",IF(LEFT(R793,3)="S13","WD",IF(LEFT(R793,3)="W05","WD",IF(LEFT(R793,3)="W06","UA",IF(LEFT(R793,3)="S12","CA",IF(LEFT(R793,3)="E06","UA",IF(LEFT(R793,3)="E07","NMD",IF(LEFT(R793,3)="E08","MD",IF(LEFT(R793,3)="E09","LONB"))))))))))</f>
        <v>NMD</v>
      </c>
      <c r="T793" s="8" t="str">
        <f>IF([1]source_data!G795="","",IF([1]source_data!N795="","",[1]source_data!N795))</f>
        <v>Grants for You</v>
      </c>
      <c r="U793" s="12">
        <f ca="1">IF([1]source_data!G795="","",[1]tailored_settings!$B$8)</f>
        <v>45009</v>
      </c>
      <c r="V793" s="8" t="str">
        <f>IF([1]source_data!I795="","",[1]tailored_settings!$B$9)</f>
        <v>https://www.barnwoodtrust.org/</v>
      </c>
      <c r="W793" s="8" t="str">
        <f>IF([1]source_data!G795="","",IF([1]source_data!I795="","",[1]codelists!$A$1))</f>
        <v>Grant to Individuals Reason codelist</v>
      </c>
      <c r="X793" s="8" t="str">
        <f>IF([1]source_data!G795="","",IF([1]source_data!I795="","",[1]source_data!I795))</f>
        <v>Mental Health</v>
      </c>
      <c r="Y793" s="8" t="str">
        <f>IF([1]source_data!G795="","",IF([1]source_data!J795="","",[1]codelists!$A$1))</f>
        <v/>
      </c>
      <c r="Z793" s="8" t="str">
        <f>IF([1]source_data!G795="","",IF([1]source_data!J795="","",[1]source_data!J795))</f>
        <v/>
      </c>
      <c r="AA793" s="8" t="str">
        <f>IF([1]source_data!G795="","",IF([1]source_data!K795="","",[1]codelists!$A$16))</f>
        <v>Grant to Individuals Purpose codelist</v>
      </c>
      <c r="AB793" s="8" t="str">
        <f>IF([1]source_data!G795="","",IF([1]source_data!K795="","",[1]source_data!K795))</f>
        <v>Devices and digital access</v>
      </c>
      <c r="AC793" s="8" t="str">
        <f>IF([1]source_data!G795="","",IF([1]source_data!L795="","",[1]codelists!$A$16))</f>
        <v/>
      </c>
      <c r="AD793" s="8" t="str">
        <f>IF([1]source_data!G795="","",IF([1]source_data!L795="","",[1]source_data!L795))</f>
        <v/>
      </c>
      <c r="AE793" s="8" t="str">
        <f>IF([1]source_data!G795="","",IF([1]source_data!M795="","",[1]codelists!$A$16))</f>
        <v/>
      </c>
      <c r="AF793" s="8" t="str">
        <f>IF([1]source_data!G795="","",IF([1]source_data!M795="","",[1]source_data!M795))</f>
        <v/>
      </c>
    </row>
    <row r="794" spans="1:32" ht="15.75" x14ac:dyDescent="0.25">
      <c r="A794" s="8" t="str">
        <f>IF([1]source_data!G796="","",IF(AND([1]source_data!C796&lt;&gt;"",[1]tailored_settings!$B$10="Publish"),CONCATENATE([1]tailored_settings!$B$2&amp;[1]source_data!C796),IF(AND([1]source_data!C796&lt;&gt;"",[1]tailored_settings!$B$10="Do not publish"),CONCATENATE([1]tailored_settings!$B$2&amp;TEXT(ROW(A794)-1,"0000")&amp;"_"&amp;TEXT(F794,"yyyy-mm")),CONCATENATE([1]tailored_settings!$B$2&amp;TEXT(ROW(A794)-1,"0000")&amp;"_"&amp;TEXT(F794,"yyyy-mm")))))</f>
        <v>360G-BarnwoodTrust-0793_2022-10</v>
      </c>
      <c r="B794" s="8" t="str">
        <f>IF([1]source_data!G796="","",IF([1]source_data!E796&lt;&gt;"",[1]source_data!E796,CONCATENATE("Grant to "&amp;G794)))</f>
        <v>Grants for You</v>
      </c>
      <c r="C794" s="8" t="str">
        <f>IF([1]source_data!G796="","",IF([1]source_data!F796="","",[1]source_data!F796))</f>
        <v xml:space="preserve">Funding to help people with Autism, ADHD, Tourette's or a serious mental health condition access more opportunities.   </v>
      </c>
      <c r="D794" s="9">
        <f>IF([1]source_data!G796="","",IF([1]source_data!G796="","",[1]source_data!G796))</f>
        <v>1400</v>
      </c>
      <c r="E794" s="8" t="str">
        <f>IF([1]source_data!G796="","",[1]tailored_settings!$B$3)</f>
        <v>GBP</v>
      </c>
      <c r="F794" s="10">
        <f>IF([1]source_data!G796="","",IF([1]source_data!H796="","",[1]source_data!H796))</f>
        <v>44862.574734571797</v>
      </c>
      <c r="G794" s="8" t="str">
        <f>IF([1]source_data!G796="","",[1]tailored_settings!$B$5)</f>
        <v>Individual Recipient</v>
      </c>
      <c r="H794" s="8" t="str">
        <f>IF([1]source_data!G796="","",IF(AND([1]source_data!A796&lt;&gt;"",[1]tailored_settings!$B$11="Publish"),CONCATENATE([1]tailored_settings!$B$2&amp;[1]source_data!A796),IF(AND([1]source_data!A796&lt;&gt;"",[1]tailored_settings!$B$11="Do not publish"),CONCATENATE([1]tailored_settings!$B$4&amp;TEXT(ROW(A794)-1,"0000")&amp;"_"&amp;TEXT(F794,"yyyy-mm")),CONCATENATE([1]tailored_settings!$B$4&amp;TEXT(ROW(A794)-1,"0000")&amp;"_"&amp;TEXT(F794,"yyyy-mm")))))</f>
        <v>360G-BarnwoodTrust-IND-0793_2022-10</v>
      </c>
      <c r="I794" s="8" t="str">
        <f>IF([1]source_data!G796="","",[1]tailored_settings!$B$7)</f>
        <v>Barnwood Trust</v>
      </c>
      <c r="J794" s="8" t="str">
        <f>IF([1]source_data!G796="","",[1]tailored_settings!$B$6)</f>
        <v>GB-CHC-1162855</v>
      </c>
      <c r="K794" s="8" t="str">
        <f>IF([1]source_data!G796="","",IF([1]source_data!I796="","",VLOOKUP([1]source_data!I796,[1]codelists!A:C,2,FALSE)))</f>
        <v>GTIR040</v>
      </c>
      <c r="L794" s="8" t="str">
        <f>IF([1]source_data!G796="","",IF([1]source_data!J796="","",VLOOKUP([1]source_data!J796,[1]codelists!A:C,2,FALSE)))</f>
        <v/>
      </c>
      <c r="M794" s="8" t="str">
        <f>IF([1]source_data!G796="","",IF([1]source_data!K796="","",IF([1]source_data!M796&lt;&gt;"",CONCATENATE(VLOOKUP([1]source_data!K796,[1]codelists!A:C,2,FALSE)&amp;";"&amp;VLOOKUP([1]source_data!L796,[1]codelists!A:C,2,FALSE)&amp;";"&amp;VLOOKUP([1]source_data!M796,[1]codelists!A:C,2,FALSE)),IF([1]source_data!L796&lt;&gt;"",CONCATENATE(VLOOKUP([1]source_data!K796,[1]codelists!A:C,2,FALSE)&amp;";"&amp;VLOOKUP([1]source_data!L796,[1]codelists!A:C,2,FALSE)),IF([1]source_data!K796&lt;&gt;"",CONCATENATE(VLOOKUP([1]source_data!K796,[1]codelists!A:C,2,FALSE)))))))</f>
        <v>GTIP040</v>
      </c>
      <c r="N794" s="11" t="str">
        <f>IF([1]source_data!G796="","",IF([1]source_data!D796="","",VLOOKUP([1]source_data!D796,[1]geo_data!A:I,9,FALSE)))</f>
        <v>Moreland</v>
      </c>
      <c r="O794" s="11" t="str">
        <f>IF([1]source_data!G796="","",IF([1]source_data!D796="","",VLOOKUP([1]source_data!D796,[1]geo_data!A:I,8,FALSE)))</f>
        <v>E05010962</v>
      </c>
      <c r="P794" s="11" t="str">
        <f>IF([1]source_data!G796="","",IF(LEFT(O794,3)="E05","WD",IF(LEFT(O794,3)="S13","WD",IF(LEFT(O794,3)="W05","WD",IF(LEFT(O794,3)="W06","UA",IF(LEFT(O794,3)="S12","CA",IF(LEFT(O794,3)="E06","UA",IF(LEFT(O794,3)="E07","NMD",IF(LEFT(O794,3)="E08","MD",IF(LEFT(O794,3)="E09","LONB"))))))))))</f>
        <v>WD</v>
      </c>
      <c r="Q794" s="11" t="str">
        <f>IF([1]source_data!G796="","",IF([1]source_data!D796="","",VLOOKUP([1]source_data!D796,[1]geo_data!A:I,7,FALSE)))</f>
        <v>Gloucester</v>
      </c>
      <c r="R794" s="11" t="str">
        <f>IF([1]source_data!G796="","",IF([1]source_data!D796="","",VLOOKUP([1]source_data!D796,[1]geo_data!A:I,6,FALSE)))</f>
        <v>E07000081</v>
      </c>
      <c r="S794" s="11" t="str">
        <f>IF([1]source_data!G796="","",IF(LEFT(R794,3)="E05","WD",IF(LEFT(R794,3)="S13","WD",IF(LEFT(R794,3)="W05","WD",IF(LEFT(R794,3)="W06","UA",IF(LEFT(R794,3)="S12","CA",IF(LEFT(R794,3)="E06","UA",IF(LEFT(R794,3)="E07","NMD",IF(LEFT(R794,3)="E08","MD",IF(LEFT(R794,3)="E09","LONB"))))))))))</f>
        <v>NMD</v>
      </c>
      <c r="T794" s="8" t="str">
        <f>IF([1]source_data!G796="","",IF([1]source_data!N796="","",[1]source_data!N796))</f>
        <v>Grants for You</v>
      </c>
      <c r="U794" s="12">
        <f ca="1">IF([1]source_data!G796="","",[1]tailored_settings!$B$8)</f>
        <v>45009</v>
      </c>
      <c r="V794" s="8" t="str">
        <f>IF([1]source_data!I796="","",[1]tailored_settings!$B$9)</f>
        <v>https://www.barnwoodtrust.org/</v>
      </c>
      <c r="W794" s="8" t="str">
        <f>IF([1]source_data!G796="","",IF([1]source_data!I796="","",[1]codelists!$A$1))</f>
        <v>Grant to Individuals Reason codelist</v>
      </c>
      <c r="X794" s="8" t="str">
        <f>IF([1]source_data!G796="","",IF([1]source_data!I796="","",[1]source_data!I796))</f>
        <v>Mental Health</v>
      </c>
      <c r="Y794" s="8" t="str">
        <f>IF([1]source_data!G796="","",IF([1]source_data!J796="","",[1]codelists!$A$1))</f>
        <v/>
      </c>
      <c r="Z794" s="8" t="str">
        <f>IF([1]source_data!G796="","",IF([1]source_data!J796="","",[1]source_data!J796))</f>
        <v/>
      </c>
      <c r="AA794" s="8" t="str">
        <f>IF([1]source_data!G796="","",IF([1]source_data!K796="","",[1]codelists!$A$16))</f>
        <v>Grant to Individuals Purpose codelist</v>
      </c>
      <c r="AB794" s="8" t="str">
        <f>IF([1]source_data!G796="","",IF([1]source_data!K796="","",[1]source_data!K796))</f>
        <v>Devices and digital access</v>
      </c>
      <c r="AC794" s="8" t="str">
        <f>IF([1]source_data!G796="","",IF([1]source_data!L796="","",[1]codelists!$A$16))</f>
        <v/>
      </c>
      <c r="AD794" s="8" t="str">
        <f>IF([1]source_data!G796="","",IF([1]source_data!L796="","",[1]source_data!L796))</f>
        <v/>
      </c>
      <c r="AE794" s="8" t="str">
        <f>IF([1]source_data!G796="","",IF([1]source_data!M796="","",[1]codelists!$A$16))</f>
        <v/>
      </c>
      <c r="AF794" s="8" t="str">
        <f>IF([1]source_data!G796="","",IF([1]source_data!M796="","",[1]source_data!M796))</f>
        <v/>
      </c>
    </row>
    <row r="795" spans="1:32" ht="15.75" x14ac:dyDescent="0.25">
      <c r="A795" s="8" t="str">
        <f>IF([1]source_data!G797="","",IF(AND([1]source_data!C797&lt;&gt;"",[1]tailored_settings!$B$10="Publish"),CONCATENATE([1]tailored_settings!$B$2&amp;[1]source_data!C797),IF(AND([1]source_data!C797&lt;&gt;"",[1]tailored_settings!$B$10="Do not publish"),CONCATENATE([1]tailored_settings!$B$2&amp;TEXT(ROW(A795)-1,"0000")&amp;"_"&amp;TEXT(F795,"yyyy-mm")),CONCATENATE([1]tailored_settings!$B$2&amp;TEXT(ROW(A795)-1,"0000")&amp;"_"&amp;TEXT(F795,"yyyy-mm")))))</f>
        <v>360G-BarnwoodTrust-0794_2022-10</v>
      </c>
      <c r="B795" s="8" t="str">
        <f>IF([1]source_data!G797="","",IF([1]source_data!E797&lt;&gt;"",[1]source_data!E797,CONCATENATE("Grant to "&amp;G795)))</f>
        <v>Grants for You</v>
      </c>
      <c r="C795" s="8" t="str">
        <f>IF([1]source_data!G797="","",IF([1]source_data!F797="","",[1]source_data!F797))</f>
        <v xml:space="preserve">Funding to help people with Autism, ADHD, Tourette's or a serious mental health condition access more opportunities.   </v>
      </c>
      <c r="D795" s="9">
        <f>IF([1]source_data!G797="","",IF([1]source_data!G797="","",[1]source_data!G797))</f>
        <v>659</v>
      </c>
      <c r="E795" s="8" t="str">
        <f>IF([1]source_data!G797="","",[1]tailored_settings!$B$3)</f>
        <v>GBP</v>
      </c>
      <c r="F795" s="10">
        <f>IF([1]source_data!G797="","",IF([1]source_data!H797="","",[1]source_data!H797))</f>
        <v>44862.584974421297</v>
      </c>
      <c r="G795" s="8" t="str">
        <f>IF([1]source_data!G797="","",[1]tailored_settings!$B$5)</f>
        <v>Individual Recipient</v>
      </c>
      <c r="H795" s="8" t="str">
        <f>IF([1]source_data!G797="","",IF(AND([1]source_data!A797&lt;&gt;"",[1]tailored_settings!$B$11="Publish"),CONCATENATE([1]tailored_settings!$B$2&amp;[1]source_data!A797),IF(AND([1]source_data!A797&lt;&gt;"",[1]tailored_settings!$B$11="Do not publish"),CONCATENATE([1]tailored_settings!$B$4&amp;TEXT(ROW(A795)-1,"0000")&amp;"_"&amp;TEXT(F795,"yyyy-mm")),CONCATENATE([1]tailored_settings!$B$4&amp;TEXT(ROW(A795)-1,"0000")&amp;"_"&amp;TEXT(F795,"yyyy-mm")))))</f>
        <v>360G-BarnwoodTrust-IND-0794_2022-10</v>
      </c>
      <c r="I795" s="8" t="str">
        <f>IF([1]source_data!G797="","",[1]tailored_settings!$B$7)</f>
        <v>Barnwood Trust</v>
      </c>
      <c r="J795" s="8" t="str">
        <f>IF([1]source_data!G797="","",[1]tailored_settings!$B$6)</f>
        <v>GB-CHC-1162855</v>
      </c>
      <c r="K795" s="8" t="str">
        <f>IF([1]source_data!G797="","",IF([1]source_data!I797="","",VLOOKUP([1]source_data!I797,[1]codelists!A:C,2,FALSE)))</f>
        <v>GTIR040</v>
      </c>
      <c r="L795" s="8" t="str">
        <f>IF([1]source_data!G797="","",IF([1]source_data!J797="","",VLOOKUP([1]source_data!J797,[1]codelists!A:C,2,FALSE)))</f>
        <v/>
      </c>
      <c r="M795" s="8" t="str">
        <f>IF([1]source_data!G797="","",IF([1]source_data!K797="","",IF([1]source_data!M797&lt;&gt;"",CONCATENATE(VLOOKUP([1]source_data!K797,[1]codelists!A:C,2,FALSE)&amp;";"&amp;VLOOKUP([1]source_data!L797,[1]codelists!A:C,2,FALSE)&amp;";"&amp;VLOOKUP([1]source_data!M797,[1]codelists!A:C,2,FALSE)),IF([1]source_data!L797&lt;&gt;"",CONCATENATE(VLOOKUP([1]source_data!K797,[1]codelists!A:C,2,FALSE)&amp;";"&amp;VLOOKUP([1]source_data!L797,[1]codelists!A:C,2,FALSE)),IF([1]source_data!K797&lt;&gt;"",CONCATENATE(VLOOKUP([1]source_data!K797,[1]codelists!A:C,2,FALSE)))))))</f>
        <v>GTIP080</v>
      </c>
      <c r="N795" s="11" t="str">
        <f>IF([1]source_data!G797="","",IF([1]source_data!D797="","",VLOOKUP([1]source_data!D797,[1]geo_data!A:I,9,FALSE)))</f>
        <v>Coln Valley</v>
      </c>
      <c r="O795" s="11" t="str">
        <f>IF([1]source_data!G797="","",IF([1]source_data!D797="","",VLOOKUP([1]source_data!D797,[1]geo_data!A:I,8,FALSE)))</f>
        <v>E05010703</v>
      </c>
      <c r="P795" s="11" t="str">
        <f>IF([1]source_data!G797="","",IF(LEFT(O795,3)="E05","WD",IF(LEFT(O795,3)="S13","WD",IF(LEFT(O795,3)="W05","WD",IF(LEFT(O795,3)="W06","UA",IF(LEFT(O795,3)="S12","CA",IF(LEFT(O795,3)="E06","UA",IF(LEFT(O795,3)="E07","NMD",IF(LEFT(O795,3)="E08","MD",IF(LEFT(O795,3)="E09","LONB"))))))))))</f>
        <v>WD</v>
      </c>
      <c r="Q795" s="11" t="str">
        <f>IF([1]source_data!G797="","",IF([1]source_data!D797="","",VLOOKUP([1]source_data!D797,[1]geo_data!A:I,7,FALSE)))</f>
        <v>Cotswold</v>
      </c>
      <c r="R795" s="11" t="str">
        <f>IF([1]source_data!G797="","",IF([1]source_data!D797="","",VLOOKUP([1]source_data!D797,[1]geo_data!A:I,6,FALSE)))</f>
        <v>E07000079</v>
      </c>
      <c r="S795" s="11" t="str">
        <f>IF([1]source_data!G797="","",IF(LEFT(R795,3)="E05","WD",IF(LEFT(R795,3)="S13","WD",IF(LEFT(R795,3)="W05","WD",IF(LEFT(R795,3)="W06","UA",IF(LEFT(R795,3)="S12","CA",IF(LEFT(R795,3)="E06","UA",IF(LEFT(R795,3)="E07","NMD",IF(LEFT(R795,3)="E08","MD",IF(LEFT(R795,3)="E09","LONB"))))))))))</f>
        <v>NMD</v>
      </c>
      <c r="T795" s="8" t="str">
        <f>IF([1]source_data!G797="","",IF([1]source_data!N797="","",[1]source_data!N797))</f>
        <v>Grants for You</v>
      </c>
      <c r="U795" s="12">
        <f ca="1">IF([1]source_data!G797="","",[1]tailored_settings!$B$8)</f>
        <v>45009</v>
      </c>
      <c r="V795" s="8" t="str">
        <f>IF([1]source_data!I797="","",[1]tailored_settings!$B$9)</f>
        <v>https://www.barnwoodtrust.org/</v>
      </c>
      <c r="W795" s="8" t="str">
        <f>IF([1]source_data!G797="","",IF([1]source_data!I797="","",[1]codelists!$A$1))</f>
        <v>Grant to Individuals Reason codelist</v>
      </c>
      <c r="X795" s="8" t="str">
        <f>IF([1]source_data!G797="","",IF([1]source_data!I797="","",[1]source_data!I797))</f>
        <v>Mental Health</v>
      </c>
      <c r="Y795" s="8" t="str">
        <f>IF([1]source_data!G797="","",IF([1]source_data!J797="","",[1]codelists!$A$1))</f>
        <v/>
      </c>
      <c r="Z795" s="8" t="str">
        <f>IF([1]source_data!G797="","",IF([1]source_data!J797="","",[1]source_data!J797))</f>
        <v/>
      </c>
      <c r="AA795" s="8" t="str">
        <f>IF([1]source_data!G797="","",IF([1]source_data!K797="","",[1]codelists!$A$16))</f>
        <v>Grant to Individuals Purpose codelist</v>
      </c>
      <c r="AB795" s="8" t="str">
        <f>IF([1]source_data!G797="","",IF([1]source_data!K797="","",[1]source_data!K797))</f>
        <v>Clothing</v>
      </c>
      <c r="AC795" s="8" t="str">
        <f>IF([1]source_data!G797="","",IF([1]source_data!L797="","",[1]codelists!$A$16))</f>
        <v/>
      </c>
      <c r="AD795" s="8" t="str">
        <f>IF([1]source_data!G797="","",IF([1]source_data!L797="","",[1]source_data!L797))</f>
        <v/>
      </c>
      <c r="AE795" s="8" t="str">
        <f>IF([1]source_data!G797="","",IF([1]source_data!M797="","",[1]codelists!$A$16))</f>
        <v/>
      </c>
      <c r="AF795" s="8" t="str">
        <f>IF([1]source_data!G797="","",IF([1]source_data!M797="","",[1]source_data!M797))</f>
        <v/>
      </c>
    </row>
    <row r="796" spans="1:32" ht="15.75" x14ac:dyDescent="0.25">
      <c r="A796" s="8" t="str">
        <f>IF([1]source_data!G798="","",IF(AND([1]source_data!C798&lt;&gt;"",[1]tailored_settings!$B$10="Publish"),CONCATENATE([1]tailored_settings!$B$2&amp;[1]source_data!C798),IF(AND([1]source_data!C798&lt;&gt;"",[1]tailored_settings!$B$10="Do not publish"),CONCATENATE([1]tailored_settings!$B$2&amp;TEXT(ROW(A796)-1,"0000")&amp;"_"&amp;TEXT(F796,"yyyy-mm")),CONCATENATE([1]tailored_settings!$B$2&amp;TEXT(ROW(A796)-1,"0000")&amp;"_"&amp;TEXT(F796,"yyyy-mm")))))</f>
        <v>360G-BarnwoodTrust-0795_2022-11</v>
      </c>
      <c r="B796" s="8" t="str">
        <f>IF([1]source_data!G798="","",IF([1]source_data!E798&lt;&gt;"",[1]source_data!E798,CONCATENATE("Grant to "&amp;G796)))</f>
        <v>Grants for Your Home</v>
      </c>
      <c r="C796" s="8" t="str">
        <f>IF([1]source_data!G798="","",IF([1]source_data!F798="","",[1]source_data!F798))</f>
        <v>Funding to help disabled people and people with mental health conditions living on a low-income with their housing needs</v>
      </c>
      <c r="D796" s="9">
        <f>IF([1]source_data!G798="","",IF([1]source_data!G798="","",[1]source_data!G798))</f>
        <v>1245</v>
      </c>
      <c r="E796" s="8" t="str">
        <f>IF([1]source_data!G798="","",[1]tailored_settings!$B$3)</f>
        <v>GBP</v>
      </c>
      <c r="F796" s="10">
        <f>IF([1]source_data!G798="","",IF([1]source_data!H798="","",[1]source_data!H798))</f>
        <v>44866.441984803198</v>
      </c>
      <c r="G796" s="8" t="str">
        <f>IF([1]source_data!G798="","",[1]tailored_settings!$B$5)</f>
        <v>Individual Recipient</v>
      </c>
      <c r="H796" s="8" t="str">
        <f>IF([1]source_data!G798="","",IF(AND([1]source_data!A798&lt;&gt;"",[1]tailored_settings!$B$11="Publish"),CONCATENATE([1]tailored_settings!$B$2&amp;[1]source_data!A798),IF(AND([1]source_data!A798&lt;&gt;"",[1]tailored_settings!$B$11="Do not publish"),CONCATENATE([1]tailored_settings!$B$4&amp;TEXT(ROW(A796)-1,"0000")&amp;"_"&amp;TEXT(F796,"yyyy-mm")),CONCATENATE([1]tailored_settings!$B$4&amp;TEXT(ROW(A796)-1,"0000")&amp;"_"&amp;TEXT(F796,"yyyy-mm")))))</f>
        <v>360G-BarnwoodTrust-IND-0795_2022-11</v>
      </c>
      <c r="I796" s="8" t="str">
        <f>IF([1]source_data!G798="","",[1]tailored_settings!$B$7)</f>
        <v>Barnwood Trust</v>
      </c>
      <c r="J796" s="8" t="str">
        <f>IF([1]source_data!G798="","",[1]tailored_settings!$B$6)</f>
        <v>GB-CHC-1162855</v>
      </c>
      <c r="K796" s="8" t="str">
        <f>IF([1]source_data!G798="","",IF([1]source_data!I798="","",VLOOKUP([1]source_data!I798,[1]codelists!A:C,2,FALSE)))</f>
        <v>GTIR010</v>
      </c>
      <c r="L796" s="8" t="str">
        <f>IF([1]source_data!G798="","",IF([1]source_data!J798="","",VLOOKUP([1]source_data!J798,[1]codelists!A:C,2,FALSE)))</f>
        <v>GTIR020</v>
      </c>
      <c r="M796" s="8" t="str">
        <f>IF([1]source_data!G798="","",IF([1]source_data!K798="","",IF([1]source_data!M798&lt;&gt;"",CONCATENATE(VLOOKUP([1]source_data!K798,[1]codelists!A:C,2,FALSE)&amp;";"&amp;VLOOKUP([1]source_data!L798,[1]codelists!A:C,2,FALSE)&amp;";"&amp;VLOOKUP([1]source_data!M798,[1]codelists!A:C,2,FALSE)),IF([1]source_data!L798&lt;&gt;"",CONCATENATE(VLOOKUP([1]source_data!K798,[1]codelists!A:C,2,FALSE)&amp;";"&amp;VLOOKUP([1]source_data!L798,[1]codelists!A:C,2,FALSE)),IF([1]source_data!K798&lt;&gt;"",CONCATENATE(VLOOKUP([1]source_data!K798,[1]codelists!A:C,2,FALSE)))))))</f>
        <v>GTIP020</v>
      </c>
      <c r="N796" s="11" t="str">
        <f>IF([1]source_data!G798="","",IF([1]source_data!D798="","",VLOOKUP([1]source_data!D798,[1]geo_data!A:I,9,FALSE)))</f>
        <v>Severn</v>
      </c>
      <c r="O796" s="11" t="str">
        <f>IF([1]source_data!G798="","",IF([1]source_data!D798="","",VLOOKUP([1]source_data!D798,[1]geo_data!A:I,8,FALSE)))</f>
        <v>E05013195</v>
      </c>
      <c r="P796" s="11" t="str">
        <f>IF([1]source_data!G798="","",IF(LEFT(O796,3)="E05","WD",IF(LEFT(O796,3)="S13","WD",IF(LEFT(O796,3)="W05","WD",IF(LEFT(O796,3)="W06","UA",IF(LEFT(O796,3)="S12","CA",IF(LEFT(O796,3)="E06","UA",IF(LEFT(O796,3)="E07","NMD",IF(LEFT(O796,3)="E08","MD",IF(LEFT(O796,3)="E09","LONB"))))))))))</f>
        <v>WD</v>
      </c>
      <c r="Q796" s="11" t="str">
        <f>IF([1]source_data!G798="","",IF([1]source_data!D798="","",VLOOKUP([1]source_data!D798,[1]geo_data!A:I,7,FALSE)))</f>
        <v>Stroud</v>
      </c>
      <c r="R796" s="11" t="str">
        <f>IF([1]source_data!G798="","",IF([1]source_data!D798="","",VLOOKUP([1]source_data!D798,[1]geo_data!A:I,6,FALSE)))</f>
        <v>E07000082</v>
      </c>
      <c r="S796" s="11" t="str">
        <f>IF([1]source_data!G798="","",IF(LEFT(R796,3)="E05","WD",IF(LEFT(R796,3)="S13","WD",IF(LEFT(R796,3)="W05","WD",IF(LEFT(R796,3)="W06","UA",IF(LEFT(R796,3)="S12","CA",IF(LEFT(R796,3)="E06","UA",IF(LEFT(R796,3)="E07","NMD",IF(LEFT(R796,3)="E08","MD",IF(LEFT(R796,3)="E09","LONB"))))))))))</f>
        <v>NMD</v>
      </c>
      <c r="T796" s="8" t="str">
        <f>IF([1]source_data!G798="","",IF([1]source_data!N798="","",[1]source_data!N798))</f>
        <v>Grants for Your Home</v>
      </c>
      <c r="U796" s="12">
        <f ca="1">IF([1]source_data!G798="","",[1]tailored_settings!$B$8)</f>
        <v>45009</v>
      </c>
      <c r="V796" s="8" t="str">
        <f>IF([1]source_data!I798="","",[1]tailored_settings!$B$9)</f>
        <v>https://www.barnwoodtrust.org/</v>
      </c>
      <c r="W796" s="8" t="str">
        <f>IF([1]source_data!G798="","",IF([1]source_data!I798="","",[1]codelists!$A$1))</f>
        <v>Grant to Individuals Reason codelist</v>
      </c>
      <c r="X796" s="8" t="str">
        <f>IF([1]source_data!G798="","",IF([1]source_data!I798="","",[1]source_data!I798))</f>
        <v>Financial Hardship</v>
      </c>
      <c r="Y796" s="8" t="str">
        <f>IF([1]source_data!G798="","",IF([1]source_data!J798="","",[1]codelists!$A$1))</f>
        <v>Grant to Individuals Reason codelist</v>
      </c>
      <c r="Z796" s="8" t="str">
        <f>IF([1]source_data!G798="","",IF([1]source_data!J798="","",[1]source_data!J798))</f>
        <v>Disability</v>
      </c>
      <c r="AA796" s="8" t="str">
        <f>IF([1]source_data!G798="","",IF([1]source_data!K798="","",[1]codelists!$A$16))</f>
        <v>Grant to Individuals Purpose codelist</v>
      </c>
      <c r="AB796" s="8" t="str">
        <f>IF([1]source_data!G798="","",IF([1]source_data!K798="","",[1]source_data!K798))</f>
        <v>Furniture and appliances</v>
      </c>
      <c r="AC796" s="8" t="str">
        <f>IF([1]source_data!G798="","",IF([1]source_data!L798="","",[1]codelists!$A$16))</f>
        <v/>
      </c>
      <c r="AD796" s="8" t="str">
        <f>IF([1]source_data!G798="","",IF([1]source_data!L798="","",[1]source_data!L798))</f>
        <v/>
      </c>
      <c r="AE796" s="8" t="str">
        <f>IF([1]source_data!G798="","",IF([1]source_data!M798="","",[1]codelists!$A$16))</f>
        <v/>
      </c>
      <c r="AF796" s="8" t="str">
        <f>IF([1]source_data!G798="","",IF([1]source_data!M798="","",[1]source_data!M798))</f>
        <v/>
      </c>
    </row>
    <row r="797" spans="1:32" ht="15.75" x14ac:dyDescent="0.25">
      <c r="A797" s="8" t="str">
        <f>IF([1]source_data!G799="","",IF(AND([1]source_data!C799&lt;&gt;"",[1]tailored_settings!$B$10="Publish"),CONCATENATE([1]tailored_settings!$B$2&amp;[1]source_data!C799),IF(AND([1]source_data!C799&lt;&gt;"",[1]tailored_settings!$B$10="Do not publish"),CONCATENATE([1]tailored_settings!$B$2&amp;TEXT(ROW(A797)-1,"0000")&amp;"_"&amp;TEXT(F797,"yyyy-mm")),CONCATENATE([1]tailored_settings!$B$2&amp;TEXT(ROW(A797)-1,"0000")&amp;"_"&amp;TEXT(F797,"yyyy-mm")))))</f>
        <v>360G-BarnwoodTrust-0796_2022-11</v>
      </c>
      <c r="B797" s="8" t="str">
        <f>IF([1]source_data!G799="","",IF([1]source_data!E799&lt;&gt;"",[1]source_data!E799,CONCATENATE("Grant to "&amp;G797)))</f>
        <v>Grants for Your Home</v>
      </c>
      <c r="C797" s="8" t="str">
        <f>IF([1]source_data!G799="","",IF([1]source_data!F799="","",[1]source_data!F799))</f>
        <v>Funding to help disabled people and people with mental health conditions living on a low-income with their housing needs</v>
      </c>
      <c r="D797" s="9">
        <f>IF([1]source_data!G799="","",IF([1]source_data!G799="","",[1]source_data!G799))</f>
        <v>362</v>
      </c>
      <c r="E797" s="8" t="str">
        <f>IF([1]source_data!G799="","",[1]tailored_settings!$B$3)</f>
        <v>GBP</v>
      </c>
      <c r="F797" s="10">
        <f>IF([1]source_data!G799="","",IF([1]source_data!H799="","",[1]source_data!H799))</f>
        <v>44866.5010814005</v>
      </c>
      <c r="G797" s="8" t="str">
        <f>IF([1]source_data!G799="","",[1]tailored_settings!$B$5)</f>
        <v>Individual Recipient</v>
      </c>
      <c r="H797" s="8" t="str">
        <f>IF([1]source_data!G799="","",IF(AND([1]source_data!A799&lt;&gt;"",[1]tailored_settings!$B$11="Publish"),CONCATENATE([1]tailored_settings!$B$2&amp;[1]source_data!A799),IF(AND([1]source_data!A799&lt;&gt;"",[1]tailored_settings!$B$11="Do not publish"),CONCATENATE([1]tailored_settings!$B$4&amp;TEXT(ROW(A797)-1,"0000")&amp;"_"&amp;TEXT(F797,"yyyy-mm")),CONCATENATE([1]tailored_settings!$B$4&amp;TEXT(ROW(A797)-1,"0000")&amp;"_"&amp;TEXT(F797,"yyyy-mm")))))</f>
        <v>360G-BarnwoodTrust-IND-0796_2022-11</v>
      </c>
      <c r="I797" s="8" t="str">
        <f>IF([1]source_data!G799="","",[1]tailored_settings!$B$7)</f>
        <v>Barnwood Trust</v>
      </c>
      <c r="J797" s="8" t="str">
        <f>IF([1]source_data!G799="","",[1]tailored_settings!$B$6)</f>
        <v>GB-CHC-1162855</v>
      </c>
      <c r="K797" s="8" t="str">
        <f>IF([1]source_data!G799="","",IF([1]source_data!I799="","",VLOOKUP([1]source_data!I799,[1]codelists!A:C,2,FALSE)))</f>
        <v>GTIR010</v>
      </c>
      <c r="L797" s="8" t="str">
        <f>IF([1]source_data!G799="","",IF([1]source_data!J799="","",VLOOKUP([1]source_data!J799,[1]codelists!A:C,2,FALSE)))</f>
        <v>GTIR020</v>
      </c>
      <c r="M797" s="8" t="str">
        <f>IF([1]source_data!G799="","",IF([1]source_data!K799="","",IF([1]source_data!M799&lt;&gt;"",CONCATENATE(VLOOKUP([1]source_data!K799,[1]codelists!A:C,2,FALSE)&amp;";"&amp;VLOOKUP([1]source_data!L799,[1]codelists!A:C,2,FALSE)&amp;";"&amp;VLOOKUP([1]source_data!M799,[1]codelists!A:C,2,FALSE)),IF([1]source_data!L799&lt;&gt;"",CONCATENATE(VLOOKUP([1]source_data!K799,[1]codelists!A:C,2,FALSE)&amp;";"&amp;VLOOKUP([1]source_data!L799,[1]codelists!A:C,2,FALSE)),IF([1]source_data!K799&lt;&gt;"",CONCATENATE(VLOOKUP([1]source_data!K799,[1]codelists!A:C,2,FALSE)))))))</f>
        <v>GTIP020</v>
      </c>
      <c r="N797" s="11" t="str">
        <f>IF([1]source_data!G799="","",IF([1]source_data!D799="","",VLOOKUP([1]source_data!D799,[1]geo_data!A:I,9,FALSE)))</f>
        <v>Westgate</v>
      </c>
      <c r="O797" s="11" t="str">
        <f>IF([1]source_data!G799="","",IF([1]source_data!D799="","",VLOOKUP([1]source_data!D799,[1]geo_data!A:I,8,FALSE)))</f>
        <v>E05010967</v>
      </c>
      <c r="P797" s="11" t="str">
        <f>IF([1]source_data!G799="","",IF(LEFT(O797,3)="E05","WD",IF(LEFT(O797,3)="S13","WD",IF(LEFT(O797,3)="W05","WD",IF(LEFT(O797,3)="W06","UA",IF(LEFT(O797,3)="S12","CA",IF(LEFT(O797,3)="E06","UA",IF(LEFT(O797,3)="E07","NMD",IF(LEFT(O797,3)="E08","MD",IF(LEFT(O797,3)="E09","LONB"))))))))))</f>
        <v>WD</v>
      </c>
      <c r="Q797" s="11" t="str">
        <f>IF([1]source_data!G799="","",IF([1]source_data!D799="","",VLOOKUP([1]source_data!D799,[1]geo_data!A:I,7,FALSE)))</f>
        <v>Gloucester</v>
      </c>
      <c r="R797" s="11" t="str">
        <f>IF([1]source_data!G799="","",IF([1]source_data!D799="","",VLOOKUP([1]source_data!D799,[1]geo_data!A:I,6,FALSE)))</f>
        <v>E07000081</v>
      </c>
      <c r="S797" s="11" t="str">
        <f>IF([1]source_data!G799="","",IF(LEFT(R797,3)="E05","WD",IF(LEFT(R797,3)="S13","WD",IF(LEFT(R797,3)="W05","WD",IF(LEFT(R797,3)="W06","UA",IF(LEFT(R797,3)="S12","CA",IF(LEFT(R797,3)="E06","UA",IF(LEFT(R797,3)="E07","NMD",IF(LEFT(R797,3)="E08","MD",IF(LEFT(R797,3)="E09","LONB"))))))))))</f>
        <v>NMD</v>
      </c>
      <c r="T797" s="8" t="str">
        <f>IF([1]source_data!G799="","",IF([1]source_data!N799="","",[1]source_data!N799))</f>
        <v>Grants for Your Home</v>
      </c>
      <c r="U797" s="12">
        <f ca="1">IF([1]source_data!G799="","",[1]tailored_settings!$B$8)</f>
        <v>45009</v>
      </c>
      <c r="V797" s="8" t="str">
        <f>IF([1]source_data!I799="","",[1]tailored_settings!$B$9)</f>
        <v>https://www.barnwoodtrust.org/</v>
      </c>
      <c r="W797" s="8" t="str">
        <f>IF([1]source_data!G799="","",IF([1]source_data!I799="","",[1]codelists!$A$1))</f>
        <v>Grant to Individuals Reason codelist</v>
      </c>
      <c r="X797" s="8" t="str">
        <f>IF([1]source_data!G799="","",IF([1]source_data!I799="","",[1]source_data!I799))</f>
        <v>Financial Hardship</v>
      </c>
      <c r="Y797" s="8" t="str">
        <f>IF([1]source_data!G799="","",IF([1]source_data!J799="","",[1]codelists!$A$1))</f>
        <v>Grant to Individuals Reason codelist</v>
      </c>
      <c r="Z797" s="8" t="str">
        <f>IF([1]source_data!G799="","",IF([1]source_data!J799="","",[1]source_data!J799))</f>
        <v>Disability</v>
      </c>
      <c r="AA797" s="8" t="str">
        <f>IF([1]source_data!G799="","",IF([1]source_data!K799="","",[1]codelists!$A$16))</f>
        <v>Grant to Individuals Purpose codelist</v>
      </c>
      <c r="AB797" s="8" t="str">
        <f>IF([1]source_data!G799="","",IF([1]source_data!K799="","",[1]source_data!K799))</f>
        <v>Furniture and appliances</v>
      </c>
      <c r="AC797" s="8" t="str">
        <f>IF([1]source_data!G799="","",IF([1]source_data!L799="","",[1]codelists!$A$16))</f>
        <v/>
      </c>
      <c r="AD797" s="8" t="str">
        <f>IF([1]source_data!G799="","",IF([1]source_data!L799="","",[1]source_data!L799))</f>
        <v/>
      </c>
      <c r="AE797" s="8" t="str">
        <f>IF([1]source_data!G799="","",IF([1]source_data!M799="","",[1]codelists!$A$16))</f>
        <v/>
      </c>
      <c r="AF797" s="8" t="str">
        <f>IF([1]source_data!G799="","",IF([1]source_data!M799="","",[1]source_data!M799))</f>
        <v/>
      </c>
    </row>
    <row r="798" spans="1:32" ht="15.75" x14ac:dyDescent="0.25">
      <c r="A798" s="8" t="str">
        <f>IF([1]source_data!G800="","",IF(AND([1]source_data!C800&lt;&gt;"",[1]tailored_settings!$B$10="Publish"),CONCATENATE([1]tailored_settings!$B$2&amp;[1]source_data!C800),IF(AND([1]source_data!C800&lt;&gt;"",[1]tailored_settings!$B$10="Do not publish"),CONCATENATE([1]tailored_settings!$B$2&amp;TEXT(ROW(A798)-1,"0000")&amp;"_"&amp;TEXT(F798,"yyyy-mm")),CONCATENATE([1]tailored_settings!$B$2&amp;TEXT(ROW(A798)-1,"0000")&amp;"_"&amp;TEXT(F798,"yyyy-mm")))))</f>
        <v>360G-BarnwoodTrust-0797_2022-11</v>
      </c>
      <c r="B798" s="8" t="str">
        <f>IF([1]source_data!G800="","",IF([1]source_data!E800&lt;&gt;"",[1]source_data!E800,CONCATENATE("Grant to "&amp;G798)))</f>
        <v>Grants for Your Home</v>
      </c>
      <c r="C798" s="8" t="str">
        <f>IF([1]source_data!G800="","",IF([1]source_data!F800="","",[1]source_data!F800))</f>
        <v>Funding to help disabled people and people with mental health conditions living on a low-income with their housing needs</v>
      </c>
      <c r="D798" s="9">
        <f>IF([1]source_data!G800="","",IF([1]source_data!G800="","",[1]source_data!G800))</f>
        <v>1710</v>
      </c>
      <c r="E798" s="8" t="str">
        <f>IF([1]source_data!G800="","",[1]tailored_settings!$B$3)</f>
        <v>GBP</v>
      </c>
      <c r="F798" s="10">
        <f>IF([1]source_data!G800="","",IF([1]source_data!H800="","",[1]source_data!H800))</f>
        <v>44866.508127314803</v>
      </c>
      <c r="G798" s="8" t="str">
        <f>IF([1]source_data!G800="","",[1]tailored_settings!$B$5)</f>
        <v>Individual Recipient</v>
      </c>
      <c r="H798" s="8" t="str">
        <f>IF([1]source_data!G800="","",IF(AND([1]source_data!A800&lt;&gt;"",[1]tailored_settings!$B$11="Publish"),CONCATENATE([1]tailored_settings!$B$2&amp;[1]source_data!A800),IF(AND([1]source_data!A800&lt;&gt;"",[1]tailored_settings!$B$11="Do not publish"),CONCATENATE([1]tailored_settings!$B$4&amp;TEXT(ROW(A798)-1,"0000")&amp;"_"&amp;TEXT(F798,"yyyy-mm")),CONCATENATE([1]tailored_settings!$B$4&amp;TEXT(ROW(A798)-1,"0000")&amp;"_"&amp;TEXT(F798,"yyyy-mm")))))</f>
        <v>360G-BarnwoodTrust-IND-0797_2022-11</v>
      </c>
      <c r="I798" s="8" t="str">
        <f>IF([1]source_data!G800="","",[1]tailored_settings!$B$7)</f>
        <v>Barnwood Trust</v>
      </c>
      <c r="J798" s="8" t="str">
        <f>IF([1]source_data!G800="","",[1]tailored_settings!$B$6)</f>
        <v>GB-CHC-1162855</v>
      </c>
      <c r="K798" s="8" t="str">
        <f>IF([1]source_data!G800="","",IF([1]source_data!I800="","",VLOOKUP([1]source_data!I800,[1]codelists!A:C,2,FALSE)))</f>
        <v>GTIR010</v>
      </c>
      <c r="L798" s="8" t="str">
        <f>IF([1]source_data!G800="","",IF([1]source_data!J800="","",VLOOKUP([1]source_data!J800,[1]codelists!A:C,2,FALSE)))</f>
        <v>GTIR020</v>
      </c>
      <c r="M798" s="8" t="str">
        <f>IF([1]source_data!G800="","",IF([1]source_data!K800="","",IF([1]source_data!M800&lt;&gt;"",CONCATENATE(VLOOKUP([1]source_data!K800,[1]codelists!A:C,2,FALSE)&amp;";"&amp;VLOOKUP([1]source_data!L800,[1]codelists!A:C,2,FALSE)&amp;";"&amp;VLOOKUP([1]source_data!M800,[1]codelists!A:C,2,FALSE)),IF([1]source_data!L800&lt;&gt;"",CONCATENATE(VLOOKUP([1]source_data!K800,[1]codelists!A:C,2,FALSE)&amp;";"&amp;VLOOKUP([1]source_data!L800,[1]codelists!A:C,2,FALSE)),IF([1]source_data!K800&lt;&gt;"",CONCATENATE(VLOOKUP([1]source_data!K800,[1]codelists!A:C,2,FALSE)))))))</f>
        <v>GTIP020</v>
      </c>
      <c r="N798" s="11" t="str">
        <f>IF([1]source_data!G800="","",IF([1]source_data!D800="","",VLOOKUP([1]source_data!D800,[1]geo_data!A:I,9,FALSE)))</f>
        <v>Lechlade, Kempsford &amp; Fairford South</v>
      </c>
      <c r="O798" s="11" t="str">
        <f>IF([1]source_data!G800="","",IF([1]source_data!D800="","",VLOOKUP([1]source_data!D800,[1]geo_data!A:I,8,FALSE)))</f>
        <v>E05010710</v>
      </c>
      <c r="P798" s="11" t="str">
        <f>IF([1]source_data!G800="","",IF(LEFT(O798,3)="E05","WD",IF(LEFT(O798,3)="S13","WD",IF(LEFT(O798,3)="W05","WD",IF(LEFT(O798,3)="W06","UA",IF(LEFT(O798,3)="S12","CA",IF(LEFT(O798,3)="E06","UA",IF(LEFT(O798,3)="E07","NMD",IF(LEFT(O798,3)="E08","MD",IF(LEFT(O798,3)="E09","LONB"))))))))))</f>
        <v>WD</v>
      </c>
      <c r="Q798" s="11" t="str">
        <f>IF([1]source_data!G800="","",IF([1]source_data!D800="","",VLOOKUP([1]source_data!D800,[1]geo_data!A:I,7,FALSE)))</f>
        <v>Cotswold</v>
      </c>
      <c r="R798" s="11" t="str">
        <f>IF([1]source_data!G800="","",IF([1]source_data!D800="","",VLOOKUP([1]source_data!D800,[1]geo_data!A:I,6,FALSE)))</f>
        <v>E07000079</v>
      </c>
      <c r="S798" s="11" t="str">
        <f>IF([1]source_data!G800="","",IF(LEFT(R798,3)="E05","WD",IF(LEFT(R798,3)="S13","WD",IF(LEFT(R798,3)="W05","WD",IF(LEFT(R798,3)="W06","UA",IF(LEFT(R798,3)="S12","CA",IF(LEFT(R798,3)="E06","UA",IF(LEFT(R798,3)="E07","NMD",IF(LEFT(R798,3)="E08","MD",IF(LEFT(R798,3)="E09","LONB"))))))))))</f>
        <v>NMD</v>
      </c>
      <c r="T798" s="8" t="str">
        <f>IF([1]source_data!G800="","",IF([1]source_data!N800="","",[1]source_data!N800))</f>
        <v>Grants for Your Home</v>
      </c>
      <c r="U798" s="12">
        <f ca="1">IF([1]source_data!G800="","",[1]tailored_settings!$B$8)</f>
        <v>45009</v>
      </c>
      <c r="V798" s="8" t="str">
        <f>IF([1]source_data!I800="","",[1]tailored_settings!$B$9)</f>
        <v>https://www.barnwoodtrust.org/</v>
      </c>
      <c r="W798" s="8" t="str">
        <f>IF([1]source_data!G800="","",IF([1]source_data!I800="","",[1]codelists!$A$1))</f>
        <v>Grant to Individuals Reason codelist</v>
      </c>
      <c r="X798" s="8" t="str">
        <f>IF([1]source_data!G800="","",IF([1]source_data!I800="","",[1]source_data!I800))</f>
        <v>Financial Hardship</v>
      </c>
      <c r="Y798" s="8" t="str">
        <f>IF([1]source_data!G800="","",IF([1]source_data!J800="","",[1]codelists!$A$1))</f>
        <v>Grant to Individuals Reason codelist</v>
      </c>
      <c r="Z798" s="8" t="str">
        <f>IF([1]source_data!G800="","",IF([1]source_data!J800="","",[1]source_data!J800))</f>
        <v>Disability</v>
      </c>
      <c r="AA798" s="8" t="str">
        <f>IF([1]source_data!G800="","",IF([1]source_data!K800="","",[1]codelists!$A$16))</f>
        <v>Grant to Individuals Purpose codelist</v>
      </c>
      <c r="AB798" s="8" t="str">
        <f>IF([1]source_data!G800="","",IF([1]source_data!K800="","",[1]source_data!K800))</f>
        <v>Furniture and appliances</v>
      </c>
      <c r="AC798" s="8" t="str">
        <f>IF([1]source_data!G800="","",IF([1]source_data!L800="","",[1]codelists!$A$16))</f>
        <v/>
      </c>
      <c r="AD798" s="8" t="str">
        <f>IF([1]source_data!G800="","",IF([1]source_data!L800="","",[1]source_data!L800))</f>
        <v/>
      </c>
      <c r="AE798" s="8" t="str">
        <f>IF([1]source_data!G800="","",IF([1]source_data!M800="","",[1]codelists!$A$16))</f>
        <v/>
      </c>
      <c r="AF798" s="8" t="str">
        <f>IF([1]source_data!G800="","",IF([1]source_data!M800="","",[1]source_data!M800))</f>
        <v/>
      </c>
    </row>
    <row r="799" spans="1:32" ht="15.75" x14ac:dyDescent="0.25">
      <c r="A799" s="8" t="str">
        <f>IF([1]source_data!G801="","",IF(AND([1]source_data!C801&lt;&gt;"",[1]tailored_settings!$B$10="Publish"),CONCATENATE([1]tailored_settings!$B$2&amp;[1]source_data!C801),IF(AND([1]source_data!C801&lt;&gt;"",[1]tailored_settings!$B$10="Do not publish"),CONCATENATE([1]tailored_settings!$B$2&amp;TEXT(ROW(A799)-1,"0000")&amp;"_"&amp;TEXT(F799,"yyyy-mm")),CONCATENATE([1]tailored_settings!$B$2&amp;TEXT(ROW(A799)-1,"0000")&amp;"_"&amp;TEXT(F799,"yyyy-mm")))))</f>
        <v>360G-BarnwoodTrust-0798_2022-11</v>
      </c>
      <c r="B799" s="8" t="str">
        <f>IF([1]source_data!G801="","",IF([1]source_data!E801&lt;&gt;"",[1]source_data!E801,CONCATENATE("Grant to "&amp;G799)))</f>
        <v>Grants for Your Home</v>
      </c>
      <c r="C799" s="8" t="str">
        <f>IF([1]source_data!G801="","",IF([1]source_data!F801="","",[1]source_data!F801))</f>
        <v>Funding to help disabled people and people with mental health conditions living on a low-income with their housing needs</v>
      </c>
      <c r="D799" s="9">
        <f>IF([1]source_data!G801="","",IF([1]source_data!G801="","",[1]source_data!G801))</f>
        <v>2280</v>
      </c>
      <c r="E799" s="8" t="str">
        <f>IF([1]source_data!G801="","",[1]tailored_settings!$B$3)</f>
        <v>GBP</v>
      </c>
      <c r="F799" s="10">
        <f>IF([1]source_data!G801="","",IF([1]source_data!H801="","",[1]source_data!H801))</f>
        <v>44866.517447025501</v>
      </c>
      <c r="G799" s="8" t="str">
        <f>IF([1]source_data!G801="","",[1]tailored_settings!$B$5)</f>
        <v>Individual Recipient</v>
      </c>
      <c r="H799" s="8" t="str">
        <f>IF([1]source_data!G801="","",IF(AND([1]source_data!A801&lt;&gt;"",[1]tailored_settings!$B$11="Publish"),CONCATENATE([1]tailored_settings!$B$2&amp;[1]source_data!A801),IF(AND([1]source_data!A801&lt;&gt;"",[1]tailored_settings!$B$11="Do not publish"),CONCATENATE([1]tailored_settings!$B$4&amp;TEXT(ROW(A799)-1,"0000")&amp;"_"&amp;TEXT(F799,"yyyy-mm")),CONCATENATE([1]tailored_settings!$B$4&amp;TEXT(ROW(A799)-1,"0000")&amp;"_"&amp;TEXT(F799,"yyyy-mm")))))</f>
        <v>360G-BarnwoodTrust-IND-0798_2022-11</v>
      </c>
      <c r="I799" s="8" t="str">
        <f>IF([1]source_data!G801="","",[1]tailored_settings!$B$7)</f>
        <v>Barnwood Trust</v>
      </c>
      <c r="J799" s="8" t="str">
        <f>IF([1]source_data!G801="","",[1]tailored_settings!$B$6)</f>
        <v>GB-CHC-1162855</v>
      </c>
      <c r="K799" s="8" t="str">
        <f>IF([1]source_data!G801="","",IF([1]source_data!I801="","",VLOOKUP([1]source_data!I801,[1]codelists!A:C,2,FALSE)))</f>
        <v>GTIR010</v>
      </c>
      <c r="L799" s="8" t="str">
        <f>IF([1]source_data!G801="","",IF([1]source_data!J801="","",VLOOKUP([1]source_data!J801,[1]codelists!A:C,2,FALSE)))</f>
        <v>GTIR020</v>
      </c>
      <c r="M799" s="8" t="str">
        <f>IF([1]source_data!G801="","",IF([1]source_data!K801="","",IF([1]source_data!M801&lt;&gt;"",CONCATENATE(VLOOKUP([1]source_data!K801,[1]codelists!A:C,2,FALSE)&amp;";"&amp;VLOOKUP([1]source_data!L801,[1]codelists!A:C,2,FALSE)&amp;";"&amp;VLOOKUP([1]source_data!M801,[1]codelists!A:C,2,FALSE)),IF([1]source_data!L801&lt;&gt;"",CONCATENATE(VLOOKUP([1]source_data!K801,[1]codelists!A:C,2,FALSE)&amp;";"&amp;VLOOKUP([1]source_data!L801,[1]codelists!A:C,2,FALSE)),IF([1]source_data!K801&lt;&gt;"",CONCATENATE(VLOOKUP([1]source_data!K801,[1]codelists!A:C,2,FALSE)))))))</f>
        <v>GTIP020</v>
      </c>
      <c r="N799" s="11" t="str">
        <f>IF([1]source_data!G801="","",IF([1]source_data!D801="","",VLOOKUP([1]source_data!D801,[1]geo_data!A:I,9,FALSE)))</f>
        <v>Rodborough</v>
      </c>
      <c r="O799" s="11" t="str">
        <f>IF([1]source_data!G801="","",IF([1]source_data!D801="","",VLOOKUP([1]source_data!D801,[1]geo_data!A:I,8,FALSE)))</f>
        <v>E05013194</v>
      </c>
      <c r="P799" s="11" t="str">
        <f>IF([1]source_data!G801="","",IF(LEFT(O799,3)="E05","WD",IF(LEFT(O799,3)="S13","WD",IF(LEFT(O799,3)="W05","WD",IF(LEFT(O799,3)="W06","UA",IF(LEFT(O799,3)="S12","CA",IF(LEFT(O799,3)="E06","UA",IF(LEFT(O799,3)="E07","NMD",IF(LEFT(O799,3)="E08","MD",IF(LEFT(O799,3)="E09","LONB"))))))))))</f>
        <v>WD</v>
      </c>
      <c r="Q799" s="11" t="str">
        <f>IF([1]source_data!G801="","",IF([1]source_data!D801="","",VLOOKUP([1]source_data!D801,[1]geo_data!A:I,7,FALSE)))</f>
        <v>Stroud</v>
      </c>
      <c r="R799" s="11" t="str">
        <f>IF([1]source_data!G801="","",IF([1]source_data!D801="","",VLOOKUP([1]source_data!D801,[1]geo_data!A:I,6,FALSE)))</f>
        <v>E07000082</v>
      </c>
      <c r="S799" s="11" t="str">
        <f>IF([1]source_data!G801="","",IF(LEFT(R799,3)="E05","WD",IF(LEFT(R799,3)="S13","WD",IF(LEFT(R799,3)="W05","WD",IF(LEFT(R799,3)="W06","UA",IF(LEFT(R799,3)="S12","CA",IF(LEFT(R799,3)="E06","UA",IF(LEFT(R799,3)="E07","NMD",IF(LEFT(R799,3)="E08","MD",IF(LEFT(R799,3)="E09","LONB"))))))))))</f>
        <v>NMD</v>
      </c>
      <c r="T799" s="8" t="str">
        <f>IF([1]source_data!G801="","",IF([1]source_data!N801="","",[1]source_data!N801))</f>
        <v>Grants for Your Home</v>
      </c>
      <c r="U799" s="12">
        <f ca="1">IF([1]source_data!G801="","",[1]tailored_settings!$B$8)</f>
        <v>45009</v>
      </c>
      <c r="V799" s="8" t="str">
        <f>IF([1]source_data!I801="","",[1]tailored_settings!$B$9)</f>
        <v>https://www.barnwoodtrust.org/</v>
      </c>
      <c r="W799" s="8" t="str">
        <f>IF([1]source_data!G801="","",IF([1]source_data!I801="","",[1]codelists!$A$1))</f>
        <v>Grant to Individuals Reason codelist</v>
      </c>
      <c r="X799" s="8" t="str">
        <f>IF([1]source_data!G801="","",IF([1]source_data!I801="","",[1]source_data!I801))</f>
        <v>Financial Hardship</v>
      </c>
      <c r="Y799" s="8" t="str">
        <f>IF([1]source_data!G801="","",IF([1]source_data!J801="","",[1]codelists!$A$1))</f>
        <v>Grant to Individuals Reason codelist</v>
      </c>
      <c r="Z799" s="8" t="str">
        <f>IF([1]source_data!G801="","",IF([1]source_data!J801="","",[1]source_data!J801))</f>
        <v>Disability</v>
      </c>
      <c r="AA799" s="8" t="str">
        <f>IF([1]source_data!G801="","",IF([1]source_data!K801="","",[1]codelists!$A$16))</f>
        <v>Grant to Individuals Purpose codelist</v>
      </c>
      <c r="AB799" s="8" t="str">
        <f>IF([1]source_data!G801="","",IF([1]source_data!K801="","",[1]source_data!K801))</f>
        <v>Furniture and appliances</v>
      </c>
      <c r="AC799" s="8" t="str">
        <f>IF([1]source_data!G801="","",IF([1]source_data!L801="","",[1]codelists!$A$16))</f>
        <v/>
      </c>
      <c r="AD799" s="8" t="str">
        <f>IF([1]source_data!G801="","",IF([1]source_data!L801="","",[1]source_data!L801))</f>
        <v/>
      </c>
      <c r="AE799" s="8" t="str">
        <f>IF([1]source_data!G801="","",IF([1]source_data!M801="","",[1]codelists!$A$16))</f>
        <v/>
      </c>
      <c r="AF799" s="8" t="str">
        <f>IF([1]source_data!G801="","",IF([1]source_data!M801="","",[1]source_data!M801))</f>
        <v/>
      </c>
    </row>
    <row r="800" spans="1:32" ht="15.75" x14ac:dyDescent="0.25">
      <c r="A800" s="8" t="str">
        <f>IF([1]source_data!G802="","",IF(AND([1]source_data!C802&lt;&gt;"",[1]tailored_settings!$B$10="Publish"),CONCATENATE([1]tailored_settings!$B$2&amp;[1]source_data!C802),IF(AND([1]source_data!C802&lt;&gt;"",[1]tailored_settings!$B$10="Do not publish"),CONCATENATE([1]tailored_settings!$B$2&amp;TEXT(ROW(A800)-1,"0000")&amp;"_"&amp;TEXT(F800,"yyyy-mm")),CONCATENATE([1]tailored_settings!$B$2&amp;TEXT(ROW(A800)-1,"0000")&amp;"_"&amp;TEXT(F800,"yyyy-mm")))))</f>
        <v>360G-BarnwoodTrust-0799_2022-11</v>
      </c>
      <c r="B800" s="8" t="str">
        <f>IF([1]source_data!G802="","",IF([1]source_data!E802&lt;&gt;"",[1]source_data!E802,CONCATENATE("Grant to "&amp;G800)))</f>
        <v>Grants for Your Home</v>
      </c>
      <c r="C800" s="8" t="str">
        <f>IF([1]source_data!G802="","",IF([1]source_data!F802="","",[1]source_data!F802))</f>
        <v>Funding to help disabled people and people with mental health conditions living on a low-income with their housing needs</v>
      </c>
      <c r="D800" s="9">
        <f>IF([1]source_data!G802="","",IF([1]source_data!G802="","",[1]source_data!G802))</f>
        <v>867</v>
      </c>
      <c r="E800" s="8" t="str">
        <f>IF([1]source_data!G802="","",[1]tailored_settings!$B$3)</f>
        <v>GBP</v>
      </c>
      <c r="F800" s="10">
        <f>IF([1]source_data!G802="","",IF([1]source_data!H802="","",[1]source_data!H802))</f>
        <v>44866.568285729198</v>
      </c>
      <c r="G800" s="8" t="str">
        <f>IF([1]source_data!G802="","",[1]tailored_settings!$B$5)</f>
        <v>Individual Recipient</v>
      </c>
      <c r="H800" s="8" t="str">
        <f>IF([1]source_data!G802="","",IF(AND([1]source_data!A802&lt;&gt;"",[1]tailored_settings!$B$11="Publish"),CONCATENATE([1]tailored_settings!$B$2&amp;[1]source_data!A802),IF(AND([1]source_data!A802&lt;&gt;"",[1]tailored_settings!$B$11="Do not publish"),CONCATENATE([1]tailored_settings!$B$4&amp;TEXT(ROW(A800)-1,"0000")&amp;"_"&amp;TEXT(F800,"yyyy-mm")),CONCATENATE([1]tailored_settings!$B$4&amp;TEXT(ROW(A800)-1,"0000")&amp;"_"&amp;TEXT(F800,"yyyy-mm")))))</f>
        <v>360G-BarnwoodTrust-IND-0799_2022-11</v>
      </c>
      <c r="I800" s="8" t="str">
        <f>IF([1]source_data!G802="","",[1]tailored_settings!$B$7)</f>
        <v>Barnwood Trust</v>
      </c>
      <c r="J800" s="8" t="str">
        <f>IF([1]source_data!G802="","",[1]tailored_settings!$B$6)</f>
        <v>GB-CHC-1162855</v>
      </c>
      <c r="K800" s="8" t="str">
        <f>IF([1]source_data!G802="","",IF([1]source_data!I802="","",VLOOKUP([1]source_data!I802,[1]codelists!A:C,2,FALSE)))</f>
        <v>GTIR010</v>
      </c>
      <c r="L800" s="8" t="str">
        <f>IF([1]source_data!G802="","",IF([1]source_data!J802="","",VLOOKUP([1]source_data!J802,[1]codelists!A:C,2,FALSE)))</f>
        <v>GTIR020</v>
      </c>
      <c r="M800" s="8" t="str">
        <f>IF([1]source_data!G802="","",IF([1]source_data!K802="","",IF([1]source_data!M802&lt;&gt;"",CONCATENATE(VLOOKUP([1]source_data!K802,[1]codelists!A:C,2,FALSE)&amp;";"&amp;VLOOKUP([1]source_data!L802,[1]codelists!A:C,2,FALSE)&amp;";"&amp;VLOOKUP([1]source_data!M802,[1]codelists!A:C,2,FALSE)),IF([1]source_data!L802&lt;&gt;"",CONCATENATE(VLOOKUP([1]source_data!K802,[1]codelists!A:C,2,FALSE)&amp;";"&amp;VLOOKUP([1]source_data!L802,[1]codelists!A:C,2,FALSE)),IF([1]source_data!K802&lt;&gt;"",CONCATENATE(VLOOKUP([1]source_data!K802,[1]codelists!A:C,2,FALSE)))))))</f>
        <v>GTIP020</v>
      </c>
      <c r="N800" s="11" t="str">
        <f>IF([1]source_data!G802="","",IF([1]source_data!D802="","",VLOOKUP([1]source_data!D802,[1]geo_data!A:I,9,FALSE)))</f>
        <v>Cainscross</v>
      </c>
      <c r="O800" s="11" t="str">
        <f>IF([1]source_data!G802="","",IF([1]source_data!D802="","",VLOOKUP([1]source_data!D802,[1]geo_data!A:I,8,FALSE)))</f>
        <v>E05013212</v>
      </c>
      <c r="P800" s="11" t="str">
        <f>IF([1]source_data!G802="","",IF(LEFT(O800,3)="E05","WD",IF(LEFT(O800,3)="S13","WD",IF(LEFT(O800,3)="W05","WD",IF(LEFT(O800,3)="W06","UA",IF(LEFT(O800,3)="S12","CA",IF(LEFT(O800,3)="E06","UA",IF(LEFT(O800,3)="E07","NMD",IF(LEFT(O800,3)="E08","MD",IF(LEFT(O800,3)="E09","LONB"))))))))))</f>
        <v>WD</v>
      </c>
      <c r="Q800" s="11" t="str">
        <f>IF([1]source_data!G802="","",IF([1]source_data!D802="","",VLOOKUP([1]source_data!D802,[1]geo_data!A:I,7,FALSE)))</f>
        <v>Stroud</v>
      </c>
      <c r="R800" s="11" t="str">
        <f>IF([1]source_data!G802="","",IF([1]source_data!D802="","",VLOOKUP([1]source_data!D802,[1]geo_data!A:I,6,FALSE)))</f>
        <v>E07000082</v>
      </c>
      <c r="S800" s="11" t="str">
        <f>IF([1]source_data!G802="","",IF(LEFT(R800,3)="E05","WD",IF(LEFT(R800,3)="S13","WD",IF(LEFT(R800,3)="W05","WD",IF(LEFT(R800,3)="W06","UA",IF(LEFT(R800,3)="S12","CA",IF(LEFT(R800,3)="E06","UA",IF(LEFT(R800,3)="E07","NMD",IF(LEFT(R800,3)="E08","MD",IF(LEFT(R800,3)="E09","LONB"))))))))))</f>
        <v>NMD</v>
      </c>
      <c r="T800" s="8" t="str">
        <f>IF([1]source_data!G802="","",IF([1]source_data!N802="","",[1]source_data!N802))</f>
        <v>Grants for Your Home</v>
      </c>
      <c r="U800" s="12">
        <f ca="1">IF([1]source_data!G802="","",[1]tailored_settings!$B$8)</f>
        <v>45009</v>
      </c>
      <c r="V800" s="8" t="str">
        <f>IF([1]source_data!I802="","",[1]tailored_settings!$B$9)</f>
        <v>https://www.barnwoodtrust.org/</v>
      </c>
      <c r="W800" s="8" t="str">
        <f>IF([1]source_data!G802="","",IF([1]source_data!I802="","",[1]codelists!$A$1))</f>
        <v>Grant to Individuals Reason codelist</v>
      </c>
      <c r="X800" s="8" t="str">
        <f>IF([1]source_data!G802="","",IF([1]source_data!I802="","",[1]source_data!I802))</f>
        <v>Financial Hardship</v>
      </c>
      <c r="Y800" s="8" t="str">
        <f>IF([1]source_data!G802="","",IF([1]source_data!J802="","",[1]codelists!$A$1))</f>
        <v>Grant to Individuals Reason codelist</v>
      </c>
      <c r="Z800" s="8" t="str">
        <f>IF([1]source_data!G802="","",IF([1]source_data!J802="","",[1]source_data!J802))</f>
        <v>Disability</v>
      </c>
      <c r="AA800" s="8" t="str">
        <f>IF([1]source_data!G802="","",IF([1]source_data!K802="","",[1]codelists!$A$16))</f>
        <v>Grant to Individuals Purpose codelist</v>
      </c>
      <c r="AB800" s="8" t="str">
        <f>IF([1]source_data!G802="","",IF([1]source_data!K802="","",[1]source_data!K802))</f>
        <v>Furniture and appliances</v>
      </c>
      <c r="AC800" s="8" t="str">
        <f>IF([1]source_data!G802="","",IF([1]source_data!L802="","",[1]codelists!$A$16))</f>
        <v/>
      </c>
      <c r="AD800" s="8" t="str">
        <f>IF([1]source_data!G802="","",IF([1]source_data!L802="","",[1]source_data!L802))</f>
        <v/>
      </c>
      <c r="AE800" s="8" t="str">
        <f>IF([1]source_data!G802="","",IF([1]source_data!M802="","",[1]codelists!$A$16))</f>
        <v/>
      </c>
      <c r="AF800" s="8" t="str">
        <f>IF([1]source_data!G802="","",IF([1]source_data!M802="","",[1]source_data!M802))</f>
        <v/>
      </c>
    </row>
    <row r="801" spans="1:32" ht="15.75" x14ac:dyDescent="0.25">
      <c r="A801" s="8" t="str">
        <f>IF([1]source_data!G803="","",IF(AND([1]source_data!C803&lt;&gt;"",[1]tailored_settings!$B$10="Publish"),CONCATENATE([1]tailored_settings!$B$2&amp;[1]source_data!C803),IF(AND([1]source_data!C803&lt;&gt;"",[1]tailored_settings!$B$10="Do not publish"),CONCATENATE([1]tailored_settings!$B$2&amp;TEXT(ROW(A801)-1,"0000")&amp;"_"&amp;TEXT(F801,"yyyy-mm")),CONCATENATE([1]tailored_settings!$B$2&amp;TEXT(ROW(A801)-1,"0000")&amp;"_"&amp;TEXT(F801,"yyyy-mm")))))</f>
        <v>360G-BarnwoodTrust-0800_2022-11</v>
      </c>
      <c r="B801" s="8" t="str">
        <f>IF([1]source_data!G803="","",IF([1]source_data!E803&lt;&gt;"",[1]source_data!E803,CONCATENATE("Grant to "&amp;G801)))</f>
        <v>Grants for Your Home</v>
      </c>
      <c r="C801" s="8" t="str">
        <f>IF([1]source_data!G803="","",IF([1]source_data!F803="","",[1]source_data!F803))</f>
        <v>Funding to help disabled people and people with mental health conditions living on a low-income with their housing needs</v>
      </c>
      <c r="D801" s="9">
        <f>IF([1]source_data!G803="","",IF([1]source_data!G803="","",[1]source_data!G803))</f>
        <v>2403</v>
      </c>
      <c r="E801" s="8" t="str">
        <f>IF([1]source_data!G803="","",[1]tailored_settings!$B$3)</f>
        <v>GBP</v>
      </c>
      <c r="F801" s="10">
        <f>IF([1]source_data!G803="","",IF([1]source_data!H803="","",[1]source_data!H803))</f>
        <v>44866.5716082176</v>
      </c>
      <c r="G801" s="8" t="str">
        <f>IF([1]source_data!G803="","",[1]tailored_settings!$B$5)</f>
        <v>Individual Recipient</v>
      </c>
      <c r="H801" s="8" t="str">
        <f>IF([1]source_data!G803="","",IF(AND([1]source_data!A803&lt;&gt;"",[1]tailored_settings!$B$11="Publish"),CONCATENATE([1]tailored_settings!$B$2&amp;[1]source_data!A803),IF(AND([1]source_data!A803&lt;&gt;"",[1]tailored_settings!$B$11="Do not publish"),CONCATENATE([1]tailored_settings!$B$4&amp;TEXT(ROW(A801)-1,"0000")&amp;"_"&amp;TEXT(F801,"yyyy-mm")),CONCATENATE([1]tailored_settings!$B$4&amp;TEXT(ROW(A801)-1,"0000")&amp;"_"&amp;TEXT(F801,"yyyy-mm")))))</f>
        <v>360G-BarnwoodTrust-IND-0800_2022-11</v>
      </c>
      <c r="I801" s="8" t="str">
        <f>IF([1]source_data!G803="","",[1]tailored_settings!$B$7)</f>
        <v>Barnwood Trust</v>
      </c>
      <c r="J801" s="8" t="str">
        <f>IF([1]source_data!G803="","",[1]tailored_settings!$B$6)</f>
        <v>GB-CHC-1162855</v>
      </c>
      <c r="K801" s="8" t="str">
        <f>IF([1]source_data!G803="","",IF([1]source_data!I803="","",VLOOKUP([1]source_data!I803,[1]codelists!A:C,2,FALSE)))</f>
        <v>GTIR010</v>
      </c>
      <c r="L801" s="8" t="str">
        <f>IF([1]source_data!G803="","",IF([1]source_data!J803="","",VLOOKUP([1]source_data!J803,[1]codelists!A:C,2,FALSE)))</f>
        <v>GTIR020</v>
      </c>
      <c r="M801" s="8" t="str">
        <f>IF([1]source_data!G803="","",IF([1]source_data!K803="","",IF([1]source_data!M803&lt;&gt;"",CONCATENATE(VLOOKUP([1]source_data!K803,[1]codelists!A:C,2,FALSE)&amp;";"&amp;VLOOKUP([1]source_data!L803,[1]codelists!A:C,2,FALSE)&amp;";"&amp;VLOOKUP([1]source_data!M803,[1]codelists!A:C,2,FALSE)),IF([1]source_data!L803&lt;&gt;"",CONCATENATE(VLOOKUP([1]source_data!K803,[1]codelists!A:C,2,FALSE)&amp;";"&amp;VLOOKUP([1]source_data!L803,[1]codelists!A:C,2,FALSE)),IF([1]source_data!K803&lt;&gt;"",CONCATENATE(VLOOKUP([1]source_data!K803,[1]codelists!A:C,2,FALSE)))))))</f>
        <v>GTIP020</v>
      </c>
      <c r="N801" s="11" t="str">
        <f>IF([1]source_data!G803="","",IF([1]source_data!D803="","",VLOOKUP([1]source_data!D803,[1]geo_data!A:I,9,FALSE)))</f>
        <v>Barton and Tredworth</v>
      </c>
      <c r="O801" s="11" t="str">
        <f>IF([1]source_data!G803="","",IF([1]source_data!D803="","",VLOOKUP([1]source_data!D803,[1]geo_data!A:I,8,FALSE)))</f>
        <v>E05010953</v>
      </c>
      <c r="P801" s="11" t="str">
        <f>IF([1]source_data!G803="","",IF(LEFT(O801,3)="E05","WD",IF(LEFT(O801,3)="S13","WD",IF(LEFT(O801,3)="W05","WD",IF(LEFT(O801,3)="W06","UA",IF(LEFT(O801,3)="S12","CA",IF(LEFT(O801,3)="E06","UA",IF(LEFT(O801,3)="E07","NMD",IF(LEFT(O801,3)="E08","MD",IF(LEFT(O801,3)="E09","LONB"))))))))))</f>
        <v>WD</v>
      </c>
      <c r="Q801" s="11" t="str">
        <f>IF([1]source_data!G803="","",IF([1]source_data!D803="","",VLOOKUP([1]source_data!D803,[1]geo_data!A:I,7,FALSE)))</f>
        <v>Gloucester</v>
      </c>
      <c r="R801" s="11" t="str">
        <f>IF([1]source_data!G803="","",IF([1]source_data!D803="","",VLOOKUP([1]source_data!D803,[1]geo_data!A:I,6,FALSE)))</f>
        <v>E07000081</v>
      </c>
      <c r="S801" s="11" t="str">
        <f>IF([1]source_data!G803="","",IF(LEFT(R801,3)="E05","WD",IF(LEFT(R801,3)="S13","WD",IF(LEFT(R801,3)="W05","WD",IF(LEFT(R801,3)="W06","UA",IF(LEFT(R801,3)="S12","CA",IF(LEFT(R801,3)="E06","UA",IF(LEFT(R801,3)="E07","NMD",IF(LEFT(R801,3)="E08","MD",IF(LEFT(R801,3)="E09","LONB"))))))))))</f>
        <v>NMD</v>
      </c>
      <c r="T801" s="8" t="str">
        <f>IF([1]source_data!G803="","",IF([1]source_data!N803="","",[1]source_data!N803))</f>
        <v>Grants for Your Home</v>
      </c>
      <c r="U801" s="12">
        <f ca="1">IF([1]source_data!G803="","",[1]tailored_settings!$B$8)</f>
        <v>45009</v>
      </c>
      <c r="V801" s="8" t="str">
        <f>IF([1]source_data!I803="","",[1]tailored_settings!$B$9)</f>
        <v>https://www.barnwoodtrust.org/</v>
      </c>
      <c r="W801" s="8" t="str">
        <f>IF([1]source_data!G803="","",IF([1]source_data!I803="","",[1]codelists!$A$1))</f>
        <v>Grant to Individuals Reason codelist</v>
      </c>
      <c r="X801" s="8" t="str">
        <f>IF([1]source_data!G803="","",IF([1]source_data!I803="","",[1]source_data!I803))</f>
        <v>Financial Hardship</v>
      </c>
      <c r="Y801" s="8" t="str">
        <f>IF([1]source_data!G803="","",IF([1]source_data!J803="","",[1]codelists!$A$1))</f>
        <v>Grant to Individuals Reason codelist</v>
      </c>
      <c r="Z801" s="8" t="str">
        <f>IF([1]source_data!G803="","",IF([1]source_data!J803="","",[1]source_data!J803))</f>
        <v>Disability</v>
      </c>
      <c r="AA801" s="8" t="str">
        <f>IF([1]source_data!G803="","",IF([1]source_data!K803="","",[1]codelists!$A$16))</f>
        <v>Grant to Individuals Purpose codelist</v>
      </c>
      <c r="AB801" s="8" t="str">
        <f>IF([1]source_data!G803="","",IF([1]source_data!K803="","",[1]source_data!K803))</f>
        <v>Furniture and appliances</v>
      </c>
      <c r="AC801" s="8" t="str">
        <f>IF([1]source_data!G803="","",IF([1]source_data!L803="","",[1]codelists!$A$16))</f>
        <v/>
      </c>
      <c r="AD801" s="8" t="str">
        <f>IF([1]source_data!G803="","",IF([1]source_data!L803="","",[1]source_data!L803))</f>
        <v/>
      </c>
      <c r="AE801" s="8" t="str">
        <f>IF([1]source_data!G803="","",IF([1]source_data!M803="","",[1]codelists!$A$16))</f>
        <v/>
      </c>
      <c r="AF801" s="8" t="str">
        <f>IF([1]source_data!G803="","",IF([1]source_data!M803="","",[1]source_data!M803))</f>
        <v/>
      </c>
    </row>
    <row r="802" spans="1:32" ht="15.75" x14ac:dyDescent="0.25">
      <c r="A802" s="8" t="str">
        <f>IF([1]source_data!G804="","",IF(AND([1]source_data!C804&lt;&gt;"",[1]tailored_settings!$B$10="Publish"),CONCATENATE([1]tailored_settings!$B$2&amp;[1]source_data!C804),IF(AND([1]source_data!C804&lt;&gt;"",[1]tailored_settings!$B$10="Do not publish"),CONCATENATE([1]tailored_settings!$B$2&amp;TEXT(ROW(A802)-1,"0000")&amp;"_"&amp;TEXT(F802,"yyyy-mm")),CONCATENATE([1]tailored_settings!$B$2&amp;TEXT(ROW(A802)-1,"0000")&amp;"_"&amp;TEXT(F802,"yyyy-mm")))))</f>
        <v>360G-BarnwoodTrust-0801_2022-11</v>
      </c>
      <c r="B802" s="8" t="str">
        <f>IF([1]source_data!G804="","",IF([1]source_data!E804&lt;&gt;"",[1]source_data!E804,CONCATENATE("Grant to "&amp;G802)))</f>
        <v>Grants for Your Home</v>
      </c>
      <c r="C802" s="8" t="str">
        <f>IF([1]source_data!G804="","",IF([1]source_data!F804="","",[1]source_data!F804))</f>
        <v>Funding to help disabled people and people with mental health conditions living on a low-income with their housing needs</v>
      </c>
      <c r="D802" s="9">
        <f>IF([1]source_data!G804="","",IF([1]source_data!G804="","",[1]source_data!G804))</f>
        <v>1980</v>
      </c>
      <c r="E802" s="8" t="str">
        <f>IF([1]source_data!G804="","",[1]tailored_settings!$B$3)</f>
        <v>GBP</v>
      </c>
      <c r="F802" s="10">
        <f>IF([1]source_data!G804="","",IF([1]source_data!H804="","",[1]source_data!H804))</f>
        <v>44866.584657025502</v>
      </c>
      <c r="G802" s="8" t="str">
        <f>IF([1]source_data!G804="","",[1]tailored_settings!$B$5)</f>
        <v>Individual Recipient</v>
      </c>
      <c r="H802" s="8" t="str">
        <f>IF([1]source_data!G804="","",IF(AND([1]source_data!A804&lt;&gt;"",[1]tailored_settings!$B$11="Publish"),CONCATENATE([1]tailored_settings!$B$2&amp;[1]source_data!A804),IF(AND([1]source_data!A804&lt;&gt;"",[1]tailored_settings!$B$11="Do not publish"),CONCATENATE([1]tailored_settings!$B$4&amp;TEXT(ROW(A802)-1,"0000")&amp;"_"&amp;TEXT(F802,"yyyy-mm")),CONCATENATE([1]tailored_settings!$B$4&amp;TEXT(ROW(A802)-1,"0000")&amp;"_"&amp;TEXT(F802,"yyyy-mm")))))</f>
        <v>360G-BarnwoodTrust-IND-0801_2022-11</v>
      </c>
      <c r="I802" s="8" t="str">
        <f>IF([1]source_data!G804="","",[1]tailored_settings!$B$7)</f>
        <v>Barnwood Trust</v>
      </c>
      <c r="J802" s="8" t="str">
        <f>IF([1]source_data!G804="","",[1]tailored_settings!$B$6)</f>
        <v>GB-CHC-1162855</v>
      </c>
      <c r="K802" s="8" t="str">
        <f>IF([1]source_data!G804="","",IF([1]source_data!I804="","",VLOOKUP([1]source_data!I804,[1]codelists!A:C,2,FALSE)))</f>
        <v>GTIR010</v>
      </c>
      <c r="L802" s="8" t="str">
        <f>IF([1]source_data!G804="","",IF([1]source_data!J804="","",VLOOKUP([1]source_data!J804,[1]codelists!A:C,2,FALSE)))</f>
        <v>GTIR020</v>
      </c>
      <c r="M802" s="8" t="str">
        <f>IF([1]source_data!G804="","",IF([1]source_data!K804="","",IF([1]source_data!M804&lt;&gt;"",CONCATENATE(VLOOKUP([1]source_data!K804,[1]codelists!A:C,2,FALSE)&amp;";"&amp;VLOOKUP([1]source_data!L804,[1]codelists!A:C,2,FALSE)&amp;";"&amp;VLOOKUP([1]source_data!M804,[1]codelists!A:C,2,FALSE)),IF([1]source_data!L804&lt;&gt;"",CONCATENATE(VLOOKUP([1]source_data!K804,[1]codelists!A:C,2,FALSE)&amp;";"&amp;VLOOKUP([1]source_data!L804,[1]codelists!A:C,2,FALSE)),IF([1]source_data!K804&lt;&gt;"",CONCATENATE(VLOOKUP([1]source_data!K804,[1]codelists!A:C,2,FALSE)))))))</f>
        <v>GTIP020</v>
      </c>
      <c r="N802" s="11" t="str">
        <f>IF([1]source_data!G804="","",IF([1]source_data!D804="","",VLOOKUP([1]source_data!D804,[1]geo_data!A:I,9,FALSE)))</f>
        <v>Dursley</v>
      </c>
      <c r="O802" s="11" t="str">
        <f>IF([1]source_data!G804="","",IF([1]source_data!D804="","",VLOOKUP([1]source_data!D804,[1]geo_data!A:I,8,FALSE)))</f>
        <v>E05010976</v>
      </c>
      <c r="P802" s="11" t="str">
        <f>IF([1]source_data!G804="","",IF(LEFT(O802,3)="E05","WD",IF(LEFT(O802,3)="S13","WD",IF(LEFT(O802,3)="W05","WD",IF(LEFT(O802,3)="W06","UA",IF(LEFT(O802,3)="S12","CA",IF(LEFT(O802,3)="E06","UA",IF(LEFT(O802,3)="E07","NMD",IF(LEFT(O802,3)="E08","MD",IF(LEFT(O802,3)="E09","LONB"))))))))))</f>
        <v>WD</v>
      </c>
      <c r="Q802" s="11" t="str">
        <f>IF([1]source_data!G804="","",IF([1]source_data!D804="","",VLOOKUP([1]source_data!D804,[1]geo_data!A:I,7,FALSE)))</f>
        <v>Stroud</v>
      </c>
      <c r="R802" s="11" t="str">
        <f>IF([1]source_data!G804="","",IF([1]source_data!D804="","",VLOOKUP([1]source_data!D804,[1]geo_data!A:I,6,FALSE)))</f>
        <v>E07000082</v>
      </c>
      <c r="S802" s="11" t="str">
        <f>IF([1]source_data!G804="","",IF(LEFT(R802,3)="E05","WD",IF(LEFT(R802,3)="S13","WD",IF(LEFT(R802,3)="W05","WD",IF(LEFT(R802,3)="W06","UA",IF(LEFT(R802,3)="S12","CA",IF(LEFT(R802,3)="E06","UA",IF(LEFT(R802,3)="E07","NMD",IF(LEFT(R802,3)="E08","MD",IF(LEFT(R802,3)="E09","LONB"))))))))))</f>
        <v>NMD</v>
      </c>
      <c r="T802" s="8" t="str">
        <f>IF([1]source_data!G804="","",IF([1]source_data!N804="","",[1]source_data!N804))</f>
        <v>Grants for Your Home</v>
      </c>
      <c r="U802" s="12">
        <f ca="1">IF([1]source_data!G804="","",[1]tailored_settings!$B$8)</f>
        <v>45009</v>
      </c>
      <c r="V802" s="8" t="str">
        <f>IF([1]source_data!I804="","",[1]tailored_settings!$B$9)</f>
        <v>https://www.barnwoodtrust.org/</v>
      </c>
      <c r="W802" s="8" t="str">
        <f>IF([1]source_data!G804="","",IF([1]source_data!I804="","",[1]codelists!$A$1))</f>
        <v>Grant to Individuals Reason codelist</v>
      </c>
      <c r="X802" s="8" t="str">
        <f>IF([1]source_data!G804="","",IF([1]source_data!I804="","",[1]source_data!I804))</f>
        <v>Financial Hardship</v>
      </c>
      <c r="Y802" s="8" t="str">
        <f>IF([1]source_data!G804="","",IF([1]source_data!J804="","",[1]codelists!$A$1))</f>
        <v>Grant to Individuals Reason codelist</v>
      </c>
      <c r="Z802" s="8" t="str">
        <f>IF([1]source_data!G804="","",IF([1]source_data!J804="","",[1]source_data!J804))</f>
        <v>Disability</v>
      </c>
      <c r="AA802" s="8" t="str">
        <f>IF([1]source_data!G804="","",IF([1]source_data!K804="","",[1]codelists!$A$16))</f>
        <v>Grant to Individuals Purpose codelist</v>
      </c>
      <c r="AB802" s="8" t="str">
        <f>IF([1]source_data!G804="","",IF([1]source_data!K804="","",[1]source_data!K804))</f>
        <v>Furniture and appliances</v>
      </c>
      <c r="AC802" s="8" t="str">
        <f>IF([1]source_data!G804="","",IF([1]source_data!L804="","",[1]codelists!$A$16))</f>
        <v/>
      </c>
      <c r="AD802" s="8" t="str">
        <f>IF([1]source_data!G804="","",IF([1]source_data!L804="","",[1]source_data!L804))</f>
        <v/>
      </c>
      <c r="AE802" s="8" t="str">
        <f>IF([1]source_data!G804="","",IF([1]source_data!M804="","",[1]codelists!$A$16))</f>
        <v/>
      </c>
      <c r="AF802" s="8" t="str">
        <f>IF([1]source_data!G804="","",IF([1]source_data!M804="","",[1]source_data!M804))</f>
        <v/>
      </c>
    </row>
    <row r="803" spans="1:32" ht="15.75" x14ac:dyDescent="0.25">
      <c r="A803" s="8" t="str">
        <f>IF([1]source_data!G805="","",IF(AND([1]source_data!C805&lt;&gt;"",[1]tailored_settings!$B$10="Publish"),CONCATENATE([1]tailored_settings!$B$2&amp;[1]source_data!C805),IF(AND([1]source_data!C805&lt;&gt;"",[1]tailored_settings!$B$10="Do not publish"),CONCATENATE([1]tailored_settings!$B$2&amp;TEXT(ROW(A803)-1,"0000")&amp;"_"&amp;TEXT(F803,"yyyy-mm")),CONCATENATE([1]tailored_settings!$B$2&amp;TEXT(ROW(A803)-1,"0000")&amp;"_"&amp;TEXT(F803,"yyyy-mm")))))</f>
        <v>360G-BarnwoodTrust-0802_2022-11</v>
      </c>
      <c r="B803" s="8" t="str">
        <f>IF([1]source_data!G805="","",IF([1]source_data!E805&lt;&gt;"",[1]source_data!E805,CONCATENATE("Grant to "&amp;G803)))</f>
        <v>Grants for Your Home</v>
      </c>
      <c r="C803" s="8" t="str">
        <f>IF([1]source_data!G805="","",IF([1]source_data!F805="","",[1]source_data!F805))</f>
        <v>Funding to help disabled people and people with mental health conditions living on a low-income with their housing needs</v>
      </c>
      <c r="D803" s="9">
        <f>IF([1]source_data!G805="","",IF([1]source_data!G805="","",[1]source_data!G805))</f>
        <v>1610</v>
      </c>
      <c r="E803" s="8" t="str">
        <f>IF([1]source_data!G805="","",[1]tailored_settings!$B$3)</f>
        <v>GBP</v>
      </c>
      <c r="F803" s="10">
        <f>IF([1]source_data!G805="","",IF([1]source_data!H805="","",[1]source_data!H805))</f>
        <v>44866.600674108799</v>
      </c>
      <c r="G803" s="8" t="str">
        <f>IF([1]source_data!G805="","",[1]tailored_settings!$B$5)</f>
        <v>Individual Recipient</v>
      </c>
      <c r="H803" s="8" t="str">
        <f>IF([1]source_data!G805="","",IF(AND([1]source_data!A805&lt;&gt;"",[1]tailored_settings!$B$11="Publish"),CONCATENATE([1]tailored_settings!$B$2&amp;[1]source_data!A805),IF(AND([1]source_data!A805&lt;&gt;"",[1]tailored_settings!$B$11="Do not publish"),CONCATENATE([1]tailored_settings!$B$4&amp;TEXT(ROW(A803)-1,"0000")&amp;"_"&amp;TEXT(F803,"yyyy-mm")),CONCATENATE([1]tailored_settings!$B$4&amp;TEXT(ROW(A803)-1,"0000")&amp;"_"&amp;TEXT(F803,"yyyy-mm")))))</f>
        <v>360G-BarnwoodTrust-IND-0802_2022-11</v>
      </c>
      <c r="I803" s="8" t="str">
        <f>IF([1]source_data!G805="","",[1]tailored_settings!$B$7)</f>
        <v>Barnwood Trust</v>
      </c>
      <c r="J803" s="8" t="str">
        <f>IF([1]source_data!G805="","",[1]tailored_settings!$B$6)</f>
        <v>GB-CHC-1162855</v>
      </c>
      <c r="K803" s="8" t="str">
        <f>IF([1]source_data!G805="","",IF([1]source_data!I805="","",VLOOKUP([1]source_data!I805,[1]codelists!A:C,2,FALSE)))</f>
        <v>GTIR010</v>
      </c>
      <c r="L803" s="8" t="str">
        <f>IF([1]source_data!G805="","",IF([1]source_data!J805="","",VLOOKUP([1]source_data!J805,[1]codelists!A:C,2,FALSE)))</f>
        <v>GTIR020</v>
      </c>
      <c r="M803" s="8" t="str">
        <f>IF([1]source_data!G805="","",IF([1]source_data!K805="","",IF([1]source_data!M805&lt;&gt;"",CONCATENATE(VLOOKUP([1]source_data!K805,[1]codelists!A:C,2,FALSE)&amp;";"&amp;VLOOKUP([1]source_data!L805,[1]codelists!A:C,2,FALSE)&amp;";"&amp;VLOOKUP([1]source_data!M805,[1]codelists!A:C,2,FALSE)),IF([1]source_data!L805&lt;&gt;"",CONCATENATE(VLOOKUP([1]source_data!K805,[1]codelists!A:C,2,FALSE)&amp;";"&amp;VLOOKUP([1]source_data!L805,[1]codelists!A:C,2,FALSE)),IF([1]source_data!K805&lt;&gt;"",CONCATENATE(VLOOKUP([1]source_data!K805,[1]codelists!A:C,2,FALSE)))))))</f>
        <v>GTIP020</v>
      </c>
      <c r="N803" s="11" t="str">
        <f>IF([1]source_data!G805="","",IF([1]source_data!D805="","",VLOOKUP([1]source_data!D805,[1]geo_data!A:I,9,FALSE)))</f>
        <v>Chalford</v>
      </c>
      <c r="O803" s="11" t="str">
        <f>IF([1]source_data!G805="","",IF([1]source_data!D805="","",VLOOKUP([1]source_data!D805,[1]geo_data!A:I,8,FALSE)))</f>
        <v>E05013189</v>
      </c>
      <c r="P803" s="11" t="str">
        <f>IF([1]source_data!G805="","",IF(LEFT(O803,3)="E05","WD",IF(LEFT(O803,3)="S13","WD",IF(LEFT(O803,3)="W05","WD",IF(LEFT(O803,3)="W06","UA",IF(LEFT(O803,3)="S12","CA",IF(LEFT(O803,3)="E06","UA",IF(LEFT(O803,3)="E07","NMD",IF(LEFT(O803,3)="E08","MD",IF(LEFT(O803,3)="E09","LONB"))))))))))</f>
        <v>WD</v>
      </c>
      <c r="Q803" s="11" t="str">
        <f>IF([1]source_data!G805="","",IF([1]source_data!D805="","",VLOOKUP([1]source_data!D805,[1]geo_data!A:I,7,FALSE)))</f>
        <v>Stroud</v>
      </c>
      <c r="R803" s="11" t="str">
        <f>IF([1]source_data!G805="","",IF([1]source_data!D805="","",VLOOKUP([1]source_data!D805,[1]geo_data!A:I,6,FALSE)))</f>
        <v>E07000082</v>
      </c>
      <c r="S803" s="11" t="str">
        <f>IF([1]source_data!G805="","",IF(LEFT(R803,3)="E05","WD",IF(LEFT(R803,3)="S13","WD",IF(LEFT(R803,3)="W05","WD",IF(LEFT(R803,3)="W06","UA",IF(LEFT(R803,3)="S12","CA",IF(LEFT(R803,3)="E06","UA",IF(LEFT(R803,3)="E07","NMD",IF(LEFT(R803,3)="E08","MD",IF(LEFT(R803,3)="E09","LONB"))))))))))</f>
        <v>NMD</v>
      </c>
      <c r="T803" s="8" t="str">
        <f>IF([1]source_data!G805="","",IF([1]source_data!N805="","",[1]source_data!N805))</f>
        <v>Grants for Your Home</v>
      </c>
      <c r="U803" s="12">
        <f ca="1">IF([1]source_data!G805="","",[1]tailored_settings!$B$8)</f>
        <v>45009</v>
      </c>
      <c r="V803" s="8" t="str">
        <f>IF([1]source_data!I805="","",[1]tailored_settings!$B$9)</f>
        <v>https://www.barnwoodtrust.org/</v>
      </c>
      <c r="W803" s="8" t="str">
        <f>IF([1]source_data!G805="","",IF([1]source_data!I805="","",[1]codelists!$A$1))</f>
        <v>Grant to Individuals Reason codelist</v>
      </c>
      <c r="X803" s="8" t="str">
        <f>IF([1]source_data!G805="","",IF([1]source_data!I805="","",[1]source_data!I805))</f>
        <v>Financial Hardship</v>
      </c>
      <c r="Y803" s="8" t="str">
        <f>IF([1]source_data!G805="","",IF([1]source_data!J805="","",[1]codelists!$A$1))</f>
        <v>Grant to Individuals Reason codelist</v>
      </c>
      <c r="Z803" s="8" t="str">
        <f>IF([1]source_data!G805="","",IF([1]source_data!J805="","",[1]source_data!J805))</f>
        <v>Disability</v>
      </c>
      <c r="AA803" s="8" t="str">
        <f>IF([1]source_data!G805="","",IF([1]source_data!K805="","",[1]codelists!$A$16))</f>
        <v>Grant to Individuals Purpose codelist</v>
      </c>
      <c r="AB803" s="8" t="str">
        <f>IF([1]source_data!G805="","",IF([1]source_data!K805="","",[1]source_data!K805))</f>
        <v>Furniture and appliances</v>
      </c>
      <c r="AC803" s="8" t="str">
        <f>IF([1]source_data!G805="","",IF([1]source_data!L805="","",[1]codelists!$A$16))</f>
        <v/>
      </c>
      <c r="AD803" s="8" t="str">
        <f>IF([1]source_data!G805="","",IF([1]source_data!L805="","",[1]source_data!L805))</f>
        <v/>
      </c>
      <c r="AE803" s="8" t="str">
        <f>IF([1]source_data!G805="","",IF([1]source_data!M805="","",[1]codelists!$A$16))</f>
        <v/>
      </c>
      <c r="AF803" s="8" t="str">
        <f>IF([1]source_data!G805="","",IF([1]source_data!M805="","",[1]source_data!M805))</f>
        <v/>
      </c>
    </row>
    <row r="804" spans="1:32" ht="15.75" x14ac:dyDescent="0.25">
      <c r="A804" s="8" t="str">
        <f>IF([1]source_data!G806="","",IF(AND([1]source_data!C806&lt;&gt;"",[1]tailored_settings!$B$10="Publish"),CONCATENATE([1]tailored_settings!$B$2&amp;[1]source_data!C806),IF(AND([1]source_data!C806&lt;&gt;"",[1]tailored_settings!$B$10="Do not publish"),CONCATENATE([1]tailored_settings!$B$2&amp;TEXT(ROW(A804)-1,"0000")&amp;"_"&amp;TEXT(F804,"yyyy-mm")),CONCATENATE([1]tailored_settings!$B$2&amp;TEXT(ROW(A804)-1,"0000")&amp;"_"&amp;TEXT(F804,"yyyy-mm")))))</f>
        <v>360G-BarnwoodTrust-0803_2022-11</v>
      </c>
      <c r="B804" s="8" t="str">
        <f>IF([1]source_data!G806="","",IF([1]source_data!E806&lt;&gt;"",[1]source_data!E806,CONCATENATE("Grant to "&amp;G804)))</f>
        <v>Grants for Your Home</v>
      </c>
      <c r="C804" s="8" t="str">
        <f>IF([1]source_data!G806="","",IF([1]source_data!F806="","",[1]source_data!F806))</f>
        <v>Funding to help disabled people and people with mental health conditions living on a low-income with their housing needs</v>
      </c>
      <c r="D804" s="9">
        <f>IF([1]source_data!G806="","",IF([1]source_data!G806="","",[1]source_data!G806))</f>
        <v>549.99</v>
      </c>
      <c r="E804" s="8" t="str">
        <f>IF([1]source_data!G806="","",[1]tailored_settings!$B$3)</f>
        <v>GBP</v>
      </c>
      <c r="F804" s="10">
        <f>IF([1]source_data!G806="","",IF([1]source_data!H806="","",[1]source_data!H806))</f>
        <v>44866.6145733796</v>
      </c>
      <c r="G804" s="8" t="str">
        <f>IF([1]source_data!G806="","",[1]tailored_settings!$B$5)</f>
        <v>Individual Recipient</v>
      </c>
      <c r="H804" s="8" t="str">
        <f>IF([1]source_data!G806="","",IF(AND([1]source_data!A806&lt;&gt;"",[1]tailored_settings!$B$11="Publish"),CONCATENATE([1]tailored_settings!$B$2&amp;[1]source_data!A806),IF(AND([1]source_data!A806&lt;&gt;"",[1]tailored_settings!$B$11="Do not publish"),CONCATENATE([1]tailored_settings!$B$4&amp;TEXT(ROW(A804)-1,"0000")&amp;"_"&amp;TEXT(F804,"yyyy-mm")),CONCATENATE([1]tailored_settings!$B$4&amp;TEXT(ROW(A804)-1,"0000")&amp;"_"&amp;TEXT(F804,"yyyy-mm")))))</f>
        <v>360G-BarnwoodTrust-IND-0803_2022-11</v>
      </c>
      <c r="I804" s="8" t="str">
        <f>IF([1]source_data!G806="","",[1]tailored_settings!$B$7)</f>
        <v>Barnwood Trust</v>
      </c>
      <c r="J804" s="8" t="str">
        <f>IF([1]source_data!G806="","",[1]tailored_settings!$B$6)</f>
        <v>GB-CHC-1162855</v>
      </c>
      <c r="K804" s="8" t="str">
        <f>IF([1]source_data!G806="","",IF([1]source_data!I806="","",VLOOKUP([1]source_data!I806,[1]codelists!A:C,2,FALSE)))</f>
        <v>GTIR010</v>
      </c>
      <c r="L804" s="8" t="str">
        <f>IF([1]source_data!G806="","",IF([1]source_data!J806="","",VLOOKUP([1]source_data!J806,[1]codelists!A:C,2,FALSE)))</f>
        <v>GTIR020</v>
      </c>
      <c r="M804" s="8" t="str">
        <f>IF([1]source_data!G806="","",IF([1]source_data!K806="","",IF([1]source_data!M806&lt;&gt;"",CONCATENATE(VLOOKUP([1]source_data!K806,[1]codelists!A:C,2,FALSE)&amp;";"&amp;VLOOKUP([1]source_data!L806,[1]codelists!A:C,2,FALSE)&amp;";"&amp;VLOOKUP([1]source_data!M806,[1]codelists!A:C,2,FALSE)),IF([1]source_data!L806&lt;&gt;"",CONCATENATE(VLOOKUP([1]source_data!K806,[1]codelists!A:C,2,FALSE)&amp;";"&amp;VLOOKUP([1]source_data!L806,[1]codelists!A:C,2,FALSE)),IF([1]source_data!K806&lt;&gt;"",CONCATENATE(VLOOKUP([1]source_data!K806,[1]codelists!A:C,2,FALSE)))))))</f>
        <v>GTIP020</v>
      </c>
      <c r="N804" s="11" t="str">
        <f>IF([1]source_data!G806="","",IF([1]source_data!D806="","",VLOOKUP([1]source_data!D806,[1]geo_data!A:I,9,FALSE)))</f>
        <v>Benhall and The Reddings</v>
      </c>
      <c r="O804" s="11" t="str">
        <f>IF([1]source_data!G806="","",IF([1]source_data!D806="","",VLOOKUP([1]source_data!D806,[1]geo_data!A:I,8,FALSE)))</f>
        <v>E05004290</v>
      </c>
      <c r="P804" s="11" t="str">
        <f>IF([1]source_data!G806="","",IF(LEFT(O804,3)="E05","WD",IF(LEFT(O804,3)="S13","WD",IF(LEFT(O804,3)="W05","WD",IF(LEFT(O804,3)="W06","UA",IF(LEFT(O804,3)="S12","CA",IF(LEFT(O804,3)="E06","UA",IF(LEFT(O804,3)="E07","NMD",IF(LEFT(O804,3)="E08","MD",IF(LEFT(O804,3)="E09","LONB"))))))))))</f>
        <v>WD</v>
      </c>
      <c r="Q804" s="11" t="str">
        <f>IF([1]source_data!G806="","",IF([1]source_data!D806="","",VLOOKUP([1]source_data!D806,[1]geo_data!A:I,7,FALSE)))</f>
        <v>Cheltenham</v>
      </c>
      <c r="R804" s="11" t="str">
        <f>IF([1]source_data!G806="","",IF([1]source_data!D806="","",VLOOKUP([1]source_data!D806,[1]geo_data!A:I,6,FALSE)))</f>
        <v>E07000078</v>
      </c>
      <c r="S804" s="11" t="str">
        <f>IF([1]source_data!G806="","",IF(LEFT(R804,3)="E05","WD",IF(LEFT(R804,3)="S13","WD",IF(LEFT(R804,3)="W05","WD",IF(LEFT(R804,3)="W06","UA",IF(LEFT(R804,3)="S12","CA",IF(LEFT(R804,3)="E06","UA",IF(LEFT(R804,3)="E07","NMD",IF(LEFT(R804,3)="E08","MD",IF(LEFT(R804,3)="E09","LONB"))))))))))</f>
        <v>NMD</v>
      </c>
      <c r="T804" s="8" t="str">
        <f>IF([1]source_data!G806="","",IF([1]source_data!N806="","",[1]source_data!N806))</f>
        <v>Grants for Your Home</v>
      </c>
      <c r="U804" s="12">
        <f ca="1">IF([1]source_data!G806="","",[1]tailored_settings!$B$8)</f>
        <v>45009</v>
      </c>
      <c r="V804" s="8" t="str">
        <f>IF([1]source_data!I806="","",[1]tailored_settings!$B$9)</f>
        <v>https://www.barnwoodtrust.org/</v>
      </c>
      <c r="W804" s="8" t="str">
        <f>IF([1]source_data!G806="","",IF([1]source_data!I806="","",[1]codelists!$A$1))</f>
        <v>Grant to Individuals Reason codelist</v>
      </c>
      <c r="X804" s="8" t="str">
        <f>IF([1]source_data!G806="","",IF([1]source_data!I806="","",[1]source_data!I806))</f>
        <v>Financial Hardship</v>
      </c>
      <c r="Y804" s="8" t="str">
        <f>IF([1]source_data!G806="","",IF([1]source_data!J806="","",[1]codelists!$A$1))</f>
        <v>Grant to Individuals Reason codelist</v>
      </c>
      <c r="Z804" s="8" t="str">
        <f>IF([1]source_data!G806="","",IF([1]source_data!J806="","",[1]source_data!J806))</f>
        <v>Disability</v>
      </c>
      <c r="AA804" s="8" t="str">
        <f>IF([1]source_data!G806="","",IF([1]source_data!K806="","",[1]codelists!$A$16))</f>
        <v>Grant to Individuals Purpose codelist</v>
      </c>
      <c r="AB804" s="8" t="str">
        <f>IF([1]source_data!G806="","",IF([1]source_data!K806="","",[1]source_data!K806))</f>
        <v>Furniture and appliances</v>
      </c>
      <c r="AC804" s="8" t="str">
        <f>IF([1]source_data!G806="","",IF([1]source_data!L806="","",[1]codelists!$A$16))</f>
        <v/>
      </c>
      <c r="AD804" s="8" t="str">
        <f>IF([1]source_data!G806="","",IF([1]source_data!L806="","",[1]source_data!L806))</f>
        <v/>
      </c>
      <c r="AE804" s="8" t="str">
        <f>IF([1]source_data!G806="","",IF([1]source_data!M806="","",[1]codelists!$A$16))</f>
        <v/>
      </c>
      <c r="AF804" s="8" t="str">
        <f>IF([1]source_data!G806="","",IF([1]source_data!M806="","",[1]source_data!M806))</f>
        <v/>
      </c>
    </row>
    <row r="805" spans="1:32" ht="15.75" x14ac:dyDescent="0.25">
      <c r="A805" s="8" t="str">
        <f>IF([1]source_data!G807="","",IF(AND([1]source_data!C807&lt;&gt;"",[1]tailored_settings!$B$10="Publish"),CONCATENATE([1]tailored_settings!$B$2&amp;[1]source_data!C807),IF(AND([1]source_data!C807&lt;&gt;"",[1]tailored_settings!$B$10="Do not publish"),CONCATENATE([1]tailored_settings!$B$2&amp;TEXT(ROW(A805)-1,"0000")&amp;"_"&amp;TEXT(F805,"yyyy-mm")),CONCATENATE([1]tailored_settings!$B$2&amp;TEXT(ROW(A805)-1,"0000")&amp;"_"&amp;TEXT(F805,"yyyy-mm")))))</f>
        <v>360G-BarnwoodTrust-0804_2022-11</v>
      </c>
      <c r="B805" s="8" t="str">
        <f>IF([1]source_data!G807="","",IF([1]source_data!E807&lt;&gt;"",[1]source_data!E807,CONCATENATE("Grant to "&amp;G805)))</f>
        <v>Grants for Your Home</v>
      </c>
      <c r="C805" s="8" t="str">
        <f>IF([1]source_data!G807="","",IF([1]source_data!F807="","",[1]source_data!F807))</f>
        <v>Funding to help disabled people and people with mental health conditions living on a low-income with their housing needs</v>
      </c>
      <c r="D805" s="9">
        <f>IF([1]source_data!G807="","",IF([1]source_data!G807="","",[1]source_data!G807))</f>
        <v>2048</v>
      </c>
      <c r="E805" s="8" t="str">
        <f>IF([1]source_data!G807="","",[1]tailored_settings!$B$3)</f>
        <v>GBP</v>
      </c>
      <c r="F805" s="10">
        <f>IF([1]source_data!G807="","",IF([1]source_data!H807="","",[1]source_data!H807))</f>
        <v>44867.367480821798</v>
      </c>
      <c r="G805" s="8" t="str">
        <f>IF([1]source_data!G807="","",[1]tailored_settings!$B$5)</f>
        <v>Individual Recipient</v>
      </c>
      <c r="H805" s="8" t="str">
        <f>IF([1]source_data!G807="","",IF(AND([1]source_data!A807&lt;&gt;"",[1]tailored_settings!$B$11="Publish"),CONCATENATE([1]tailored_settings!$B$2&amp;[1]source_data!A807),IF(AND([1]source_data!A807&lt;&gt;"",[1]tailored_settings!$B$11="Do not publish"),CONCATENATE([1]tailored_settings!$B$4&amp;TEXT(ROW(A805)-1,"0000")&amp;"_"&amp;TEXT(F805,"yyyy-mm")),CONCATENATE([1]tailored_settings!$B$4&amp;TEXT(ROW(A805)-1,"0000")&amp;"_"&amp;TEXT(F805,"yyyy-mm")))))</f>
        <v>360G-BarnwoodTrust-IND-0804_2022-11</v>
      </c>
      <c r="I805" s="8" t="str">
        <f>IF([1]source_data!G807="","",[1]tailored_settings!$B$7)</f>
        <v>Barnwood Trust</v>
      </c>
      <c r="J805" s="8" t="str">
        <f>IF([1]source_data!G807="","",[1]tailored_settings!$B$6)</f>
        <v>GB-CHC-1162855</v>
      </c>
      <c r="K805" s="8" t="str">
        <f>IF([1]source_data!G807="","",IF([1]source_data!I807="","",VLOOKUP([1]source_data!I807,[1]codelists!A:C,2,FALSE)))</f>
        <v>GTIR010</v>
      </c>
      <c r="L805" s="8" t="str">
        <f>IF([1]source_data!G807="","",IF([1]source_data!J807="","",VLOOKUP([1]source_data!J807,[1]codelists!A:C,2,FALSE)))</f>
        <v>GTIR020</v>
      </c>
      <c r="M805" s="8" t="str">
        <f>IF([1]source_data!G807="","",IF([1]source_data!K807="","",IF([1]source_data!M807&lt;&gt;"",CONCATENATE(VLOOKUP([1]source_data!K807,[1]codelists!A:C,2,FALSE)&amp;";"&amp;VLOOKUP([1]source_data!L807,[1]codelists!A:C,2,FALSE)&amp;";"&amp;VLOOKUP([1]source_data!M807,[1]codelists!A:C,2,FALSE)),IF([1]source_data!L807&lt;&gt;"",CONCATENATE(VLOOKUP([1]source_data!K807,[1]codelists!A:C,2,FALSE)&amp;";"&amp;VLOOKUP([1]source_data!L807,[1]codelists!A:C,2,FALSE)),IF([1]source_data!K807&lt;&gt;"",CONCATENATE(VLOOKUP([1]source_data!K807,[1]codelists!A:C,2,FALSE)))))))</f>
        <v>GTIP020</v>
      </c>
      <c r="N805" s="11" t="str">
        <f>IF([1]source_data!G807="","",IF([1]source_data!D807="","",VLOOKUP([1]source_data!D807,[1]geo_data!A:I,9,FALSE)))</f>
        <v>Coaley and Uley</v>
      </c>
      <c r="O805" s="11" t="str">
        <f>IF([1]source_data!G807="","",IF([1]source_data!D807="","",VLOOKUP([1]source_data!D807,[1]geo_data!A:I,8,FALSE)))</f>
        <v>E05010975</v>
      </c>
      <c r="P805" s="11" t="str">
        <f>IF([1]source_data!G807="","",IF(LEFT(O805,3)="E05","WD",IF(LEFT(O805,3)="S13","WD",IF(LEFT(O805,3)="W05","WD",IF(LEFT(O805,3)="W06","UA",IF(LEFT(O805,3)="S12","CA",IF(LEFT(O805,3)="E06","UA",IF(LEFT(O805,3)="E07","NMD",IF(LEFT(O805,3)="E08","MD",IF(LEFT(O805,3)="E09","LONB"))))))))))</f>
        <v>WD</v>
      </c>
      <c r="Q805" s="11" t="str">
        <f>IF([1]source_data!G807="","",IF([1]source_data!D807="","",VLOOKUP([1]source_data!D807,[1]geo_data!A:I,7,FALSE)))</f>
        <v>Stroud</v>
      </c>
      <c r="R805" s="11" t="str">
        <f>IF([1]source_data!G807="","",IF([1]source_data!D807="","",VLOOKUP([1]source_data!D807,[1]geo_data!A:I,6,FALSE)))</f>
        <v>E07000082</v>
      </c>
      <c r="S805" s="11" t="str">
        <f>IF([1]source_data!G807="","",IF(LEFT(R805,3)="E05","WD",IF(LEFT(R805,3)="S13","WD",IF(LEFT(R805,3)="W05","WD",IF(LEFT(R805,3)="W06","UA",IF(LEFT(R805,3)="S12","CA",IF(LEFT(R805,3)="E06","UA",IF(LEFT(R805,3)="E07","NMD",IF(LEFT(R805,3)="E08","MD",IF(LEFT(R805,3)="E09","LONB"))))))))))</f>
        <v>NMD</v>
      </c>
      <c r="T805" s="8" t="str">
        <f>IF([1]source_data!G807="","",IF([1]source_data!N807="","",[1]source_data!N807))</f>
        <v>Grants for Your Home</v>
      </c>
      <c r="U805" s="12">
        <f ca="1">IF([1]source_data!G807="","",[1]tailored_settings!$B$8)</f>
        <v>45009</v>
      </c>
      <c r="V805" s="8" t="str">
        <f>IF([1]source_data!I807="","",[1]tailored_settings!$B$9)</f>
        <v>https://www.barnwoodtrust.org/</v>
      </c>
      <c r="W805" s="8" t="str">
        <f>IF([1]source_data!G807="","",IF([1]source_data!I807="","",[1]codelists!$A$1))</f>
        <v>Grant to Individuals Reason codelist</v>
      </c>
      <c r="X805" s="8" t="str">
        <f>IF([1]source_data!G807="","",IF([1]source_data!I807="","",[1]source_data!I807))</f>
        <v>Financial Hardship</v>
      </c>
      <c r="Y805" s="8" t="str">
        <f>IF([1]source_data!G807="","",IF([1]source_data!J807="","",[1]codelists!$A$1))</f>
        <v>Grant to Individuals Reason codelist</v>
      </c>
      <c r="Z805" s="8" t="str">
        <f>IF([1]source_data!G807="","",IF([1]source_data!J807="","",[1]source_data!J807))</f>
        <v>Disability</v>
      </c>
      <c r="AA805" s="8" t="str">
        <f>IF([1]source_data!G807="","",IF([1]source_data!K807="","",[1]codelists!$A$16))</f>
        <v>Grant to Individuals Purpose codelist</v>
      </c>
      <c r="AB805" s="8" t="str">
        <f>IF([1]source_data!G807="","",IF([1]source_data!K807="","",[1]source_data!K807))</f>
        <v>Furniture and appliances</v>
      </c>
      <c r="AC805" s="8" t="str">
        <f>IF([1]source_data!G807="","",IF([1]source_data!L807="","",[1]codelists!$A$16))</f>
        <v/>
      </c>
      <c r="AD805" s="8" t="str">
        <f>IF([1]source_data!G807="","",IF([1]source_data!L807="","",[1]source_data!L807))</f>
        <v/>
      </c>
      <c r="AE805" s="8" t="str">
        <f>IF([1]source_data!G807="","",IF([1]source_data!M807="","",[1]codelists!$A$16))</f>
        <v/>
      </c>
      <c r="AF805" s="8" t="str">
        <f>IF([1]source_data!G807="","",IF([1]source_data!M807="","",[1]source_data!M807))</f>
        <v/>
      </c>
    </row>
    <row r="806" spans="1:32" ht="15.75" x14ac:dyDescent="0.25">
      <c r="A806" s="8" t="str">
        <f>IF([1]source_data!G808="","",IF(AND([1]source_data!C808&lt;&gt;"",[1]tailored_settings!$B$10="Publish"),CONCATENATE([1]tailored_settings!$B$2&amp;[1]source_data!C808),IF(AND([1]source_data!C808&lt;&gt;"",[1]tailored_settings!$B$10="Do not publish"),CONCATENATE([1]tailored_settings!$B$2&amp;TEXT(ROW(A806)-1,"0000")&amp;"_"&amp;TEXT(F806,"yyyy-mm")),CONCATENATE([1]tailored_settings!$B$2&amp;TEXT(ROW(A806)-1,"0000")&amp;"_"&amp;TEXT(F806,"yyyy-mm")))))</f>
        <v>360G-BarnwoodTrust-0805_2022-11</v>
      </c>
      <c r="B806" s="8" t="str">
        <f>IF([1]source_data!G808="","",IF([1]source_data!E808&lt;&gt;"",[1]source_data!E808,CONCATENATE("Grant to "&amp;G806)))</f>
        <v>Grants for Your Home</v>
      </c>
      <c r="C806" s="8" t="str">
        <f>IF([1]source_data!G808="","",IF([1]source_data!F808="","",[1]source_data!F808))</f>
        <v>Funding to help disabled people and people with mental health conditions living on a low-income with their housing needs</v>
      </c>
      <c r="D806" s="9">
        <f>IF([1]source_data!G808="","",IF([1]source_data!G808="","",[1]source_data!G808))</f>
        <v>1503</v>
      </c>
      <c r="E806" s="8" t="str">
        <f>IF([1]source_data!G808="","",[1]tailored_settings!$B$3)</f>
        <v>GBP</v>
      </c>
      <c r="F806" s="10">
        <f>IF([1]source_data!G808="","",IF([1]source_data!H808="","",[1]source_data!H808))</f>
        <v>44867.392337303201</v>
      </c>
      <c r="G806" s="8" t="str">
        <f>IF([1]source_data!G808="","",[1]tailored_settings!$B$5)</f>
        <v>Individual Recipient</v>
      </c>
      <c r="H806" s="8" t="str">
        <f>IF([1]source_data!G808="","",IF(AND([1]source_data!A808&lt;&gt;"",[1]tailored_settings!$B$11="Publish"),CONCATENATE([1]tailored_settings!$B$2&amp;[1]source_data!A808),IF(AND([1]source_data!A808&lt;&gt;"",[1]tailored_settings!$B$11="Do not publish"),CONCATENATE([1]tailored_settings!$B$4&amp;TEXT(ROW(A806)-1,"0000")&amp;"_"&amp;TEXT(F806,"yyyy-mm")),CONCATENATE([1]tailored_settings!$B$4&amp;TEXT(ROW(A806)-1,"0000")&amp;"_"&amp;TEXT(F806,"yyyy-mm")))))</f>
        <v>360G-BarnwoodTrust-IND-0805_2022-11</v>
      </c>
      <c r="I806" s="8" t="str">
        <f>IF([1]source_data!G808="","",[1]tailored_settings!$B$7)</f>
        <v>Barnwood Trust</v>
      </c>
      <c r="J806" s="8" t="str">
        <f>IF([1]source_data!G808="","",[1]tailored_settings!$B$6)</f>
        <v>GB-CHC-1162855</v>
      </c>
      <c r="K806" s="8" t="str">
        <f>IF([1]source_data!G808="","",IF([1]source_data!I808="","",VLOOKUP([1]source_data!I808,[1]codelists!A:C,2,FALSE)))</f>
        <v>GTIR010</v>
      </c>
      <c r="L806" s="8" t="str">
        <f>IF([1]source_data!G808="","",IF([1]source_data!J808="","",VLOOKUP([1]source_data!J808,[1]codelists!A:C,2,FALSE)))</f>
        <v>GTIR020</v>
      </c>
      <c r="M806" s="8" t="str">
        <f>IF([1]source_data!G808="","",IF([1]source_data!K808="","",IF([1]source_data!M808&lt;&gt;"",CONCATENATE(VLOOKUP([1]source_data!K808,[1]codelists!A:C,2,FALSE)&amp;";"&amp;VLOOKUP([1]source_data!L808,[1]codelists!A:C,2,FALSE)&amp;";"&amp;VLOOKUP([1]source_data!M808,[1]codelists!A:C,2,FALSE)),IF([1]source_data!L808&lt;&gt;"",CONCATENATE(VLOOKUP([1]source_data!K808,[1]codelists!A:C,2,FALSE)&amp;";"&amp;VLOOKUP([1]source_data!L808,[1]codelists!A:C,2,FALSE)),IF([1]source_data!K808&lt;&gt;"",CONCATENATE(VLOOKUP([1]source_data!K808,[1]codelists!A:C,2,FALSE)))))))</f>
        <v>GTIP020</v>
      </c>
      <c r="N806" s="11" t="str">
        <f>IF([1]source_data!G808="","",IF([1]source_data!D808="","",VLOOKUP([1]source_data!D808,[1]geo_data!A:I,9,FALSE)))</f>
        <v>Minchinhampton</v>
      </c>
      <c r="O806" s="11" t="str">
        <f>IF([1]source_data!G808="","",IF([1]source_data!D808="","",VLOOKUP([1]source_data!D808,[1]geo_data!A:I,8,FALSE)))</f>
        <v>E05013192</v>
      </c>
      <c r="P806" s="11" t="str">
        <f>IF([1]source_data!G808="","",IF(LEFT(O806,3)="E05","WD",IF(LEFT(O806,3)="S13","WD",IF(LEFT(O806,3)="W05","WD",IF(LEFT(O806,3)="W06","UA",IF(LEFT(O806,3)="S12","CA",IF(LEFT(O806,3)="E06","UA",IF(LEFT(O806,3)="E07","NMD",IF(LEFT(O806,3)="E08","MD",IF(LEFT(O806,3)="E09","LONB"))))))))))</f>
        <v>WD</v>
      </c>
      <c r="Q806" s="11" t="str">
        <f>IF([1]source_data!G808="","",IF([1]source_data!D808="","",VLOOKUP([1]source_data!D808,[1]geo_data!A:I,7,FALSE)))</f>
        <v>Stroud</v>
      </c>
      <c r="R806" s="11" t="str">
        <f>IF([1]source_data!G808="","",IF([1]source_data!D808="","",VLOOKUP([1]source_data!D808,[1]geo_data!A:I,6,FALSE)))</f>
        <v>E07000082</v>
      </c>
      <c r="S806" s="11" t="str">
        <f>IF([1]source_data!G808="","",IF(LEFT(R806,3)="E05","WD",IF(LEFT(R806,3)="S13","WD",IF(LEFT(R806,3)="W05","WD",IF(LEFT(R806,3)="W06","UA",IF(LEFT(R806,3)="S12","CA",IF(LEFT(R806,3)="E06","UA",IF(LEFT(R806,3)="E07","NMD",IF(LEFT(R806,3)="E08","MD",IF(LEFT(R806,3)="E09","LONB"))))))))))</f>
        <v>NMD</v>
      </c>
      <c r="T806" s="8" t="str">
        <f>IF([1]source_data!G808="","",IF([1]source_data!N808="","",[1]source_data!N808))</f>
        <v>Grants for Your Home</v>
      </c>
      <c r="U806" s="12">
        <f ca="1">IF([1]source_data!G808="","",[1]tailored_settings!$B$8)</f>
        <v>45009</v>
      </c>
      <c r="V806" s="8" t="str">
        <f>IF([1]source_data!I808="","",[1]tailored_settings!$B$9)</f>
        <v>https://www.barnwoodtrust.org/</v>
      </c>
      <c r="W806" s="8" t="str">
        <f>IF([1]source_data!G808="","",IF([1]source_data!I808="","",[1]codelists!$A$1))</f>
        <v>Grant to Individuals Reason codelist</v>
      </c>
      <c r="X806" s="8" t="str">
        <f>IF([1]source_data!G808="","",IF([1]source_data!I808="","",[1]source_data!I808))</f>
        <v>Financial Hardship</v>
      </c>
      <c r="Y806" s="8" t="str">
        <f>IF([1]source_data!G808="","",IF([1]source_data!J808="","",[1]codelists!$A$1))</f>
        <v>Grant to Individuals Reason codelist</v>
      </c>
      <c r="Z806" s="8" t="str">
        <f>IF([1]source_data!G808="","",IF([1]source_data!J808="","",[1]source_data!J808))</f>
        <v>Disability</v>
      </c>
      <c r="AA806" s="8" t="str">
        <f>IF([1]source_data!G808="","",IF([1]source_data!K808="","",[1]codelists!$A$16))</f>
        <v>Grant to Individuals Purpose codelist</v>
      </c>
      <c r="AB806" s="8" t="str">
        <f>IF([1]source_data!G808="","",IF([1]source_data!K808="","",[1]source_data!K808))</f>
        <v>Furniture and appliances</v>
      </c>
      <c r="AC806" s="8" t="str">
        <f>IF([1]source_data!G808="","",IF([1]source_data!L808="","",[1]codelists!$A$16))</f>
        <v/>
      </c>
      <c r="AD806" s="8" t="str">
        <f>IF([1]source_data!G808="","",IF([1]source_data!L808="","",[1]source_data!L808))</f>
        <v/>
      </c>
      <c r="AE806" s="8" t="str">
        <f>IF([1]source_data!G808="","",IF([1]source_data!M808="","",[1]codelists!$A$16))</f>
        <v/>
      </c>
      <c r="AF806" s="8" t="str">
        <f>IF([1]source_data!G808="","",IF([1]source_data!M808="","",[1]source_data!M808))</f>
        <v/>
      </c>
    </row>
    <row r="807" spans="1:32" ht="15.75" x14ac:dyDescent="0.25">
      <c r="A807" s="8" t="str">
        <f>IF([1]source_data!G809="","",IF(AND([1]source_data!C809&lt;&gt;"",[1]tailored_settings!$B$10="Publish"),CONCATENATE([1]tailored_settings!$B$2&amp;[1]source_data!C809),IF(AND([1]source_data!C809&lt;&gt;"",[1]tailored_settings!$B$10="Do not publish"),CONCATENATE([1]tailored_settings!$B$2&amp;TEXT(ROW(A807)-1,"0000")&amp;"_"&amp;TEXT(F807,"yyyy-mm")),CONCATENATE([1]tailored_settings!$B$2&amp;TEXT(ROW(A807)-1,"0000")&amp;"_"&amp;TEXT(F807,"yyyy-mm")))))</f>
        <v>360G-BarnwoodTrust-0806_2022-11</v>
      </c>
      <c r="B807" s="8" t="str">
        <f>IF([1]source_data!G809="","",IF([1]source_data!E809&lt;&gt;"",[1]source_data!E809,CONCATENATE("Grant to "&amp;G807)))</f>
        <v>Grants for Your Home</v>
      </c>
      <c r="C807" s="8" t="str">
        <f>IF([1]source_data!G809="","",IF([1]source_data!F809="","",[1]source_data!F809))</f>
        <v>Funding to help disabled people and people with mental health conditions living on a low-income with their housing needs</v>
      </c>
      <c r="D807" s="9">
        <f>IF([1]source_data!G809="","",IF([1]source_data!G809="","",[1]source_data!G809))</f>
        <v>1720.95</v>
      </c>
      <c r="E807" s="8" t="str">
        <f>IF([1]source_data!G809="","",[1]tailored_settings!$B$3)</f>
        <v>GBP</v>
      </c>
      <c r="F807" s="10">
        <f>IF([1]source_data!G809="","",IF([1]source_data!H809="","",[1]source_data!H809))</f>
        <v>44867.400235150497</v>
      </c>
      <c r="G807" s="8" t="str">
        <f>IF([1]source_data!G809="","",[1]tailored_settings!$B$5)</f>
        <v>Individual Recipient</v>
      </c>
      <c r="H807" s="8" t="str">
        <f>IF([1]source_data!G809="","",IF(AND([1]source_data!A809&lt;&gt;"",[1]tailored_settings!$B$11="Publish"),CONCATENATE([1]tailored_settings!$B$2&amp;[1]source_data!A809),IF(AND([1]source_data!A809&lt;&gt;"",[1]tailored_settings!$B$11="Do not publish"),CONCATENATE([1]tailored_settings!$B$4&amp;TEXT(ROW(A807)-1,"0000")&amp;"_"&amp;TEXT(F807,"yyyy-mm")),CONCATENATE([1]tailored_settings!$B$4&amp;TEXT(ROW(A807)-1,"0000")&amp;"_"&amp;TEXT(F807,"yyyy-mm")))))</f>
        <v>360G-BarnwoodTrust-IND-0806_2022-11</v>
      </c>
      <c r="I807" s="8" t="str">
        <f>IF([1]source_data!G809="","",[1]tailored_settings!$B$7)</f>
        <v>Barnwood Trust</v>
      </c>
      <c r="J807" s="8" t="str">
        <f>IF([1]source_data!G809="","",[1]tailored_settings!$B$6)</f>
        <v>GB-CHC-1162855</v>
      </c>
      <c r="K807" s="8" t="str">
        <f>IF([1]source_data!G809="","",IF([1]source_data!I809="","",VLOOKUP([1]source_data!I809,[1]codelists!A:C,2,FALSE)))</f>
        <v>GTIR010</v>
      </c>
      <c r="L807" s="8" t="str">
        <f>IF([1]source_data!G809="","",IF([1]source_data!J809="","",VLOOKUP([1]source_data!J809,[1]codelists!A:C,2,FALSE)))</f>
        <v>GTIR020</v>
      </c>
      <c r="M807" s="8" t="str">
        <f>IF([1]source_data!G809="","",IF([1]source_data!K809="","",IF([1]source_data!M809&lt;&gt;"",CONCATENATE(VLOOKUP([1]source_data!K809,[1]codelists!A:C,2,FALSE)&amp;";"&amp;VLOOKUP([1]source_data!L809,[1]codelists!A:C,2,FALSE)&amp;";"&amp;VLOOKUP([1]source_data!M809,[1]codelists!A:C,2,FALSE)),IF([1]source_data!L809&lt;&gt;"",CONCATENATE(VLOOKUP([1]source_data!K809,[1]codelists!A:C,2,FALSE)&amp;";"&amp;VLOOKUP([1]source_data!L809,[1]codelists!A:C,2,FALSE)),IF([1]source_data!K809&lt;&gt;"",CONCATENATE(VLOOKUP([1]source_data!K809,[1]codelists!A:C,2,FALSE)))))))</f>
        <v>GTIP020</v>
      </c>
      <c r="N807" s="11" t="str">
        <f>IF([1]source_data!G809="","",IF([1]source_data!D809="","",VLOOKUP([1]source_data!D809,[1]geo_data!A:I,9,FALSE)))</f>
        <v>Westgate</v>
      </c>
      <c r="O807" s="11" t="str">
        <f>IF([1]source_data!G809="","",IF([1]source_data!D809="","",VLOOKUP([1]source_data!D809,[1]geo_data!A:I,8,FALSE)))</f>
        <v>E05010967</v>
      </c>
      <c r="P807" s="11" t="str">
        <f>IF([1]source_data!G809="","",IF(LEFT(O807,3)="E05","WD",IF(LEFT(O807,3)="S13","WD",IF(LEFT(O807,3)="W05","WD",IF(LEFT(O807,3)="W06","UA",IF(LEFT(O807,3)="S12","CA",IF(LEFT(O807,3)="E06","UA",IF(LEFT(O807,3)="E07","NMD",IF(LEFT(O807,3)="E08","MD",IF(LEFT(O807,3)="E09","LONB"))))))))))</f>
        <v>WD</v>
      </c>
      <c r="Q807" s="11" t="str">
        <f>IF([1]source_data!G809="","",IF([1]source_data!D809="","",VLOOKUP([1]source_data!D809,[1]geo_data!A:I,7,FALSE)))</f>
        <v>Gloucester</v>
      </c>
      <c r="R807" s="11" t="str">
        <f>IF([1]source_data!G809="","",IF([1]source_data!D809="","",VLOOKUP([1]source_data!D809,[1]geo_data!A:I,6,FALSE)))</f>
        <v>E07000081</v>
      </c>
      <c r="S807" s="11" t="str">
        <f>IF([1]source_data!G809="","",IF(LEFT(R807,3)="E05","WD",IF(LEFT(R807,3)="S13","WD",IF(LEFT(R807,3)="W05","WD",IF(LEFT(R807,3)="W06","UA",IF(LEFT(R807,3)="S12","CA",IF(LEFT(R807,3)="E06","UA",IF(LEFT(R807,3)="E07","NMD",IF(LEFT(R807,3)="E08","MD",IF(LEFT(R807,3)="E09","LONB"))))))))))</f>
        <v>NMD</v>
      </c>
      <c r="T807" s="8" t="str">
        <f>IF([1]source_data!G809="","",IF([1]source_data!N809="","",[1]source_data!N809))</f>
        <v>Grants for Your Home</v>
      </c>
      <c r="U807" s="12">
        <f ca="1">IF([1]source_data!G809="","",[1]tailored_settings!$B$8)</f>
        <v>45009</v>
      </c>
      <c r="V807" s="8" t="str">
        <f>IF([1]source_data!I809="","",[1]tailored_settings!$B$9)</f>
        <v>https://www.barnwoodtrust.org/</v>
      </c>
      <c r="W807" s="8" t="str">
        <f>IF([1]source_data!G809="","",IF([1]source_data!I809="","",[1]codelists!$A$1))</f>
        <v>Grant to Individuals Reason codelist</v>
      </c>
      <c r="X807" s="8" t="str">
        <f>IF([1]source_data!G809="","",IF([1]source_data!I809="","",[1]source_data!I809))</f>
        <v>Financial Hardship</v>
      </c>
      <c r="Y807" s="8" t="str">
        <f>IF([1]source_data!G809="","",IF([1]source_data!J809="","",[1]codelists!$A$1))</f>
        <v>Grant to Individuals Reason codelist</v>
      </c>
      <c r="Z807" s="8" t="str">
        <f>IF([1]source_data!G809="","",IF([1]source_data!J809="","",[1]source_data!J809))</f>
        <v>Disability</v>
      </c>
      <c r="AA807" s="8" t="str">
        <f>IF([1]source_data!G809="","",IF([1]source_data!K809="","",[1]codelists!$A$16))</f>
        <v>Grant to Individuals Purpose codelist</v>
      </c>
      <c r="AB807" s="8" t="str">
        <f>IF([1]source_data!G809="","",IF([1]source_data!K809="","",[1]source_data!K809))</f>
        <v>Furniture and appliances</v>
      </c>
      <c r="AC807" s="8" t="str">
        <f>IF([1]source_data!G809="","",IF([1]source_data!L809="","",[1]codelists!$A$16))</f>
        <v/>
      </c>
      <c r="AD807" s="8" t="str">
        <f>IF([1]source_data!G809="","",IF([1]source_data!L809="","",[1]source_data!L809))</f>
        <v/>
      </c>
      <c r="AE807" s="8" t="str">
        <f>IF([1]source_data!G809="","",IF([1]source_data!M809="","",[1]codelists!$A$16))</f>
        <v/>
      </c>
      <c r="AF807" s="8" t="str">
        <f>IF([1]source_data!G809="","",IF([1]source_data!M809="","",[1]source_data!M809))</f>
        <v/>
      </c>
    </row>
    <row r="808" spans="1:32" ht="15.75" x14ac:dyDescent="0.25">
      <c r="A808" s="8" t="str">
        <f>IF([1]source_data!G810="","",IF(AND([1]source_data!C810&lt;&gt;"",[1]tailored_settings!$B$10="Publish"),CONCATENATE([1]tailored_settings!$B$2&amp;[1]source_data!C810),IF(AND([1]source_data!C810&lt;&gt;"",[1]tailored_settings!$B$10="Do not publish"),CONCATENATE([1]tailored_settings!$B$2&amp;TEXT(ROW(A808)-1,"0000")&amp;"_"&amp;TEXT(F808,"yyyy-mm")),CONCATENATE([1]tailored_settings!$B$2&amp;TEXT(ROW(A808)-1,"0000")&amp;"_"&amp;TEXT(F808,"yyyy-mm")))))</f>
        <v>360G-BarnwoodTrust-0807_2022-11</v>
      </c>
      <c r="B808" s="8" t="str">
        <f>IF([1]source_data!G810="","",IF([1]source_data!E810&lt;&gt;"",[1]source_data!E810,CONCATENATE("Grant to "&amp;G808)))</f>
        <v>Grants for Your Home</v>
      </c>
      <c r="C808" s="8" t="str">
        <f>IF([1]source_data!G810="","",IF([1]source_data!F810="","",[1]source_data!F810))</f>
        <v>Funding to help disabled people and people with mental health conditions living on a low-income with their housing needs</v>
      </c>
      <c r="D808" s="9">
        <f>IF([1]source_data!G810="","",IF([1]source_data!G810="","",[1]source_data!G810))</f>
        <v>1607.6</v>
      </c>
      <c r="E808" s="8" t="str">
        <f>IF([1]source_data!G810="","",[1]tailored_settings!$B$3)</f>
        <v>GBP</v>
      </c>
      <c r="F808" s="10">
        <f>IF([1]source_data!G810="","",IF([1]source_data!H810="","",[1]source_data!H810))</f>
        <v>44867.467720868102</v>
      </c>
      <c r="G808" s="8" t="str">
        <f>IF([1]source_data!G810="","",[1]tailored_settings!$B$5)</f>
        <v>Individual Recipient</v>
      </c>
      <c r="H808" s="8" t="str">
        <f>IF([1]source_data!G810="","",IF(AND([1]source_data!A810&lt;&gt;"",[1]tailored_settings!$B$11="Publish"),CONCATENATE([1]tailored_settings!$B$2&amp;[1]source_data!A810),IF(AND([1]source_data!A810&lt;&gt;"",[1]tailored_settings!$B$11="Do not publish"),CONCATENATE([1]tailored_settings!$B$4&amp;TEXT(ROW(A808)-1,"0000")&amp;"_"&amp;TEXT(F808,"yyyy-mm")),CONCATENATE([1]tailored_settings!$B$4&amp;TEXT(ROW(A808)-1,"0000")&amp;"_"&amp;TEXT(F808,"yyyy-mm")))))</f>
        <v>360G-BarnwoodTrust-IND-0807_2022-11</v>
      </c>
      <c r="I808" s="8" t="str">
        <f>IF([1]source_data!G810="","",[1]tailored_settings!$B$7)</f>
        <v>Barnwood Trust</v>
      </c>
      <c r="J808" s="8" t="str">
        <f>IF([1]source_data!G810="","",[1]tailored_settings!$B$6)</f>
        <v>GB-CHC-1162855</v>
      </c>
      <c r="K808" s="8" t="str">
        <f>IF([1]source_data!G810="","",IF([1]source_data!I810="","",VLOOKUP([1]source_data!I810,[1]codelists!A:C,2,FALSE)))</f>
        <v>GTIR010</v>
      </c>
      <c r="L808" s="8" t="str">
        <f>IF([1]source_data!G810="","",IF([1]source_data!J810="","",VLOOKUP([1]source_data!J810,[1]codelists!A:C,2,FALSE)))</f>
        <v>GTIR020</v>
      </c>
      <c r="M808" s="8" t="str">
        <f>IF([1]source_data!G810="","",IF([1]source_data!K810="","",IF([1]source_data!M810&lt;&gt;"",CONCATENATE(VLOOKUP([1]source_data!K810,[1]codelists!A:C,2,FALSE)&amp;";"&amp;VLOOKUP([1]source_data!L810,[1]codelists!A:C,2,FALSE)&amp;";"&amp;VLOOKUP([1]source_data!M810,[1]codelists!A:C,2,FALSE)),IF([1]source_data!L810&lt;&gt;"",CONCATENATE(VLOOKUP([1]source_data!K810,[1]codelists!A:C,2,FALSE)&amp;";"&amp;VLOOKUP([1]source_data!L810,[1]codelists!A:C,2,FALSE)),IF([1]source_data!K810&lt;&gt;"",CONCATENATE(VLOOKUP([1]source_data!K810,[1]codelists!A:C,2,FALSE)))))))</f>
        <v>GTIP020</v>
      </c>
      <c r="N808" s="11" t="str">
        <f>IF([1]source_data!G810="","",IF([1]source_data!D810="","",VLOOKUP([1]source_data!D810,[1]geo_data!A:I,9,FALSE)))</f>
        <v>Stroud Slade</v>
      </c>
      <c r="O808" s="11" t="str">
        <f>IF([1]source_data!G810="","",IF([1]source_data!D810="","",VLOOKUP([1]source_data!D810,[1]geo_data!A:I,8,FALSE)))</f>
        <v>E05010988</v>
      </c>
      <c r="P808" s="11" t="str">
        <f>IF([1]source_data!G810="","",IF(LEFT(O808,3)="E05","WD",IF(LEFT(O808,3)="S13","WD",IF(LEFT(O808,3)="W05","WD",IF(LEFT(O808,3)="W06","UA",IF(LEFT(O808,3)="S12","CA",IF(LEFT(O808,3)="E06","UA",IF(LEFT(O808,3)="E07","NMD",IF(LEFT(O808,3)="E08","MD",IF(LEFT(O808,3)="E09","LONB"))))))))))</f>
        <v>WD</v>
      </c>
      <c r="Q808" s="11" t="str">
        <f>IF([1]source_data!G810="","",IF([1]source_data!D810="","",VLOOKUP([1]source_data!D810,[1]geo_data!A:I,7,FALSE)))</f>
        <v>Stroud</v>
      </c>
      <c r="R808" s="11" t="str">
        <f>IF([1]source_data!G810="","",IF([1]source_data!D810="","",VLOOKUP([1]source_data!D810,[1]geo_data!A:I,6,FALSE)))</f>
        <v>E07000082</v>
      </c>
      <c r="S808" s="11" t="str">
        <f>IF([1]source_data!G810="","",IF(LEFT(R808,3)="E05","WD",IF(LEFT(R808,3)="S13","WD",IF(LEFT(R808,3)="W05","WD",IF(LEFT(R808,3)="W06","UA",IF(LEFT(R808,3)="S12","CA",IF(LEFT(R808,3)="E06","UA",IF(LEFT(R808,3)="E07","NMD",IF(LEFT(R808,3)="E08","MD",IF(LEFT(R808,3)="E09","LONB"))))))))))</f>
        <v>NMD</v>
      </c>
      <c r="T808" s="8" t="str">
        <f>IF([1]source_data!G810="","",IF([1]source_data!N810="","",[1]source_data!N810))</f>
        <v>Grants for Your Home</v>
      </c>
      <c r="U808" s="12">
        <f ca="1">IF([1]source_data!G810="","",[1]tailored_settings!$B$8)</f>
        <v>45009</v>
      </c>
      <c r="V808" s="8" t="str">
        <f>IF([1]source_data!I810="","",[1]tailored_settings!$B$9)</f>
        <v>https://www.barnwoodtrust.org/</v>
      </c>
      <c r="W808" s="8" t="str">
        <f>IF([1]source_data!G810="","",IF([1]source_data!I810="","",[1]codelists!$A$1))</f>
        <v>Grant to Individuals Reason codelist</v>
      </c>
      <c r="X808" s="8" t="str">
        <f>IF([1]source_data!G810="","",IF([1]source_data!I810="","",[1]source_data!I810))</f>
        <v>Financial Hardship</v>
      </c>
      <c r="Y808" s="8" t="str">
        <f>IF([1]source_data!G810="","",IF([1]source_data!J810="","",[1]codelists!$A$1))</f>
        <v>Grant to Individuals Reason codelist</v>
      </c>
      <c r="Z808" s="8" t="str">
        <f>IF([1]source_data!G810="","",IF([1]source_data!J810="","",[1]source_data!J810))</f>
        <v>Disability</v>
      </c>
      <c r="AA808" s="8" t="str">
        <f>IF([1]source_data!G810="","",IF([1]source_data!K810="","",[1]codelists!$A$16))</f>
        <v>Grant to Individuals Purpose codelist</v>
      </c>
      <c r="AB808" s="8" t="str">
        <f>IF([1]source_data!G810="","",IF([1]source_data!K810="","",[1]source_data!K810))</f>
        <v>Furniture and appliances</v>
      </c>
      <c r="AC808" s="8" t="str">
        <f>IF([1]source_data!G810="","",IF([1]source_data!L810="","",[1]codelists!$A$16))</f>
        <v/>
      </c>
      <c r="AD808" s="8" t="str">
        <f>IF([1]source_data!G810="","",IF([1]source_data!L810="","",[1]source_data!L810))</f>
        <v/>
      </c>
      <c r="AE808" s="8" t="str">
        <f>IF([1]source_data!G810="","",IF([1]source_data!M810="","",[1]codelists!$A$16))</f>
        <v/>
      </c>
      <c r="AF808" s="8" t="str">
        <f>IF([1]source_data!G810="","",IF([1]source_data!M810="","",[1]source_data!M810))</f>
        <v/>
      </c>
    </row>
    <row r="809" spans="1:32" ht="15.75" x14ac:dyDescent="0.25">
      <c r="A809" s="8" t="str">
        <f>IF([1]source_data!G811="","",IF(AND([1]source_data!C811&lt;&gt;"",[1]tailored_settings!$B$10="Publish"),CONCATENATE([1]tailored_settings!$B$2&amp;[1]source_data!C811),IF(AND([1]source_data!C811&lt;&gt;"",[1]tailored_settings!$B$10="Do not publish"),CONCATENATE([1]tailored_settings!$B$2&amp;TEXT(ROW(A809)-1,"0000")&amp;"_"&amp;TEXT(F809,"yyyy-mm")),CONCATENATE([1]tailored_settings!$B$2&amp;TEXT(ROW(A809)-1,"0000")&amp;"_"&amp;TEXT(F809,"yyyy-mm")))))</f>
        <v>360G-BarnwoodTrust-0808_2022-11</v>
      </c>
      <c r="B809" s="8" t="str">
        <f>IF([1]source_data!G811="","",IF([1]source_data!E811&lt;&gt;"",[1]source_data!E811,CONCATENATE("Grant to "&amp;G809)))</f>
        <v>Grants for You</v>
      </c>
      <c r="C809" s="8" t="str">
        <f>IF([1]source_data!G811="","",IF([1]source_data!F811="","",[1]source_data!F811))</f>
        <v xml:space="preserve">Funding to help people with Autism, ADHD, Tourette's or a serious mental health condition access more opportunities.   </v>
      </c>
      <c r="D809" s="9">
        <f>IF([1]source_data!G811="","",IF([1]source_data!G811="","",[1]source_data!G811))</f>
        <v>1000</v>
      </c>
      <c r="E809" s="8" t="str">
        <f>IF([1]source_data!G811="","",[1]tailored_settings!$B$3)</f>
        <v>GBP</v>
      </c>
      <c r="F809" s="10">
        <f>IF([1]source_data!G811="","",IF([1]source_data!H811="","",[1]source_data!H811))</f>
        <v>44867.494062847203</v>
      </c>
      <c r="G809" s="8" t="str">
        <f>IF([1]source_data!G811="","",[1]tailored_settings!$B$5)</f>
        <v>Individual Recipient</v>
      </c>
      <c r="H809" s="8" t="str">
        <f>IF([1]source_data!G811="","",IF(AND([1]source_data!A811&lt;&gt;"",[1]tailored_settings!$B$11="Publish"),CONCATENATE([1]tailored_settings!$B$2&amp;[1]source_data!A811),IF(AND([1]source_data!A811&lt;&gt;"",[1]tailored_settings!$B$11="Do not publish"),CONCATENATE([1]tailored_settings!$B$4&amp;TEXT(ROW(A809)-1,"0000")&amp;"_"&amp;TEXT(F809,"yyyy-mm")),CONCATENATE([1]tailored_settings!$B$4&amp;TEXT(ROW(A809)-1,"0000")&amp;"_"&amp;TEXT(F809,"yyyy-mm")))))</f>
        <v>360G-BarnwoodTrust-IND-0808_2022-11</v>
      </c>
      <c r="I809" s="8" t="str">
        <f>IF([1]source_data!G811="","",[1]tailored_settings!$B$7)</f>
        <v>Barnwood Trust</v>
      </c>
      <c r="J809" s="8" t="str">
        <f>IF([1]source_data!G811="","",[1]tailored_settings!$B$6)</f>
        <v>GB-CHC-1162855</v>
      </c>
      <c r="K809" s="8" t="str">
        <f>IF([1]source_data!G811="","",IF([1]source_data!I811="","",VLOOKUP([1]source_data!I811,[1]codelists!A:C,2,FALSE)))</f>
        <v>GTIR040</v>
      </c>
      <c r="L809" s="8" t="str">
        <f>IF([1]source_data!G811="","",IF([1]source_data!J811="","",VLOOKUP([1]source_data!J811,[1]codelists!A:C,2,FALSE)))</f>
        <v/>
      </c>
      <c r="M809" s="8" t="str">
        <f>IF([1]source_data!G811="","",IF([1]source_data!K811="","",IF([1]source_data!M811&lt;&gt;"",CONCATENATE(VLOOKUP([1]source_data!K811,[1]codelists!A:C,2,FALSE)&amp;";"&amp;VLOOKUP([1]source_data!L811,[1]codelists!A:C,2,FALSE)&amp;";"&amp;VLOOKUP([1]source_data!M811,[1]codelists!A:C,2,FALSE)),IF([1]source_data!L811&lt;&gt;"",CONCATENATE(VLOOKUP([1]source_data!K811,[1]codelists!A:C,2,FALSE)&amp;";"&amp;VLOOKUP([1]source_data!L811,[1]codelists!A:C,2,FALSE)),IF([1]source_data!K811&lt;&gt;"",CONCATENATE(VLOOKUP([1]source_data!K811,[1]codelists!A:C,2,FALSE)))))))</f>
        <v>GTIP110</v>
      </c>
      <c r="N809" s="11" t="str">
        <f>IF([1]source_data!G811="","",IF([1]source_data!D811="","",VLOOKUP([1]source_data!D811,[1]geo_data!A:I,9,FALSE)))</f>
        <v>Kingsholm and Wotton</v>
      </c>
      <c r="O809" s="11" t="str">
        <f>IF([1]source_data!G811="","",IF([1]source_data!D811="","",VLOOKUP([1]source_data!D811,[1]geo_data!A:I,8,FALSE)))</f>
        <v>E05010958</v>
      </c>
      <c r="P809" s="11" t="str">
        <f>IF([1]source_data!G811="","",IF(LEFT(O809,3)="E05","WD",IF(LEFT(O809,3)="S13","WD",IF(LEFT(O809,3)="W05","WD",IF(LEFT(O809,3)="W06","UA",IF(LEFT(O809,3)="S12","CA",IF(LEFT(O809,3)="E06","UA",IF(LEFT(O809,3)="E07","NMD",IF(LEFT(O809,3)="E08","MD",IF(LEFT(O809,3)="E09","LONB"))))))))))</f>
        <v>WD</v>
      </c>
      <c r="Q809" s="11" t="str">
        <f>IF([1]source_data!G811="","",IF([1]source_data!D811="","",VLOOKUP([1]source_data!D811,[1]geo_data!A:I,7,FALSE)))</f>
        <v>Gloucester</v>
      </c>
      <c r="R809" s="11" t="str">
        <f>IF([1]source_data!G811="","",IF([1]source_data!D811="","",VLOOKUP([1]source_data!D811,[1]geo_data!A:I,6,FALSE)))</f>
        <v>E07000081</v>
      </c>
      <c r="S809" s="11" t="str">
        <f>IF([1]source_data!G811="","",IF(LEFT(R809,3)="E05","WD",IF(LEFT(R809,3)="S13","WD",IF(LEFT(R809,3)="W05","WD",IF(LEFT(R809,3)="W06","UA",IF(LEFT(R809,3)="S12","CA",IF(LEFT(R809,3)="E06","UA",IF(LEFT(R809,3)="E07","NMD",IF(LEFT(R809,3)="E08","MD",IF(LEFT(R809,3)="E09","LONB"))))))))))</f>
        <v>NMD</v>
      </c>
      <c r="T809" s="8" t="str">
        <f>IF([1]source_data!G811="","",IF([1]source_data!N811="","",[1]source_data!N811))</f>
        <v>Grants for You</v>
      </c>
      <c r="U809" s="12">
        <f ca="1">IF([1]source_data!G811="","",[1]tailored_settings!$B$8)</f>
        <v>45009</v>
      </c>
      <c r="V809" s="8" t="str">
        <f>IF([1]source_data!I811="","",[1]tailored_settings!$B$9)</f>
        <v>https://www.barnwoodtrust.org/</v>
      </c>
      <c r="W809" s="8" t="str">
        <f>IF([1]source_data!G811="","",IF([1]source_data!I811="","",[1]codelists!$A$1))</f>
        <v>Grant to Individuals Reason codelist</v>
      </c>
      <c r="X809" s="8" t="str">
        <f>IF([1]source_data!G811="","",IF([1]source_data!I811="","",[1]source_data!I811))</f>
        <v>Mental Health</v>
      </c>
      <c r="Y809" s="8" t="str">
        <f>IF([1]source_data!G811="","",IF([1]source_data!J811="","",[1]codelists!$A$1))</f>
        <v/>
      </c>
      <c r="Z809" s="8" t="str">
        <f>IF([1]source_data!G811="","",IF([1]source_data!J811="","",[1]source_data!J811))</f>
        <v/>
      </c>
      <c r="AA809" s="8" t="str">
        <f>IF([1]source_data!G811="","",IF([1]source_data!K811="","",[1]codelists!$A$16))</f>
        <v>Grant to Individuals Purpose codelist</v>
      </c>
      <c r="AB809" s="8" t="str">
        <f>IF([1]source_data!G811="","",IF([1]source_data!K811="","",[1]source_data!K811))</f>
        <v>Holiday and activity costs</v>
      </c>
      <c r="AC809" s="8" t="str">
        <f>IF([1]source_data!G811="","",IF([1]source_data!L811="","",[1]codelists!$A$16))</f>
        <v/>
      </c>
      <c r="AD809" s="8" t="str">
        <f>IF([1]source_data!G811="","",IF([1]source_data!L811="","",[1]source_data!L811))</f>
        <v/>
      </c>
      <c r="AE809" s="8" t="str">
        <f>IF([1]source_data!G811="","",IF([1]source_data!M811="","",[1]codelists!$A$16))</f>
        <v/>
      </c>
      <c r="AF809" s="8" t="str">
        <f>IF([1]source_data!G811="","",IF([1]source_data!M811="","",[1]source_data!M811))</f>
        <v/>
      </c>
    </row>
    <row r="810" spans="1:32" ht="15.75" x14ac:dyDescent="0.25">
      <c r="A810" s="8" t="str">
        <f>IF([1]source_data!G812="","",IF(AND([1]source_data!C812&lt;&gt;"",[1]tailored_settings!$B$10="Publish"),CONCATENATE([1]tailored_settings!$B$2&amp;[1]source_data!C812),IF(AND([1]source_data!C812&lt;&gt;"",[1]tailored_settings!$B$10="Do not publish"),CONCATENATE([1]tailored_settings!$B$2&amp;TEXT(ROW(A810)-1,"0000")&amp;"_"&amp;TEXT(F810,"yyyy-mm")),CONCATENATE([1]tailored_settings!$B$2&amp;TEXT(ROW(A810)-1,"0000")&amp;"_"&amp;TEXT(F810,"yyyy-mm")))))</f>
        <v>360G-BarnwoodTrust-0809_2022-11</v>
      </c>
      <c r="B810" s="8" t="str">
        <f>IF([1]source_data!G812="","",IF([1]source_data!E812&lt;&gt;"",[1]source_data!E812,CONCATENATE("Grant to "&amp;G810)))</f>
        <v>Grants for You</v>
      </c>
      <c r="C810" s="8" t="str">
        <f>IF([1]source_data!G812="","",IF([1]source_data!F812="","",[1]source_data!F812))</f>
        <v xml:space="preserve">Funding to help people with Autism, ADHD, Tourette's or a serious mental health condition access more opportunities.   </v>
      </c>
      <c r="D810" s="9">
        <f>IF([1]source_data!G812="","",IF([1]source_data!G812="","",[1]source_data!G812))</f>
        <v>281</v>
      </c>
      <c r="E810" s="8" t="str">
        <f>IF([1]source_data!G812="","",[1]tailored_settings!$B$3)</f>
        <v>GBP</v>
      </c>
      <c r="F810" s="10">
        <f>IF([1]source_data!G812="","",IF([1]source_data!H812="","",[1]source_data!H812))</f>
        <v>44867.525421643499</v>
      </c>
      <c r="G810" s="8" t="str">
        <f>IF([1]source_data!G812="","",[1]tailored_settings!$B$5)</f>
        <v>Individual Recipient</v>
      </c>
      <c r="H810" s="8" t="str">
        <f>IF([1]source_data!G812="","",IF(AND([1]source_data!A812&lt;&gt;"",[1]tailored_settings!$B$11="Publish"),CONCATENATE([1]tailored_settings!$B$2&amp;[1]source_data!A812),IF(AND([1]source_data!A812&lt;&gt;"",[1]tailored_settings!$B$11="Do not publish"),CONCATENATE([1]tailored_settings!$B$4&amp;TEXT(ROW(A810)-1,"0000")&amp;"_"&amp;TEXT(F810,"yyyy-mm")),CONCATENATE([1]tailored_settings!$B$4&amp;TEXT(ROW(A810)-1,"0000")&amp;"_"&amp;TEXT(F810,"yyyy-mm")))))</f>
        <v>360G-BarnwoodTrust-IND-0809_2022-11</v>
      </c>
      <c r="I810" s="8" t="str">
        <f>IF([1]source_data!G812="","",[1]tailored_settings!$B$7)</f>
        <v>Barnwood Trust</v>
      </c>
      <c r="J810" s="8" t="str">
        <f>IF([1]source_data!G812="","",[1]tailored_settings!$B$6)</f>
        <v>GB-CHC-1162855</v>
      </c>
      <c r="K810" s="8" t="str">
        <f>IF([1]source_data!G812="","",IF([1]source_data!I812="","",VLOOKUP([1]source_data!I812,[1]codelists!A:C,2,FALSE)))</f>
        <v>GTIR040</v>
      </c>
      <c r="L810" s="8" t="str">
        <f>IF([1]source_data!G812="","",IF([1]source_data!J812="","",VLOOKUP([1]source_data!J812,[1]codelists!A:C,2,FALSE)))</f>
        <v/>
      </c>
      <c r="M810" s="8" t="str">
        <f>IF([1]source_data!G812="","",IF([1]source_data!K812="","",IF([1]source_data!M812&lt;&gt;"",CONCATENATE(VLOOKUP([1]source_data!K812,[1]codelists!A:C,2,FALSE)&amp;";"&amp;VLOOKUP([1]source_data!L812,[1]codelists!A:C,2,FALSE)&amp;";"&amp;VLOOKUP([1]source_data!M812,[1]codelists!A:C,2,FALSE)),IF([1]source_data!L812&lt;&gt;"",CONCATENATE(VLOOKUP([1]source_data!K812,[1]codelists!A:C,2,FALSE)&amp;";"&amp;VLOOKUP([1]source_data!L812,[1]codelists!A:C,2,FALSE)),IF([1]source_data!K812&lt;&gt;"",CONCATENATE(VLOOKUP([1]source_data!K812,[1]codelists!A:C,2,FALSE)))))))</f>
        <v>GTIP040</v>
      </c>
      <c r="N810" s="11" t="str">
        <f>IF([1]source_data!G812="","",IF([1]source_data!D812="","",VLOOKUP([1]source_data!D812,[1]geo_data!A:I,9,FALSE)))</f>
        <v>Wotton-under-Edge</v>
      </c>
      <c r="O810" s="11" t="str">
        <f>IF([1]source_data!G812="","",IF([1]source_data!D812="","",VLOOKUP([1]source_data!D812,[1]geo_data!A:I,8,FALSE)))</f>
        <v>E05013199</v>
      </c>
      <c r="P810" s="11" t="str">
        <f>IF([1]source_data!G812="","",IF(LEFT(O810,3)="E05","WD",IF(LEFT(O810,3)="S13","WD",IF(LEFT(O810,3)="W05","WD",IF(LEFT(O810,3)="W06","UA",IF(LEFT(O810,3)="S12","CA",IF(LEFT(O810,3)="E06","UA",IF(LEFT(O810,3)="E07","NMD",IF(LEFT(O810,3)="E08","MD",IF(LEFT(O810,3)="E09","LONB"))))))))))</f>
        <v>WD</v>
      </c>
      <c r="Q810" s="11" t="str">
        <f>IF([1]source_data!G812="","",IF([1]source_data!D812="","",VLOOKUP([1]source_data!D812,[1]geo_data!A:I,7,FALSE)))</f>
        <v>Stroud</v>
      </c>
      <c r="R810" s="11" t="str">
        <f>IF([1]source_data!G812="","",IF([1]source_data!D812="","",VLOOKUP([1]source_data!D812,[1]geo_data!A:I,6,FALSE)))</f>
        <v>E07000082</v>
      </c>
      <c r="S810" s="11" t="str">
        <f>IF([1]source_data!G812="","",IF(LEFT(R810,3)="E05","WD",IF(LEFT(R810,3)="S13","WD",IF(LEFT(R810,3)="W05","WD",IF(LEFT(R810,3)="W06","UA",IF(LEFT(R810,3)="S12","CA",IF(LEFT(R810,3)="E06","UA",IF(LEFT(R810,3)="E07","NMD",IF(LEFT(R810,3)="E08","MD",IF(LEFT(R810,3)="E09","LONB"))))))))))</f>
        <v>NMD</v>
      </c>
      <c r="T810" s="8" t="str">
        <f>IF([1]source_data!G812="","",IF([1]source_data!N812="","",[1]source_data!N812))</f>
        <v>Grants for You</v>
      </c>
      <c r="U810" s="12">
        <f ca="1">IF([1]source_data!G812="","",[1]tailored_settings!$B$8)</f>
        <v>45009</v>
      </c>
      <c r="V810" s="8" t="str">
        <f>IF([1]source_data!I812="","",[1]tailored_settings!$B$9)</f>
        <v>https://www.barnwoodtrust.org/</v>
      </c>
      <c r="W810" s="8" t="str">
        <f>IF([1]source_data!G812="","",IF([1]source_data!I812="","",[1]codelists!$A$1))</f>
        <v>Grant to Individuals Reason codelist</v>
      </c>
      <c r="X810" s="8" t="str">
        <f>IF([1]source_data!G812="","",IF([1]source_data!I812="","",[1]source_data!I812))</f>
        <v>Mental Health</v>
      </c>
      <c r="Y810" s="8" t="str">
        <f>IF([1]source_data!G812="","",IF([1]source_data!J812="","",[1]codelists!$A$1))</f>
        <v/>
      </c>
      <c r="Z810" s="8" t="str">
        <f>IF([1]source_data!G812="","",IF([1]source_data!J812="","",[1]source_data!J812))</f>
        <v/>
      </c>
      <c r="AA810" s="8" t="str">
        <f>IF([1]source_data!G812="","",IF([1]source_data!K812="","",[1]codelists!$A$16))</f>
        <v>Grant to Individuals Purpose codelist</v>
      </c>
      <c r="AB810" s="8" t="str">
        <f>IF([1]source_data!G812="","",IF([1]source_data!K812="","",[1]source_data!K812))</f>
        <v>Devices and digital access</v>
      </c>
      <c r="AC810" s="8" t="str">
        <f>IF([1]source_data!G812="","",IF([1]source_data!L812="","",[1]codelists!$A$16))</f>
        <v/>
      </c>
      <c r="AD810" s="8" t="str">
        <f>IF([1]source_data!G812="","",IF([1]source_data!L812="","",[1]source_data!L812))</f>
        <v/>
      </c>
      <c r="AE810" s="8" t="str">
        <f>IF([1]source_data!G812="","",IF([1]source_data!M812="","",[1]codelists!$A$16))</f>
        <v/>
      </c>
      <c r="AF810" s="8" t="str">
        <f>IF([1]source_data!G812="","",IF([1]source_data!M812="","",[1]source_data!M812))</f>
        <v/>
      </c>
    </row>
    <row r="811" spans="1:32" ht="15.75" x14ac:dyDescent="0.25">
      <c r="A811" s="8" t="str">
        <f>IF([1]source_data!G813="","",IF(AND([1]source_data!C813&lt;&gt;"",[1]tailored_settings!$B$10="Publish"),CONCATENATE([1]tailored_settings!$B$2&amp;[1]source_data!C813),IF(AND([1]source_data!C813&lt;&gt;"",[1]tailored_settings!$B$10="Do not publish"),CONCATENATE([1]tailored_settings!$B$2&amp;TEXT(ROW(A811)-1,"0000")&amp;"_"&amp;TEXT(F811,"yyyy-mm")),CONCATENATE([1]tailored_settings!$B$2&amp;TEXT(ROW(A811)-1,"0000")&amp;"_"&amp;TEXT(F811,"yyyy-mm")))))</f>
        <v>360G-BarnwoodTrust-0810_2022-11</v>
      </c>
      <c r="B811" s="8" t="str">
        <f>IF([1]source_data!G813="","",IF([1]source_data!E813&lt;&gt;"",[1]source_data!E813,CONCATENATE("Grant to "&amp;G811)))</f>
        <v>Grants for You</v>
      </c>
      <c r="C811" s="8" t="str">
        <f>IF([1]source_data!G813="","",IF([1]source_data!F813="","",[1]source_data!F813))</f>
        <v xml:space="preserve">Funding to help people with Autism, ADHD, Tourette's or a serious mental health condition access more opportunities.   </v>
      </c>
      <c r="D811" s="9">
        <f>IF([1]source_data!G813="","",IF([1]source_data!G813="","",[1]source_data!G813))</f>
        <v>708</v>
      </c>
      <c r="E811" s="8" t="str">
        <f>IF([1]source_data!G813="","",[1]tailored_settings!$B$3)</f>
        <v>GBP</v>
      </c>
      <c r="F811" s="10">
        <f>IF([1]source_data!G813="","",IF([1]source_data!H813="","",[1]source_data!H813))</f>
        <v>44867.594753391197</v>
      </c>
      <c r="G811" s="8" t="str">
        <f>IF([1]source_data!G813="","",[1]tailored_settings!$B$5)</f>
        <v>Individual Recipient</v>
      </c>
      <c r="H811" s="8" t="str">
        <f>IF([1]source_data!G813="","",IF(AND([1]source_data!A813&lt;&gt;"",[1]tailored_settings!$B$11="Publish"),CONCATENATE([1]tailored_settings!$B$2&amp;[1]source_data!A813),IF(AND([1]source_data!A813&lt;&gt;"",[1]tailored_settings!$B$11="Do not publish"),CONCATENATE([1]tailored_settings!$B$4&amp;TEXT(ROW(A811)-1,"0000")&amp;"_"&amp;TEXT(F811,"yyyy-mm")),CONCATENATE([1]tailored_settings!$B$4&amp;TEXT(ROW(A811)-1,"0000")&amp;"_"&amp;TEXT(F811,"yyyy-mm")))))</f>
        <v>360G-BarnwoodTrust-IND-0810_2022-11</v>
      </c>
      <c r="I811" s="8" t="str">
        <f>IF([1]source_data!G813="","",[1]tailored_settings!$B$7)</f>
        <v>Barnwood Trust</v>
      </c>
      <c r="J811" s="8" t="str">
        <f>IF([1]source_data!G813="","",[1]tailored_settings!$B$6)</f>
        <v>GB-CHC-1162855</v>
      </c>
      <c r="K811" s="8" t="str">
        <f>IF([1]source_data!G813="","",IF([1]source_data!I813="","",VLOOKUP([1]source_data!I813,[1]codelists!A:C,2,FALSE)))</f>
        <v>GTIR040</v>
      </c>
      <c r="L811" s="8" t="str">
        <f>IF([1]source_data!G813="","",IF([1]source_data!J813="","",VLOOKUP([1]source_data!J813,[1]codelists!A:C,2,FALSE)))</f>
        <v/>
      </c>
      <c r="M811" s="8" t="str">
        <f>IF([1]source_data!G813="","",IF([1]source_data!K813="","",IF([1]source_data!M813&lt;&gt;"",CONCATENATE(VLOOKUP([1]source_data!K813,[1]codelists!A:C,2,FALSE)&amp;";"&amp;VLOOKUP([1]source_data!L813,[1]codelists!A:C,2,FALSE)&amp;";"&amp;VLOOKUP([1]source_data!M813,[1]codelists!A:C,2,FALSE)),IF([1]source_data!L813&lt;&gt;"",CONCATENATE(VLOOKUP([1]source_data!K813,[1]codelists!A:C,2,FALSE)&amp;";"&amp;VLOOKUP([1]source_data!L813,[1]codelists!A:C,2,FALSE)),IF([1]source_data!K813&lt;&gt;"",CONCATENATE(VLOOKUP([1]source_data!K813,[1]codelists!A:C,2,FALSE)))))))</f>
        <v>GTIP040</v>
      </c>
      <c r="N811" s="11" t="str">
        <f>IF([1]source_data!G813="","",IF([1]source_data!D813="","",VLOOKUP([1]source_data!D813,[1]geo_data!A:I,9,FALSE)))</f>
        <v>Moreland</v>
      </c>
      <c r="O811" s="11" t="str">
        <f>IF([1]source_data!G813="","",IF([1]source_data!D813="","",VLOOKUP([1]source_data!D813,[1]geo_data!A:I,8,FALSE)))</f>
        <v>E05010962</v>
      </c>
      <c r="P811" s="11" t="str">
        <f>IF([1]source_data!G813="","",IF(LEFT(O811,3)="E05","WD",IF(LEFT(O811,3)="S13","WD",IF(LEFT(O811,3)="W05","WD",IF(LEFT(O811,3)="W06","UA",IF(LEFT(O811,3)="S12","CA",IF(LEFT(O811,3)="E06","UA",IF(LEFT(O811,3)="E07","NMD",IF(LEFT(O811,3)="E08","MD",IF(LEFT(O811,3)="E09","LONB"))))))))))</f>
        <v>WD</v>
      </c>
      <c r="Q811" s="11" t="str">
        <f>IF([1]source_data!G813="","",IF([1]source_data!D813="","",VLOOKUP([1]source_data!D813,[1]geo_data!A:I,7,FALSE)))</f>
        <v>Gloucester</v>
      </c>
      <c r="R811" s="11" t="str">
        <f>IF([1]source_data!G813="","",IF([1]source_data!D813="","",VLOOKUP([1]source_data!D813,[1]geo_data!A:I,6,FALSE)))</f>
        <v>E07000081</v>
      </c>
      <c r="S811" s="11" t="str">
        <f>IF([1]source_data!G813="","",IF(LEFT(R811,3)="E05","WD",IF(LEFT(R811,3)="S13","WD",IF(LEFT(R811,3)="W05","WD",IF(LEFT(R811,3)="W06","UA",IF(LEFT(R811,3)="S12","CA",IF(LEFT(R811,3)="E06","UA",IF(LEFT(R811,3)="E07","NMD",IF(LEFT(R811,3)="E08","MD",IF(LEFT(R811,3)="E09","LONB"))))))))))</f>
        <v>NMD</v>
      </c>
      <c r="T811" s="8" t="str">
        <f>IF([1]source_data!G813="","",IF([1]source_data!N813="","",[1]source_data!N813))</f>
        <v>Grants for You</v>
      </c>
      <c r="U811" s="12">
        <f ca="1">IF([1]source_data!G813="","",[1]tailored_settings!$B$8)</f>
        <v>45009</v>
      </c>
      <c r="V811" s="8" t="str">
        <f>IF([1]source_data!I813="","",[1]tailored_settings!$B$9)</f>
        <v>https://www.barnwoodtrust.org/</v>
      </c>
      <c r="W811" s="8" t="str">
        <f>IF([1]source_data!G813="","",IF([1]source_data!I813="","",[1]codelists!$A$1))</f>
        <v>Grant to Individuals Reason codelist</v>
      </c>
      <c r="X811" s="8" t="str">
        <f>IF([1]source_data!G813="","",IF([1]source_data!I813="","",[1]source_data!I813))</f>
        <v>Mental Health</v>
      </c>
      <c r="Y811" s="8" t="str">
        <f>IF([1]source_data!G813="","",IF([1]source_data!J813="","",[1]codelists!$A$1))</f>
        <v/>
      </c>
      <c r="Z811" s="8" t="str">
        <f>IF([1]source_data!G813="","",IF([1]source_data!J813="","",[1]source_data!J813))</f>
        <v/>
      </c>
      <c r="AA811" s="8" t="str">
        <f>IF([1]source_data!G813="","",IF([1]source_data!K813="","",[1]codelists!$A$16))</f>
        <v>Grant to Individuals Purpose codelist</v>
      </c>
      <c r="AB811" s="8" t="str">
        <f>IF([1]source_data!G813="","",IF([1]source_data!K813="","",[1]source_data!K813))</f>
        <v>Devices and digital access</v>
      </c>
      <c r="AC811" s="8" t="str">
        <f>IF([1]source_data!G813="","",IF([1]source_data!L813="","",[1]codelists!$A$16))</f>
        <v/>
      </c>
      <c r="AD811" s="8" t="str">
        <f>IF([1]source_data!G813="","",IF([1]source_data!L813="","",[1]source_data!L813))</f>
        <v/>
      </c>
      <c r="AE811" s="8" t="str">
        <f>IF([1]source_data!G813="","",IF([1]source_data!M813="","",[1]codelists!$A$16))</f>
        <v/>
      </c>
      <c r="AF811" s="8" t="str">
        <f>IF([1]source_data!G813="","",IF([1]source_data!M813="","",[1]source_data!M813))</f>
        <v/>
      </c>
    </row>
    <row r="812" spans="1:32" ht="15.75" x14ac:dyDescent="0.25">
      <c r="A812" s="8" t="str">
        <f>IF([1]source_data!G814="","",IF(AND([1]source_data!C814&lt;&gt;"",[1]tailored_settings!$B$10="Publish"),CONCATENATE([1]tailored_settings!$B$2&amp;[1]source_data!C814),IF(AND([1]source_data!C814&lt;&gt;"",[1]tailored_settings!$B$10="Do not publish"),CONCATENATE([1]tailored_settings!$B$2&amp;TEXT(ROW(A812)-1,"0000")&amp;"_"&amp;TEXT(F812,"yyyy-mm")),CONCATENATE([1]tailored_settings!$B$2&amp;TEXT(ROW(A812)-1,"0000")&amp;"_"&amp;TEXT(F812,"yyyy-mm")))))</f>
        <v>360G-BarnwoodTrust-0811_2022-11</v>
      </c>
      <c r="B812" s="8" t="str">
        <f>IF([1]source_data!G814="","",IF([1]source_data!E814&lt;&gt;"",[1]source_data!E814,CONCATENATE("Grant to "&amp;G812)))</f>
        <v>Grants for You</v>
      </c>
      <c r="C812" s="8" t="str">
        <f>IF([1]source_data!G814="","",IF([1]source_data!F814="","",[1]source_data!F814))</f>
        <v xml:space="preserve">Funding to help people with Autism, ADHD, Tourette's or a serious mental health condition access more opportunities.   </v>
      </c>
      <c r="D812" s="9">
        <f>IF([1]source_data!G814="","",IF([1]source_data!G814="","",[1]source_data!G814))</f>
        <v>1400</v>
      </c>
      <c r="E812" s="8" t="str">
        <f>IF([1]source_data!G814="","",[1]tailored_settings!$B$3)</f>
        <v>GBP</v>
      </c>
      <c r="F812" s="10">
        <f>IF([1]source_data!G814="","",IF([1]source_data!H814="","",[1]source_data!H814))</f>
        <v>44867.6276244213</v>
      </c>
      <c r="G812" s="8" t="str">
        <f>IF([1]source_data!G814="","",[1]tailored_settings!$B$5)</f>
        <v>Individual Recipient</v>
      </c>
      <c r="H812" s="8" t="str">
        <f>IF([1]source_data!G814="","",IF(AND([1]source_data!A814&lt;&gt;"",[1]tailored_settings!$B$11="Publish"),CONCATENATE([1]tailored_settings!$B$2&amp;[1]source_data!A814),IF(AND([1]source_data!A814&lt;&gt;"",[1]tailored_settings!$B$11="Do not publish"),CONCATENATE([1]tailored_settings!$B$4&amp;TEXT(ROW(A812)-1,"0000")&amp;"_"&amp;TEXT(F812,"yyyy-mm")),CONCATENATE([1]tailored_settings!$B$4&amp;TEXT(ROW(A812)-1,"0000")&amp;"_"&amp;TEXT(F812,"yyyy-mm")))))</f>
        <v>360G-BarnwoodTrust-IND-0811_2022-11</v>
      </c>
      <c r="I812" s="8" t="str">
        <f>IF([1]source_data!G814="","",[1]tailored_settings!$B$7)</f>
        <v>Barnwood Trust</v>
      </c>
      <c r="J812" s="8" t="str">
        <f>IF([1]source_data!G814="","",[1]tailored_settings!$B$6)</f>
        <v>GB-CHC-1162855</v>
      </c>
      <c r="K812" s="8" t="str">
        <f>IF([1]source_data!G814="","",IF([1]source_data!I814="","",VLOOKUP([1]source_data!I814,[1]codelists!A:C,2,FALSE)))</f>
        <v>GTIR040</v>
      </c>
      <c r="L812" s="8" t="str">
        <f>IF([1]source_data!G814="","",IF([1]source_data!J814="","",VLOOKUP([1]source_data!J814,[1]codelists!A:C,2,FALSE)))</f>
        <v/>
      </c>
      <c r="M812" s="8" t="str">
        <f>IF([1]source_data!G814="","",IF([1]source_data!K814="","",IF([1]source_data!M814&lt;&gt;"",CONCATENATE(VLOOKUP([1]source_data!K814,[1]codelists!A:C,2,FALSE)&amp;";"&amp;VLOOKUP([1]source_data!L814,[1]codelists!A:C,2,FALSE)&amp;";"&amp;VLOOKUP([1]source_data!M814,[1]codelists!A:C,2,FALSE)),IF([1]source_data!L814&lt;&gt;"",CONCATENATE(VLOOKUP([1]source_data!K814,[1]codelists!A:C,2,FALSE)&amp;";"&amp;VLOOKUP([1]source_data!L814,[1]codelists!A:C,2,FALSE)),IF([1]source_data!K814&lt;&gt;"",CONCATENATE(VLOOKUP([1]source_data!K814,[1]codelists!A:C,2,FALSE)))))))</f>
        <v>GTIP040</v>
      </c>
      <c r="N812" s="11" t="str">
        <f>IF([1]source_data!G814="","",IF([1]source_data!D814="","",VLOOKUP([1]source_data!D814,[1]geo_data!A:I,9,FALSE)))</f>
        <v>Barton and Tredworth</v>
      </c>
      <c r="O812" s="11" t="str">
        <f>IF([1]source_data!G814="","",IF([1]source_data!D814="","",VLOOKUP([1]source_data!D814,[1]geo_data!A:I,8,FALSE)))</f>
        <v>E05010953</v>
      </c>
      <c r="P812" s="11" t="str">
        <f>IF([1]source_data!G814="","",IF(LEFT(O812,3)="E05","WD",IF(LEFT(O812,3)="S13","WD",IF(LEFT(O812,3)="W05","WD",IF(LEFT(O812,3)="W06","UA",IF(LEFT(O812,3)="S12","CA",IF(LEFT(O812,3)="E06","UA",IF(LEFT(O812,3)="E07","NMD",IF(LEFT(O812,3)="E08","MD",IF(LEFT(O812,3)="E09","LONB"))))))))))</f>
        <v>WD</v>
      </c>
      <c r="Q812" s="11" t="str">
        <f>IF([1]source_data!G814="","",IF([1]source_data!D814="","",VLOOKUP([1]source_data!D814,[1]geo_data!A:I,7,FALSE)))</f>
        <v>Gloucester</v>
      </c>
      <c r="R812" s="11" t="str">
        <f>IF([1]source_data!G814="","",IF([1]source_data!D814="","",VLOOKUP([1]source_data!D814,[1]geo_data!A:I,6,FALSE)))</f>
        <v>E07000081</v>
      </c>
      <c r="S812" s="11" t="str">
        <f>IF([1]source_data!G814="","",IF(LEFT(R812,3)="E05","WD",IF(LEFT(R812,3)="S13","WD",IF(LEFT(R812,3)="W05","WD",IF(LEFT(R812,3)="W06","UA",IF(LEFT(R812,3)="S12","CA",IF(LEFT(R812,3)="E06","UA",IF(LEFT(R812,3)="E07","NMD",IF(LEFT(R812,3)="E08","MD",IF(LEFT(R812,3)="E09","LONB"))))))))))</f>
        <v>NMD</v>
      </c>
      <c r="T812" s="8" t="str">
        <f>IF([1]source_data!G814="","",IF([1]source_data!N814="","",[1]source_data!N814))</f>
        <v>Grants for You</v>
      </c>
      <c r="U812" s="12">
        <f ca="1">IF([1]source_data!G814="","",[1]tailored_settings!$B$8)</f>
        <v>45009</v>
      </c>
      <c r="V812" s="8" t="str">
        <f>IF([1]source_data!I814="","",[1]tailored_settings!$B$9)</f>
        <v>https://www.barnwoodtrust.org/</v>
      </c>
      <c r="W812" s="8" t="str">
        <f>IF([1]source_data!G814="","",IF([1]source_data!I814="","",[1]codelists!$A$1))</f>
        <v>Grant to Individuals Reason codelist</v>
      </c>
      <c r="X812" s="8" t="str">
        <f>IF([1]source_data!G814="","",IF([1]source_data!I814="","",[1]source_data!I814))</f>
        <v>Mental Health</v>
      </c>
      <c r="Y812" s="8" t="str">
        <f>IF([1]source_data!G814="","",IF([1]source_data!J814="","",[1]codelists!$A$1))</f>
        <v/>
      </c>
      <c r="Z812" s="8" t="str">
        <f>IF([1]source_data!G814="","",IF([1]source_data!J814="","",[1]source_data!J814))</f>
        <v/>
      </c>
      <c r="AA812" s="8" t="str">
        <f>IF([1]source_data!G814="","",IF([1]source_data!K814="","",[1]codelists!$A$16))</f>
        <v>Grant to Individuals Purpose codelist</v>
      </c>
      <c r="AB812" s="8" t="str">
        <f>IF([1]source_data!G814="","",IF([1]source_data!K814="","",[1]source_data!K814))</f>
        <v>Devices and digital access</v>
      </c>
      <c r="AC812" s="8" t="str">
        <f>IF([1]source_data!G814="","",IF([1]source_data!L814="","",[1]codelists!$A$16))</f>
        <v/>
      </c>
      <c r="AD812" s="8" t="str">
        <f>IF([1]source_data!G814="","",IF([1]source_data!L814="","",[1]source_data!L814))</f>
        <v/>
      </c>
      <c r="AE812" s="8" t="str">
        <f>IF([1]source_data!G814="","",IF([1]source_data!M814="","",[1]codelists!$A$16))</f>
        <v/>
      </c>
      <c r="AF812" s="8" t="str">
        <f>IF([1]source_data!G814="","",IF([1]source_data!M814="","",[1]source_data!M814))</f>
        <v/>
      </c>
    </row>
    <row r="813" spans="1:32" ht="15.75" x14ac:dyDescent="0.25">
      <c r="A813" s="8" t="str">
        <f>IF([1]source_data!G815="","",IF(AND([1]source_data!C815&lt;&gt;"",[1]tailored_settings!$B$10="Publish"),CONCATENATE([1]tailored_settings!$B$2&amp;[1]source_data!C815),IF(AND([1]source_data!C815&lt;&gt;"",[1]tailored_settings!$B$10="Do not publish"),CONCATENATE([1]tailored_settings!$B$2&amp;TEXT(ROW(A813)-1,"0000")&amp;"_"&amp;TEXT(F813,"yyyy-mm")),CONCATENATE([1]tailored_settings!$B$2&amp;TEXT(ROW(A813)-1,"0000")&amp;"_"&amp;TEXT(F813,"yyyy-mm")))))</f>
        <v>360G-BarnwoodTrust-0812_2022-11</v>
      </c>
      <c r="B813" s="8" t="str">
        <f>IF([1]source_data!G815="","",IF([1]source_data!E815&lt;&gt;"",[1]source_data!E815,CONCATENATE("Grant to "&amp;G813)))</f>
        <v>Grants for You</v>
      </c>
      <c r="C813" s="8" t="str">
        <f>IF([1]source_data!G815="","",IF([1]source_data!F815="","",[1]source_data!F815))</f>
        <v xml:space="preserve">Funding to help people with Autism, ADHD, Tourette's or a serious mental health condition access more opportunities.   </v>
      </c>
      <c r="D813" s="9">
        <f>IF([1]source_data!G815="","",IF([1]source_data!G815="","",[1]source_data!G815))</f>
        <v>1098</v>
      </c>
      <c r="E813" s="8" t="str">
        <f>IF([1]source_data!G815="","",[1]tailored_settings!$B$3)</f>
        <v>GBP</v>
      </c>
      <c r="F813" s="10">
        <f>IF([1]source_data!G815="","",IF([1]source_data!H815="","",[1]source_data!H815))</f>
        <v>44867.659307870403</v>
      </c>
      <c r="G813" s="8" t="str">
        <f>IF([1]source_data!G815="","",[1]tailored_settings!$B$5)</f>
        <v>Individual Recipient</v>
      </c>
      <c r="H813" s="8" t="str">
        <f>IF([1]source_data!G815="","",IF(AND([1]source_data!A815&lt;&gt;"",[1]tailored_settings!$B$11="Publish"),CONCATENATE([1]tailored_settings!$B$2&amp;[1]source_data!A815),IF(AND([1]source_data!A815&lt;&gt;"",[1]tailored_settings!$B$11="Do not publish"),CONCATENATE([1]tailored_settings!$B$4&amp;TEXT(ROW(A813)-1,"0000")&amp;"_"&amp;TEXT(F813,"yyyy-mm")),CONCATENATE([1]tailored_settings!$B$4&amp;TEXT(ROW(A813)-1,"0000")&amp;"_"&amp;TEXT(F813,"yyyy-mm")))))</f>
        <v>360G-BarnwoodTrust-IND-0812_2022-11</v>
      </c>
      <c r="I813" s="8" t="str">
        <f>IF([1]source_data!G815="","",[1]tailored_settings!$B$7)</f>
        <v>Barnwood Trust</v>
      </c>
      <c r="J813" s="8" t="str">
        <f>IF([1]source_data!G815="","",[1]tailored_settings!$B$6)</f>
        <v>GB-CHC-1162855</v>
      </c>
      <c r="K813" s="8" t="str">
        <f>IF([1]source_data!G815="","",IF([1]source_data!I815="","",VLOOKUP([1]source_data!I815,[1]codelists!A:C,2,FALSE)))</f>
        <v>GTIR040</v>
      </c>
      <c r="L813" s="8" t="str">
        <f>IF([1]source_data!G815="","",IF([1]source_data!J815="","",VLOOKUP([1]source_data!J815,[1]codelists!A:C,2,FALSE)))</f>
        <v/>
      </c>
      <c r="M813" s="8" t="str">
        <f>IF([1]source_data!G815="","",IF([1]source_data!K815="","",IF([1]source_data!M815&lt;&gt;"",CONCATENATE(VLOOKUP([1]source_data!K815,[1]codelists!A:C,2,FALSE)&amp;";"&amp;VLOOKUP([1]source_data!L815,[1]codelists!A:C,2,FALSE)&amp;";"&amp;VLOOKUP([1]source_data!M815,[1]codelists!A:C,2,FALSE)),IF([1]source_data!L815&lt;&gt;"",CONCATENATE(VLOOKUP([1]source_data!K815,[1]codelists!A:C,2,FALSE)&amp;";"&amp;VLOOKUP([1]source_data!L815,[1]codelists!A:C,2,FALSE)),IF([1]source_data!K815&lt;&gt;"",CONCATENATE(VLOOKUP([1]source_data!K815,[1]codelists!A:C,2,FALSE)))))))</f>
        <v>GTIP040</v>
      </c>
      <c r="N813" s="11" t="str">
        <f>IF([1]source_data!G815="","",IF([1]source_data!D815="","",VLOOKUP([1]source_data!D815,[1]geo_data!A:I,9,FALSE)))</f>
        <v>Bourton Village</v>
      </c>
      <c r="O813" s="11" t="str">
        <f>IF([1]source_data!G815="","",IF([1]source_data!D815="","",VLOOKUP([1]source_data!D815,[1]geo_data!A:I,8,FALSE)))</f>
        <v>E05010699</v>
      </c>
      <c r="P813" s="11" t="str">
        <f>IF([1]source_data!G815="","",IF(LEFT(O813,3)="E05","WD",IF(LEFT(O813,3)="S13","WD",IF(LEFT(O813,3)="W05","WD",IF(LEFT(O813,3)="W06","UA",IF(LEFT(O813,3)="S12","CA",IF(LEFT(O813,3)="E06","UA",IF(LEFT(O813,3)="E07","NMD",IF(LEFT(O813,3)="E08","MD",IF(LEFT(O813,3)="E09","LONB"))))))))))</f>
        <v>WD</v>
      </c>
      <c r="Q813" s="11" t="str">
        <f>IF([1]source_data!G815="","",IF([1]source_data!D815="","",VLOOKUP([1]source_data!D815,[1]geo_data!A:I,7,FALSE)))</f>
        <v>Cotswold</v>
      </c>
      <c r="R813" s="11" t="str">
        <f>IF([1]source_data!G815="","",IF([1]source_data!D815="","",VLOOKUP([1]source_data!D815,[1]geo_data!A:I,6,FALSE)))</f>
        <v>E07000079</v>
      </c>
      <c r="S813" s="11" t="str">
        <f>IF([1]source_data!G815="","",IF(LEFT(R813,3)="E05","WD",IF(LEFT(R813,3)="S13","WD",IF(LEFT(R813,3)="W05","WD",IF(LEFT(R813,3)="W06","UA",IF(LEFT(R813,3)="S12","CA",IF(LEFT(R813,3)="E06","UA",IF(LEFT(R813,3)="E07","NMD",IF(LEFT(R813,3)="E08","MD",IF(LEFT(R813,3)="E09","LONB"))))))))))</f>
        <v>NMD</v>
      </c>
      <c r="T813" s="8" t="str">
        <f>IF([1]source_data!G815="","",IF([1]source_data!N815="","",[1]source_data!N815))</f>
        <v>Grants for You</v>
      </c>
      <c r="U813" s="12">
        <f ca="1">IF([1]source_data!G815="","",[1]tailored_settings!$B$8)</f>
        <v>45009</v>
      </c>
      <c r="V813" s="8" t="str">
        <f>IF([1]source_data!I815="","",[1]tailored_settings!$B$9)</f>
        <v>https://www.barnwoodtrust.org/</v>
      </c>
      <c r="W813" s="8" t="str">
        <f>IF([1]source_data!G815="","",IF([1]source_data!I815="","",[1]codelists!$A$1))</f>
        <v>Grant to Individuals Reason codelist</v>
      </c>
      <c r="X813" s="8" t="str">
        <f>IF([1]source_data!G815="","",IF([1]source_data!I815="","",[1]source_data!I815))</f>
        <v>Mental Health</v>
      </c>
      <c r="Y813" s="8" t="str">
        <f>IF([1]source_data!G815="","",IF([1]source_data!J815="","",[1]codelists!$A$1))</f>
        <v/>
      </c>
      <c r="Z813" s="8" t="str">
        <f>IF([1]source_data!G815="","",IF([1]source_data!J815="","",[1]source_data!J815))</f>
        <v/>
      </c>
      <c r="AA813" s="8" t="str">
        <f>IF([1]source_data!G815="","",IF([1]source_data!K815="","",[1]codelists!$A$16))</f>
        <v>Grant to Individuals Purpose codelist</v>
      </c>
      <c r="AB813" s="8" t="str">
        <f>IF([1]source_data!G815="","",IF([1]source_data!K815="","",[1]source_data!K815))</f>
        <v>Devices and digital access</v>
      </c>
      <c r="AC813" s="8" t="str">
        <f>IF([1]source_data!G815="","",IF([1]source_data!L815="","",[1]codelists!$A$16))</f>
        <v/>
      </c>
      <c r="AD813" s="8" t="str">
        <f>IF([1]source_data!G815="","",IF([1]source_data!L815="","",[1]source_data!L815))</f>
        <v/>
      </c>
      <c r="AE813" s="8" t="str">
        <f>IF([1]source_data!G815="","",IF([1]source_data!M815="","",[1]codelists!$A$16))</f>
        <v/>
      </c>
      <c r="AF813" s="8" t="str">
        <f>IF([1]source_data!G815="","",IF([1]source_data!M815="","",[1]source_data!M815))</f>
        <v/>
      </c>
    </row>
    <row r="814" spans="1:32" ht="15.75" x14ac:dyDescent="0.25">
      <c r="A814" s="8" t="str">
        <f>IF([1]source_data!G816="","",IF(AND([1]source_data!C816&lt;&gt;"",[1]tailored_settings!$B$10="Publish"),CONCATENATE([1]tailored_settings!$B$2&amp;[1]source_data!C816),IF(AND([1]source_data!C816&lt;&gt;"",[1]tailored_settings!$B$10="Do not publish"),CONCATENATE([1]tailored_settings!$B$2&amp;TEXT(ROW(A814)-1,"0000")&amp;"_"&amp;TEXT(F814,"yyyy-mm")),CONCATENATE([1]tailored_settings!$B$2&amp;TEXT(ROW(A814)-1,"0000")&amp;"_"&amp;TEXT(F814,"yyyy-mm")))))</f>
        <v>360G-BarnwoodTrust-0813_2022-11</v>
      </c>
      <c r="B814" s="8" t="str">
        <f>IF([1]source_data!G816="","",IF([1]source_data!E816&lt;&gt;"",[1]source_data!E816,CONCATENATE("Grant to "&amp;G814)))</f>
        <v>Grants for You</v>
      </c>
      <c r="C814" s="8" t="str">
        <f>IF([1]source_data!G816="","",IF([1]source_data!F816="","",[1]source_data!F816))</f>
        <v xml:space="preserve">Funding to help people with Autism, ADHD, Tourette's or a serious mental health condition access more opportunities.   </v>
      </c>
      <c r="D814" s="9">
        <f>IF([1]source_data!G816="","",IF([1]source_data!G816="","",[1]source_data!G816))</f>
        <v>1295</v>
      </c>
      <c r="E814" s="8" t="str">
        <f>IF([1]source_data!G816="","",[1]tailored_settings!$B$3)</f>
        <v>GBP</v>
      </c>
      <c r="F814" s="10">
        <f>IF([1]source_data!G816="","",IF([1]source_data!H816="","",[1]source_data!H816))</f>
        <v>44867.676997650502</v>
      </c>
      <c r="G814" s="8" t="str">
        <f>IF([1]source_data!G816="","",[1]tailored_settings!$B$5)</f>
        <v>Individual Recipient</v>
      </c>
      <c r="H814" s="8" t="str">
        <f>IF([1]source_data!G816="","",IF(AND([1]source_data!A816&lt;&gt;"",[1]tailored_settings!$B$11="Publish"),CONCATENATE([1]tailored_settings!$B$2&amp;[1]source_data!A816),IF(AND([1]source_data!A816&lt;&gt;"",[1]tailored_settings!$B$11="Do not publish"),CONCATENATE([1]tailored_settings!$B$4&amp;TEXT(ROW(A814)-1,"0000")&amp;"_"&amp;TEXT(F814,"yyyy-mm")),CONCATENATE([1]tailored_settings!$B$4&amp;TEXT(ROW(A814)-1,"0000")&amp;"_"&amp;TEXT(F814,"yyyy-mm")))))</f>
        <v>360G-BarnwoodTrust-IND-0813_2022-11</v>
      </c>
      <c r="I814" s="8" t="str">
        <f>IF([1]source_data!G816="","",[1]tailored_settings!$B$7)</f>
        <v>Barnwood Trust</v>
      </c>
      <c r="J814" s="8" t="str">
        <f>IF([1]source_data!G816="","",[1]tailored_settings!$B$6)</f>
        <v>GB-CHC-1162855</v>
      </c>
      <c r="K814" s="8" t="str">
        <f>IF([1]source_data!G816="","",IF([1]source_data!I816="","",VLOOKUP([1]source_data!I816,[1]codelists!A:C,2,FALSE)))</f>
        <v>GTIR040</v>
      </c>
      <c r="L814" s="8" t="str">
        <f>IF([1]source_data!G816="","",IF([1]source_data!J816="","",VLOOKUP([1]source_data!J816,[1]codelists!A:C,2,FALSE)))</f>
        <v/>
      </c>
      <c r="M814" s="8" t="str">
        <f>IF([1]source_data!G816="","",IF([1]source_data!K816="","",IF([1]source_data!M816&lt;&gt;"",CONCATENATE(VLOOKUP([1]source_data!K816,[1]codelists!A:C,2,FALSE)&amp;";"&amp;VLOOKUP([1]source_data!L816,[1]codelists!A:C,2,FALSE)&amp;";"&amp;VLOOKUP([1]source_data!M816,[1]codelists!A:C,2,FALSE)),IF([1]source_data!L816&lt;&gt;"",CONCATENATE(VLOOKUP([1]source_data!K816,[1]codelists!A:C,2,FALSE)&amp;";"&amp;VLOOKUP([1]source_data!L816,[1]codelists!A:C,2,FALSE)),IF([1]source_data!K816&lt;&gt;"",CONCATENATE(VLOOKUP([1]source_data!K816,[1]codelists!A:C,2,FALSE)))))))</f>
        <v>GTIP040</v>
      </c>
      <c r="N814" s="11" t="str">
        <f>IF([1]source_data!G816="","",IF([1]source_data!D816="","",VLOOKUP([1]source_data!D816,[1]geo_data!A:I,9,FALSE)))</f>
        <v>Matson, Robinswood and White City</v>
      </c>
      <c r="O814" s="11" t="str">
        <f>IF([1]source_data!G816="","",IF([1]source_data!D816="","",VLOOKUP([1]source_data!D816,[1]geo_data!A:I,8,FALSE)))</f>
        <v>E05010961</v>
      </c>
      <c r="P814" s="11" t="str">
        <f>IF([1]source_data!G816="","",IF(LEFT(O814,3)="E05","WD",IF(LEFT(O814,3)="S13","WD",IF(LEFT(O814,3)="W05","WD",IF(LEFT(O814,3)="W06","UA",IF(LEFT(O814,3)="S12","CA",IF(LEFT(O814,3)="E06","UA",IF(LEFT(O814,3)="E07","NMD",IF(LEFT(O814,3)="E08","MD",IF(LEFT(O814,3)="E09","LONB"))))))))))</f>
        <v>WD</v>
      </c>
      <c r="Q814" s="11" t="str">
        <f>IF([1]source_data!G816="","",IF([1]source_data!D816="","",VLOOKUP([1]source_data!D816,[1]geo_data!A:I,7,FALSE)))</f>
        <v>Gloucester</v>
      </c>
      <c r="R814" s="11" t="str">
        <f>IF([1]source_data!G816="","",IF([1]source_data!D816="","",VLOOKUP([1]source_data!D816,[1]geo_data!A:I,6,FALSE)))</f>
        <v>E07000081</v>
      </c>
      <c r="S814" s="11" t="str">
        <f>IF([1]source_data!G816="","",IF(LEFT(R814,3)="E05","WD",IF(LEFT(R814,3)="S13","WD",IF(LEFT(R814,3)="W05","WD",IF(LEFT(R814,3)="W06","UA",IF(LEFT(R814,3)="S12","CA",IF(LEFT(R814,3)="E06","UA",IF(LEFT(R814,3)="E07","NMD",IF(LEFT(R814,3)="E08","MD",IF(LEFT(R814,3)="E09","LONB"))))))))))</f>
        <v>NMD</v>
      </c>
      <c r="T814" s="8" t="str">
        <f>IF([1]source_data!G816="","",IF([1]source_data!N816="","",[1]source_data!N816))</f>
        <v>Grants for You</v>
      </c>
      <c r="U814" s="12">
        <f ca="1">IF([1]source_data!G816="","",[1]tailored_settings!$B$8)</f>
        <v>45009</v>
      </c>
      <c r="V814" s="8" t="str">
        <f>IF([1]source_data!I816="","",[1]tailored_settings!$B$9)</f>
        <v>https://www.barnwoodtrust.org/</v>
      </c>
      <c r="W814" s="8" t="str">
        <f>IF([1]source_data!G816="","",IF([1]source_data!I816="","",[1]codelists!$A$1))</f>
        <v>Grant to Individuals Reason codelist</v>
      </c>
      <c r="X814" s="8" t="str">
        <f>IF([1]source_data!G816="","",IF([1]source_data!I816="","",[1]source_data!I816))</f>
        <v>Mental Health</v>
      </c>
      <c r="Y814" s="8" t="str">
        <f>IF([1]source_data!G816="","",IF([1]source_data!J816="","",[1]codelists!$A$1))</f>
        <v/>
      </c>
      <c r="Z814" s="8" t="str">
        <f>IF([1]source_data!G816="","",IF([1]source_data!J816="","",[1]source_data!J816))</f>
        <v/>
      </c>
      <c r="AA814" s="8" t="str">
        <f>IF([1]source_data!G816="","",IF([1]source_data!K816="","",[1]codelists!$A$16))</f>
        <v>Grant to Individuals Purpose codelist</v>
      </c>
      <c r="AB814" s="8" t="str">
        <f>IF([1]source_data!G816="","",IF([1]source_data!K816="","",[1]source_data!K816))</f>
        <v>Devices and digital access</v>
      </c>
      <c r="AC814" s="8" t="str">
        <f>IF([1]source_data!G816="","",IF([1]source_data!L816="","",[1]codelists!$A$16))</f>
        <v/>
      </c>
      <c r="AD814" s="8" t="str">
        <f>IF([1]source_data!G816="","",IF([1]source_data!L816="","",[1]source_data!L816))</f>
        <v/>
      </c>
      <c r="AE814" s="8" t="str">
        <f>IF([1]source_data!G816="","",IF([1]source_data!M816="","",[1]codelists!$A$16))</f>
        <v/>
      </c>
      <c r="AF814" s="8" t="str">
        <f>IF([1]source_data!G816="","",IF([1]source_data!M816="","",[1]source_data!M816))</f>
        <v/>
      </c>
    </row>
    <row r="815" spans="1:32" ht="15.75" x14ac:dyDescent="0.25">
      <c r="A815" s="8" t="str">
        <f>IF([1]source_data!G817="","",IF(AND([1]source_data!C817&lt;&gt;"",[1]tailored_settings!$B$10="Publish"),CONCATENATE([1]tailored_settings!$B$2&amp;[1]source_data!C817),IF(AND([1]source_data!C817&lt;&gt;"",[1]tailored_settings!$B$10="Do not publish"),CONCATENATE([1]tailored_settings!$B$2&amp;TEXT(ROW(A815)-1,"0000")&amp;"_"&amp;TEXT(F815,"yyyy-mm")),CONCATENATE([1]tailored_settings!$B$2&amp;TEXT(ROW(A815)-1,"0000")&amp;"_"&amp;TEXT(F815,"yyyy-mm")))))</f>
        <v>360G-BarnwoodTrust-0814_2022-11</v>
      </c>
      <c r="B815" s="8" t="str">
        <f>IF([1]source_data!G817="","",IF([1]source_data!E817&lt;&gt;"",[1]source_data!E817,CONCATENATE("Grant to "&amp;G815)))</f>
        <v>Grants for You</v>
      </c>
      <c r="C815" s="8" t="str">
        <f>IF([1]source_data!G817="","",IF([1]source_data!F817="","",[1]source_data!F817))</f>
        <v xml:space="preserve">Funding to help people with Autism, ADHD, Tourette's or a serious mental health condition access more opportunities.   </v>
      </c>
      <c r="D815" s="9">
        <f>IF([1]source_data!G817="","",IF([1]source_data!G817="","",[1]source_data!G817))</f>
        <v>1550</v>
      </c>
      <c r="E815" s="8" t="str">
        <f>IF([1]source_data!G817="","",[1]tailored_settings!$B$3)</f>
        <v>GBP</v>
      </c>
      <c r="F815" s="10">
        <f>IF([1]source_data!G817="","",IF([1]source_data!H817="","",[1]source_data!H817))</f>
        <v>44867.682830705999</v>
      </c>
      <c r="G815" s="8" t="str">
        <f>IF([1]source_data!G817="","",[1]tailored_settings!$B$5)</f>
        <v>Individual Recipient</v>
      </c>
      <c r="H815" s="8" t="str">
        <f>IF([1]source_data!G817="","",IF(AND([1]source_data!A817&lt;&gt;"",[1]tailored_settings!$B$11="Publish"),CONCATENATE([1]tailored_settings!$B$2&amp;[1]source_data!A817),IF(AND([1]source_data!A817&lt;&gt;"",[1]tailored_settings!$B$11="Do not publish"),CONCATENATE([1]tailored_settings!$B$4&amp;TEXT(ROW(A815)-1,"0000")&amp;"_"&amp;TEXT(F815,"yyyy-mm")),CONCATENATE([1]tailored_settings!$B$4&amp;TEXT(ROW(A815)-1,"0000")&amp;"_"&amp;TEXT(F815,"yyyy-mm")))))</f>
        <v>360G-BarnwoodTrust-IND-0814_2022-11</v>
      </c>
      <c r="I815" s="8" t="str">
        <f>IF([1]source_data!G817="","",[1]tailored_settings!$B$7)</f>
        <v>Barnwood Trust</v>
      </c>
      <c r="J815" s="8" t="str">
        <f>IF([1]source_data!G817="","",[1]tailored_settings!$B$6)</f>
        <v>GB-CHC-1162855</v>
      </c>
      <c r="K815" s="8" t="str">
        <f>IF([1]source_data!G817="","",IF([1]source_data!I817="","",VLOOKUP([1]source_data!I817,[1]codelists!A:C,2,FALSE)))</f>
        <v>GTIR040</v>
      </c>
      <c r="L815" s="8" t="str">
        <f>IF([1]source_data!G817="","",IF([1]source_data!J817="","",VLOOKUP([1]source_data!J817,[1]codelists!A:C,2,FALSE)))</f>
        <v/>
      </c>
      <c r="M815" s="8" t="str">
        <f>IF([1]source_data!G817="","",IF([1]source_data!K817="","",IF([1]source_data!M817&lt;&gt;"",CONCATENATE(VLOOKUP([1]source_data!K817,[1]codelists!A:C,2,FALSE)&amp;";"&amp;VLOOKUP([1]source_data!L817,[1]codelists!A:C,2,FALSE)&amp;";"&amp;VLOOKUP([1]source_data!M817,[1]codelists!A:C,2,FALSE)),IF([1]source_data!L817&lt;&gt;"",CONCATENATE(VLOOKUP([1]source_data!K817,[1]codelists!A:C,2,FALSE)&amp;";"&amp;VLOOKUP([1]source_data!L817,[1]codelists!A:C,2,FALSE)),IF([1]source_data!K817&lt;&gt;"",CONCATENATE(VLOOKUP([1]source_data!K817,[1]codelists!A:C,2,FALSE)))))))</f>
        <v>GTIP040</v>
      </c>
      <c r="N815" s="11" t="str">
        <f>IF([1]source_data!G817="","",IF([1]source_data!D817="","",VLOOKUP([1]source_data!D817,[1]geo_data!A:I,9,FALSE)))</f>
        <v>Moreland</v>
      </c>
      <c r="O815" s="11" t="str">
        <f>IF([1]source_data!G817="","",IF([1]source_data!D817="","",VLOOKUP([1]source_data!D817,[1]geo_data!A:I,8,FALSE)))</f>
        <v>E05010962</v>
      </c>
      <c r="P815" s="11" t="str">
        <f>IF([1]source_data!G817="","",IF(LEFT(O815,3)="E05","WD",IF(LEFT(O815,3)="S13","WD",IF(LEFT(O815,3)="W05","WD",IF(LEFT(O815,3)="W06","UA",IF(LEFT(O815,3)="S12","CA",IF(LEFT(O815,3)="E06","UA",IF(LEFT(O815,3)="E07","NMD",IF(LEFT(O815,3)="E08","MD",IF(LEFT(O815,3)="E09","LONB"))))))))))</f>
        <v>WD</v>
      </c>
      <c r="Q815" s="11" t="str">
        <f>IF([1]source_data!G817="","",IF([1]source_data!D817="","",VLOOKUP([1]source_data!D817,[1]geo_data!A:I,7,FALSE)))</f>
        <v>Gloucester</v>
      </c>
      <c r="R815" s="11" t="str">
        <f>IF([1]source_data!G817="","",IF([1]source_data!D817="","",VLOOKUP([1]source_data!D817,[1]geo_data!A:I,6,FALSE)))</f>
        <v>E07000081</v>
      </c>
      <c r="S815" s="11" t="str">
        <f>IF([1]source_data!G817="","",IF(LEFT(R815,3)="E05","WD",IF(LEFT(R815,3)="S13","WD",IF(LEFT(R815,3)="W05","WD",IF(LEFT(R815,3)="W06","UA",IF(LEFT(R815,3)="S12","CA",IF(LEFT(R815,3)="E06","UA",IF(LEFT(R815,3)="E07","NMD",IF(LEFT(R815,3)="E08","MD",IF(LEFT(R815,3)="E09","LONB"))))))))))</f>
        <v>NMD</v>
      </c>
      <c r="T815" s="8" t="str">
        <f>IF([1]source_data!G817="","",IF([1]source_data!N817="","",[1]source_data!N817))</f>
        <v>Grants for You</v>
      </c>
      <c r="U815" s="12">
        <f ca="1">IF([1]source_data!G817="","",[1]tailored_settings!$B$8)</f>
        <v>45009</v>
      </c>
      <c r="V815" s="8" t="str">
        <f>IF([1]source_data!I817="","",[1]tailored_settings!$B$9)</f>
        <v>https://www.barnwoodtrust.org/</v>
      </c>
      <c r="W815" s="8" t="str">
        <f>IF([1]source_data!G817="","",IF([1]source_data!I817="","",[1]codelists!$A$1))</f>
        <v>Grant to Individuals Reason codelist</v>
      </c>
      <c r="X815" s="8" t="str">
        <f>IF([1]source_data!G817="","",IF([1]source_data!I817="","",[1]source_data!I817))</f>
        <v>Mental Health</v>
      </c>
      <c r="Y815" s="8" t="str">
        <f>IF([1]source_data!G817="","",IF([1]source_data!J817="","",[1]codelists!$A$1))</f>
        <v/>
      </c>
      <c r="Z815" s="8" t="str">
        <f>IF([1]source_data!G817="","",IF([1]source_data!J817="","",[1]source_data!J817))</f>
        <v/>
      </c>
      <c r="AA815" s="8" t="str">
        <f>IF([1]source_data!G817="","",IF([1]source_data!K817="","",[1]codelists!$A$16))</f>
        <v>Grant to Individuals Purpose codelist</v>
      </c>
      <c r="AB815" s="8" t="str">
        <f>IF([1]source_data!G817="","",IF([1]source_data!K817="","",[1]source_data!K817))</f>
        <v>Devices and digital access</v>
      </c>
      <c r="AC815" s="8" t="str">
        <f>IF([1]source_data!G817="","",IF([1]source_data!L817="","",[1]codelists!$A$16))</f>
        <v/>
      </c>
      <c r="AD815" s="8" t="str">
        <f>IF([1]source_data!G817="","",IF([1]source_data!L817="","",[1]source_data!L817))</f>
        <v/>
      </c>
      <c r="AE815" s="8" t="str">
        <f>IF([1]source_data!G817="","",IF([1]source_data!M817="","",[1]codelists!$A$16))</f>
        <v/>
      </c>
      <c r="AF815" s="8" t="str">
        <f>IF([1]source_data!G817="","",IF([1]source_data!M817="","",[1]source_data!M817))</f>
        <v/>
      </c>
    </row>
    <row r="816" spans="1:32" ht="15.75" x14ac:dyDescent="0.25">
      <c r="A816" s="8" t="str">
        <f>IF([1]source_data!G818="","",IF(AND([1]source_data!C818&lt;&gt;"",[1]tailored_settings!$B$10="Publish"),CONCATENATE([1]tailored_settings!$B$2&amp;[1]source_data!C818),IF(AND([1]source_data!C818&lt;&gt;"",[1]tailored_settings!$B$10="Do not publish"),CONCATENATE([1]tailored_settings!$B$2&amp;TEXT(ROW(A816)-1,"0000")&amp;"_"&amp;TEXT(F816,"yyyy-mm")),CONCATENATE([1]tailored_settings!$B$2&amp;TEXT(ROW(A816)-1,"0000")&amp;"_"&amp;TEXT(F816,"yyyy-mm")))))</f>
        <v>360G-BarnwoodTrust-0815_2022-11</v>
      </c>
      <c r="B816" s="8" t="str">
        <f>IF([1]source_data!G818="","",IF([1]source_data!E818&lt;&gt;"",[1]source_data!E818,CONCATENATE("Grant to "&amp;G816)))</f>
        <v>Grants for Your Home</v>
      </c>
      <c r="C816" s="8" t="str">
        <f>IF([1]source_data!G818="","",IF([1]source_data!F818="","",[1]source_data!F818))</f>
        <v>Funding to help disabled people and people with mental health conditions living on a low-income with their housing needs</v>
      </c>
      <c r="D816" s="9">
        <f>IF([1]source_data!G818="","",IF([1]source_data!G818="","",[1]source_data!G818))</f>
        <v>2241.9499999999998</v>
      </c>
      <c r="E816" s="8" t="str">
        <f>IF([1]source_data!G818="","",[1]tailored_settings!$B$3)</f>
        <v>GBP</v>
      </c>
      <c r="F816" s="10">
        <f>IF([1]source_data!G818="","",IF([1]source_data!H818="","",[1]source_data!H818))</f>
        <v>44868.352548182898</v>
      </c>
      <c r="G816" s="8" t="str">
        <f>IF([1]source_data!G818="","",[1]tailored_settings!$B$5)</f>
        <v>Individual Recipient</v>
      </c>
      <c r="H816" s="8" t="str">
        <f>IF([1]source_data!G818="","",IF(AND([1]source_data!A818&lt;&gt;"",[1]tailored_settings!$B$11="Publish"),CONCATENATE([1]tailored_settings!$B$2&amp;[1]source_data!A818),IF(AND([1]source_data!A818&lt;&gt;"",[1]tailored_settings!$B$11="Do not publish"),CONCATENATE([1]tailored_settings!$B$4&amp;TEXT(ROW(A816)-1,"0000")&amp;"_"&amp;TEXT(F816,"yyyy-mm")),CONCATENATE([1]tailored_settings!$B$4&amp;TEXT(ROW(A816)-1,"0000")&amp;"_"&amp;TEXT(F816,"yyyy-mm")))))</f>
        <v>360G-BarnwoodTrust-IND-0815_2022-11</v>
      </c>
      <c r="I816" s="8" t="str">
        <f>IF([1]source_data!G818="","",[1]tailored_settings!$B$7)</f>
        <v>Barnwood Trust</v>
      </c>
      <c r="J816" s="8" t="str">
        <f>IF([1]source_data!G818="","",[1]tailored_settings!$B$6)</f>
        <v>GB-CHC-1162855</v>
      </c>
      <c r="K816" s="8" t="str">
        <f>IF([1]source_data!G818="","",IF([1]source_data!I818="","",VLOOKUP([1]source_data!I818,[1]codelists!A:C,2,FALSE)))</f>
        <v>GTIR010</v>
      </c>
      <c r="L816" s="8" t="str">
        <f>IF([1]source_data!G818="","",IF([1]source_data!J818="","",VLOOKUP([1]source_data!J818,[1]codelists!A:C,2,FALSE)))</f>
        <v>GTIR020</v>
      </c>
      <c r="M816" s="8" t="str">
        <f>IF([1]source_data!G818="","",IF([1]source_data!K818="","",IF([1]source_data!M818&lt;&gt;"",CONCATENATE(VLOOKUP([1]source_data!K818,[1]codelists!A:C,2,FALSE)&amp;";"&amp;VLOOKUP([1]source_data!L818,[1]codelists!A:C,2,FALSE)&amp;";"&amp;VLOOKUP([1]source_data!M818,[1]codelists!A:C,2,FALSE)),IF([1]source_data!L818&lt;&gt;"",CONCATENATE(VLOOKUP([1]source_data!K818,[1]codelists!A:C,2,FALSE)&amp;";"&amp;VLOOKUP([1]source_data!L818,[1]codelists!A:C,2,FALSE)),IF([1]source_data!K818&lt;&gt;"",CONCATENATE(VLOOKUP([1]source_data!K818,[1]codelists!A:C,2,FALSE)))))))</f>
        <v>GTIP020</v>
      </c>
      <c r="N816" s="11" t="str">
        <f>IF([1]source_data!G818="","",IF([1]source_data!D818="","",VLOOKUP([1]source_data!D818,[1]geo_data!A:I,9,FALSE)))</f>
        <v>Westgate</v>
      </c>
      <c r="O816" s="11" t="str">
        <f>IF([1]source_data!G818="","",IF([1]source_data!D818="","",VLOOKUP([1]source_data!D818,[1]geo_data!A:I,8,FALSE)))</f>
        <v>E05010967</v>
      </c>
      <c r="P816" s="11" t="str">
        <f>IF([1]source_data!G818="","",IF(LEFT(O816,3)="E05","WD",IF(LEFT(O816,3)="S13","WD",IF(LEFT(O816,3)="W05","WD",IF(LEFT(O816,3)="W06","UA",IF(LEFT(O816,3)="S12","CA",IF(LEFT(O816,3)="E06","UA",IF(LEFT(O816,3)="E07","NMD",IF(LEFT(O816,3)="E08","MD",IF(LEFT(O816,3)="E09","LONB"))))))))))</f>
        <v>WD</v>
      </c>
      <c r="Q816" s="11" t="str">
        <f>IF([1]source_data!G818="","",IF([1]source_data!D818="","",VLOOKUP([1]source_data!D818,[1]geo_data!A:I,7,FALSE)))</f>
        <v>Gloucester</v>
      </c>
      <c r="R816" s="11" t="str">
        <f>IF([1]source_data!G818="","",IF([1]source_data!D818="","",VLOOKUP([1]source_data!D818,[1]geo_data!A:I,6,FALSE)))</f>
        <v>E07000081</v>
      </c>
      <c r="S816" s="11" t="str">
        <f>IF([1]source_data!G818="","",IF(LEFT(R816,3)="E05","WD",IF(LEFT(R816,3)="S13","WD",IF(LEFT(R816,3)="W05","WD",IF(LEFT(R816,3)="W06","UA",IF(LEFT(R816,3)="S12","CA",IF(LEFT(R816,3)="E06","UA",IF(LEFT(R816,3)="E07","NMD",IF(LEFT(R816,3)="E08","MD",IF(LEFT(R816,3)="E09","LONB"))))))))))</f>
        <v>NMD</v>
      </c>
      <c r="T816" s="8" t="str">
        <f>IF([1]source_data!G818="","",IF([1]source_data!N818="","",[1]source_data!N818))</f>
        <v>Grants for Your Home</v>
      </c>
      <c r="U816" s="12">
        <f ca="1">IF([1]source_data!G818="","",[1]tailored_settings!$B$8)</f>
        <v>45009</v>
      </c>
      <c r="V816" s="8" t="str">
        <f>IF([1]source_data!I818="","",[1]tailored_settings!$B$9)</f>
        <v>https://www.barnwoodtrust.org/</v>
      </c>
      <c r="W816" s="8" t="str">
        <f>IF([1]source_data!G818="","",IF([1]source_data!I818="","",[1]codelists!$A$1))</f>
        <v>Grant to Individuals Reason codelist</v>
      </c>
      <c r="X816" s="8" t="str">
        <f>IF([1]source_data!G818="","",IF([1]source_data!I818="","",[1]source_data!I818))</f>
        <v>Financial Hardship</v>
      </c>
      <c r="Y816" s="8" t="str">
        <f>IF([1]source_data!G818="","",IF([1]source_data!J818="","",[1]codelists!$A$1))</f>
        <v>Grant to Individuals Reason codelist</v>
      </c>
      <c r="Z816" s="8" t="str">
        <f>IF([1]source_data!G818="","",IF([1]source_data!J818="","",[1]source_data!J818))</f>
        <v>Disability</v>
      </c>
      <c r="AA816" s="8" t="str">
        <f>IF([1]source_data!G818="","",IF([1]source_data!K818="","",[1]codelists!$A$16))</f>
        <v>Grant to Individuals Purpose codelist</v>
      </c>
      <c r="AB816" s="8" t="str">
        <f>IF([1]source_data!G818="","",IF([1]source_data!K818="","",[1]source_data!K818))</f>
        <v>Furniture and appliances</v>
      </c>
      <c r="AC816" s="8" t="str">
        <f>IF([1]source_data!G818="","",IF([1]source_data!L818="","",[1]codelists!$A$16))</f>
        <v/>
      </c>
      <c r="AD816" s="8" t="str">
        <f>IF([1]source_data!G818="","",IF([1]source_data!L818="","",[1]source_data!L818))</f>
        <v/>
      </c>
      <c r="AE816" s="8" t="str">
        <f>IF([1]source_data!G818="","",IF([1]source_data!M818="","",[1]codelists!$A$16))</f>
        <v/>
      </c>
      <c r="AF816" s="8" t="str">
        <f>IF([1]source_data!G818="","",IF([1]source_data!M818="","",[1]source_data!M818))</f>
        <v/>
      </c>
    </row>
    <row r="817" spans="1:32" ht="15.75" x14ac:dyDescent="0.25">
      <c r="A817" s="8" t="str">
        <f>IF([1]source_data!G819="","",IF(AND([1]source_data!C819&lt;&gt;"",[1]tailored_settings!$B$10="Publish"),CONCATENATE([1]tailored_settings!$B$2&amp;[1]source_data!C819),IF(AND([1]source_data!C819&lt;&gt;"",[1]tailored_settings!$B$10="Do not publish"),CONCATENATE([1]tailored_settings!$B$2&amp;TEXT(ROW(A817)-1,"0000")&amp;"_"&amp;TEXT(F817,"yyyy-mm")),CONCATENATE([1]tailored_settings!$B$2&amp;TEXT(ROW(A817)-1,"0000")&amp;"_"&amp;TEXT(F817,"yyyy-mm")))))</f>
        <v>360G-BarnwoodTrust-0816_2022-11</v>
      </c>
      <c r="B817" s="8" t="str">
        <f>IF([1]source_data!G819="","",IF([1]source_data!E819&lt;&gt;"",[1]source_data!E819,CONCATENATE("Grant to "&amp;G817)))</f>
        <v>Grants for Your Home</v>
      </c>
      <c r="C817" s="8" t="str">
        <f>IF([1]source_data!G819="","",IF([1]source_data!F819="","",[1]source_data!F819))</f>
        <v>Funding to help disabled people and people with mental health conditions living on a low-income with their housing needs</v>
      </c>
      <c r="D817" s="9">
        <f>IF([1]source_data!G819="","",IF([1]source_data!G819="","",[1]source_data!G819))</f>
        <v>2500</v>
      </c>
      <c r="E817" s="8" t="str">
        <f>IF([1]source_data!G819="","",[1]tailored_settings!$B$3)</f>
        <v>GBP</v>
      </c>
      <c r="F817" s="10">
        <f>IF([1]source_data!G819="","",IF([1]source_data!H819="","",[1]source_data!H819))</f>
        <v>44868.371540011598</v>
      </c>
      <c r="G817" s="8" t="str">
        <f>IF([1]source_data!G819="","",[1]tailored_settings!$B$5)</f>
        <v>Individual Recipient</v>
      </c>
      <c r="H817" s="8" t="str">
        <f>IF([1]source_data!G819="","",IF(AND([1]source_data!A819&lt;&gt;"",[1]tailored_settings!$B$11="Publish"),CONCATENATE([1]tailored_settings!$B$2&amp;[1]source_data!A819),IF(AND([1]source_data!A819&lt;&gt;"",[1]tailored_settings!$B$11="Do not publish"),CONCATENATE([1]tailored_settings!$B$4&amp;TEXT(ROW(A817)-1,"0000")&amp;"_"&amp;TEXT(F817,"yyyy-mm")),CONCATENATE([1]tailored_settings!$B$4&amp;TEXT(ROW(A817)-1,"0000")&amp;"_"&amp;TEXT(F817,"yyyy-mm")))))</f>
        <v>360G-BarnwoodTrust-IND-0816_2022-11</v>
      </c>
      <c r="I817" s="8" t="str">
        <f>IF([1]source_data!G819="","",[1]tailored_settings!$B$7)</f>
        <v>Barnwood Trust</v>
      </c>
      <c r="J817" s="8" t="str">
        <f>IF([1]source_data!G819="","",[1]tailored_settings!$B$6)</f>
        <v>GB-CHC-1162855</v>
      </c>
      <c r="K817" s="8" t="str">
        <f>IF([1]source_data!G819="","",IF([1]source_data!I819="","",VLOOKUP([1]source_data!I819,[1]codelists!A:C,2,FALSE)))</f>
        <v>GTIR010</v>
      </c>
      <c r="L817" s="8" t="str">
        <f>IF([1]source_data!G819="","",IF([1]source_data!J819="","",VLOOKUP([1]source_data!J819,[1]codelists!A:C,2,FALSE)))</f>
        <v>GTIR020</v>
      </c>
      <c r="M817" s="8" t="str">
        <f>IF([1]source_data!G819="","",IF([1]source_data!K819="","",IF([1]source_data!M819&lt;&gt;"",CONCATENATE(VLOOKUP([1]source_data!K819,[1]codelists!A:C,2,FALSE)&amp;";"&amp;VLOOKUP([1]source_data!L819,[1]codelists!A:C,2,FALSE)&amp;";"&amp;VLOOKUP([1]source_data!M819,[1]codelists!A:C,2,FALSE)),IF([1]source_data!L819&lt;&gt;"",CONCATENATE(VLOOKUP([1]source_data!K819,[1]codelists!A:C,2,FALSE)&amp;";"&amp;VLOOKUP([1]source_data!L819,[1]codelists!A:C,2,FALSE)),IF([1]source_data!K819&lt;&gt;"",CONCATENATE(VLOOKUP([1]source_data!K819,[1]codelists!A:C,2,FALSE)))))))</f>
        <v>GTIP020</v>
      </c>
      <c r="N817" s="11" t="str">
        <f>IF([1]source_data!G819="","",IF([1]source_data!D819="","",VLOOKUP([1]source_data!D819,[1]geo_data!A:I,9,FALSE)))</f>
        <v>Podsmead</v>
      </c>
      <c r="O817" s="11" t="str">
        <f>IF([1]source_data!G819="","",IF([1]source_data!D819="","",VLOOKUP([1]source_data!D819,[1]geo_data!A:I,8,FALSE)))</f>
        <v>E05010963</v>
      </c>
      <c r="P817" s="11" t="str">
        <f>IF([1]source_data!G819="","",IF(LEFT(O817,3)="E05","WD",IF(LEFT(O817,3)="S13","WD",IF(LEFT(O817,3)="W05","WD",IF(LEFT(O817,3)="W06","UA",IF(LEFT(O817,3)="S12","CA",IF(LEFT(O817,3)="E06","UA",IF(LEFT(O817,3)="E07","NMD",IF(LEFT(O817,3)="E08","MD",IF(LEFT(O817,3)="E09","LONB"))))))))))</f>
        <v>WD</v>
      </c>
      <c r="Q817" s="11" t="str">
        <f>IF([1]source_data!G819="","",IF([1]source_data!D819="","",VLOOKUP([1]source_data!D819,[1]geo_data!A:I,7,FALSE)))</f>
        <v>Gloucester</v>
      </c>
      <c r="R817" s="11" t="str">
        <f>IF([1]source_data!G819="","",IF([1]source_data!D819="","",VLOOKUP([1]source_data!D819,[1]geo_data!A:I,6,FALSE)))</f>
        <v>E07000081</v>
      </c>
      <c r="S817" s="11" t="str">
        <f>IF([1]source_data!G819="","",IF(LEFT(R817,3)="E05","WD",IF(LEFT(R817,3)="S13","WD",IF(LEFT(R817,3)="W05","WD",IF(LEFT(R817,3)="W06","UA",IF(LEFT(R817,3)="S12","CA",IF(LEFT(R817,3)="E06","UA",IF(LEFT(R817,3)="E07","NMD",IF(LEFT(R817,3)="E08","MD",IF(LEFT(R817,3)="E09","LONB"))))))))))</f>
        <v>NMD</v>
      </c>
      <c r="T817" s="8" t="str">
        <f>IF([1]source_data!G819="","",IF([1]source_data!N819="","",[1]source_data!N819))</f>
        <v>Grants for Your Home</v>
      </c>
      <c r="U817" s="12">
        <f ca="1">IF([1]source_data!G819="","",[1]tailored_settings!$B$8)</f>
        <v>45009</v>
      </c>
      <c r="V817" s="8" t="str">
        <f>IF([1]source_data!I819="","",[1]tailored_settings!$B$9)</f>
        <v>https://www.barnwoodtrust.org/</v>
      </c>
      <c r="W817" s="8" t="str">
        <f>IF([1]source_data!G819="","",IF([1]source_data!I819="","",[1]codelists!$A$1))</f>
        <v>Grant to Individuals Reason codelist</v>
      </c>
      <c r="X817" s="8" t="str">
        <f>IF([1]source_data!G819="","",IF([1]source_data!I819="","",[1]source_data!I819))</f>
        <v>Financial Hardship</v>
      </c>
      <c r="Y817" s="8" t="str">
        <f>IF([1]source_data!G819="","",IF([1]source_data!J819="","",[1]codelists!$A$1))</f>
        <v>Grant to Individuals Reason codelist</v>
      </c>
      <c r="Z817" s="8" t="str">
        <f>IF([1]source_data!G819="","",IF([1]source_data!J819="","",[1]source_data!J819))</f>
        <v>Disability</v>
      </c>
      <c r="AA817" s="8" t="str">
        <f>IF([1]source_data!G819="","",IF([1]source_data!K819="","",[1]codelists!$A$16))</f>
        <v>Grant to Individuals Purpose codelist</v>
      </c>
      <c r="AB817" s="8" t="str">
        <f>IF([1]source_data!G819="","",IF([1]source_data!K819="","",[1]source_data!K819))</f>
        <v>Furniture and appliances</v>
      </c>
      <c r="AC817" s="8" t="str">
        <f>IF([1]source_data!G819="","",IF([1]source_data!L819="","",[1]codelists!$A$16))</f>
        <v/>
      </c>
      <c r="AD817" s="8" t="str">
        <f>IF([1]source_data!G819="","",IF([1]source_data!L819="","",[1]source_data!L819))</f>
        <v/>
      </c>
      <c r="AE817" s="8" t="str">
        <f>IF([1]source_data!G819="","",IF([1]source_data!M819="","",[1]codelists!$A$16))</f>
        <v/>
      </c>
      <c r="AF817" s="8" t="str">
        <f>IF([1]source_data!G819="","",IF([1]source_data!M819="","",[1]source_data!M819))</f>
        <v/>
      </c>
    </row>
    <row r="818" spans="1:32" ht="15.75" x14ac:dyDescent="0.25">
      <c r="A818" s="8" t="str">
        <f>IF([1]source_data!G820="","",IF(AND([1]source_data!C820&lt;&gt;"",[1]tailored_settings!$B$10="Publish"),CONCATENATE([1]tailored_settings!$B$2&amp;[1]source_data!C820),IF(AND([1]source_data!C820&lt;&gt;"",[1]tailored_settings!$B$10="Do not publish"),CONCATENATE([1]tailored_settings!$B$2&amp;TEXT(ROW(A818)-1,"0000")&amp;"_"&amp;TEXT(F818,"yyyy-mm")),CONCATENATE([1]tailored_settings!$B$2&amp;TEXT(ROW(A818)-1,"0000")&amp;"_"&amp;TEXT(F818,"yyyy-mm")))))</f>
        <v>360G-BarnwoodTrust-0817_2022-11</v>
      </c>
      <c r="B818" s="8" t="str">
        <f>IF([1]source_data!G820="","",IF([1]source_data!E820&lt;&gt;"",[1]source_data!E820,CONCATENATE("Grant to "&amp;G818)))</f>
        <v>Grants for You</v>
      </c>
      <c r="C818" s="8" t="str">
        <f>IF([1]source_data!G820="","",IF([1]source_data!F820="","",[1]source_data!F820))</f>
        <v xml:space="preserve">Funding to help people with Autism, ADHD, Tourette's or a serious mental health condition access more opportunities.   </v>
      </c>
      <c r="D818" s="9">
        <f>IF([1]source_data!G820="","",IF([1]source_data!G820="","",[1]source_data!G820))</f>
        <v>1500</v>
      </c>
      <c r="E818" s="8" t="str">
        <f>IF([1]source_data!G820="","",[1]tailored_settings!$B$3)</f>
        <v>GBP</v>
      </c>
      <c r="F818" s="10">
        <f>IF([1]source_data!G820="","",IF([1]source_data!H820="","",[1]source_data!H820))</f>
        <v>44868.4055069444</v>
      </c>
      <c r="G818" s="8" t="str">
        <f>IF([1]source_data!G820="","",[1]tailored_settings!$B$5)</f>
        <v>Individual Recipient</v>
      </c>
      <c r="H818" s="8" t="str">
        <f>IF([1]source_data!G820="","",IF(AND([1]source_data!A820&lt;&gt;"",[1]tailored_settings!$B$11="Publish"),CONCATENATE([1]tailored_settings!$B$2&amp;[1]source_data!A820),IF(AND([1]source_data!A820&lt;&gt;"",[1]tailored_settings!$B$11="Do not publish"),CONCATENATE([1]tailored_settings!$B$4&amp;TEXT(ROW(A818)-1,"0000")&amp;"_"&amp;TEXT(F818,"yyyy-mm")),CONCATENATE([1]tailored_settings!$B$4&amp;TEXT(ROW(A818)-1,"0000")&amp;"_"&amp;TEXT(F818,"yyyy-mm")))))</f>
        <v>360G-BarnwoodTrust-IND-0817_2022-11</v>
      </c>
      <c r="I818" s="8" t="str">
        <f>IF([1]source_data!G820="","",[1]tailored_settings!$B$7)</f>
        <v>Barnwood Trust</v>
      </c>
      <c r="J818" s="8" t="str">
        <f>IF([1]source_data!G820="","",[1]tailored_settings!$B$6)</f>
        <v>GB-CHC-1162855</v>
      </c>
      <c r="K818" s="8" t="str">
        <f>IF([1]source_data!G820="","",IF([1]source_data!I820="","",VLOOKUP([1]source_data!I820,[1]codelists!A:C,2,FALSE)))</f>
        <v>GTIR040</v>
      </c>
      <c r="L818" s="8" t="str">
        <f>IF([1]source_data!G820="","",IF([1]source_data!J820="","",VLOOKUP([1]source_data!J820,[1]codelists!A:C,2,FALSE)))</f>
        <v/>
      </c>
      <c r="M818" s="8" t="str">
        <f>IF([1]source_data!G820="","",IF([1]source_data!K820="","",IF([1]source_data!M820&lt;&gt;"",CONCATENATE(VLOOKUP([1]source_data!K820,[1]codelists!A:C,2,FALSE)&amp;";"&amp;VLOOKUP([1]source_data!L820,[1]codelists!A:C,2,FALSE)&amp;";"&amp;VLOOKUP([1]source_data!M820,[1]codelists!A:C,2,FALSE)),IF([1]source_data!L820&lt;&gt;"",CONCATENATE(VLOOKUP([1]source_data!K820,[1]codelists!A:C,2,FALSE)&amp;";"&amp;VLOOKUP([1]source_data!L820,[1]codelists!A:C,2,FALSE)),IF([1]source_data!K820&lt;&gt;"",CONCATENATE(VLOOKUP([1]source_data!K820,[1]codelists!A:C,2,FALSE)))))))</f>
        <v>GTIP150</v>
      </c>
      <c r="N818" s="11" t="str">
        <f>IF([1]source_data!G820="","",IF([1]source_data!D820="","",VLOOKUP([1]source_data!D820,[1]geo_data!A:I,9,FALSE)))</f>
        <v>Berry Hill</v>
      </c>
      <c r="O818" s="11" t="str">
        <f>IF([1]source_data!G820="","",IF([1]source_data!D820="","",VLOOKUP([1]source_data!D820,[1]geo_data!A:I,8,FALSE)))</f>
        <v>E05012156</v>
      </c>
      <c r="P818" s="11" t="str">
        <f>IF([1]source_data!G820="","",IF(LEFT(O818,3)="E05","WD",IF(LEFT(O818,3)="S13","WD",IF(LEFT(O818,3)="W05","WD",IF(LEFT(O818,3)="W06","UA",IF(LEFT(O818,3)="S12","CA",IF(LEFT(O818,3)="E06","UA",IF(LEFT(O818,3)="E07","NMD",IF(LEFT(O818,3)="E08","MD",IF(LEFT(O818,3)="E09","LONB"))))))))))</f>
        <v>WD</v>
      </c>
      <c r="Q818" s="11" t="str">
        <f>IF([1]source_data!G820="","",IF([1]source_data!D820="","",VLOOKUP([1]source_data!D820,[1]geo_data!A:I,7,FALSE)))</f>
        <v>Forest of Dean</v>
      </c>
      <c r="R818" s="11" t="str">
        <f>IF([1]source_data!G820="","",IF([1]source_data!D820="","",VLOOKUP([1]source_data!D820,[1]geo_data!A:I,6,FALSE)))</f>
        <v>E07000080</v>
      </c>
      <c r="S818" s="11" t="str">
        <f>IF([1]source_data!G820="","",IF(LEFT(R818,3)="E05","WD",IF(LEFT(R818,3)="S13","WD",IF(LEFT(R818,3)="W05","WD",IF(LEFT(R818,3)="W06","UA",IF(LEFT(R818,3)="S12","CA",IF(LEFT(R818,3)="E06","UA",IF(LEFT(R818,3)="E07","NMD",IF(LEFT(R818,3)="E08","MD",IF(LEFT(R818,3)="E09","LONB"))))))))))</f>
        <v>NMD</v>
      </c>
      <c r="T818" s="8" t="str">
        <f>IF([1]source_data!G820="","",IF([1]source_data!N820="","",[1]source_data!N820))</f>
        <v>Grants for You</v>
      </c>
      <c r="U818" s="12">
        <f ca="1">IF([1]source_data!G820="","",[1]tailored_settings!$B$8)</f>
        <v>45009</v>
      </c>
      <c r="V818" s="8" t="str">
        <f>IF([1]source_data!I820="","",[1]tailored_settings!$B$9)</f>
        <v>https://www.barnwoodtrust.org/</v>
      </c>
      <c r="W818" s="8" t="str">
        <f>IF([1]source_data!G820="","",IF([1]source_data!I820="","",[1]codelists!$A$1))</f>
        <v>Grant to Individuals Reason codelist</v>
      </c>
      <c r="X818" s="8" t="str">
        <f>IF([1]source_data!G820="","",IF([1]source_data!I820="","",[1]source_data!I820))</f>
        <v>Mental Health</v>
      </c>
      <c r="Y818" s="8" t="str">
        <f>IF([1]source_data!G820="","",IF([1]source_data!J820="","",[1]codelists!$A$1))</f>
        <v/>
      </c>
      <c r="Z818" s="8" t="str">
        <f>IF([1]source_data!G820="","",IF([1]source_data!J820="","",[1]source_data!J820))</f>
        <v/>
      </c>
      <c r="AA818" s="8" t="str">
        <f>IF([1]source_data!G820="","",IF([1]source_data!K820="","",[1]codelists!$A$16))</f>
        <v>Grant to Individuals Purpose codelist</v>
      </c>
      <c r="AB818" s="8" t="str">
        <f>IF([1]source_data!G820="","",IF([1]source_data!K820="","",[1]source_data!K820))</f>
        <v>Creative activities</v>
      </c>
      <c r="AC818" s="8" t="str">
        <f>IF([1]source_data!G820="","",IF([1]source_data!L820="","",[1]codelists!$A$16))</f>
        <v/>
      </c>
      <c r="AD818" s="8" t="str">
        <f>IF([1]source_data!G820="","",IF([1]source_data!L820="","",[1]source_data!L820))</f>
        <v/>
      </c>
      <c r="AE818" s="8" t="str">
        <f>IF([1]source_data!G820="","",IF([1]source_data!M820="","",[1]codelists!$A$16))</f>
        <v/>
      </c>
      <c r="AF818" s="8" t="str">
        <f>IF([1]source_data!G820="","",IF([1]source_data!M820="","",[1]source_data!M820))</f>
        <v/>
      </c>
    </row>
    <row r="819" spans="1:32" ht="15.75" x14ac:dyDescent="0.25">
      <c r="A819" s="8" t="str">
        <f>IF([1]source_data!G821="","",IF(AND([1]source_data!C821&lt;&gt;"",[1]tailored_settings!$B$10="Publish"),CONCATENATE([1]tailored_settings!$B$2&amp;[1]source_data!C821),IF(AND([1]source_data!C821&lt;&gt;"",[1]tailored_settings!$B$10="Do not publish"),CONCATENATE([1]tailored_settings!$B$2&amp;TEXT(ROW(A819)-1,"0000")&amp;"_"&amp;TEXT(F819,"yyyy-mm")),CONCATENATE([1]tailored_settings!$B$2&amp;TEXT(ROW(A819)-1,"0000")&amp;"_"&amp;TEXT(F819,"yyyy-mm")))))</f>
        <v>360G-BarnwoodTrust-0818_2022-11</v>
      </c>
      <c r="B819" s="8" t="str">
        <f>IF([1]source_data!G821="","",IF([1]source_data!E821&lt;&gt;"",[1]source_data!E821,CONCATENATE("Grant to "&amp;G819)))</f>
        <v>Grants for Your Home</v>
      </c>
      <c r="C819" s="8" t="str">
        <f>IF([1]source_data!G821="","",IF([1]source_data!F821="","",[1]source_data!F821))</f>
        <v>Funding to help disabled people and people with mental health conditions living on a low-income with their housing needs</v>
      </c>
      <c r="D819" s="9">
        <f>IF([1]source_data!G821="","",IF([1]source_data!G821="","",[1]source_data!G821))</f>
        <v>750</v>
      </c>
      <c r="E819" s="8" t="str">
        <f>IF([1]source_data!G821="","",[1]tailored_settings!$B$3)</f>
        <v>GBP</v>
      </c>
      <c r="F819" s="10">
        <f>IF([1]source_data!G821="","",IF([1]source_data!H821="","",[1]source_data!H821))</f>
        <v>44868.4653863079</v>
      </c>
      <c r="G819" s="8" t="str">
        <f>IF([1]source_data!G821="","",[1]tailored_settings!$B$5)</f>
        <v>Individual Recipient</v>
      </c>
      <c r="H819" s="8" t="str">
        <f>IF([1]source_data!G821="","",IF(AND([1]source_data!A821&lt;&gt;"",[1]tailored_settings!$B$11="Publish"),CONCATENATE([1]tailored_settings!$B$2&amp;[1]source_data!A821),IF(AND([1]source_data!A821&lt;&gt;"",[1]tailored_settings!$B$11="Do not publish"),CONCATENATE([1]tailored_settings!$B$4&amp;TEXT(ROW(A819)-1,"0000")&amp;"_"&amp;TEXT(F819,"yyyy-mm")),CONCATENATE([1]tailored_settings!$B$4&amp;TEXT(ROW(A819)-1,"0000")&amp;"_"&amp;TEXT(F819,"yyyy-mm")))))</f>
        <v>360G-BarnwoodTrust-IND-0818_2022-11</v>
      </c>
      <c r="I819" s="8" t="str">
        <f>IF([1]source_data!G821="","",[1]tailored_settings!$B$7)</f>
        <v>Barnwood Trust</v>
      </c>
      <c r="J819" s="8" t="str">
        <f>IF([1]source_data!G821="","",[1]tailored_settings!$B$6)</f>
        <v>GB-CHC-1162855</v>
      </c>
      <c r="K819" s="8" t="str">
        <f>IF([1]source_data!G821="","",IF([1]source_data!I821="","",VLOOKUP([1]source_data!I821,[1]codelists!A:C,2,FALSE)))</f>
        <v>GTIR010</v>
      </c>
      <c r="L819" s="8" t="str">
        <f>IF([1]source_data!G821="","",IF([1]source_data!J821="","",VLOOKUP([1]source_data!J821,[1]codelists!A:C,2,FALSE)))</f>
        <v>GTIR020</v>
      </c>
      <c r="M819" s="8" t="str">
        <f>IF([1]source_data!G821="","",IF([1]source_data!K821="","",IF([1]source_data!M821&lt;&gt;"",CONCATENATE(VLOOKUP([1]source_data!K821,[1]codelists!A:C,2,FALSE)&amp;";"&amp;VLOOKUP([1]source_data!L821,[1]codelists!A:C,2,FALSE)&amp;";"&amp;VLOOKUP([1]source_data!M821,[1]codelists!A:C,2,FALSE)),IF([1]source_data!L821&lt;&gt;"",CONCATENATE(VLOOKUP([1]source_data!K821,[1]codelists!A:C,2,FALSE)&amp;";"&amp;VLOOKUP([1]source_data!L821,[1]codelists!A:C,2,FALSE)),IF([1]source_data!K821&lt;&gt;"",CONCATENATE(VLOOKUP([1]source_data!K821,[1]codelists!A:C,2,FALSE)))))))</f>
        <v>GTIP020</v>
      </c>
      <c r="N819" s="11" t="str">
        <f>IF([1]source_data!G821="","",IF([1]source_data!D821="","",VLOOKUP([1]source_data!D821,[1]geo_data!A:I,9,FALSE)))</f>
        <v>Tetbury East &amp; Rural</v>
      </c>
      <c r="O819" s="11" t="str">
        <f>IF([1]source_data!G821="","",IF([1]source_data!D821="","",VLOOKUP([1]source_data!D821,[1]geo_data!A:I,8,FALSE)))</f>
        <v>E05010721</v>
      </c>
      <c r="P819" s="11" t="str">
        <f>IF([1]source_data!G821="","",IF(LEFT(O819,3)="E05","WD",IF(LEFT(O819,3)="S13","WD",IF(LEFT(O819,3)="W05","WD",IF(LEFT(O819,3)="W06","UA",IF(LEFT(O819,3)="S12","CA",IF(LEFT(O819,3)="E06","UA",IF(LEFT(O819,3)="E07","NMD",IF(LEFT(O819,3)="E08","MD",IF(LEFT(O819,3)="E09","LONB"))))))))))</f>
        <v>WD</v>
      </c>
      <c r="Q819" s="11" t="str">
        <f>IF([1]source_data!G821="","",IF([1]source_data!D821="","",VLOOKUP([1]source_data!D821,[1]geo_data!A:I,7,FALSE)))</f>
        <v>Cotswold</v>
      </c>
      <c r="R819" s="11" t="str">
        <f>IF([1]source_data!G821="","",IF([1]source_data!D821="","",VLOOKUP([1]source_data!D821,[1]geo_data!A:I,6,FALSE)))</f>
        <v>E07000079</v>
      </c>
      <c r="S819" s="11" t="str">
        <f>IF([1]source_data!G821="","",IF(LEFT(R819,3)="E05","WD",IF(LEFT(R819,3)="S13","WD",IF(LEFT(R819,3)="W05","WD",IF(LEFT(R819,3)="W06","UA",IF(LEFT(R819,3)="S12","CA",IF(LEFT(R819,3)="E06","UA",IF(LEFT(R819,3)="E07","NMD",IF(LEFT(R819,3)="E08","MD",IF(LEFT(R819,3)="E09","LONB"))))))))))</f>
        <v>NMD</v>
      </c>
      <c r="T819" s="8" t="str">
        <f>IF([1]source_data!G821="","",IF([1]source_data!N821="","",[1]source_data!N821))</f>
        <v>Grants for Your Home</v>
      </c>
      <c r="U819" s="12">
        <f ca="1">IF([1]source_data!G821="","",[1]tailored_settings!$B$8)</f>
        <v>45009</v>
      </c>
      <c r="V819" s="8" t="str">
        <f>IF([1]source_data!I821="","",[1]tailored_settings!$B$9)</f>
        <v>https://www.barnwoodtrust.org/</v>
      </c>
      <c r="W819" s="8" t="str">
        <f>IF([1]source_data!G821="","",IF([1]source_data!I821="","",[1]codelists!$A$1))</f>
        <v>Grant to Individuals Reason codelist</v>
      </c>
      <c r="X819" s="8" t="str">
        <f>IF([1]source_data!G821="","",IF([1]source_data!I821="","",[1]source_data!I821))</f>
        <v>Financial Hardship</v>
      </c>
      <c r="Y819" s="8" t="str">
        <f>IF([1]source_data!G821="","",IF([1]source_data!J821="","",[1]codelists!$A$1))</f>
        <v>Grant to Individuals Reason codelist</v>
      </c>
      <c r="Z819" s="8" t="str">
        <f>IF([1]source_data!G821="","",IF([1]source_data!J821="","",[1]source_data!J821))</f>
        <v>Disability</v>
      </c>
      <c r="AA819" s="8" t="str">
        <f>IF([1]source_data!G821="","",IF([1]source_data!K821="","",[1]codelists!$A$16))</f>
        <v>Grant to Individuals Purpose codelist</v>
      </c>
      <c r="AB819" s="8" t="str">
        <f>IF([1]source_data!G821="","",IF([1]source_data!K821="","",[1]source_data!K821))</f>
        <v>Furniture and appliances</v>
      </c>
      <c r="AC819" s="8" t="str">
        <f>IF([1]source_data!G821="","",IF([1]source_data!L821="","",[1]codelists!$A$16))</f>
        <v/>
      </c>
      <c r="AD819" s="8" t="str">
        <f>IF([1]source_data!G821="","",IF([1]source_data!L821="","",[1]source_data!L821))</f>
        <v/>
      </c>
      <c r="AE819" s="8" t="str">
        <f>IF([1]source_data!G821="","",IF([1]source_data!M821="","",[1]codelists!$A$16))</f>
        <v/>
      </c>
      <c r="AF819" s="8" t="str">
        <f>IF([1]source_data!G821="","",IF([1]source_data!M821="","",[1]source_data!M821))</f>
        <v/>
      </c>
    </row>
    <row r="820" spans="1:32" ht="15.75" x14ac:dyDescent="0.25">
      <c r="A820" s="8" t="str">
        <f>IF([1]source_data!G822="","",IF(AND([1]source_data!C822&lt;&gt;"",[1]tailored_settings!$B$10="Publish"),CONCATENATE([1]tailored_settings!$B$2&amp;[1]source_data!C822),IF(AND([1]source_data!C822&lt;&gt;"",[1]tailored_settings!$B$10="Do not publish"),CONCATENATE([1]tailored_settings!$B$2&amp;TEXT(ROW(A820)-1,"0000")&amp;"_"&amp;TEXT(F820,"yyyy-mm")),CONCATENATE([1]tailored_settings!$B$2&amp;TEXT(ROW(A820)-1,"0000")&amp;"_"&amp;TEXT(F820,"yyyy-mm")))))</f>
        <v>360G-BarnwoodTrust-0819_2022-11</v>
      </c>
      <c r="B820" s="8" t="str">
        <f>IF([1]source_data!G822="","",IF([1]source_data!E822&lt;&gt;"",[1]source_data!E822,CONCATENATE("Grant to "&amp;G820)))</f>
        <v>Grants for You</v>
      </c>
      <c r="C820" s="8" t="str">
        <f>IF([1]source_data!G822="","",IF([1]source_data!F822="","",[1]source_data!F822))</f>
        <v xml:space="preserve">Funding to help people with Autism, ADHD, Tourette's or a serious mental health condition access more opportunities.   </v>
      </c>
      <c r="D820" s="9">
        <f>IF([1]source_data!G822="","",IF([1]source_data!G822="","",[1]source_data!G822))</f>
        <v>920</v>
      </c>
      <c r="E820" s="8" t="str">
        <f>IF([1]source_data!G822="","",[1]tailored_settings!$B$3)</f>
        <v>GBP</v>
      </c>
      <c r="F820" s="10">
        <f>IF([1]source_data!G822="","",IF([1]source_data!H822="","",[1]source_data!H822))</f>
        <v>44868.471325729202</v>
      </c>
      <c r="G820" s="8" t="str">
        <f>IF([1]source_data!G822="","",[1]tailored_settings!$B$5)</f>
        <v>Individual Recipient</v>
      </c>
      <c r="H820" s="8" t="str">
        <f>IF([1]source_data!G822="","",IF(AND([1]source_data!A822&lt;&gt;"",[1]tailored_settings!$B$11="Publish"),CONCATENATE([1]tailored_settings!$B$2&amp;[1]source_data!A822),IF(AND([1]source_data!A822&lt;&gt;"",[1]tailored_settings!$B$11="Do not publish"),CONCATENATE([1]tailored_settings!$B$4&amp;TEXT(ROW(A820)-1,"0000")&amp;"_"&amp;TEXT(F820,"yyyy-mm")),CONCATENATE([1]tailored_settings!$B$4&amp;TEXT(ROW(A820)-1,"0000")&amp;"_"&amp;TEXT(F820,"yyyy-mm")))))</f>
        <v>360G-BarnwoodTrust-IND-0819_2022-11</v>
      </c>
      <c r="I820" s="8" t="str">
        <f>IF([1]source_data!G822="","",[1]tailored_settings!$B$7)</f>
        <v>Barnwood Trust</v>
      </c>
      <c r="J820" s="8" t="str">
        <f>IF([1]source_data!G822="","",[1]tailored_settings!$B$6)</f>
        <v>GB-CHC-1162855</v>
      </c>
      <c r="K820" s="8" t="str">
        <f>IF([1]source_data!G822="","",IF([1]source_data!I822="","",VLOOKUP([1]source_data!I822,[1]codelists!A:C,2,FALSE)))</f>
        <v>GTIR040</v>
      </c>
      <c r="L820" s="8" t="str">
        <f>IF([1]source_data!G822="","",IF([1]source_data!J822="","",VLOOKUP([1]source_data!J822,[1]codelists!A:C,2,FALSE)))</f>
        <v/>
      </c>
      <c r="M820" s="8" t="str">
        <f>IF([1]source_data!G822="","",IF([1]source_data!K822="","",IF([1]source_data!M822&lt;&gt;"",CONCATENATE(VLOOKUP([1]source_data!K822,[1]codelists!A:C,2,FALSE)&amp;";"&amp;VLOOKUP([1]source_data!L822,[1]codelists!A:C,2,FALSE)&amp;";"&amp;VLOOKUP([1]source_data!M822,[1]codelists!A:C,2,FALSE)),IF([1]source_data!L822&lt;&gt;"",CONCATENATE(VLOOKUP([1]source_data!K822,[1]codelists!A:C,2,FALSE)&amp;";"&amp;VLOOKUP([1]source_data!L822,[1]codelists!A:C,2,FALSE)),IF([1]source_data!K822&lt;&gt;"",CONCATENATE(VLOOKUP([1]source_data!K822,[1]codelists!A:C,2,FALSE)))))))</f>
        <v>GTIP040</v>
      </c>
      <c r="N820" s="11" t="str">
        <f>IF([1]source_data!G822="","",IF([1]source_data!D822="","",VLOOKUP([1]source_data!D822,[1]geo_data!A:I,9,FALSE)))</f>
        <v>Battledown</v>
      </c>
      <c r="O820" s="11" t="str">
        <f>IF([1]source_data!G822="","",IF([1]source_data!D822="","",VLOOKUP([1]source_data!D822,[1]geo_data!A:I,8,FALSE)))</f>
        <v>E05004289</v>
      </c>
      <c r="P820" s="11" t="str">
        <f>IF([1]source_data!G822="","",IF(LEFT(O820,3)="E05","WD",IF(LEFT(O820,3)="S13","WD",IF(LEFT(O820,3)="W05","WD",IF(LEFT(O820,3)="W06","UA",IF(LEFT(O820,3)="S12","CA",IF(LEFT(O820,3)="E06","UA",IF(LEFT(O820,3)="E07","NMD",IF(LEFT(O820,3)="E08","MD",IF(LEFT(O820,3)="E09","LONB"))))))))))</f>
        <v>WD</v>
      </c>
      <c r="Q820" s="11" t="str">
        <f>IF([1]source_data!G822="","",IF([1]source_data!D822="","",VLOOKUP([1]source_data!D822,[1]geo_data!A:I,7,FALSE)))</f>
        <v>Cheltenham</v>
      </c>
      <c r="R820" s="11" t="str">
        <f>IF([1]source_data!G822="","",IF([1]source_data!D822="","",VLOOKUP([1]source_data!D822,[1]geo_data!A:I,6,FALSE)))</f>
        <v>E07000078</v>
      </c>
      <c r="S820" s="11" t="str">
        <f>IF([1]source_data!G822="","",IF(LEFT(R820,3)="E05","WD",IF(LEFT(R820,3)="S13","WD",IF(LEFT(R820,3)="W05","WD",IF(LEFT(R820,3)="W06","UA",IF(LEFT(R820,3)="S12","CA",IF(LEFT(R820,3)="E06","UA",IF(LEFT(R820,3)="E07","NMD",IF(LEFT(R820,3)="E08","MD",IF(LEFT(R820,3)="E09","LONB"))))))))))</f>
        <v>NMD</v>
      </c>
      <c r="T820" s="8" t="str">
        <f>IF([1]source_data!G822="","",IF([1]source_data!N822="","",[1]source_data!N822))</f>
        <v>Grants for You</v>
      </c>
      <c r="U820" s="12">
        <f ca="1">IF([1]source_data!G822="","",[1]tailored_settings!$B$8)</f>
        <v>45009</v>
      </c>
      <c r="V820" s="8" t="str">
        <f>IF([1]source_data!I822="","",[1]tailored_settings!$B$9)</f>
        <v>https://www.barnwoodtrust.org/</v>
      </c>
      <c r="W820" s="8" t="str">
        <f>IF([1]source_data!G822="","",IF([1]source_data!I822="","",[1]codelists!$A$1))</f>
        <v>Grant to Individuals Reason codelist</v>
      </c>
      <c r="X820" s="8" t="str">
        <f>IF([1]source_data!G822="","",IF([1]source_data!I822="","",[1]source_data!I822))</f>
        <v>Mental Health</v>
      </c>
      <c r="Y820" s="8" t="str">
        <f>IF([1]source_data!G822="","",IF([1]source_data!J822="","",[1]codelists!$A$1))</f>
        <v/>
      </c>
      <c r="Z820" s="8" t="str">
        <f>IF([1]source_data!G822="","",IF([1]source_data!J822="","",[1]source_data!J822))</f>
        <v/>
      </c>
      <c r="AA820" s="8" t="str">
        <f>IF([1]source_data!G822="","",IF([1]source_data!K822="","",[1]codelists!$A$16))</f>
        <v>Grant to Individuals Purpose codelist</v>
      </c>
      <c r="AB820" s="8" t="str">
        <f>IF([1]source_data!G822="","",IF([1]source_data!K822="","",[1]source_data!K822))</f>
        <v>Devices and digital access</v>
      </c>
      <c r="AC820" s="8" t="str">
        <f>IF([1]source_data!G822="","",IF([1]source_data!L822="","",[1]codelists!$A$16))</f>
        <v/>
      </c>
      <c r="AD820" s="8" t="str">
        <f>IF([1]source_data!G822="","",IF([1]source_data!L822="","",[1]source_data!L822))</f>
        <v/>
      </c>
      <c r="AE820" s="8" t="str">
        <f>IF([1]source_data!G822="","",IF([1]source_data!M822="","",[1]codelists!$A$16))</f>
        <v/>
      </c>
      <c r="AF820" s="8" t="str">
        <f>IF([1]source_data!G822="","",IF([1]source_data!M822="","",[1]source_data!M822))</f>
        <v/>
      </c>
    </row>
    <row r="821" spans="1:32" ht="15.75" x14ac:dyDescent="0.25">
      <c r="A821" s="8" t="str">
        <f>IF([1]source_data!G823="","",IF(AND([1]source_data!C823&lt;&gt;"",[1]tailored_settings!$B$10="Publish"),CONCATENATE([1]tailored_settings!$B$2&amp;[1]source_data!C823),IF(AND([1]source_data!C823&lt;&gt;"",[1]tailored_settings!$B$10="Do not publish"),CONCATENATE([1]tailored_settings!$B$2&amp;TEXT(ROW(A821)-1,"0000")&amp;"_"&amp;TEXT(F821,"yyyy-mm")),CONCATENATE([1]tailored_settings!$B$2&amp;TEXT(ROW(A821)-1,"0000")&amp;"_"&amp;TEXT(F821,"yyyy-mm")))))</f>
        <v>360G-BarnwoodTrust-0820_2022-11</v>
      </c>
      <c r="B821" s="8" t="str">
        <f>IF([1]source_data!G823="","",IF([1]source_data!E823&lt;&gt;"",[1]source_data!E823,CONCATENATE("Grant to "&amp;G821)))</f>
        <v>Grants for You</v>
      </c>
      <c r="C821" s="8" t="str">
        <f>IF([1]source_data!G823="","",IF([1]source_data!F823="","",[1]source_data!F823))</f>
        <v xml:space="preserve">Funding to help people with Autism, ADHD, Tourette's or a serious mental health condition access more opportunities.   </v>
      </c>
      <c r="D821" s="9">
        <f>IF([1]source_data!G823="","",IF([1]source_data!G823="","",[1]source_data!G823))</f>
        <v>3185</v>
      </c>
      <c r="E821" s="8" t="str">
        <f>IF([1]source_data!G823="","",[1]tailored_settings!$B$3)</f>
        <v>GBP</v>
      </c>
      <c r="F821" s="10">
        <f>IF([1]source_data!G823="","",IF([1]source_data!H823="","",[1]source_data!H823))</f>
        <v>44868.485684027801</v>
      </c>
      <c r="G821" s="8" t="str">
        <f>IF([1]source_data!G823="","",[1]tailored_settings!$B$5)</f>
        <v>Individual Recipient</v>
      </c>
      <c r="H821" s="8" t="str">
        <f>IF([1]source_data!G823="","",IF(AND([1]source_data!A823&lt;&gt;"",[1]tailored_settings!$B$11="Publish"),CONCATENATE([1]tailored_settings!$B$2&amp;[1]source_data!A823),IF(AND([1]source_data!A823&lt;&gt;"",[1]tailored_settings!$B$11="Do not publish"),CONCATENATE([1]tailored_settings!$B$4&amp;TEXT(ROW(A821)-1,"0000")&amp;"_"&amp;TEXT(F821,"yyyy-mm")),CONCATENATE([1]tailored_settings!$B$4&amp;TEXT(ROW(A821)-1,"0000")&amp;"_"&amp;TEXT(F821,"yyyy-mm")))))</f>
        <v>360G-BarnwoodTrust-IND-0820_2022-11</v>
      </c>
      <c r="I821" s="8" t="str">
        <f>IF([1]source_data!G823="","",[1]tailored_settings!$B$7)</f>
        <v>Barnwood Trust</v>
      </c>
      <c r="J821" s="8" t="str">
        <f>IF([1]source_data!G823="","",[1]tailored_settings!$B$6)</f>
        <v>GB-CHC-1162855</v>
      </c>
      <c r="K821" s="8" t="str">
        <f>IF([1]source_data!G823="","",IF([1]source_data!I823="","",VLOOKUP([1]source_data!I823,[1]codelists!A:C,2,FALSE)))</f>
        <v>GTIR040</v>
      </c>
      <c r="L821" s="8" t="str">
        <f>IF([1]source_data!G823="","",IF([1]source_data!J823="","",VLOOKUP([1]source_data!J823,[1]codelists!A:C,2,FALSE)))</f>
        <v/>
      </c>
      <c r="M821" s="8" t="str">
        <f>IF([1]source_data!G823="","",IF([1]source_data!K823="","",IF([1]source_data!M823&lt;&gt;"",CONCATENATE(VLOOKUP([1]source_data!K823,[1]codelists!A:C,2,FALSE)&amp;";"&amp;VLOOKUP([1]source_data!L823,[1]codelists!A:C,2,FALSE)&amp;";"&amp;VLOOKUP([1]source_data!M823,[1]codelists!A:C,2,FALSE)),IF([1]source_data!L823&lt;&gt;"",CONCATENATE(VLOOKUP([1]source_data!K823,[1]codelists!A:C,2,FALSE)&amp;";"&amp;VLOOKUP([1]source_data!L823,[1]codelists!A:C,2,FALSE)),IF([1]source_data!K823&lt;&gt;"",CONCATENATE(VLOOKUP([1]source_data!K823,[1]codelists!A:C,2,FALSE)))))))</f>
        <v>GTIP100</v>
      </c>
      <c r="N821" s="11" t="str">
        <f>IF([1]source_data!G823="","",IF([1]source_data!D823="","",VLOOKUP([1]source_data!D823,[1]geo_data!A:I,9,FALSE)))</f>
        <v>Podsmead</v>
      </c>
      <c r="O821" s="11" t="str">
        <f>IF([1]source_data!G823="","",IF([1]source_data!D823="","",VLOOKUP([1]source_data!D823,[1]geo_data!A:I,8,FALSE)))</f>
        <v>E05010963</v>
      </c>
      <c r="P821" s="11" t="str">
        <f>IF([1]source_data!G823="","",IF(LEFT(O821,3)="E05","WD",IF(LEFT(O821,3)="S13","WD",IF(LEFT(O821,3)="W05","WD",IF(LEFT(O821,3)="W06","UA",IF(LEFT(O821,3)="S12","CA",IF(LEFT(O821,3)="E06","UA",IF(LEFT(O821,3)="E07","NMD",IF(LEFT(O821,3)="E08","MD",IF(LEFT(O821,3)="E09","LONB"))))))))))</f>
        <v>WD</v>
      </c>
      <c r="Q821" s="11" t="str">
        <f>IF([1]source_data!G823="","",IF([1]source_data!D823="","",VLOOKUP([1]source_data!D823,[1]geo_data!A:I,7,FALSE)))</f>
        <v>Gloucester</v>
      </c>
      <c r="R821" s="11" t="str">
        <f>IF([1]source_data!G823="","",IF([1]source_data!D823="","",VLOOKUP([1]source_data!D823,[1]geo_data!A:I,6,FALSE)))</f>
        <v>E07000081</v>
      </c>
      <c r="S821" s="11" t="str">
        <f>IF([1]source_data!G823="","",IF(LEFT(R821,3)="E05","WD",IF(LEFT(R821,3)="S13","WD",IF(LEFT(R821,3)="W05","WD",IF(LEFT(R821,3)="W06","UA",IF(LEFT(R821,3)="S12","CA",IF(LEFT(R821,3)="E06","UA",IF(LEFT(R821,3)="E07","NMD",IF(LEFT(R821,3)="E08","MD",IF(LEFT(R821,3)="E09","LONB"))))))))))</f>
        <v>NMD</v>
      </c>
      <c r="T821" s="8" t="str">
        <f>IF([1]source_data!G823="","",IF([1]source_data!N823="","",[1]source_data!N823))</f>
        <v>Grants for You</v>
      </c>
      <c r="U821" s="12">
        <f ca="1">IF([1]source_data!G823="","",[1]tailored_settings!$B$8)</f>
        <v>45009</v>
      </c>
      <c r="V821" s="8" t="str">
        <f>IF([1]source_data!I823="","",[1]tailored_settings!$B$9)</f>
        <v>https://www.barnwoodtrust.org/</v>
      </c>
      <c r="W821" s="8" t="str">
        <f>IF([1]source_data!G823="","",IF([1]source_data!I823="","",[1]codelists!$A$1))</f>
        <v>Grant to Individuals Reason codelist</v>
      </c>
      <c r="X821" s="8" t="str">
        <f>IF([1]source_data!G823="","",IF([1]source_data!I823="","",[1]source_data!I823))</f>
        <v>Mental Health</v>
      </c>
      <c r="Y821" s="8" t="str">
        <f>IF([1]source_data!G823="","",IF([1]source_data!J823="","",[1]codelists!$A$1))</f>
        <v/>
      </c>
      <c r="Z821" s="8" t="str">
        <f>IF([1]source_data!G823="","",IF([1]source_data!J823="","",[1]source_data!J823))</f>
        <v/>
      </c>
      <c r="AA821" s="8" t="str">
        <f>IF([1]source_data!G823="","",IF([1]source_data!K823="","",[1]codelists!$A$16))</f>
        <v>Grant to Individuals Purpose codelist</v>
      </c>
      <c r="AB821" s="8" t="str">
        <f>IF([1]source_data!G823="","",IF([1]source_data!K823="","",[1]source_data!K823))</f>
        <v>Travel and transport</v>
      </c>
      <c r="AC821" s="8" t="str">
        <f>IF([1]source_data!G823="","",IF([1]source_data!L823="","",[1]codelists!$A$16))</f>
        <v/>
      </c>
      <c r="AD821" s="8" t="str">
        <f>IF([1]source_data!G823="","",IF([1]source_data!L823="","",[1]source_data!L823))</f>
        <v/>
      </c>
      <c r="AE821" s="8" t="str">
        <f>IF([1]source_data!G823="","",IF([1]source_data!M823="","",[1]codelists!$A$16))</f>
        <v/>
      </c>
      <c r="AF821" s="8" t="str">
        <f>IF([1]source_data!G823="","",IF([1]source_data!M823="","",[1]source_data!M823))</f>
        <v/>
      </c>
    </row>
    <row r="822" spans="1:32" ht="15.75" x14ac:dyDescent="0.25">
      <c r="A822" s="8" t="str">
        <f>IF([1]source_data!G824="","",IF(AND([1]source_data!C824&lt;&gt;"",[1]tailored_settings!$B$10="Publish"),CONCATENATE([1]tailored_settings!$B$2&amp;[1]source_data!C824),IF(AND([1]source_data!C824&lt;&gt;"",[1]tailored_settings!$B$10="Do not publish"),CONCATENATE([1]tailored_settings!$B$2&amp;TEXT(ROW(A822)-1,"0000")&amp;"_"&amp;TEXT(F822,"yyyy-mm")),CONCATENATE([1]tailored_settings!$B$2&amp;TEXT(ROW(A822)-1,"0000")&amp;"_"&amp;TEXT(F822,"yyyy-mm")))))</f>
        <v>360G-BarnwoodTrust-0821_2022-11</v>
      </c>
      <c r="B822" s="8" t="str">
        <f>IF([1]source_data!G824="","",IF([1]source_data!E824&lt;&gt;"",[1]source_data!E824,CONCATENATE("Grant to "&amp;G822)))</f>
        <v>Grants for You</v>
      </c>
      <c r="C822" s="8" t="str">
        <f>IF([1]source_data!G824="","",IF([1]source_data!F824="","",[1]source_data!F824))</f>
        <v xml:space="preserve">Funding to help people with Autism, ADHD, Tourette's or a serious mental health condition access more opportunities.   </v>
      </c>
      <c r="D822" s="9">
        <f>IF([1]source_data!G824="","",IF([1]source_data!G824="","",[1]source_data!G824))</f>
        <v>1250</v>
      </c>
      <c r="E822" s="8" t="str">
        <f>IF([1]source_data!G824="","",[1]tailored_settings!$B$3)</f>
        <v>GBP</v>
      </c>
      <c r="F822" s="10">
        <f>IF([1]source_data!G824="","",IF([1]source_data!H824="","",[1]source_data!H824))</f>
        <v>44868.489845914402</v>
      </c>
      <c r="G822" s="8" t="str">
        <f>IF([1]source_data!G824="","",[1]tailored_settings!$B$5)</f>
        <v>Individual Recipient</v>
      </c>
      <c r="H822" s="8" t="str">
        <f>IF([1]source_data!G824="","",IF(AND([1]source_data!A824&lt;&gt;"",[1]tailored_settings!$B$11="Publish"),CONCATENATE([1]tailored_settings!$B$2&amp;[1]source_data!A824),IF(AND([1]source_data!A824&lt;&gt;"",[1]tailored_settings!$B$11="Do not publish"),CONCATENATE([1]tailored_settings!$B$4&amp;TEXT(ROW(A822)-1,"0000")&amp;"_"&amp;TEXT(F822,"yyyy-mm")),CONCATENATE([1]tailored_settings!$B$4&amp;TEXT(ROW(A822)-1,"0000")&amp;"_"&amp;TEXT(F822,"yyyy-mm")))))</f>
        <v>360G-BarnwoodTrust-IND-0821_2022-11</v>
      </c>
      <c r="I822" s="8" t="str">
        <f>IF([1]source_data!G824="","",[1]tailored_settings!$B$7)</f>
        <v>Barnwood Trust</v>
      </c>
      <c r="J822" s="8" t="str">
        <f>IF([1]source_data!G824="","",[1]tailored_settings!$B$6)</f>
        <v>GB-CHC-1162855</v>
      </c>
      <c r="K822" s="8" t="str">
        <f>IF([1]source_data!G824="","",IF([1]source_data!I824="","",VLOOKUP([1]source_data!I824,[1]codelists!A:C,2,FALSE)))</f>
        <v>GTIR040</v>
      </c>
      <c r="L822" s="8" t="str">
        <f>IF([1]source_data!G824="","",IF([1]source_data!J824="","",VLOOKUP([1]source_data!J824,[1]codelists!A:C,2,FALSE)))</f>
        <v/>
      </c>
      <c r="M822" s="8" t="str">
        <f>IF([1]source_data!G824="","",IF([1]source_data!K824="","",IF([1]source_data!M824&lt;&gt;"",CONCATENATE(VLOOKUP([1]source_data!K824,[1]codelists!A:C,2,FALSE)&amp;";"&amp;VLOOKUP([1]source_data!L824,[1]codelists!A:C,2,FALSE)&amp;";"&amp;VLOOKUP([1]source_data!M824,[1]codelists!A:C,2,FALSE)),IF([1]source_data!L824&lt;&gt;"",CONCATENATE(VLOOKUP([1]source_data!K824,[1]codelists!A:C,2,FALSE)&amp;";"&amp;VLOOKUP([1]source_data!L824,[1]codelists!A:C,2,FALSE)),IF([1]source_data!K824&lt;&gt;"",CONCATENATE(VLOOKUP([1]source_data!K824,[1]codelists!A:C,2,FALSE)))))))</f>
        <v>GTIP040</v>
      </c>
      <c r="N822" s="11" t="str">
        <f>IF([1]source_data!G824="","",IF([1]source_data!D824="","",VLOOKUP([1]source_data!D824,[1]geo_data!A:I,9,FALSE)))</f>
        <v>Matson, Robinswood and White City</v>
      </c>
      <c r="O822" s="11" t="str">
        <f>IF([1]source_data!G824="","",IF([1]source_data!D824="","",VLOOKUP([1]source_data!D824,[1]geo_data!A:I,8,FALSE)))</f>
        <v>E05010961</v>
      </c>
      <c r="P822" s="11" t="str">
        <f>IF([1]source_data!G824="","",IF(LEFT(O822,3)="E05","WD",IF(LEFT(O822,3)="S13","WD",IF(LEFT(O822,3)="W05","WD",IF(LEFT(O822,3)="W06","UA",IF(LEFT(O822,3)="S12","CA",IF(LEFT(O822,3)="E06","UA",IF(LEFT(O822,3)="E07","NMD",IF(LEFT(O822,3)="E08","MD",IF(LEFT(O822,3)="E09","LONB"))))))))))</f>
        <v>WD</v>
      </c>
      <c r="Q822" s="11" t="str">
        <f>IF([1]source_data!G824="","",IF([1]source_data!D824="","",VLOOKUP([1]source_data!D824,[1]geo_data!A:I,7,FALSE)))</f>
        <v>Gloucester</v>
      </c>
      <c r="R822" s="11" t="str">
        <f>IF([1]source_data!G824="","",IF([1]source_data!D824="","",VLOOKUP([1]source_data!D824,[1]geo_data!A:I,6,FALSE)))</f>
        <v>E07000081</v>
      </c>
      <c r="S822" s="11" t="str">
        <f>IF([1]source_data!G824="","",IF(LEFT(R822,3)="E05","WD",IF(LEFT(R822,3)="S13","WD",IF(LEFT(R822,3)="W05","WD",IF(LEFT(R822,3)="W06","UA",IF(LEFT(R822,3)="S12","CA",IF(LEFT(R822,3)="E06","UA",IF(LEFT(R822,3)="E07","NMD",IF(LEFT(R822,3)="E08","MD",IF(LEFT(R822,3)="E09","LONB"))))))))))</f>
        <v>NMD</v>
      </c>
      <c r="T822" s="8" t="str">
        <f>IF([1]source_data!G824="","",IF([1]source_data!N824="","",[1]source_data!N824))</f>
        <v>Grants for You</v>
      </c>
      <c r="U822" s="12">
        <f ca="1">IF([1]source_data!G824="","",[1]tailored_settings!$B$8)</f>
        <v>45009</v>
      </c>
      <c r="V822" s="8" t="str">
        <f>IF([1]source_data!I824="","",[1]tailored_settings!$B$9)</f>
        <v>https://www.barnwoodtrust.org/</v>
      </c>
      <c r="W822" s="8" t="str">
        <f>IF([1]source_data!G824="","",IF([1]source_data!I824="","",[1]codelists!$A$1))</f>
        <v>Grant to Individuals Reason codelist</v>
      </c>
      <c r="X822" s="8" t="str">
        <f>IF([1]source_data!G824="","",IF([1]source_data!I824="","",[1]source_data!I824))</f>
        <v>Mental Health</v>
      </c>
      <c r="Y822" s="8" t="str">
        <f>IF([1]source_data!G824="","",IF([1]source_data!J824="","",[1]codelists!$A$1))</f>
        <v/>
      </c>
      <c r="Z822" s="8" t="str">
        <f>IF([1]source_data!G824="","",IF([1]source_data!J824="","",[1]source_data!J824))</f>
        <v/>
      </c>
      <c r="AA822" s="8" t="str">
        <f>IF([1]source_data!G824="","",IF([1]source_data!K824="","",[1]codelists!$A$16))</f>
        <v>Grant to Individuals Purpose codelist</v>
      </c>
      <c r="AB822" s="8" t="str">
        <f>IF([1]source_data!G824="","",IF([1]source_data!K824="","",[1]source_data!K824))</f>
        <v>Devices and digital access</v>
      </c>
      <c r="AC822" s="8" t="str">
        <f>IF([1]source_data!G824="","",IF([1]source_data!L824="","",[1]codelists!$A$16))</f>
        <v/>
      </c>
      <c r="AD822" s="8" t="str">
        <f>IF([1]source_data!G824="","",IF([1]source_data!L824="","",[1]source_data!L824))</f>
        <v/>
      </c>
      <c r="AE822" s="8" t="str">
        <f>IF([1]source_data!G824="","",IF([1]source_data!M824="","",[1]codelists!$A$16))</f>
        <v/>
      </c>
      <c r="AF822" s="8" t="str">
        <f>IF([1]source_data!G824="","",IF([1]source_data!M824="","",[1]source_data!M824))</f>
        <v/>
      </c>
    </row>
    <row r="823" spans="1:32" ht="15.75" x14ac:dyDescent="0.25">
      <c r="A823" s="8" t="str">
        <f>IF([1]source_data!G825="","",IF(AND([1]source_data!C825&lt;&gt;"",[1]tailored_settings!$B$10="Publish"),CONCATENATE([1]tailored_settings!$B$2&amp;[1]source_data!C825),IF(AND([1]source_data!C825&lt;&gt;"",[1]tailored_settings!$B$10="Do not publish"),CONCATENATE([1]tailored_settings!$B$2&amp;TEXT(ROW(A823)-1,"0000")&amp;"_"&amp;TEXT(F823,"yyyy-mm")),CONCATENATE([1]tailored_settings!$B$2&amp;TEXT(ROW(A823)-1,"0000")&amp;"_"&amp;TEXT(F823,"yyyy-mm")))))</f>
        <v>360G-BarnwoodTrust-0822_2022-11</v>
      </c>
      <c r="B823" s="8" t="str">
        <f>IF([1]source_data!G825="","",IF([1]source_data!E825&lt;&gt;"",[1]source_data!E825,CONCATENATE("Grant to "&amp;G823)))</f>
        <v>Grants for You</v>
      </c>
      <c r="C823" s="8" t="str">
        <f>IF([1]source_data!G825="","",IF([1]source_data!F825="","",[1]source_data!F825))</f>
        <v xml:space="preserve">Funding to help people with Autism, ADHD, Tourette's or a serious mental health condition access more opportunities.   </v>
      </c>
      <c r="D823" s="9">
        <f>IF([1]source_data!G825="","",IF([1]source_data!G825="","",[1]source_data!G825))</f>
        <v>1400</v>
      </c>
      <c r="E823" s="8" t="str">
        <f>IF([1]source_data!G825="","",[1]tailored_settings!$B$3)</f>
        <v>GBP</v>
      </c>
      <c r="F823" s="10">
        <f>IF([1]source_data!G825="","",IF([1]source_data!H825="","",[1]source_data!H825))</f>
        <v>44868.500811307902</v>
      </c>
      <c r="G823" s="8" t="str">
        <f>IF([1]source_data!G825="","",[1]tailored_settings!$B$5)</f>
        <v>Individual Recipient</v>
      </c>
      <c r="H823" s="8" t="str">
        <f>IF([1]source_data!G825="","",IF(AND([1]source_data!A825&lt;&gt;"",[1]tailored_settings!$B$11="Publish"),CONCATENATE([1]tailored_settings!$B$2&amp;[1]source_data!A825),IF(AND([1]source_data!A825&lt;&gt;"",[1]tailored_settings!$B$11="Do not publish"),CONCATENATE([1]tailored_settings!$B$4&amp;TEXT(ROW(A823)-1,"0000")&amp;"_"&amp;TEXT(F823,"yyyy-mm")),CONCATENATE([1]tailored_settings!$B$4&amp;TEXT(ROW(A823)-1,"0000")&amp;"_"&amp;TEXT(F823,"yyyy-mm")))))</f>
        <v>360G-BarnwoodTrust-IND-0822_2022-11</v>
      </c>
      <c r="I823" s="8" t="str">
        <f>IF([1]source_data!G825="","",[1]tailored_settings!$B$7)</f>
        <v>Barnwood Trust</v>
      </c>
      <c r="J823" s="8" t="str">
        <f>IF([1]source_data!G825="","",[1]tailored_settings!$B$6)</f>
        <v>GB-CHC-1162855</v>
      </c>
      <c r="K823" s="8" t="str">
        <f>IF([1]source_data!G825="","",IF([1]source_data!I825="","",VLOOKUP([1]source_data!I825,[1]codelists!A:C,2,FALSE)))</f>
        <v>GTIR040</v>
      </c>
      <c r="L823" s="8" t="str">
        <f>IF([1]source_data!G825="","",IF([1]source_data!J825="","",VLOOKUP([1]source_data!J825,[1]codelists!A:C,2,FALSE)))</f>
        <v/>
      </c>
      <c r="M823" s="8" t="str">
        <f>IF([1]source_data!G825="","",IF([1]source_data!K825="","",IF([1]source_data!M825&lt;&gt;"",CONCATENATE(VLOOKUP([1]source_data!K825,[1]codelists!A:C,2,FALSE)&amp;";"&amp;VLOOKUP([1]source_data!L825,[1]codelists!A:C,2,FALSE)&amp;";"&amp;VLOOKUP([1]source_data!M825,[1]codelists!A:C,2,FALSE)),IF([1]source_data!L825&lt;&gt;"",CONCATENATE(VLOOKUP([1]source_data!K825,[1]codelists!A:C,2,FALSE)&amp;";"&amp;VLOOKUP([1]source_data!L825,[1]codelists!A:C,2,FALSE)),IF([1]source_data!K825&lt;&gt;"",CONCATENATE(VLOOKUP([1]source_data!K825,[1]codelists!A:C,2,FALSE)))))))</f>
        <v>GTIP040</v>
      </c>
      <c r="N823" s="11" t="str">
        <f>IF([1]source_data!G825="","",IF([1]source_data!D825="","",VLOOKUP([1]source_data!D825,[1]geo_data!A:I,9,FALSE)))</f>
        <v>Barton and Tredworth</v>
      </c>
      <c r="O823" s="11" t="str">
        <f>IF([1]source_data!G825="","",IF([1]source_data!D825="","",VLOOKUP([1]source_data!D825,[1]geo_data!A:I,8,FALSE)))</f>
        <v>E05010953</v>
      </c>
      <c r="P823" s="11" t="str">
        <f>IF([1]source_data!G825="","",IF(LEFT(O823,3)="E05","WD",IF(LEFT(O823,3)="S13","WD",IF(LEFT(O823,3)="W05","WD",IF(LEFT(O823,3)="W06","UA",IF(LEFT(O823,3)="S12","CA",IF(LEFT(O823,3)="E06","UA",IF(LEFT(O823,3)="E07","NMD",IF(LEFT(O823,3)="E08","MD",IF(LEFT(O823,3)="E09","LONB"))))))))))</f>
        <v>WD</v>
      </c>
      <c r="Q823" s="11" t="str">
        <f>IF([1]source_data!G825="","",IF([1]source_data!D825="","",VLOOKUP([1]source_data!D825,[1]geo_data!A:I,7,FALSE)))</f>
        <v>Gloucester</v>
      </c>
      <c r="R823" s="11" t="str">
        <f>IF([1]source_data!G825="","",IF([1]source_data!D825="","",VLOOKUP([1]source_data!D825,[1]geo_data!A:I,6,FALSE)))</f>
        <v>E07000081</v>
      </c>
      <c r="S823" s="11" t="str">
        <f>IF([1]source_data!G825="","",IF(LEFT(R823,3)="E05","WD",IF(LEFT(R823,3)="S13","WD",IF(LEFT(R823,3)="W05","WD",IF(LEFT(R823,3)="W06","UA",IF(LEFT(R823,3)="S12","CA",IF(LEFT(R823,3)="E06","UA",IF(LEFT(R823,3)="E07","NMD",IF(LEFT(R823,3)="E08","MD",IF(LEFT(R823,3)="E09","LONB"))))))))))</f>
        <v>NMD</v>
      </c>
      <c r="T823" s="8" t="str">
        <f>IF([1]source_data!G825="","",IF([1]source_data!N825="","",[1]source_data!N825))</f>
        <v>Grants for You</v>
      </c>
      <c r="U823" s="12">
        <f ca="1">IF([1]source_data!G825="","",[1]tailored_settings!$B$8)</f>
        <v>45009</v>
      </c>
      <c r="V823" s="8" t="str">
        <f>IF([1]source_data!I825="","",[1]tailored_settings!$B$9)</f>
        <v>https://www.barnwoodtrust.org/</v>
      </c>
      <c r="W823" s="8" t="str">
        <f>IF([1]source_data!G825="","",IF([1]source_data!I825="","",[1]codelists!$A$1))</f>
        <v>Grant to Individuals Reason codelist</v>
      </c>
      <c r="X823" s="8" t="str">
        <f>IF([1]source_data!G825="","",IF([1]source_data!I825="","",[1]source_data!I825))</f>
        <v>Mental Health</v>
      </c>
      <c r="Y823" s="8" t="str">
        <f>IF([1]source_data!G825="","",IF([1]source_data!J825="","",[1]codelists!$A$1))</f>
        <v/>
      </c>
      <c r="Z823" s="8" t="str">
        <f>IF([1]source_data!G825="","",IF([1]source_data!J825="","",[1]source_data!J825))</f>
        <v/>
      </c>
      <c r="AA823" s="8" t="str">
        <f>IF([1]source_data!G825="","",IF([1]source_data!K825="","",[1]codelists!$A$16))</f>
        <v>Grant to Individuals Purpose codelist</v>
      </c>
      <c r="AB823" s="8" t="str">
        <f>IF([1]source_data!G825="","",IF([1]source_data!K825="","",[1]source_data!K825))</f>
        <v>Devices and digital access</v>
      </c>
      <c r="AC823" s="8" t="str">
        <f>IF([1]source_data!G825="","",IF([1]source_data!L825="","",[1]codelists!$A$16))</f>
        <v/>
      </c>
      <c r="AD823" s="8" t="str">
        <f>IF([1]source_data!G825="","",IF([1]source_data!L825="","",[1]source_data!L825))</f>
        <v/>
      </c>
      <c r="AE823" s="8" t="str">
        <f>IF([1]source_data!G825="","",IF([1]source_data!M825="","",[1]codelists!$A$16))</f>
        <v/>
      </c>
      <c r="AF823" s="8" t="str">
        <f>IF([1]source_data!G825="","",IF([1]source_data!M825="","",[1]source_data!M825))</f>
        <v/>
      </c>
    </row>
    <row r="824" spans="1:32" ht="15.75" x14ac:dyDescent="0.25">
      <c r="A824" s="8" t="str">
        <f>IF([1]source_data!G826="","",IF(AND([1]source_data!C826&lt;&gt;"",[1]tailored_settings!$B$10="Publish"),CONCATENATE([1]tailored_settings!$B$2&amp;[1]source_data!C826),IF(AND([1]source_data!C826&lt;&gt;"",[1]tailored_settings!$B$10="Do not publish"),CONCATENATE([1]tailored_settings!$B$2&amp;TEXT(ROW(A824)-1,"0000")&amp;"_"&amp;TEXT(F824,"yyyy-mm")),CONCATENATE([1]tailored_settings!$B$2&amp;TEXT(ROW(A824)-1,"0000")&amp;"_"&amp;TEXT(F824,"yyyy-mm")))))</f>
        <v>360G-BarnwoodTrust-0823_2022-11</v>
      </c>
      <c r="B824" s="8" t="str">
        <f>IF([1]source_data!G826="","",IF([1]source_data!E826&lt;&gt;"",[1]source_data!E826,CONCATENATE("Grant to "&amp;G824)))</f>
        <v>Grants for Your Home</v>
      </c>
      <c r="C824" s="8" t="str">
        <f>IF([1]source_data!G826="","",IF([1]source_data!F826="","",[1]source_data!F826))</f>
        <v>Funding to help disabled people and people with mental health conditions living on a low-income with their housing needs</v>
      </c>
      <c r="D824" s="9">
        <f>IF([1]source_data!G826="","",IF([1]source_data!G826="","",[1]source_data!G826))</f>
        <v>977</v>
      </c>
      <c r="E824" s="8" t="str">
        <f>IF([1]source_data!G826="","",[1]tailored_settings!$B$3)</f>
        <v>GBP</v>
      </c>
      <c r="F824" s="10">
        <f>IF([1]source_data!G826="","",IF([1]source_data!H826="","",[1]source_data!H826))</f>
        <v>44868.507206678201</v>
      </c>
      <c r="G824" s="8" t="str">
        <f>IF([1]source_data!G826="","",[1]tailored_settings!$B$5)</f>
        <v>Individual Recipient</v>
      </c>
      <c r="H824" s="8" t="str">
        <f>IF([1]source_data!G826="","",IF(AND([1]source_data!A826&lt;&gt;"",[1]tailored_settings!$B$11="Publish"),CONCATENATE([1]tailored_settings!$B$2&amp;[1]source_data!A826),IF(AND([1]source_data!A826&lt;&gt;"",[1]tailored_settings!$B$11="Do not publish"),CONCATENATE([1]tailored_settings!$B$4&amp;TEXT(ROW(A824)-1,"0000")&amp;"_"&amp;TEXT(F824,"yyyy-mm")),CONCATENATE([1]tailored_settings!$B$4&amp;TEXT(ROW(A824)-1,"0000")&amp;"_"&amp;TEXT(F824,"yyyy-mm")))))</f>
        <v>360G-BarnwoodTrust-IND-0823_2022-11</v>
      </c>
      <c r="I824" s="8" t="str">
        <f>IF([1]source_data!G826="","",[1]tailored_settings!$B$7)</f>
        <v>Barnwood Trust</v>
      </c>
      <c r="J824" s="8" t="str">
        <f>IF([1]source_data!G826="","",[1]tailored_settings!$B$6)</f>
        <v>GB-CHC-1162855</v>
      </c>
      <c r="K824" s="8" t="str">
        <f>IF([1]source_data!G826="","",IF([1]source_data!I826="","",VLOOKUP([1]source_data!I826,[1]codelists!A:C,2,FALSE)))</f>
        <v>GTIR010</v>
      </c>
      <c r="L824" s="8" t="str">
        <f>IF([1]source_data!G826="","",IF([1]source_data!J826="","",VLOOKUP([1]source_data!J826,[1]codelists!A:C,2,FALSE)))</f>
        <v>GTIR020</v>
      </c>
      <c r="M824" s="8" t="str">
        <f>IF([1]source_data!G826="","",IF([1]source_data!K826="","",IF([1]source_data!M826&lt;&gt;"",CONCATENATE(VLOOKUP([1]source_data!K826,[1]codelists!A:C,2,FALSE)&amp;";"&amp;VLOOKUP([1]source_data!L826,[1]codelists!A:C,2,FALSE)&amp;";"&amp;VLOOKUP([1]source_data!M826,[1]codelists!A:C,2,FALSE)),IF([1]source_data!L826&lt;&gt;"",CONCATENATE(VLOOKUP([1]source_data!K826,[1]codelists!A:C,2,FALSE)&amp;";"&amp;VLOOKUP([1]source_data!L826,[1]codelists!A:C,2,FALSE)),IF([1]source_data!K826&lt;&gt;"",CONCATENATE(VLOOKUP([1]source_data!K826,[1]codelists!A:C,2,FALSE)))))))</f>
        <v>GTIP020</v>
      </c>
      <c r="N824" s="11" t="str">
        <f>IF([1]source_data!G826="","",IF([1]source_data!D826="","",VLOOKUP([1]source_data!D826,[1]geo_data!A:I,9,FALSE)))</f>
        <v>Stroud Central</v>
      </c>
      <c r="O824" s="11" t="str">
        <f>IF([1]source_data!G826="","",IF([1]source_data!D826="","",VLOOKUP([1]source_data!D826,[1]geo_data!A:I,8,FALSE)))</f>
        <v>E05010986</v>
      </c>
      <c r="P824" s="11" t="str">
        <f>IF([1]source_data!G826="","",IF(LEFT(O824,3)="E05","WD",IF(LEFT(O824,3)="S13","WD",IF(LEFT(O824,3)="W05","WD",IF(LEFT(O824,3)="W06","UA",IF(LEFT(O824,3)="S12","CA",IF(LEFT(O824,3)="E06","UA",IF(LEFT(O824,3)="E07","NMD",IF(LEFT(O824,3)="E08","MD",IF(LEFT(O824,3)="E09","LONB"))))))))))</f>
        <v>WD</v>
      </c>
      <c r="Q824" s="11" t="str">
        <f>IF([1]source_data!G826="","",IF([1]source_data!D826="","",VLOOKUP([1]source_data!D826,[1]geo_data!A:I,7,FALSE)))</f>
        <v>Stroud</v>
      </c>
      <c r="R824" s="11" t="str">
        <f>IF([1]source_data!G826="","",IF([1]source_data!D826="","",VLOOKUP([1]source_data!D826,[1]geo_data!A:I,6,FALSE)))</f>
        <v>E07000082</v>
      </c>
      <c r="S824" s="11" t="str">
        <f>IF([1]source_data!G826="","",IF(LEFT(R824,3)="E05","WD",IF(LEFT(R824,3)="S13","WD",IF(LEFT(R824,3)="W05","WD",IF(LEFT(R824,3)="W06","UA",IF(LEFT(R824,3)="S12","CA",IF(LEFT(R824,3)="E06","UA",IF(LEFT(R824,3)="E07","NMD",IF(LEFT(R824,3)="E08","MD",IF(LEFT(R824,3)="E09","LONB"))))))))))</f>
        <v>NMD</v>
      </c>
      <c r="T824" s="8" t="str">
        <f>IF([1]source_data!G826="","",IF([1]source_data!N826="","",[1]source_data!N826))</f>
        <v>Grants for Your Home</v>
      </c>
      <c r="U824" s="12">
        <f ca="1">IF([1]source_data!G826="","",[1]tailored_settings!$B$8)</f>
        <v>45009</v>
      </c>
      <c r="V824" s="8" t="str">
        <f>IF([1]source_data!I826="","",[1]tailored_settings!$B$9)</f>
        <v>https://www.barnwoodtrust.org/</v>
      </c>
      <c r="W824" s="8" t="str">
        <f>IF([1]source_data!G826="","",IF([1]source_data!I826="","",[1]codelists!$A$1))</f>
        <v>Grant to Individuals Reason codelist</v>
      </c>
      <c r="X824" s="8" t="str">
        <f>IF([1]source_data!G826="","",IF([1]source_data!I826="","",[1]source_data!I826))</f>
        <v>Financial Hardship</v>
      </c>
      <c r="Y824" s="8" t="str">
        <f>IF([1]source_data!G826="","",IF([1]source_data!J826="","",[1]codelists!$A$1))</f>
        <v>Grant to Individuals Reason codelist</v>
      </c>
      <c r="Z824" s="8" t="str">
        <f>IF([1]source_data!G826="","",IF([1]source_data!J826="","",[1]source_data!J826))</f>
        <v>Disability</v>
      </c>
      <c r="AA824" s="8" t="str">
        <f>IF([1]source_data!G826="","",IF([1]source_data!K826="","",[1]codelists!$A$16))</f>
        <v>Grant to Individuals Purpose codelist</v>
      </c>
      <c r="AB824" s="8" t="str">
        <f>IF([1]source_data!G826="","",IF([1]source_data!K826="","",[1]source_data!K826))</f>
        <v>Furniture and appliances</v>
      </c>
      <c r="AC824" s="8" t="str">
        <f>IF([1]source_data!G826="","",IF([1]source_data!L826="","",[1]codelists!$A$16))</f>
        <v/>
      </c>
      <c r="AD824" s="8" t="str">
        <f>IF([1]source_data!G826="","",IF([1]source_data!L826="","",[1]source_data!L826))</f>
        <v/>
      </c>
      <c r="AE824" s="8" t="str">
        <f>IF([1]source_data!G826="","",IF([1]source_data!M826="","",[1]codelists!$A$16))</f>
        <v/>
      </c>
      <c r="AF824" s="8" t="str">
        <f>IF([1]source_data!G826="","",IF([1]source_data!M826="","",[1]source_data!M826))</f>
        <v/>
      </c>
    </row>
    <row r="825" spans="1:32" ht="15.75" x14ac:dyDescent="0.25">
      <c r="A825" s="8" t="str">
        <f>IF([1]source_data!G827="","",IF(AND([1]source_data!C827&lt;&gt;"",[1]tailored_settings!$B$10="Publish"),CONCATENATE([1]tailored_settings!$B$2&amp;[1]source_data!C827),IF(AND([1]source_data!C827&lt;&gt;"",[1]tailored_settings!$B$10="Do not publish"),CONCATENATE([1]tailored_settings!$B$2&amp;TEXT(ROW(A825)-1,"0000")&amp;"_"&amp;TEXT(F825,"yyyy-mm")),CONCATENATE([1]tailored_settings!$B$2&amp;TEXT(ROW(A825)-1,"0000")&amp;"_"&amp;TEXT(F825,"yyyy-mm")))))</f>
        <v>360G-BarnwoodTrust-0824_2022-11</v>
      </c>
      <c r="B825" s="8" t="str">
        <f>IF([1]source_data!G827="","",IF([1]source_data!E827&lt;&gt;"",[1]source_data!E827,CONCATENATE("Grant to "&amp;G825)))</f>
        <v>Grants for You</v>
      </c>
      <c r="C825" s="8" t="str">
        <f>IF([1]source_data!G827="","",IF([1]source_data!F827="","",[1]source_data!F827))</f>
        <v xml:space="preserve">Funding to help people with Autism, ADHD, Tourette's or a serious mental health condition access more opportunities.   </v>
      </c>
      <c r="D825" s="9">
        <f>IF([1]source_data!G827="","",IF([1]source_data!G827="","",[1]source_data!G827))</f>
        <v>1399</v>
      </c>
      <c r="E825" s="8" t="str">
        <f>IF([1]source_data!G827="","",[1]tailored_settings!$B$3)</f>
        <v>GBP</v>
      </c>
      <c r="F825" s="10">
        <f>IF([1]source_data!G827="","",IF([1]source_data!H827="","",[1]source_data!H827))</f>
        <v>44868.509128669</v>
      </c>
      <c r="G825" s="8" t="str">
        <f>IF([1]source_data!G827="","",[1]tailored_settings!$B$5)</f>
        <v>Individual Recipient</v>
      </c>
      <c r="H825" s="8" t="str">
        <f>IF([1]source_data!G827="","",IF(AND([1]source_data!A827&lt;&gt;"",[1]tailored_settings!$B$11="Publish"),CONCATENATE([1]tailored_settings!$B$2&amp;[1]source_data!A827),IF(AND([1]source_data!A827&lt;&gt;"",[1]tailored_settings!$B$11="Do not publish"),CONCATENATE([1]tailored_settings!$B$4&amp;TEXT(ROW(A825)-1,"0000")&amp;"_"&amp;TEXT(F825,"yyyy-mm")),CONCATENATE([1]tailored_settings!$B$4&amp;TEXT(ROW(A825)-1,"0000")&amp;"_"&amp;TEXT(F825,"yyyy-mm")))))</f>
        <v>360G-BarnwoodTrust-IND-0824_2022-11</v>
      </c>
      <c r="I825" s="8" t="str">
        <f>IF([1]source_data!G827="","",[1]tailored_settings!$B$7)</f>
        <v>Barnwood Trust</v>
      </c>
      <c r="J825" s="8" t="str">
        <f>IF([1]source_data!G827="","",[1]tailored_settings!$B$6)</f>
        <v>GB-CHC-1162855</v>
      </c>
      <c r="K825" s="8" t="str">
        <f>IF([1]source_data!G827="","",IF([1]source_data!I827="","",VLOOKUP([1]source_data!I827,[1]codelists!A:C,2,FALSE)))</f>
        <v>GTIR040</v>
      </c>
      <c r="L825" s="8" t="str">
        <f>IF([1]source_data!G827="","",IF([1]source_data!J827="","",VLOOKUP([1]source_data!J827,[1]codelists!A:C,2,FALSE)))</f>
        <v/>
      </c>
      <c r="M825" s="8" t="str">
        <f>IF([1]source_data!G827="","",IF([1]source_data!K827="","",IF([1]source_data!M827&lt;&gt;"",CONCATENATE(VLOOKUP([1]source_data!K827,[1]codelists!A:C,2,FALSE)&amp;";"&amp;VLOOKUP([1]source_data!L827,[1]codelists!A:C,2,FALSE)&amp;";"&amp;VLOOKUP([1]source_data!M827,[1]codelists!A:C,2,FALSE)),IF([1]source_data!L827&lt;&gt;"",CONCATENATE(VLOOKUP([1]source_data!K827,[1]codelists!A:C,2,FALSE)&amp;";"&amp;VLOOKUP([1]source_data!L827,[1]codelists!A:C,2,FALSE)),IF([1]source_data!K827&lt;&gt;"",CONCATENATE(VLOOKUP([1]source_data!K827,[1]codelists!A:C,2,FALSE)))))))</f>
        <v>GTIP040</v>
      </c>
      <c r="N825" s="11" t="str">
        <f>IF([1]source_data!G827="","",IF([1]source_data!D827="","",VLOOKUP([1]source_data!D827,[1]geo_data!A:I,9,FALSE)))</f>
        <v>Westgate</v>
      </c>
      <c r="O825" s="11" t="str">
        <f>IF([1]source_data!G827="","",IF([1]source_data!D827="","",VLOOKUP([1]source_data!D827,[1]geo_data!A:I,8,FALSE)))</f>
        <v>E05010967</v>
      </c>
      <c r="P825" s="11" t="str">
        <f>IF([1]source_data!G827="","",IF(LEFT(O825,3)="E05","WD",IF(LEFT(O825,3)="S13","WD",IF(LEFT(O825,3)="W05","WD",IF(LEFT(O825,3)="W06","UA",IF(LEFT(O825,3)="S12","CA",IF(LEFT(O825,3)="E06","UA",IF(LEFT(O825,3)="E07","NMD",IF(LEFT(O825,3)="E08","MD",IF(LEFT(O825,3)="E09","LONB"))))))))))</f>
        <v>WD</v>
      </c>
      <c r="Q825" s="11" t="str">
        <f>IF([1]source_data!G827="","",IF([1]source_data!D827="","",VLOOKUP([1]source_data!D827,[1]geo_data!A:I,7,FALSE)))</f>
        <v>Gloucester</v>
      </c>
      <c r="R825" s="11" t="str">
        <f>IF([1]source_data!G827="","",IF([1]source_data!D827="","",VLOOKUP([1]source_data!D827,[1]geo_data!A:I,6,FALSE)))</f>
        <v>E07000081</v>
      </c>
      <c r="S825" s="11" t="str">
        <f>IF([1]source_data!G827="","",IF(LEFT(R825,3)="E05","WD",IF(LEFT(R825,3)="S13","WD",IF(LEFT(R825,3)="W05","WD",IF(LEFT(R825,3)="W06","UA",IF(LEFT(R825,3)="S12","CA",IF(LEFT(R825,3)="E06","UA",IF(LEFT(R825,3)="E07","NMD",IF(LEFT(R825,3)="E08","MD",IF(LEFT(R825,3)="E09","LONB"))))))))))</f>
        <v>NMD</v>
      </c>
      <c r="T825" s="8" t="str">
        <f>IF([1]source_data!G827="","",IF([1]source_data!N827="","",[1]source_data!N827))</f>
        <v>Grants for You</v>
      </c>
      <c r="U825" s="12">
        <f ca="1">IF([1]source_data!G827="","",[1]tailored_settings!$B$8)</f>
        <v>45009</v>
      </c>
      <c r="V825" s="8" t="str">
        <f>IF([1]source_data!I827="","",[1]tailored_settings!$B$9)</f>
        <v>https://www.barnwoodtrust.org/</v>
      </c>
      <c r="W825" s="8" t="str">
        <f>IF([1]source_data!G827="","",IF([1]source_data!I827="","",[1]codelists!$A$1))</f>
        <v>Grant to Individuals Reason codelist</v>
      </c>
      <c r="X825" s="8" t="str">
        <f>IF([1]source_data!G827="","",IF([1]source_data!I827="","",[1]source_data!I827))</f>
        <v>Mental Health</v>
      </c>
      <c r="Y825" s="8" t="str">
        <f>IF([1]source_data!G827="","",IF([1]source_data!J827="","",[1]codelists!$A$1))</f>
        <v/>
      </c>
      <c r="Z825" s="8" t="str">
        <f>IF([1]source_data!G827="","",IF([1]source_data!J827="","",[1]source_data!J827))</f>
        <v/>
      </c>
      <c r="AA825" s="8" t="str">
        <f>IF([1]source_data!G827="","",IF([1]source_data!K827="","",[1]codelists!$A$16))</f>
        <v>Grant to Individuals Purpose codelist</v>
      </c>
      <c r="AB825" s="8" t="str">
        <f>IF([1]source_data!G827="","",IF([1]source_data!K827="","",[1]source_data!K827))</f>
        <v>Devices and digital access</v>
      </c>
      <c r="AC825" s="8" t="str">
        <f>IF([1]source_data!G827="","",IF([1]source_data!L827="","",[1]codelists!$A$16))</f>
        <v/>
      </c>
      <c r="AD825" s="8" t="str">
        <f>IF([1]source_data!G827="","",IF([1]source_data!L827="","",[1]source_data!L827))</f>
        <v/>
      </c>
      <c r="AE825" s="8" t="str">
        <f>IF([1]source_data!G827="","",IF([1]source_data!M827="","",[1]codelists!$A$16))</f>
        <v/>
      </c>
      <c r="AF825" s="8" t="str">
        <f>IF([1]source_data!G827="","",IF([1]source_data!M827="","",[1]source_data!M827))</f>
        <v/>
      </c>
    </row>
    <row r="826" spans="1:32" ht="15.75" x14ac:dyDescent="0.25">
      <c r="A826" s="8" t="str">
        <f>IF([1]source_data!G828="","",IF(AND([1]source_data!C828&lt;&gt;"",[1]tailored_settings!$B$10="Publish"),CONCATENATE([1]tailored_settings!$B$2&amp;[1]source_data!C828),IF(AND([1]source_data!C828&lt;&gt;"",[1]tailored_settings!$B$10="Do not publish"),CONCATENATE([1]tailored_settings!$B$2&amp;TEXT(ROW(A826)-1,"0000")&amp;"_"&amp;TEXT(F826,"yyyy-mm")),CONCATENATE([1]tailored_settings!$B$2&amp;TEXT(ROW(A826)-1,"0000")&amp;"_"&amp;TEXT(F826,"yyyy-mm")))))</f>
        <v>360G-BarnwoodTrust-0825_2022-11</v>
      </c>
      <c r="B826" s="8" t="str">
        <f>IF([1]source_data!G828="","",IF([1]source_data!E828&lt;&gt;"",[1]source_data!E828,CONCATENATE("Grant to "&amp;G826)))</f>
        <v>Grants for Your Home</v>
      </c>
      <c r="C826" s="8" t="str">
        <f>IF([1]source_data!G828="","",IF([1]source_data!F828="","",[1]source_data!F828))</f>
        <v>Funding to help disabled people and people with mental health conditions living on a low-income with their housing needs</v>
      </c>
      <c r="D826" s="9">
        <f>IF([1]source_data!G828="","",IF([1]source_data!G828="","",[1]source_data!G828))</f>
        <v>2355</v>
      </c>
      <c r="E826" s="8" t="str">
        <f>IF([1]source_data!G828="","",[1]tailored_settings!$B$3)</f>
        <v>GBP</v>
      </c>
      <c r="F826" s="10">
        <f>IF([1]source_data!G828="","",IF([1]source_data!H828="","",[1]source_data!H828))</f>
        <v>44868.512736261597</v>
      </c>
      <c r="G826" s="8" t="str">
        <f>IF([1]source_data!G828="","",[1]tailored_settings!$B$5)</f>
        <v>Individual Recipient</v>
      </c>
      <c r="H826" s="8" t="str">
        <f>IF([1]source_data!G828="","",IF(AND([1]source_data!A828&lt;&gt;"",[1]tailored_settings!$B$11="Publish"),CONCATENATE([1]tailored_settings!$B$2&amp;[1]source_data!A828),IF(AND([1]source_data!A828&lt;&gt;"",[1]tailored_settings!$B$11="Do not publish"),CONCATENATE([1]tailored_settings!$B$4&amp;TEXT(ROW(A826)-1,"0000")&amp;"_"&amp;TEXT(F826,"yyyy-mm")),CONCATENATE([1]tailored_settings!$B$4&amp;TEXT(ROW(A826)-1,"0000")&amp;"_"&amp;TEXT(F826,"yyyy-mm")))))</f>
        <v>360G-BarnwoodTrust-IND-0825_2022-11</v>
      </c>
      <c r="I826" s="8" t="str">
        <f>IF([1]source_data!G828="","",[1]tailored_settings!$B$7)</f>
        <v>Barnwood Trust</v>
      </c>
      <c r="J826" s="8" t="str">
        <f>IF([1]source_data!G828="","",[1]tailored_settings!$B$6)</f>
        <v>GB-CHC-1162855</v>
      </c>
      <c r="K826" s="8" t="str">
        <f>IF([1]source_data!G828="","",IF([1]source_data!I828="","",VLOOKUP([1]source_data!I828,[1]codelists!A:C,2,FALSE)))</f>
        <v>GTIR010</v>
      </c>
      <c r="L826" s="8" t="str">
        <f>IF([1]source_data!G828="","",IF([1]source_data!J828="","",VLOOKUP([1]source_data!J828,[1]codelists!A:C,2,FALSE)))</f>
        <v>GTIR020</v>
      </c>
      <c r="M826" s="8" t="str">
        <f>IF([1]source_data!G828="","",IF([1]source_data!K828="","",IF([1]source_data!M828&lt;&gt;"",CONCATENATE(VLOOKUP([1]source_data!K828,[1]codelists!A:C,2,FALSE)&amp;";"&amp;VLOOKUP([1]source_data!L828,[1]codelists!A:C,2,FALSE)&amp;";"&amp;VLOOKUP([1]source_data!M828,[1]codelists!A:C,2,FALSE)),IF([1]source_data!L828&lt;&gt;"",CONCATENATE(VLOOKUP([1]source_data!K828,[1]codelists!A:C,2,FALSE)&amp;";"&amp;VLOOKUP([1]source_data!L828,[1]codelists!A:C,2,FALSE)),IF([1]source_data!K828&lt;&gt;"",CONCATENATE(VLOOKUP([1]source_data!K828,[1]codelists!A:C,2,FALSE)))))))</f>
        <v>GTIP020</v>
      </c>
      <c r="N826" s="11" t="str">
        <f>IF([1]source_data!G828="","",IF([1]source_data!D828="","",VLOOKUP([1]source_data!D828,[1]geo_data!A:I,9,FALSE)))</f>
        <v>St Mark's</v>
      </c>
      <c r="O826" s="11" t="str">
        <f>IF([1]source_data!G828="","",IF([1]source_data!D828="","",VLOOKUP([1]source_data!D828,[1]geo_data!A:I,8,FALSE)))</f>
        <v>E05004301</v>
      </c>
      <c r="P826" s="11" t="str">
        <f>IF([1]source_data!G828="","",IF(LEFT(O826,3)="E05","WD",IF(LEFT(O826,3)="S13","WD",IF(LEFT(O826,3)="W05","WD",IF(LEFT(O826,3)="W06","UA",IF(LEFT(O826,3)="S12","CA",IF(LEFT(O826,3)="E06","UA",IF(LEFT(O826,3)="E07","NMD",IF(LEFT(O826,3)="E08","MD",IF(LEFT(O826,3)="E09","LONB"))))))))))</f>
        <v>WD</v>
      </c>
      <c r="Q826" s="11" t="str">
        <f>IF([1]source_data!G828="","",IF([1]source_data!D828="","",VLOOKUP([1]source_data!D828,[1]geo_data!A:I,7,FALSE)))</f>
        <v>Cheltenham</v>
      </c>
      <c r="R826" s="11" t="str">
        <f>IF([1]source_data!G828="","",IF([1]source_data!D828="","",VLOOKUP([1]source_data!D828,[1]geo_data!A:I,6,FALSE)))</f>
        <v>E07000078</v>
      </c>
      <c r="S826" s="11" t="str">
        <f>IF([1]source_data!G828="","",IF(LEFT(R826,3)="E05","WD",IF(LEFT(R826,3)="S13","WD",IF(LEFT(R826,3)="W05","WD",IF(LEFT(R826,3)="W06","UA",IF(LEFT(R826,3)="S12","CA",IF(LEFT(R826,3)="E06","UA",IF(LEFT(R826,3)="E07","NMD",IF(LEFT(R826,3)="E08","MD",IF(LEFT(R826,3)="E09","LONB"))))))))))</f>
        <v>NMD</v>
      </c>
      <c r="T826" s="8" t="str">
        <f>IF([1]source_data!G828="","",IF([1]source_data!N828="","",[1]source_data!N828))</f>
        <v>Grants for Your Home</v>
      </c>
      <c r="U826" s="12">
        <f ca="1">IF([1]source_data!G828="","",[1]tailored_settings!$B$8)</f>
        <v>45009</v>
      </c>
      <c r="V826" s="8" t="str">
        <f>IF([1]source_data!I828="","",[1]tailored_settings!$B$9)</f>
        <v>https://www.barnwoodtrust.org/</v>
      </c>
      <c r="W826" s="8" t="str">
        <f>IF([1]source_data!G828="","",IF([1]source_data!I828="","",[1]codelists!$A$1))</f>
        <v>Grant to Individuals Reason codelist</v>
      </c>
      <c r="X826" s="8" t="str">
        <f>IF([1]source_data!G828="","",IF([1]source_data!I828="","",[1]source_data!I828))</f>
        <v>Financial Hardship</v>
      </c>
      <c r="Y826" s="8" t="str">
        <f>IF([1]source_data!G828="","",IF([1]source_data!J828="","",[1]codelists!$A$1))</f>
        <v>Grant to Individuals Reason codelist</v>
      </c>
      <c r="Z826" s="8" t="str">
        <f>IF([1]source_data!G828="","",IF([1]source_data!J828="","",[1]source_data!J828))</f>
        <v>Disability</v>
      </c>
      <c r="AA826" s="8" t="str">
        <f>IF([1]source_data!G828="","",IF([1]source_data!K828="","",[1]codelists!$A$16))</f>
        <v>Grant to Individuals Purpose codelist</v>
      </c>
      <c r="AB826" s="8" t="str">
        <f>IF([1]source_data!G828="","",IF([1]source_data!K828="","",[1]source_data!K828))</f>
        <v>Furniture and appliances</v>
      </c>
      <c r="AC826" s="8" t="str">
        <f>IF([1]source_data!G828="","",IF([1]source_data!L828="","",[1]codelists!$A$16))</f>
        <v/>
      </c>
      <c r="AD826" s="8" t="str">
        <f>IF([1]source_data!G828="","",IF([1]source_data!L828="","",[1]source_data!L828))</f>
        <v/>
      </c>
      <c r="AE826" s="8" t="str">
        <f>IF([1]source_data!G828="","",IF([1]source_data!M828="","",[1]codelists!$A$16))</f>
        <v/>
      </c>
      <c r="AF826" s="8" t="str">
        <f>IF([1]source_data!G828="","",IF([1]source_data!M828="","",[1]source_data!M828))</f>
        <v/>
      </c>
    </row>
    <row r="827" spans="1:32" ht="15.75" x14ac:dyDescent="0.25">
      <c r="A827" s="8" t="str">
        <f>IF([1]source_data!G829="","",IF(AND([1]source_data!C829&lt;&gt;"",[1]tailored_settings!$B$10="Publish"),CONCATENATE([1]tailored_settings!$B$2&amp;[1]source_data!C829),IF(AND([1]source_data!C829&lt;&gt;"",[1]tailored_settings!$B$10="Do not publish"),CONCATENATE([1]tailored_settings!$B$2&amp;TEXT(ROW(A827)-1,"0000")&amp;"_"&amp;TEXT(F827,"yyyy-mm")),CONCATENATE([1]tailored_settings!$B$2&amp;TEXT(ROW(A827)-1,"0000")&amp;"_"&amp;TEXT(F827,"yyyy-mm")))))</f>
        <v>360G-BarnwoodTrust-0826_2022-11</v>
      </c>
      <c r="B827" s="8" t="str">
        <f>IF([1]source_data!G829="","",IF([1]source_data!E829&lt;&gt;"",[1]source_data!E829,CONCATENATE("Grant to "&amp;G827)))</f>
        <v>Grants for You</v>
      </c>
      <c r="C827" s="8" t="str">
        <f>IF([1]source_data!G829="","",IF([1]source_data!F829="","",[1]source_data!F829))</f>
        <v xml:space="preserve">Funding to help people with Autism, ADHD, Tourette's or a serious mental health condition access more opportunities.   </v>
      </c>
      <c r="D827" s="9">
        <f>IF([1]source_data!G829="","",IF([1]source_data!G829="","",[1]source_data!G829))</f>
        <v>1499</v>
      </c>
      <c r="E827" s="8" t="str">
        <f>IF([1]source_data!G829="","",[1]tailored_settings!$B$3)</f>
        <v>GBP</v>
      </c>
      <c r="F827" s="10">
        <f>IF([1]source_data!G829="","",IF([1]source_data!H829="","",[1]source_data!H829))</f>
        <v>44868.573298807903</v>
      </c>
      <c r="G827" s="8" t="str">
        <f>IF([1]source_data!G829="","",[1]tailored_settings!$B$5)</f>
        <v>Individual Recipient</v>
      </c>
      <c r="H827" s="8" t="str">
        <f>IF([1]source_data!G829="","",IF(AND([1]source_data!A829&lt;&gt;"",[1]tailored_settings!$B$11="Publish"),CONCATENATE([1]tailored_settings!$B$2&amp;[1]source_data!A829),IF(AND([1]source_data!A829&lt;&gt;"",[1]tailored_settings!$B$11="Do not publish"),CONCATENATE([1]tailored_settings!$B$4&amp;TEXT(ROW(A827)-1,"0000")&amp;"_"&amp;TEXT(F827,"yyyy-mm")),CONCATENATE([1]tailored_settings!$B$4&amp;TEXT(ROW(A827)-1,"0000")&amp;"_"&amp;TEXT(F827,"yyyy-mm")))))</f>
        <v>360G-BarnwoodTrust-IND-0826_2022-11</v>
      </c>
      <c r="I827" s="8" t="str">
        <f>IF([1]source_data!G829="","",[1]tailored_settings!$B$7)</f>
        <v>Barnwood Trust</v>
      </c>
      <c r="J827" s="8" t="str">
        <f>IF([1]source_data!G829="","",[1]tailored_settings!$B$6)</f>
        <v>GB-CHC-1162855</v>
      </c>
      <c r="K827" s="8" t="str">
        <f>IF([1]source_data!G829="","",IF([1]source_data!I829="","",VLOOKUP([1]source_data!I829,[1]codelists!A:C,2,FALSE)))</f>
        <v>GTIR040</v>
      </c>
      <c r="L827" s="8" t="str">
        <f>IF([1]source_data!G829="","",IF([1]source_data!J829="","",VLOOKUP([1]source_data!J829,[1]codelists!A:C,2,FALSE)))</f>
        <v/>
      </c>
      <c r="M827" s="8" t="str">
        <f>IF([1]source_data!G829="","",IF([1]source_data!K829="","",IF([1]source_data!M829&lt;&gt;"",CONCATENATE(VLOOKUP([1]source_data!K829,[1]codelists!A:C,2,FALSE)&amp;";"&amp;VLOOKUP([1]source_data!L829,[1]codelists!A:C,2,FALSE)&amp;";"&amp;VLOOKUP([1]source_data!M829,[1]codelists!A:C,2,FALSE)),IF([1]source_data!L829&lt;&gt;"",CONCATENATE(VLOOKUP([1]source_data!K829,[1]codelists!A:C,2,FALSE)&amp;";"&amp;VLOOKUP([1]source_data!L829,[1]codelists!A:C,2,FALSE)),IF([1]source_data!K829&lt;&gt;"",CONCATENATE(VLOOKUP([1]source_data!K829,[1]codelists!A:C,2,FALSE)))))))</f>
        <v>GTIP040</v>
      </c>
      <c r="N827" s="11" t="str">
        <f>IF([1]source_data!G829="","",IF([1]source_data!D829="","",VLOOKUP([1]source_data!D829,[1]geo_data!A:I,9,FALSE)))</f>
        <v>Abbeydale</v>
      </c>
      <c r="O827" s="11" t="str">
        <f>IF([1]source_data!G829="","",IF([1]source_data!D829="","",VLOOKUP([1]source_data!D829,[1]geo_data!A:I,8,FALSE)))</f>
        <v>E05010950</v>
      </c>
      <c r="P827" s="11" t="str">
        <f>IF([1]source_data!G829="","",IF(LEFT(O827,3)="E05","WD",IF(LEFT(O827,3)="S13","WD",IF(LEFT(O827,3)="W05","WD",IF(LEFT(O827,3)="W06","UA",IF(LEFT(O827,3)="S12","CA",IF(LEFT(O827,3)="E06","UA",IF(LEFT(O827,3)="E07","NMD",IF(LEFT(O827,3)="E08","MD",IF(LEFT(O827,3)="E09","LONB"))))))))))</f>
        <v>WD</v>
      </c>
      <c r="Q827" s="11" t="str">
        <f>IF([1]source_data!G829="","",IF([1]source_data!D829="","",VLOOKUP([1]source_data!D829,[1]geo_data!A:I,7,FALSE)))</f>
        <v>Gloucester</v>
      </c>
      <c r="R827" s="11" t="str">
        <f>IF([1]source_data!G829="","",IF([1]source_data!D829="","",VLOOKUP([1]source_data!D829,[1]geo_data!A:I,6,FALSE)))</f>
        <v>E07000081</v>
      </c>
      <c r="S827" s="11" t="str">
        <f>IF([1]source_data!G829="","",IF(LEFT(R827,3)="E05","WD",IF(LEFT(R827,3)="S13","WD",IF(LEFT(R827,3)="W05","WD",IF(LEFT(R827,3)="W06","UA",IF(LEFT(R827,3)="S12","CA",IF(LEFT(R827,3)="E06","UA",IF(LEFT(R827,3)="E07","NMD",IF(LEFT(R827,3)="E08","MD",IF(LEFT(R827,3)="E09","LONB"))))))))))</f>
        <v>NMD</v>
      </c>
      <c r="T827" s="8" t="str">
        <f>IF([1]source_data!G829="","",IF([1]source_data!N829="","",[1]source_data!N829))</f>
        <v>Grants for You</v>
      </c>
      <c r="U827" s="12">
        <f ca="1">IF([1]source_data!G829="","",[1]tailored_settings!$B$8)</f>
        <v>45009</v>
      </c>
      <c r="V827" s="8" t="str">
        <f>IF([1]source_data!I829="","",[1]tailored_settings!$B$9)</f>
        <v>https://www.barnwoodtrust.org/</v>
      </c>
      <c r="W827" s="8" t="str">
        <f>IF([1]source_data!G829="","",IF([1]source_data!I829="","",[1]codelists!$A$1))</f>
        <v>Grant to Individuals Reason codelist</v>
      </c>
      <c r="X827" s="8" t="str">
        <f>IF([1]source_data!G829="","",IF([1]source_data!I829="","",[1]source_data!I829))</f>
        <v>Mental Health</v>
      </c>
      <c r="Y827" s="8" t="str">
        <f>IF([1]source_data!G829="","",IF([1]source_data!J829="","",[1]codelists!$A$1))</f>
        <v/>
      </c>
      <c r="Z827" s="8" t="str">
        <f>IF([1]source_data!G829="","",IF([1]source_data!J829="","",[1]source_data!J829))</f>
        <v/>
      </c>
      <c r="AA827" s="8" t="str">
        <f>IF([1]source_data!G829="","",IF([1]source_data!K829="","",[1]codelists!$A$16))</f>
        <v>Grant to Individuals Purpose codelist</v>
      </c>
      <c r="AB827" s="8" t="str">
        <f>IF([1]source_data!G829="","",IF([1]source_data!K829="","",[1]source_data!K829))</f>
        <v>Devices and digital access</v>
      </c>
      <c r="AC827" s="8" t="str">
        <f>IF([1]source_data!G829="","",IF([1]source_data!L829="","",[1]codelists!$A$16))</f>
        <v/>
      </c>
      <c r="AD827" s="8" t="str">
        <f>IF([1]source_data!G829="","",IF([1]source_data!L829="","",[1]source_data!L829))</f>
        <v/>
      </c>
      <c r="AE827" s="8" t="str">
        <f>IF([1]source_data!G829="","",IF([1]source_data!M829="","",[1]codelists!$A$16))</f>
        <v/>
      </c>
      <c r="AF827" s="8" t="str">
        <f>IF([1]source_data!G829="","",IF([1]source_data!M829="","",[1]source_data!M829))</f>
        <v/>
      </c>
    </row>
    <row r="828" spans="1:32" ht="15.75" x14ac:dyDescent="0.25">
      <c r="A828" s="8" t="str">
        <f>IF([1]source_data!G830="","",IF(AND([1]source_data!C830&lt;&gt;"",[1]tailored_settings!$B$10="Publish"),CONCATENATE([1]tailored_settings!$B$2&amp;[1]source_data!C830),IF(AND([1]source_data!C830&lt;&gt;"",[1]tailored_settings!$B$10="Do not publish"),CONCATENATE([1]tailored_settings!$B$2&amp;TEXT(ROW(A828)-1,"0000")&amp;"_"&amp;TEXT(F828,"yyyy-mm")),CONCATENATE([1]tailored_settings!$B$2&amp;TEXT(ROW(A828)-1,"0000")&amp;"_"&amp;TEXT(F828,"yyyy-mm")))))</f>
        <v>360G-BarnwoodTrust-0827_2022-11</v>
      </c>
      <c r="B828" s="8" t="str">
        <f>IF([1]source_data!G830="","",IF([1]source_data!E830&lt;&gt;"",[1]source_data!E830,CONCATENATE("Grant to "&amp;G828)))</f>
        <v>Grants for You</v>
      </c>
      <c r="C828" s="8" t="str">
        <f>IF([1]source_data!G830="","",IF([1]source_data!F830="","",[1]source_data!F830))</f>
        <v xml:space="preserve">Funding to help people with Autism, ADHD, Tourette's or a serious mental health condition access more opportunities.   </v>
      </c>
      <c r="D828" s="9">
        <f>IF([1]source_data!G830="","",IF([1]source_data!G830="","",[1]source_data!G830))</f>
        <v>1149</v>
      </c>
      <c r="E828" s="8" t="str">
        <f>IF([1]source_data!G830="","",[1]tailored_settings!$B$3)</f>
        <v>GBP</v>
      </c>
      <c r="F828" s="10">
        <f>IF([1]source_data!G830="","",IF([1]source_data!H830="","",[1]source_data!H830))</f>
        <v>44868.5804743056</v>
      </c>
      <c r="G828" s="8" t="str">
        <f>IF([1]source_data!G830="","",[1]tailored_settings!$B$5)</f>
        <v>Individual Recipient</v>
      </c>
      <c r="H828" s="8" t="str">
        <f>IF([1]source_data!G830="","",IF(AND([1]source_data!A830&lt;&gt;"",[1]tailored_settings!$B$11="Publish"),CONCATENATE([1]tailored_settings!$B$2&amp;[1]source_data!A830),IF(AND([1]source_data!A830&lt;&gt;"",[1]tailored_settings!$B$11="Do not publish"),CONCATENATE([1]tailored_settings!$B$4&amp;TEXT(ROW(A828)-1,"0000")&amp;"_"&amp;TEXT(F828,"yyyy-mm")),CONCATENATE([1]tailored_settings!$B$4&amp;TEXT(ROW(A828)-1,"0000")&amp;"_"&amp;TEXT(F828,"yyyy-mm")))))</f>
        <v>360G-BarnwoodTrust-IND-0827_2022-11</v>
      </c>
      <c r="I828" s="8" t="str">
        <f>IF([1]source_data!G830="","",[1]tailored_settings!$B$7)</f>
        <v>Barnwood Trust</v>
      </c>
      <c r="J828" s="8" t="str">
        <f>IF([1]source_data!G830="","",[1]tailored_settings!$B$6)</f>
        <v>GB-CHC-1162855</v>
      </c>
      <c r="K828" s="8" t="str">
        <f>IF([1]source_data!G830="","",IF([1]source_data!I830="","",VLOOKUP([1]source_data!I830,[1]codelists!A:C,2,FALSE)))</f>
        <v>GTIR040</v>
      </c>
      <c r="L828" s="8" t="str">
        <f>IF([1]source_data!G830="","",IF([1]source_data!J830="","",VLOOKUP([1]source_data!J830,[1]codelists!A:C,2,FALSE)))</f>
        <v/>
      </c>
      <c r="M828" s="8" t="str">
        <f>IF([1]source_data!G830="","",IF([1]source_data!K830="","",IF([1]source_data!M830&lt;&gt;"",CONCATENATE(VLOOKUP([1]source_data!K830,[1]codelists!A:C,2,FALSE)&amp;";"&amp;VLOOKUP([1]source_data!L830,[1]codelists!A:C,2,FALSE)&amp;";"&amp;VLOOKUP([1]source_data!M830,[1]codelists!A:C,2,FALSE)),IF([1]source_data!L830&lt;&gt;"",CONCATENATE(VLOOKUP([1]source_data!K830,[1]codelists!A:C,2,FALSE)&amp;";"&amp;VLOOKUP([1]source_data!L830,[1]codelists!A:C,2,FALSE)),IF([1]source_data!K830&lt;&gt;"",CONCATENATE(VLOOKUP([1]source_data!K830,[1]codelists!A:C,2,FALSE)))))))</f>
        <v>GTIP040</v>
      </c>
      <c r="N828" s="11" t="str">
        <f>IF([1]source_data!G830="","",IF([1]source_data!D830="","",VLOOKUP([1]source_data!D830,[1]geo_data!A:I,9,FALSE)))</f>
        <v>Grange</v>
      </c>
      <c r="O828" s="11" t="str">
        <f>IF([1]source_data!G830="","",IF([1]source_data!D830="","",VLOOKUP([1]source_data!D830,[1]geo_data!A:I,8,FALSE)))</f>
        <v>E05010956</v>
      </c>
      <c r="P828" s="11" t="str">
        <f>IF([1]source_data!G830="","",IF(LEFT(O828,3)="E05","WD",IF(LEFT(O828,3)="S13","WD",IF(LEFT(O828,3)="W05","WD",IF(LEFT(O828,3)="W06","UA",IF(LEFT(O828,3)="S12","CA",IF(LEFT(O828,3)="E06","UA",IF(LEFT(O828,3)="E07","NMD",IF(LEFT(O828,3)="E08","MD",IF(LEFT(O828,3)="E09","LONB"))))))))))</f>
        <v>WD</v>
      </c>
      <c r="Q828" s="11" t="str">
        <f>IF([1]source_data!G830="","",IF([1]source_data!D830="","",VLOOKUP([1]source_data!D830,[1]geo_data!A:I,7,FALSE)))</f>
        <v>Gloucester</v>
      </c>
      <c r="R828" s="11" t="str">
        <f>IF([1]source_data!G830="","",IF([1]source_data!D830="","",VLOOKUP([1]source_data!D830,[1]geo_data!A:I,6,FALSE)))</f>
        <v>E07000081</v>
      </c>
      <c r="S828" s="11" t="str">
        <f>IF([1]source_data!G830="","",IF(LEFT(R828,3)="E05","WD",IF(LEFT(R828,3)="S13","WD",IF(LEFT(R828,3)="W05","WD",IF(LEFT(R828,3)="W06","UA",IF(LEFT(R828,3)="S12","CA",IF(LEFT(R828,3)="E06","UA",IF(LEFT(R828,3)="E07","NMD",IF(LEFT(R828,3)="E08","MD",IF(LEFT(R828,3)="E09","LONB"))))))))))</f>
        <v>NMD</v>
      </c>
      <c r="T828" s="8" t="str">
        <f>IF([1]source_data!G830="","",IF([1]source_data!N830="","",[1]source_data!N830))</f>
        <v>Grants for You</v>
      </c>
      <c r="U828" s="12">
        <f ca="1">IF([1]source_data!G830="","",[1]tailored_settings!$B$8)</f>
        <v>45009</v>
      </c>
      <c r="V828" s="8" t="str">
        <f>IF([1]source_data!I830="","",[1]tailored_settings!$B$9)</f>
        <v>https://www.barnwoodtrust.org/</v>
      </c>
      <c r="W828" s="8" t="str">
        <f>IF([1]source_data!G830="","",IF([1]source_data!I830="","",[1]codelists!$A$1))</f>
        <v>Grant to Individuals Reason codelist</v>
      </c>
      <c r="X828" s="8" t="str">
        <f>IF([1]source_data!G830="","",IF([1]source_data!I830="","",[1]source_data!I830))</f>
        <v>Mental Health</v>
      </c>
      <c r="Y828" s="8" t="str">
        <f>IF([1]source_data!G830="","",IF([1]source_data!J830="","",[1]codelists!$A$1))</f>
        <v/>
      </c>
      <c r="Z828" s="8" t="str">
        <f>IF([1]source_data!G830="","",IF([1]source_data!J830="","",[1]source_data!J830))</f>
        <v/>
      </c>
      <c r="AA828" s="8" t="str">
        <f>IF([1]source_data!G830="","",IF([1]source_data!K830="","",[1]codelists!$A$16))</f>
        <v>Grant to Individuals Purpose codelist</v>
      </c>
      <c r="AB828" s="8" t="str">
        <f>IF([1]source_data!G830="","",IF([1]source_data!K830="","",[1]source_data!K830))</f>
        <v>Devices and digital access</v>
      </c>
      <c r="AC828" s="8" t="str">
        <f>IF([1]source_data!G830="","",IF([1]source_data!L830="","",[1]codelists!$A$16))</f>
        <v/>
      </c>
      <c r="AD828" s="8" t="str">
        <f>IF([1]source_data!G830="","",IF([1]source_data!L830="","",[1]source_data!L830))</f>
        <v/>
      </c>
      <c r="AE828" s="8" t="str">
        <f>IF([1]source_data!G830="","",IF([1]source_data!M830="","",[1]codelists!$A$16))</f>
        <v/>
      </c>
      <c r="AF828" s="8" t="str">
        <f>IF([1]source_data!G830="","",IF([1]source_data!M830="","",[1]source_data!M830))</f>
        <v/>
      </c>
    </row>
    <row r="829" spans="1:32" ht="15.75" x14ac:dyDescent="0.25">
      <c r="A829" s="8" t="str">
        <f>IF([1]source_data!G831="","",IF(AND([1]source_data!C831&lt;&gt;"",[1]tailored_settings!$B$10="Publish"),CONCATENATE([1]tailored_settings!$B$2&amp;[1]source_data!C831),IF(AND([1]source_data!C831&lt;&gt;"",[1]tailored_settings!$B$10="Do not publish"),CONCATENATE([1]tailored_settings!$B$2&amp;TEXT(ROW(A829)-1,"0000")&amp;"_"&amp;TEXT(F829,"yyyy-mm")),CONCATENATE([1]tailored_settings!$B$2&amp;TEXT(ROW(A829)-1,"0000")&amp;"_"&amp;TEXT(F829,"yyyy-mm")))))</f>
        <v>360G-BarnwoodTrust-0828_2022-11</v>
      </c>
      <c r="B829" s="8" t="str">
        <f>IF([1]source_data!G831="","",IF([1]source_data!E831&lt;&gt;"",[1]source_data!E831,CONCATENATE("Grant to "&amp;G829)))</f>
        <v>Grants for Your Home</v>
      </c>
      <c r="C829" s="8" t="str">
        <f>IF([1]source_data!G831="","",IF([1]source_data!F831="","",[1]source_data!F831))</f>
        <v>Funding to help disabled people and people with mental health conditions living on a low-income with their housing needs</v>
      </c>
      <c r="D829" s="9">
        <f>IF([1]source_data!G831="","",IF([1]source_data!G831="","",[1]source_data!G831))</f>
        <v>1000</v>
      </c>
      <c r="E829" s="8" t="str">
        <f>IF([1]source_data!G831="","",[1]tailored_settings!$B$3)</f>
        <v>GBP</v>
      </c>
      <c r="F829" s="10">
        <f>IF([1]source_data!G831="","",IF([1]source_data!H831="","",[1]source_data!H831))</f>
        <v>44868.596166354197</v>
      </c>
      <c r="G829" s="8" t="str">
        <f>IF([1]source_data!G831="","",[1]tailored_settings!$B$5)</f>
        <v>Individual Recipient</v>
      </c>
      <c r="H829" s="8" t="str">
        <f>IF([1]source_data!G831="","",IF(AND([1]source_data!A831&lt;&gt;"",[1]tailored_settings!$B$11="Publish"),CONCATENATE([1]tailored_settings!$B$2&amp;[1]source_data!A831),IF(AND([1]source_data!A831&lt;&gt;"",[1]tailored_settings!$B$11="Do not publish"),CONCATENATE([1]tailored_settings!$B$4&amp;TEXT(ROW(A829)-1,"0000")&amp;"_"&amp;TEXT(F829,"yyyy-mm")),CONCATENATE([1]tailored_settings!$B$4&amp;TEXT(ROW(A829)-1,"0000")&amp;"_"&amp;TEXT(F829,"yyyy-mm")))))</f>
        <v>360G-BarnwoodTrust-IND-0828_2022-11</v>
      </c>
      <c r="I829" s="8" t="str">
        <f>IF([1]source_data!G831="","",[1]tailored_settings!$B$7)</f>
        <v>Barnwood Trust</v>
      </c>
      <c r="J829" s="8" t="str">
        <f>IF([1]source_data!G831="","",[1]tailored_settings!$B$6)</f>
        <v>GB-CHC-1162855</v>
      </c>
      <c r="K829" s="8" t="str">
        <f>IF([1]source_data!G831="","",IF([1]source_data!I831="","",VLOOKUP([1]source_data!I831,[1]codelists!A:C,2,FALSE)))</f>
        <v>GTIR010</v>
      </c>
      <c r="L829" s="8" t="str">
        <f>IF([1]source_data!G831="","",IF([1]source_data!J831="","",VLOOKUP([1]source_data!J831,[1]codelists!A:C,2,FALSE)))</f>
        <v>GTIR020</v>
      </c>
      <c r="M829" s="8" t="str">
        <f>IF([1]source_data!G831="","",IF([1]source_data!K831="","",IF([1]source_data!M831&lt;&gt;"",CONCATENATE(VLOOKUP([1]source_data!K831,[1]codelists!A:C,2,FALSE)&amp;";"&amp;VLOOKUP([1]source_data!L831,[1]codelists!A:C,2,FALSE)&amp;";"&amp;VLOOKUP([1]source_data!M831,[1]codelists!A:C,2,FALSE)),IF([1]source_data!L831&lt;&gt;"",CONCATENATE(VLOOKUP([1]source_data!K831,[1]codelists!A:C,2,FALSE)&amp;";"&amp;VLOOKUP([1]source_data!L831,[1]codelists!A:C,2,FALSE)),IF([1]source_data!K831&lt;&gt;"",CONCATENATE(VLOOKUP([1]source_data!K831,[1]codelists!A:C,2,FALSE)))))))</f>
        <v>GTIP020</v>
      </c>
      <c r="N829" s="11" t="str">
        <f>IF([1]source_data!G831="","",IF([1]source_data!D831="","",VLOOKUP([1]source_data!D831,[1]geo_data!A:I,9,FALSE)))</f>
        <v>Bream</v>
      </c>
      <c r="O829" s="11" t="str">
        <f>IF([1]source_data!G831="","",IF([1]source_data!D831="","",VLOOKUP([1]source_data!D831,[1]geo_data!A:I,8,FALSE)))</f>
        <v>E05012157</v>
      </c>
      <c r="P829" s="11" t="str">
        <f>IF([1]source_data!G831="","",IF(LEFT(O829,3)="E05","WD",IF(LEFT(O829,3)="S13","WD",IF(LEFT(O829,3)="W05","WD",IF(LEFT(O829,3)="W06","UA",IF(LEFT(O829,3)="S12","CA",IF(LEFT(O829,3)="E06","UA",IF(LEFT(O829,3)="E07","NMD",IF(LEFT(O829,3)="E08","MD",IF(LEFT(O829,3)="E09","LONB"))))))))))</f>
        <v>WD</v>
      </c>
      <c r="Q829" s="11" t="str">
        <f>IF([1]source_data!G831="","",IF([1]source_data!D831="","",VLOOKUP([1]source_data!D831,[1]geo_data!A:I,7,FALSE)))</f>
        <v>Forest of Dean</v>
      </c>
      <c r="R829" s="11" t="str">
        <f>IF([1]source_data!G831="","",IF([1]source_data!D831="","",VLOOKUP([1]source_data!D831,[1]geo_data!A:I,6,FALSE)))</f>
        <v>E07000080</v>
      </c>
      <c r="S829" s="11" t="str">
        <f>IF([1]source_data!G831="","",IF(LEFT(R829,3)="E05","WD",IF(LEFT(R829,3)="S13","WD",IF(LEFT(R829,3)="W05","WD",IF(LEFT(R829,3)="W06","UA",IF(LEFT(R829,3)="S12","CA",IF(LEFT(R829,3)="E06","UA",IF(LEFT(R829,3)="E07","NMD",IF(LEFT(R829,3)="E08","MD",IF(LEFT(R829,3)="E09","LONB"))))))))))</f>
        <v>NMD</v>
      </c>
      <c r="T829" s="8" t="str">
        <f>IF([1]source_data!G831="","",IF([1]source_data!N831="","",[1]source_data!N831))</f>
        <v>Grants for Your Home</v>
      </c>
      <c r="U829" s="12">
        <f ca="1">IF([1]source_data!G831="","",[1]tailored_settings!$B$8)</f>
        <v>45009</v>
      </c>
      <c r="V829" s="8" t="str">
        <f>IF([1]source_data!I831="","",[1]tailored_settings!$B$9)</f>
        <v>https://www.barnwoodtrust.org/</v>
      </c>
      <c r="W829" s="8" t="str">
        <f>IF([1]source_data!G831="","",IF([1]source_data!I831="","",[1]codelists!$A$1))</f>
        <v>Grant to Individuals Reason codelist</v>
      </c>
      <c r="X829" s="8" t="str">
        <f>IF([1]source_data!G831="","",IF([1]source_data!I831="","",[1]source_data!I831))</f>
        <v>Financial Hardship</v>
      </c>
      <c r="Y829" s="8" t="str">
        <f>IF([1]source_data!G831="","",IF([1]source_data!J831="","",[1]codelists!$A$1))</f>
        <v>Grant to Individuals Reason codelist</v>
      </c>
      <c r="Z829" s="8" t="str">
        <f>IF([1]source_data!G831="","",IF([1]source_data!J831="","",[1]source_data!J831))</f>
        <v>Disability</v>
      </c>
      <c r="AA829" s="8" t="str">
        <f>IF([1]source_data!G831="","",IF([1]source_data!K831="","",[1]codelists!$A$16))</f>
        <v>Grant to Individuals Purpose codelist</v>
      </c>
      <c r="AB829" s="8" t="str">
        <f>IF([1]source_data!G831="","",IF([1]source_data!K831="","",[1]source_data!K831))</f>
        <v>Furniture and appliances</v>
      </c>
      <c r="AC829" s="8" t="str">
        <f>IF([1]source_data!G831="","",IF([1]source_data!L831="","",[1]codelists!$A$16))</f>
        <v/>
      </c>
      <c r="AD829" s="8" t="str">
        <f>IF([1]source_data!G831="","",IF([1]source_data!L831="","",[1]source_data!L831))</f>
        <v/>
      </c>
      <c r="AE829" s="8" t="str">
        <f>IF([1]source_data!G831="","",IF([1]source_data!M831="","",[1]codelists!$A$16))</f>
        <v/>
      </c>
      <c r="AF829" s="8" t="str">
        <f>IF([1]source_data!G831="","",IF([1]source_data!M831="","",[1]source_data!M831))</f>
        <v/>
      </c>
    </row>
    <row r="830" spans="1:32" ht="15.75" x14ac:dyDescent="0.25">
      <c r="A830" s="8" t="str">
        <f>IF([1]source_data!G832="","",IF(AND([1]source_data!C832&lt;&gt;"",[1]tailored_settings!$B$10="Publish"),CONCATENATE([1]tailored_settings!$B$2&amp;[1]source_data!C832),IF(AND([1]source_data!C832&lt;&gt;"",[1]tailored_settings!$B$10="Do not publish"),CONCATENATE([1]tailored_settings!$B$2&amp;TEXT(ROW(A830)-1,"0000")&amp;"_"&amp;TEXT(F830,"yyyy-mm")),CONCATENATE([1]tailored_settings!$B$2&amp;TEXT(ROW(A830)-1,"0000")&amp;"_"&amp;TEXT(F830,"yyyy-mm")))))</f>
        <v>360G-BarnwoodTrust-0829_2022-11</v>
      </c>
      <c r="B830" s="8" t="str">
        <f>IF([1]source_data!G832="","",IF([1]source_data!E832&lt;&gt;"",[1]source_data!E832,CONCATENATE("Grant to "&amp;G830)))</f>
        <v>Grants for Your Home</v>
      </c>
      <c r="C830" s="8" t="str">
        <f>IF([1]source_data!G832="","",IF([1]source_data!F832="","",[1]source_data!F832))</f>
        <v>Funding to help disabled people and people with mental health conditions living on a low-income with their housing needs</v>
      </c>
      <c r="D830" s="9">
        <f>IF([1]source_data!G832="","",IF([1]source_data!G832="","",[1]source_data!G832))</f>
        <v>977.99</v>
      </c>
      <c r="E830" s="8" t="str">
        <f>IF([1]source_data!G832="","",[1]tailored_settings!$B$3)</f>
        <v>GBP</v>
      </c>
      <c r="F830" s="10">
        <f>IF([1]source_data!G832="","",IF([1]source_data!H832="","",[1]source_data!H832))</f>
        <v>44868.611408483797</v>
      </c>
      <c r="G830" s="8" t="str">
        <f>IF([1]source_data!G832="","",[1]tailored_settings!$B$5)</f>
        <v>Individual Recipient</v>
      </c>
      <c r="H830" s="8" t="str">
        <f>IF([1]source_data!G832="","",IF(AND([1]source_data!A832&lt;&gt;"",[1]tailored_settings!$B$11="Publish"),CONCATENATE([1]tailored_settings!$B$2&amp;[1]source_data!A832),IF(AND([1]source_data!A832&lt;&gt;"",[1]tailored_settings!$B$11="Do not publish"),CONCATENATE([1]tailored_settings!$B$4&amp;TEXT(ROW(A830)-1,"0000")&amp;"_"&amp;TEXT(F830,"yyyy-mm")),CONCATENATE([1]tailored_settings!$B$4&amp;TEXT(ROW(A830)-1,"0000")&amp;"_"&amp;TEXT(F830,"yyyy-mm")))))</f>
        <v>360G-BarnwoodTrust-IND-0829_2022-11</v>
      </c>
      <c r="I830" s="8" t="str">
        <f>IF([1]source_data!G832="","",[1]tailored_settings!$B$7)</f>
        <v>Barnwood Trust</v>
      </c>
      <c r="J830" s="8" t="str">
        <f>IF([1]source_data!G832="","",[1]tailored_settings!$B$6)</f>
        <v>GB-CHC-1162855</v>
      </c>
      <c r="K830" s="8" t="str">
        <f>IF([1]source_data!G832="","",IF([1]source_data!I832="","",VLOOKUP([1]source_data!I832,[1]codelists!A:C,2,FALSE)))</f>
        <v>GTIR010</v>
      </c>
      <c r="L830" s="8" t="str">
        <f>IF([1]source_data!G832="","",IF([1]source_data!J832="","",VLOOKUP([1]source_data!J832,[1]codelists!A:C,2,FALSE)))</f>
        <v>GTIR020</v>
      </c>
      <c r="M830" s="8" t="str">
        <f>IF([1]source_data!G832="","",IF([1]source_data!K832="","",IF([1]source_data!M832&lt;&gt;"",CONCATENATE(VLOOKUP([1]source_data!K832,[1]codelists!A:C,2,FALSE)&amp;";"&amp;VLOOKUP([1]source_data!L832,[1]codelists!A:C,2,FALSE)&amp;";"&amp;VLOOKUP([1]source_data!M832,[1]codelists!A:C,2,FALSE)),IF([1]source_data!L832&lt;&gt;"",CONCATENATE(VLOOKUP([1]source_data!K832,[1]codelists!A:C,2,FALSE)&amp;";"&amp;VLOOKUP([1]source_data!L832,[1]codelists!A:C,2,FALSE)),IF([1]source_data!K832&lt;&gt;"",CONCATENATE(VLOOKUP([1]source_data!K832,[1]codelists!A:C,2,FALSE)))))))</f>
        <v>GTIP020</v>
      </c>
      <c r="N830" s="11" t="str">
        <f>IF([1]source_data!G832="","",IF([1]source_data!D832="","",VLOOKUP([1]source_data!D832,[1]geo_data!A:I,9,FALSE)))</f>
        <v>St Michael's</v>
      </c>
      <c r="O830" s="11" t="str">
        <f>IF([1]source_data!G832="","",IF([1]source_data!D832="","",VLOOKUP([1]source_data!D832,[1]geo_data!A:I,8,FALSE)))</f>
        <v>E05010715</v>
      </c>
      <c r="P830" s="11" t="str">
        <f>IF([1]source_data!G832="","",IF(LEFT(O830,3)="E05","WD",IF(LEFT(O830,3)="S13","WD",IF(LEFT(O830,3)="W05","WD",IF(LEFT(O830,3)="W06","UA",IF(LEFT(O830,3)="S12","CA",IF(LEFT(O830,3)="E06","UA",IF(LEFT(O830,3)="E07","NMD",IF(LEFT(O830,3)="E08","MD",IF(LEFT(O830,3)="E09","LONB"))))))))))</f>
        <v>WD</v>
      </c>
      <c r="Q830" s="11" t="str">
        <f>IF([1]source_data!G832="","",IF([1]source_data!D832="","",VLOOKUP([1]source_data!D832,[1]geo_data!A:I,7,FALSE)))</f>
        <v>Cotswold</v>
      </c>
      <c r="R830" s="11" t="str">
        <f>IF([1]source_data!G832="","",IF([1]source_data!D832="","",VLOOKUP([1]source_data!D832,[1]geo_data!A:I,6,FALSE)))</f>
        <v>E07000079</v>
      </c>
      <c r="S830" s="11" t="str">
        <f>IF([1]source_data!G832="","",IF(LEFT(R830,3)="E05","WD",IF(LEFT(R830,3)="S13","WD",IF(LEFT(R830,3)="W05","WD",IF(LEFT(R830,3)="W06","UA",IF(LEFT(R830,3)="S12","CA",IF(LEFT(R830,3)="E06","UA",IF(LEFT(R830,3)="E07","NMD",IF(LEFT(R830,3)="E08","MD",IF(LEFT(R830,3)="E09","LONB"))))))))))</f>
        <v>NMD</v>
      </c>
      <c r="T830" s="8" t="str">
        <f>IF([1]source_data!G832="","",IF([1]source_data!N832="","",[1]source_data!N832))</f>
        <v>Grants for Your Home</v>
      </c>
      <c r="U830" s="12">
        <f ca="1">IF([1]source_data!G832="","",[1]tailored_settings!$B$8)</f>
        <v>45009</v>
      </c>
      <c r="V830" s="8" t="str">
        <f>IF([1]source_data!I832="","",[1]tailored_settings!$B$9)</f>
        <v>https://www.barnwoodtrust.org/</v>
      </c>
      <c r="W830" s="8" t="str">
        <f>IF([1]source_data!G832="","",IF([1]source_data!I832="","",[1]codelists!$A$1))</f>
        <v>Grant to Individuals Reason codelist</v>
      </c>
      <c r="X830" s="8" t="str">
        <f>IF([1]source_data!G832="","",IF([1]source_data!I832="","",[1]source_data!I832))</f>
        <v>Financial Hardship</v>
      </c>
      <c r="Y830" s="8" t="str">
        <f>IF([1]source_data!G832="","",IF([1]source_data!J832="","",[1]codelists!$A$1))</f>
        <v>Grant to Individuals Reason codelist</v>
      </c>
      <c r="Z830" s="8" t="str">
        <f>IF([1]source_data!G832="","",IF([1]source_data!J832="","",[1]source_data!J832))</f>
        <v>Disability</v>
      </c>
      <c r="AA830" s="8" t="str">
        <f>IF([1]source_data!G832="","",IF([1]source_data!K832="","",[1]codelists!$A$16))</f>
        <v>Grant to Individuals Purpose codelist</v>
      </c>
      <c r="AB830" s="8" t="str">
        <f>IF([1]source_data!G832="","",IF([1]source_data!K832="","",[1]source_data!K832))</f>
        <v>Furniture and appliances</v>
      </c>
      <c r="AC830" s="8" t="str">
        <f>IF([1]source_data!G832="","",IF([1]source_data!L832="","",[1]codelists!$A$16))</f>
        <v/>
      </c>
      <c r="AD830" s="8" t="str">
        <f>IF([1]source_data!G832="","",IF([1]source_data!L832="","",[1]source_data!L832))</f>
        <v/>
      </c>
      <c r="AE830" s="8" t="str">
        <f>IF([1]source_data!G832="","",IF([1]source_data!M832="","",[1]codelists!$A$16))</f>
        <v/>
      </c>
      <c r="AF830" s="8" t="str">
        <f>IF([1]source_data!G832="","",IF([1]source_data!M832="","",[1]source_data!M832))</f>
        <v/>
      </c>
    </row>
    <row r="831" spans="1:32" ht="15.75" x14ac:dyDescent="0.25">
      <c r="A831" s="8" t="str">
        <f>IF([1]source_data!G833="","",IF(AND([1]source_data!C833&lt;&gt;"",[1]tailored_settings!$B$10="Publish"),CONCATENATE([1]tailored_settings!$B$2&amp;[1]source_data!C833),IF(AND([1]source_data!C833&lt;&gt;"",[1]tailored_settings!$B$10="Do not publish"),CONCATENATE([1]tailored_settings!$B$2&amp;TEXT(ROW(A831)-1,"0000")&amp;"_"&amp;TEXT(F831,"yyyy-mm")),CONCATENATE([1]tailored_settings!$B$2&amp;TEXT(ROW(A831)-1,"0000")&amp;"_"&amp;TEXT(F831,"yyyy-mm")))))</f>
        <v>360G-BarnwoodTrust-0830_2022-11</v>
      </c>
      <c r="B831" s="8" t="str">
        <f>IF([1]source_data!G833="","",IF([1]source_data!E833&lt;&gt;"",[1]source_data!E833,CONCATENATE("Grant to "&amp;G831)))</f>
        <v>Grants for You</v>
      </c>
      <c r="C831" s="8" t="str">
        <f>IF([1]source_data!G833="","",IF([1]source_data!F833="","",[1]source_data!F833))</f>
        <v xml:space="preserve">Funding to help people with Autism, ADHD, Tourette's or a serious mental health condition access more opportunities.   </v>
      </c>
      <c r="D831" s="9">
        <f>IF([1]source_data!G833="","",IF([1]source_data!G833="","",[1]source_data!G833))</f>
        <v>1614</v>
      </c>
      <c r="E831" s="8" t="str">
        <f>IF([1]source_data!G833="","",[1]tailored_settings!$B$3)</f>
        <v>GBP</v>
      </c>
      <c r="F831" s="10">
        <f>IF([1]source_data!G833="","",IF([1]source_data!H833="","",[1]source_data!H833))</f>
        <v>44868.614689965303</v>
      </c>
      <c r="G831" s="8" t="str">
        <f>IF([1]source_data!G833="","",[1]tailored_settings!$B$5)</f>
        <v>Individual Recipient</v>
      </c>
      <c r="H831" s="8" t="str">
        <f>IF([1]source_data!G833="","",IF(AND([1]source_data!A833&lt;&gt;"",[1]tailored_settings!$B$11="Publish"),CONCATENATE([1]tailored_settings!$B$2&amp;[1]source_data!A833),IF(AND([1]source_data!A833&lt;&gt;"",[1]tailored_settings!$B$11="Do not publish"),CONCATENATE([1]tailored_settings!$B$4&amp;TEXT(ROW(A831)-1,"0000")&amp;"_"&amp;TEXT(F831,"yyyy-mm")),CONCATENATE([1]tailored_settings!$B$4&amp;TEXT(ROW(A831)-1,"0000")&amp;"_"&amp;TEXT(F831,"yyyy-mm")))))</f>
        <v>360G-BarnwoodTrust-IND-0830_2022-11</v>
      </c>
      <c r="I831" s="8" t="str">
        <f>IF([1]source_data!G833="","",[1]tailored_settings!$B$7)</f>
        <v>Barnwood Trust</v>
      </c>
      <c r="J831" s="8" t="str">
        <f>IF([1]source_data!G833="","",[1]tailored_settings!$B$6)</f>
        <v>GB-CHC-1162855</v>
      </c>
      <c r="K831" s="8" t="str">
        <f>IF([1]source_data!G833="","",IF([1]source_data!I833="","",VLOOKUP([1]source_data!I833,[1]codelists!A:C,2,FALSE)))</f>
        <v>GTIR040</v>
      </c>
      <c r="L831" s="8" t="str">
        <f>IF([1]source_data!G833="","",IF([1]source_data!J833="","",VLOOKUP([1]source_data!J833,[1]codelists!A:C,2,FALSE)))</f>
        <v/>
      </c>
      <c r="M831" s="8" t="str">
        <f>IF([1]source_data!G833="","",IF([1]source_data!K833="","",IF([1]source_data!M833&lt;&gt;"",CONCATENATE(VLOOKUP([1]source_data!K833,[1]codelists!A:C,2,FALSE)&amp;";"&amp;VLOOKUP([1]source_data!L833,[1]codelists!A:C,2,FALSE)&amp;";"&amp;VLOOKUP([1]source_data!M833,[1]codelists!A:C,2,FALSE)),IF([1]source_data!L833&lt;&gt;"",CONCATENATE(VLOOKUP([1]source_data!K833,[1]codelists!A:C,2,FALSE)&amp;";"&amp;VLOOKUP([1]source_data!L833,[1]codelists!A:C,2,FALSE)),IF([1]source_data!K833&lt;&gt;"",CONCATENATE(VLOOKUP([1]source_data!K833,[1]codelists!A:C,2,FALSE)))))))</f>
        <v>GTIP040</v>
      </c>
      <c r="N831" s="11" t="str">
        <f>IF([1]source_data!G833="","",IF([1]source_data!D833="","",VLOOKUP([1]source_data!D833,[1]geo_data!A:I,9,FALSE)))</f>
        <v>Matson, Robinswood and White City</v>
      </c>
      <c r="O831" s="11" t="str">
        <f>IF([1]source_data!G833="","",IF([1]source_data!D833="","",VLOOKUP([1]source_data!D833,[1]geo_data!A:I,8,FALSE)))</f>
        <v>E05010961</v>
      </c>
      <c r="P831" s="11" t="str">
        <f>IF([1]source_data!G833="","",IF(LEFT(O831,3)="E05","WD",IF(LEFT(O831,3)="S13","WD",IF(LEFT(O831,3)="W05","WD",IF(LEFT(O831,3)="W06","UA",IF(LEFT(O831,3)="S12","CA",IF(LEFT(O831,3)="E06","UA",IF(LEFT(O831,3)="E07","NMD",IF(LEFT(O831,3)="E08","MD",IF(LEFT(O831,3)="E09","LONB"))))))))))</f>
        <v>WD</v>
      </c>
      <c r="Q831" s="11" t="str">
        <f>IF([1]source_data!G833="","",IF([1]source_data!D833="","",VLOOKUP([1]source_data!D833,[1]geo_data!A:I,7,FALSE)))</f>
        <v>Gloucester</v>
      </c>
      <c r="R831" s="11" t="str">
        <f>IF([1]source_data!G833="","",IF([1]source_data!D833="","",VLOOKUP([1]source_data!D833,[1]geo_data!A:I,6,FALSE)))</f>
        <v>E07000081</v>
      </c>
      <c r="S831" s="11" t="str">
        <f>IF([1]source_data!G833="","",IF(LEFT(R831,3)="E05","WD",IF(LEFT(R831,3)="S13","WD",IF(LEFT(R831,3)="W05","WD",IF(LEFT(R831,3)="W06","UA",IF(LEFT(R831,3)="S12","CA",IF(LEFT(R831,3)="E06","UA",IF(LEFT(R831,3)="E07","NMD",IF(LEFT(R831,3)="E08","MD",IF(LEFT(R831,3)="E09","LONB"))))))))))</f>
        <v>NMD</v>
      </c>
      <c r="T831" s="8" t="str">
        <f>IF([1]source_data!G833="","",IF([1]source_data!N833="","",[1]source_data!N833))</f>
        <v>Grants for You</v>
      </c>
      <c r="U831" s="12">
        <f ca="1">IF([1]source_data!G833="","",[1]tailored_settings!$B$8)</f>
        <v>45009</v>
      </c>
      <c r="V831" s="8" t="str">
        <f>IF([1]source_data!I833="","",[1]tailored_settings!$B$9)</f>
        <v>https://www.barnwoodtrust.org/</v>
      </c>
      <c r="W831" s="8" t="str">
        <f>IF([1]source_data!G833="","",IF([1]source_data!I833="","",[1]codelists!$A$1))</f>
        <v>Grant to Individuals Reason codelist</v>
      </c>
      <c r="X831" s="8" t="str">
        <f>IF([1]source_data!G833="","",IF([1]source_data!I833="","",[1]source_data!I833))</f>
        <v>Mental Health</v>
      </c>
      <c r="Y831" s="8" t="str">
        <f>IF([1]source_data!G833="","",IF([1]source_data!J833="","",[1]codelists!$A$1))</f>
        <v/>
      </c>
      <c r="Z831" s="8" t="str">
        <f>IF([1]source_data!G833="","",IF([1]source_data!J833="","",[1]source_data!J833))</f>
        <v/>
      </c>
      <c r="AA831" s="8" t="str">
        <f>IF([1]source_data!G833="","",IF([1]source_data!K833="","",[1]codelists!$A$16))</f>
        <v>Grant to Individuals Purpose codelist</v>
      </c>
      <c r="AB831" s="8" t="str">
        <f>IF([1]source_data!G833="","",IF([1]source_data!K833="","",[1]source_data!K833))</f>
        <v>Devices and digital access</v>
      </c>
      <c r="AC831" s="8" t="str">
        <f>IF([1]source_data!G833="","",IF([1]source_data!L833="","",[1]codelists!$A$16))</f>
        <v/>
      </c>
      <c r="AD831" s="8" t="str">
        <f>IF([1]source_data!G833="","",IF([1]source_data!L833="","",[1]source_data!L833))</f>
        <v/>
      </c>
      <c r="AE831" s="8" t="str">
        <f>IF([1]source_data!G833="","",IF([1]source_data!M833="","",[1]codelists!$A$16))</f>
        <v/>
      </c>
      <c r="AF831" s="8" t="str">
        <f>IF([1]source_data!G833="","",IF([1]source_data!M833="","",[1]source_data!M833))</f>
        <v/>
      </c>
    </row>
    <row r="832" spans="1:32" ht="15.75" x14ac:dyDescent="0.25">
      <c r="A832" s="8" t="str">
        <f>IF([1]source_data!G834="","",IF(AND([1]source_data!C834&lt;&gt;"",[1]tailored_settings!$B$10="Publish"),CONCATENATE([1]tailored_settings!$B$2&amp;[1]source_data!C834),IF(AND([1]source_data!C834&lt;&gt;"",[1]tailored_settings!$B$10="Do not publish"),CONCATENATE([1]tailored_settings!$B$2&amp;TEXT(ROW(A832)-1,"0000")&amp;"_"&amp;TEXT(F832,"yyyy-mm")),CONCATENATE([1]tailored_settings!$B$2&amp;TEXT(ROW(A832)-1,"0000")&amp;"_"&amp;TEXT(F832,"yyyy-mm")))))</f>
        <v>360G-BarnwoodTrust-0831_2022-11</v>
      </c>
      <c r="B832" s="8" t="str">
        <f>IF([1]source_data!G834="","",IF([1]source_data!E834&lt;&gt;"",[1]source_data!E834,CONCATENATE("Grant to "&amp;G832)))</f>
        <v>Grants for You</v>
      </c>
      <c r="C832" s="8" t="str">
        <f>IF([1]source_data!G834="","",IF([1]source_data!F834="","",[1]source_data!F834))</f>
        <v xml:space="preserve">Funding to help people with Autism, ADHD, Tourette's or a serious mental health condition access more opportunities.   </v>
      </c>
      <c r="D832" s="9">
        <f>IF([1]source_data!G834="","",IF([1]source_data!G834="","",[1]source_data!G834))</f>
        <v>1292</v>
      </c>
      <c r="E832" s="8" t="str">
        <f>IF([1]source_data!G834="","",[1]tailored_settings!$B$3)</f>
        <v>GBP</v>
      </c>
      <c r="F832" s="10">
        <f>IF([1]source_data!G834="","",IF([1]source_data!H834="","",[1]source_data!H834))</f>
        <v>44868.632707523102</v>
      </c>
      <c r="G832" s="8" t="str">
        <f>IF([1]source_data!G834="","",[1]tailored_settings!$B$5)</f>
        <v>Individual Recipient</v>
      </c>
      <c r="H832" s="8" t="str">
        <f>IF([1]source_data!G834="","",IF(AND([1]source_data!A834&lt;&gt;"",[1]tailored_settings!$B$11="Publish"),CONCATENATE([1]tailored_settings!$B$2&amp;[1]source_data!A834),IF(AND([1]source_data!A834&lt;&gt;"",[1]tailored_settings!$B$11="Do not publish"),CONCATENATE([1]tailored_settings!$B$4&amp;TEXT(ROW(A832)-1,"0000")&amp;"_"&amp;TEXT(F832,"yyyy-mm")),CONCATENATE([1]tailored_settings!$B$4&amp;TEXT(ROW(A832)-1,"0000")&amp;"_"&amp;TEXT(F832,"yyyy-mm")))))</f>
        <v>360G-BarnwoodTrust-IND-0831_2022-11</v>
      </c>
      <c r="I832" s="8" t="str">
        <f>IF([1]source_data!G834="","",[1]tailored_settings!$B$7)</f>
        <v>Barnwood Trust</v>
      </c>
      <c r="J832" s="8" t="str">
        <f>IF([1]source_data!G834="","",[1]tailored_settings!$B$6)</f>
        <v>GB-CHC-1162855</v>
      </c>
      <c r="K832" s="8" t="str">
        <f>IF([1]source_data!G834="","",IF([1]source_data!I834="","",VLOOKUP([1]source_data!I834,[1]codelists!A:C,2,FALSE)))</f>
        <v>GTIR040</v>
      </c>
      <c r="L832" s="8" t="str">
        <f>IF([1]source_data!G834="","",IF([1]source_data!J834="","",VLOOKUP([1]source_data!J834,[1]codelists!A:C,2,FALSE)))</f>
        <v/>
      </c>
      <c r="M832" s="8" t="str">
        <f>IF([1]source_data!G834="","",IF([1]source_data!K834="","",IF([1]source_data!M834&lt;&gt;"",CONCATENATE(VLOOKUP([1]source_data!K834,[1]codelists!A:C,2,FALSE)&amp;";"&amp;VLOOKUP([1]source_data!L834,[1]codelists!A:C,2,FALSE)&amp;";"&amp;VLOOKUP([1]source_data!M834,[1]codelists!A:C,2,FALSE)),IF([1]source_data!L834&lt;&gt;"",CONCATENATE(VLOOKUP([1]source_data!K834,[1]codelists!A:C,2,FALSE)&amp;";"&amp;VLOOKUP([1]source_data!L834,[1]codelists!A:C,2,FALSE)),IF([1]source_data!K834&lt;&gt;"",CONCATENATE(VLOOKUP([1]source_data!K834,[1]codelists!A:C,2,FALSE)))))))</f>
        <v>GTIP040</v>
      </c>
      <c r="N832" s="11" t="str">
        <f>IF([1]source_data!G834="","",IF([1]source_data!D834="","",VLOOKUP([1]source_data!D834,[1]geo_data!A:I,9,FALSE)))</f>
        <v>Matson, Robinswood and White City</v>
      </c>
      <c r="O832" s="11" t="str">
        <f>IF([1]source_data!G834="","",IF([1]source_data!D834="","",VLOOKUP([1]source_data!D834,[1]geo_data!A:I,8,FALSE)))</f>
        <v>E05010961</v>
      </c>
      <c r="P832" s="11" t="str">
        <f>IF([1]source_data!G834="","",IF(LEFT(O832,3)="E05","WD",IF(LEFT(O832,3)="S13","WD",IF(LEFT(O832,3)="W05","WD",IF(LEFT(O832,3)="W06","UA",IF(LEFT(O832,3)="S12","CA",IF(LEFT(O832,3)="E06","UA",IF(LEFT(O832,3)="E07","NMD",IF(LEFT(O832,3)="E08","MD",IF(LEFT(O832,3)="E09","LONB"))))))))))</f>
        <v>WD</v>
      </c>
      <c r="Q832" s="11" t="str">
        <f>IF([1]source_data!G834="","",IF([1]source_data!D834="","",VLOOKUP([1]source_data!D834,[1]geo_data!A:I,7,FALSE)))</f>
        <v>Gloucester</v>
      </c>
      <c r="R832" s="11" t="str">
        <f>IF([1]source_data!G834="","",IF([1]source_data!D834="","",VLOOKUP([1]source_data!D834,[1]geo_data!A:I,6,FALSE)))</f>
        <v>E07000081</v>
      </c>
      <c r="S832" s="11" t="str">
        <f>IF([1]source_data!G834="","",IF(LEFT(R832,3)="E05","WD",IF(LEFT(R832,3)="S13","WD",IF(LEFT(R832,3)="W05","WD",IF(LEFT(R832,3)="W06","UA",IF(LEFT(R832,3)="S12","CA",IF(LEFT(R832,3)="E06","UA",IF(LEFT(R832,3)="E07","NMD",IF(LEFT(R832,3)="E08","MD",IF(LEFT(R832,3)="E09","LONB"))))))))))</f>
        <v>NMD</v>
      </c>
      <c r="T832" s="8" t="str">
        <f>IF([1]source_data!G834="","",IF([1]source_data!N834="","",[1]source_data!N834))</f>
        <v>Grants for You</v>
      </c>
      <c r="U832" s="12">
        <f ca="1">IF([1]source_data!G834="","",[1]tailored_settings!$B$8)</f>
        <v>45009</v>
      </c>
      <c r="V832" s="8" t="str">
        <f>IF([1]source_data!I834="","",[1]tailored_settings!$B$9)</f>
        <v>https://www.barnwoodtrust.org/</v>
      </c>
      <c r="W832" s="8" t="str">
        <f>IF([1]source_data!G834="","",IF([1]source_data!I834="","",[1]codelists!$A$1))</f>
        <v>Grant to Individuals Reason codelist</v>
      </c>
      <c r="X832" s="8" t="str">
        <f>IF([1]source_data!G834="","",IF([1]source_data!I834="","",[1]source_data!I834))</f>
        <v>Mental Health</v>
      </c>
      <c r="Y832" s="8" t="str">
        <f>IF([1]source_data!G834="","",IF([1]source_data!J834="","",[1]codelists!$A$1))</f>
        <v/>
      </c>
      <c r="Z832" s="8" t="str">
        <f>IF([1]source_data!G834="","",IF([1]source_data!J834="","",[1]source_data!J834))</f>
        <v/>
      </c>
      <c r="AA832" s="8" t="str">
        <f>IF([1]source_data!G834="","",IF([1]source_data!K834="","",[1]codelists!$A$16))</f>
        <v>Grant to Individuals Purpose codelist</v>
      </c>
      <c r="AB832" s="8" t="str">
        <f>IF([1]source_data!G834="","",IF([1]source_data!K834="","",[1]source_data!K834))</f>
        <v>Devices and digital access</v>
      </c>
      <c r="AC832" s="8" t="str">
        <f>IF([1]source_data!G834="","",IF([1]source_data!L834="","",[1]codelists!$A$16))</f>
        <v/>
      </c>
      <c r="AD832" s="8" t="str">
        <f>IF([1]source_data!G834="","",IF([1]source_data!L834="","",[1]source_data!L834))</f>
        <v/>
      </c>
      <c r="AE832" s="8" t="str">
        <f>IF([1]source_data!G834="","",IF([1]source_data!M834="","",[1]codelists!$A$16))</f>
        <v/>
      </c>
      <c r="AF832" s="8" t="str">
        <f>IF([1]source_data!G834="","",IF([1]source_data!M834="","",[1]source_data!M834))</f>
        <v/>
      </c>
    </row>
    <row r="833" spans="1:32" ht="15.75" x14ac:dyDescent="0.25">
      <c r="A833" s="8" t="str">
        <f>IF([1]source_data!G835="","",IF(AND([1]source_data!C835&lt;&gt;"",[1]tailored_settings!$B$10="Publish"),CONCATENATE([1]tailored_settings!$B$2&amp;[1]source_data!C835),IF(AND([1]source_data!C835&lt;&gt;"",[1]tailored_settings!$B$10="Do not publish"),CONCATENATE([1]tailored_settings!$B$2&amp;TEXT(ROW(A833)-1,"0000")&amp;"_"&amp;TEXT(F833,"yyyy-mm")),CONCATENATE([1]tailored_settings!$B$2&amp;TEXT(ROW(A833)-1,"0000")&amp;"_"&amp;TEXT(F833,"yyyy-mm")))))</f>
        <v>360G-BarnwoodTrust-0832_2022-11</v>
      </c>
      <c r="B833" s="8" t="str">
        <f>IF([1]source_data!G835="","",IF([1]source_data!E835&lt;&gt;"",[1]source_data!E835,CONCATENATE("Grant to "&amp;G833)))</f>
        <v>Grants for You</v>
      </c>
      <c r="C833" s="8" t="str">
        <f>IF([1]source_data!G835="","",IF([1]source_data!F835="","",[1]source_data!F835))</f>
        <v xml:space="preserve">Funding to help people with Autism, ADHD, Tourette's or a serious mental health condition access more opportunities.   </v>
      </c>
      <c r="D833" s="9">
        <f>IF([1]source_data!G835="","",IF([1]source_data!G835="","",[1]source_data!G835))</f>
        <v>1400</v>
      </c>
      <c r="E833" s="8" t="str">
        <f>IF([1]source_data!G835="","",[1]tailored_settings!$B$3)</f>
        <v>GBP</v>
      </c>
      <c r="F833" s="10">
        <f>IF([1]source_data!G835="","",IF([1]source_data!H835="","",[1]source_data!H835))</f>
        <v>44868.634981331001</v>
      </c>
      <c r="G833" s="8" t="str">
        <f>IF([1]source_data!G835="","",[1]tailored_settings!$B$5)</f>
        <v>Individual Recipient</v>
      </c>
      <c r="H833" s="8" t="str">
        <f>IF([1]source_data!G835="","",IF(AND([1]source_data!A835&lt;&gt;"",[1]tailored_settings!$B$11="Publish"),CONCATENATE([1]tailored_settings!$B$2&amp;[1]source_data!A835),IF(AND([1]source_data!A835&lt;&gt;"",[1]tailored_settings!$B$11="Do not publish"),CONCATENATE([1]tailored_settings!$B$4&amp;TEXT(ROW(A833)-1,"0000")&amp;"_"&amp;TEXT(F833,"yyyy-mm")),CONCATENATE([1]tailored_settings!$B$4&amp;TEXT(ROW(A833)-1,"0000")&amp;"_"&amp;TEXT(F833,"yyyy-mm")))))</f>
        <v>360G-BarnwoodTrust-IND-0832_2022-11</v>
      </c>
      <c r="I833" s="8" t="str">
        <f>IF([1]source_data!G835="","",[1]tailored_settings!$B$7)</f>
        <v>Barnwood Trust</v>
      </c>
      <c r="J833" s="8" t="str">
        <f>IF([1]source_data!G835="","",[1]tailored_settings!$B$6)</f>
        <v>GB-CHC-1162855</v>
      </c>
      <c r="K833" s="8" t="str">
        <f>IF([1]source_data!G835="","",IF([1]source_data!I835="","",VLOOKUP([1]source_data!I835,[1]codelists!A:C,2,FALSE)))</f>
        <v>GTIR040</v>
      </c>
      <c r="L833" s="8" t="str">
        <f>IF([1]source_data!G835="","",IF([1]source_data!J835="","",VLOOKUP([1]source_data!J835,[1]codelists!A:C,2,FALSE)))</f>
        <v/>
      </c>
      <c r="M833" s="8" t="str">
        <f>IF([1]source_data!G835="","",IF([1]source_data!K835="","",IF([1]source_data!M835&lt;&gt;"",CONCATENATE(VLOOKUP([1]source_data!K835,[1]codelists!A:C,2,FALSE)&amp;";"&amp;VLOOKUP([1]source_data!L835,[1]codelists!A:C,2,FALSE)&amp;";"&amp;VLOOKUP([1]source_data!M835,[1]codelists!A:C,2,FALSE)),IF([1]source_data!L835&lt;&gt;"",CONCATENATE(VLOOKUP([1]source_data!K835,[1]codelists!A:C,2,FALSE)&amp;";"&amp;VLOOKUP([1]source_data!L835,[1]codelists!A:C,2,FALSE)),IF([1]source_data!K835&lt;&gt;"",CONCATENATE(VLOOKUP([1]source_data!K835,[1]codelists!A:C,2,FALSE)))))))</f>
        <v>GTIP040</v>
      </c>
      <c r="N833" s="11" t="str">
        <f>IF([1]source_data!G835="","",IF([1]source_data!D835="","",VLOOKUP([1]source_data!D835,[1]geo_data!A:I,9,FALSE)))</f>
        <v>Stroud Slade</v>
      </c>
      <c r="O833" s="11" t="str">
        <f>IF([1]source_data!G835="","",IF([1]source_data!D835="","",VLOOKUP([1]source_data!D835,[1]geo_data!A:I,8,FALSE)))</f>
        <v>E05010988</v>
      </c>
      <c r="P833" s="11" t="str">
        <f>IF([1]source_data!G835="","",IF(LEFT(O833,3)="E05","WD",IF(LEFT(O833,3)="S13","WD",IF(LEFT(O833,3)="W05","WD",IF(LEFT(O833,3)="W06","UA",IF(LEFT(O833,3)="S12","CA",IF(LEFT(O833,3)="E06","UA",IF(LEFT(O833,3)="E07","NMD",IF(LEFT(O833,3)="E08","MD",IF(LEFT(O833,3)="E09","LONB"))))))))))</f>
        <v>WD</v>
      </c>
      <c r="Q833" s="11" t="str">
        <f>IF([1]source_data!G835="","",IF([1]source_data!D835="","",VLOOKUP([1]source_data!D835,[1]geo_data!A:I,7,FALSE)))</f>
        <v>Stroud</v>
      </c>
      <c r="R833" s="11" t="str">
        <f>IF([1]source_data!G835="","",IF([1]source_data!D835="","",VLOOKUP([1]source_data!D835,[1]geo_data!A:I,6,FALSE)))</f>
        <v>E07000082</v>
      </c>
      <c r="S833" s="11" t="str">
        <f>IF([1]source_data!G835="","",IF(LEFT(R833,3)="E05","WD",IF(LEFT(R833,3)="S13","WD",IF(LEFT(R833,3)="W05","WD",IF(LEFT(R833,3)="W06","UA",IF(LEFT(R833,3)="S12","CA",IF(LEFT(R833,3)="E06","UA",IF(LEFT(R833,3)="E07","NMD",IF(LEFT(R833,3)="E08","MD",IF(LEFT(R833,3)="E09","LONB"))))))))))</f>
        <v>NMD</v>
      </c>
      <c r="T833" s="8" t="str">
        <f>IF([1]source_data!G835="","",IF([1]source_data!N835="","",[1]source_data!N835))</f>
        <v>Grants for You</v>
      </c>
      <c r="U833" s="12">
        <f ca="1">IF([1]source_data!G835="","",[1]tailored_settings!$B$8)</f>
        <v>45009</v>
      </c>
      <c r="V833" s="8" t="str">
        <f>IF([1]source_data!I835="","",[1]tailored_settings!$B$9)</f>
        <v>https://www.barnwoodtrust.org/</v>
      </c>
      <c r="W833" s="8" t="str">
        <f>IF([1]source_data!G835="","",IF([1]source_data!I835="","",[1]codelists!$A$1))</f>
        <v>Grant to Individuals Reason codelist</v>
      </c>
      <c r="X833" s="8" t="str">
        <f>IF([1]source_data!G835="","",IF([1]source_data!I835="","",[1]source_data!I835))</f>
        <v>Mental Health</v>
      </c>
      <c r="Y833" s="8" t="str">
        <f>IF([1]source_data!G835="","",IF([1]source_data!J835="","",[1]codelists!$A$1))</f>
        <v/>
      </c>
      <c r="Z833" s="8" t="str">
        <f>IF([1]source_data!G835="","",IF([1]source_data!J835="","",[1]source_data!J835))</f>
        <v/>
      </c>
      <c r="AA833" s="8" t="str">
        <f>IF([1]source_data!G835="","",IF([1]source_data!K835="","",[1]codelists!$A$16))</f>
        <v>Grant to Individuals Purpose codelist</v>
      </c>
      <c r="AB833" s="8" t="str">
        <f>IF([1]source_data!G835="","",IF([1]source_data!K835="","",[1]source_data!K835))</f>
        <v>Devices and digital access</v>
      </c>
      <c r="AC833" s="8" t="str">
        <f>IF([1]source_data!G835="","",IF([1]source_data!L835="","",[1]codelists!$A$16))</f>
        <v/>
      </c>
      <c r="AD833" s="8" t="str">
        <f>IF([1]source_data!G835="","",IF([1]source_data!L835="","",[1]source_data!L835))</f>
        <v/>
      </c>
      <c r="AE833" s="8" t="str">
        <f>IF([1]source_data!G835="","",IF([1]source_data!M835="","",[1]codelists!$A$16))</f>
        <v/>
      </c>
      <c r="AF833" s="8" t="str">
        <f>IF([1]source_data!G835="","",IF([1]source_data!M835="","",[1]source_data!M835))</f>
        <v/>
      </c>
    </row>
    <row r="834" spans="1:32" ht="15.75" x14ac:dyDescent="0.25">
      <c r="A834" s="8" t="str">
        <f>IF([1]source_data!G836="","",IF(AND([1]source_data!C836&lt;&gt;"",[1]tailored_settings!$B$10="Publish"),CONCATENATE([1]tailored_settings!$B$2&amp;[1]source_data!C836),IF(AND([1]source_data!C836&lt;&gt;"",[1]tailored_settings!$B$10="Do not publish"),CONCATENATE([1]tailored_settings!$B$2&amp;TEXT(ROW(A834)-1,"0000")&amp;"_"&amp;TEXT(F834,"yyyy-mm")),CONCATENATE([1]tailored_settings!$B$2&amp;TEXT(ROW(A834)-1,"0000")&amp;"_"&amp;TEXT(F834,"yyyy-mm")))))</f>
        <v>360G-BarnwoodTrust-0833_2022-11</v>
      </c>
      <c r="B834" s="8" t="str">
        <f>IF([1]source_data!G836="","",IF([1]source_data!E836&lt;&gt;"",[1]source_data!E836,CONCATENATE("Grant to "&amp;G834)))</f>
        <v>Grants for You</v>
      </c>
      <c r="C834" s="8" t="str">
        <f>IF([1]source_data!G836="","",IF([1]source_data!F836="","",[1]source_data!F836))</f>
        <v xml:space="preserve">Funding to help people with Autism, ADHD, Tourette's or a serious mental health condition access more opportunities.   </v>
      </c>
      <c r="D834" s="9">
        <f>IF([1]source_data!G836="","",IF([1]source_data!G836="","",[1]source_data!G836))</f>
        <v>1000</v>
      </c>
      <c r="E834" s="8" t="str">
        <f>IF([1]source_data!G836="","",[1]tailored_settings!$B$3)</f>
        <v>GBP</v>
      </c>
      <c r="F834" s="10">
        <f>IF([1]source_data!G836="","",IF([1]source_data!H836="","",[1]source_data!H836))</f>
        <v>44869.416122222203</v>
      </c>
      <c r="G834" s="8" t="str">
        <f>IF([1]source_data!G836="","",[1]tailored_settings!$B$5)</f>
        <v>Individual Recipient</v>
      </c>
      <c r="H834" s="8" t="str">
        <f>IF([1]source_data!G836="","",IF(AND([1]source_data!A836&lt;&gt;"",[1]tailored_settings!$B$11="Publish"),CONCATENATE([1]tailored_settings!$B$2&amp;[1]source_data!A836),IF(AND([1]source_data!A836&lt;&gt;"",[1]tailored_settings!$B$11="Do not publish"),CONCATENATE([1]tailored_settings!$B$4&amp;TEXT(ROW(A834)-1,"0000")&amp;"_"&amp;TEXT(F834,"yyyy-mm")),CONCATENATE([1]tailored_settings!$B$4&amp;TEXT(ROW(A834)-1,"0000")&amp;"_"&amp;TEXT(F834,"yyyy-mm")))))</f>
        <v>360G-BarnwoodTrust-IND-0833_2022-11</v>
      </c>
      <c r="I834" s="8" t="str">
        <f>IF([1]source_data!G836="","",[1]tailored_settings!$B$7)</f>
        <v>Barnwood Trust</v>
      </c>
      <c r="J834" s="8" t="str">
        <f>IF([1]source_data!G836="","",[1]tailored_settings!$B$6)</f>
        <v>GB-CHC-1162855</v>
      </c>
      <c r="K834" s="8" t="str">
        <f>IF([1]source_data!G836="","",IF([1]source_data!I836="","",VLOOKUP([1]source_data!I836,[1]codelists!A:C,2,FALSE)))</f>
        <v>GTIR040</v>
      </c>
      <c r="L834" s="8" t="str">
        <f>IF([1]source_data!G836="","",IF([1]source_data!J836="","",VLOOKUP([1]source_data!J836,[1]codelists!A:C,2,FALSE)))</f>
        <v/>
      </c>
      <c r="M834" s="8" t="str">
        <f>IF([1]source_data!G836="","",IF([1]source_data!K836="","",IF([1]source_data!M836&lt;&gt;"",CONCATENATE(VLOOKUP([1]source_data!K836,[1]codelists!A:C,2,FALSE)&amp;";"&amp;VLOOKUP([1]source_data!L836,[1]codelists!A:C,2,FALSE)&amp;";"&amp;VLOOKUP([1]source_data!M836,[1]codelists!A:C,2,FALSE)),IF([1]source_data!L836&lt;&gt;"",CONCATENATE(VLOOKUP([1]source_data!K836,[1]codelists!A:C,2,FALSE)&amp;";"&amp;VLOOKUP([1]source_data!L836,[1]codelists!A:C,2,FALSE)),IF([1]source_data!K836&lt;&gt;"",CONCATENATE(VLOOKUP([1]source_data!K836,[1]codelists!A:C,2,FALSE)))))))</f>
        <v>GTIP100</v>
      </c>
      <c r="N834" s="11" t="str">
        <f>IF([1]source_data!G836="","",IF([1]source_data!D836="","",VLOOKUP([1]source_data!D836,[1]geo_data!A:I,9,FALSE)))</f>
        <v>Kingsway</v>
      </c>
      <c r="O834" s="11" t="str">
        <f>IF([1]source_data!G836="","",IF([1]source_data!D836="","",VLOOKUP([1]source_data!D836,[1]geo_data!A:I,8,FALSE)))</f>
        <v>E05010959</v>
      </c>
      <c r="P834" s="11" t="str">
        <f>IF([1]source_data!G836="","",IF(LEFT(O834,3)="E05","WD",IF(LEFT(O834,3)="S13","WD",IF(LEFT(O834,3)="W05","WD",IF(LEFT(O834,3)="W06","UA",IF(LEFT(O834,3)="S12","CA",IF(LEFT(O834,3)="E06","UA",IF(LEFT(O834,3)="E07","NMD",IF(LEFT(O834,3)="E08","MD",IF(LEFT(O834,3)="E09","LONB"))))))))))</f>
        <v>WD</v>
      </c>
      <c r="Q834" s="11" t="str">
        <f>IF([1]source_data!G836="","",IF([1]source_data!D836="","",VLOOKUP([1]source_data!D836,[1]geo_data!A:I,7,FALSE)))</f>
        <v>Gloucester</v>
      </c>
      <c r="R834" s="11" t="str">
        <f>IF([1]source_data!G836="","",IF([1]source_data!D836="","",VLOOKUP([1]source_data!D836,[1]geo_data!A:I,6,FALSE)))</f>
        <v>E07000081</v>
      </c>
      <c r="S834" s="11" t="str">
        <f>IF([1]source_data!G836="","",IF(LEFT(R834,3)="E05","WD",IF(LEFT(R834,3)="S13","WD",IF(LEFT(R834,3)="W05","WD",IF(LEFT(R834,3)="W06","UA",IF(LEFT(R834,3)="S12","CA",IF(LEFT(R834,3)="E06","UA",IF(LEFT(R834,3)="E07","NMD",IF(LEFT(R834,3)="E08","MD",IF(LEFT(R834,3)="E09","LONB"))))))))))</f>
        <v>NMD</v>
      </c>
      <c r="T834" s="8" t="str">
        <f>IF([1]source_data!G836="","",IF([1]source_data!N836="","",[1]source_data!N836))</f>
        <v>Grants for You</v>
      </c>
      <c r="U834" s="12">
        <f ca="1">IF([1]source_data!G836="","",[1]tailored_settings!$B$8)</f>
        <v>45009</v>
      </c>
      <c r="V834" s="8" t="str">
        <f>IF([1]source_data!I836="","",[1]tailored_settings!$B$9)</f>
        <v>https://www.barnwoodtrust.org/</v>
      </c>
      <c r="W834" s="8" t="str">
        <f>IF([1]source_data!G836="","",IF([1]source_data!I836="","",[1]codelists!$A$1))</f>
        <v>Grant to Individuals Reason codelist</v>
      </c>
      <c r="X834" s="8" t="str">
        <f>IF([1]source_data!G836="","",IF([1]source_data!I836="","",[1]source_data!I836))</f>
        <v>Mental Health</v>
      </c>
      <c r="Y834" s="8" t="str">
        <f>IF([1]source_data!G836="","",IF([1]source_data!J836="","",[1]codelists!$A$1))</f>
        <v/>
      </c>
      <c r="Z834" s="8" t="str">
        <f>IF([1]source_data!G836="","",IF([1]source_data!J836="","",[1]source_data!J836))</f>
        <v/>
      </c>
      <c r="AA834" s="8" t="str">
        <f>IF([1]source_data!G836="","",IF([1]source_data!K836="","",[1]codelists!$A$16))</f>
        <v>Grant to Individuals Purpose codelist</v>
      </c>
      <c r="AB834" s="8" t="str">
        <f>IF([1]source_data!G836="","",IF([1]source_data!K836="","",[1]source_data!K836))</f>
        <v>Travel and transport</v>
      </c>
      <c r="AC834" s="8" t="str">
        <f>IF([1]source_data!G836="","",IF([1]source_data!L836="","",[1]codelists!$A$16))</f>
        <v/>
      </c>
      <c r="AD834" s="8" t="str">
        <f>IF([1]source_data!G836="","",IF([1]source_data!L836="","",[1]source_data!L836))</f>
        <v/>
      </c>
      <c r="AE834" s="8" t="str">
        <f>IF([1]source_data!G836="","",IF([1]source_data!M836="","",[1]codelists!$A$16))</f>
        <v/>
      </c>
      <c r="AF834" s="8" t="str">
        <f>IF([1]source_data!G836="","",IF([1]source_data!M836="","",[1]source_data!M836))</f>
        <v/>
      </c>
    </row>
    <row r="835" spans="1:32" ht="15.75" x14ac:dyDescent="0.25">
      <c r="A835" s="8" t="str">
        <f>IF([1]source_data!G837="","",IF(AND([1]source_data!C837&lt;&gt;"",[1]tailored_settings!$B$10="Publish"),CONCATENATE([1]tailored_settings!$B$2&amp;[1]source_data!C837),IF(AND([1]source_data!C837&lt;&gt;"",[1]tailored_settings!$B$10="Do not publish"),CONCATENATE([1]tailored_settings!$B$2&amp;TEXT(ROW(A835)-1,"0000")&amp;"_"&amp;TEXT(F835,"yyyy-mm")),CONCATENATE([1]tailored_settings!$B$2&amp;TEXT(ROW(A835)-1,"0000")&amp;"_"&amp;TEXT(F835,"yyyy-mm")))))</f>
        <v>360G-BarnwoodTrust-0834_2022-11</v>
      </c>
      <c r="B835" s="8" t="str">
        <f>IF([1]source_data!G837="","",IF([1]source_data!E837&lt;&gt;"",[1]source_data!E837,CONCATENATE("Grant to "&amp;G835)))</f>
        <v>Grants for You</v>
      </c>
      <c r="C835" s="8" t="str">
        <f>IF([1]source_data!G837="","",IF([1]source_data!F837="","",[1]source_data!F837))</f>
        <v xml:space="preserve">Funding to help people with Autism, ADHD, Tourette's or a serious mental health condition access more opportunities.   </v>
      </c>
      <c r="D835" s="9">
        <f>IF([1]source_data!G837="","",IF([1]source_data!G837="","",[1]source_data!G837))</f>
        <v>849</v>
      </c>
      <c r="E835" s="8" t="str">
        <f>IF([1]source_data!G837="","",[1]tailored_settings!$B$3)</f>
        <v>GBP</v>
      </c>
      <c r="F835" s="10">
        <f>IF([1]source_data!G837="","",IF([1]source_data!H837="","",[1]source_data!H837))</f>
        <v>44869.513175578701</v>
      </c>
      <c r="G835" s="8" t="str">
        <f>IF([1]source_data!G837="","",[1]tailored_settings!$B$5)</f>
        <v>Individual Recipient</v>
      </c>
      <c r="H835" s="8" t="str">
        <f>IF([1]source_data!G837="","",IF(AND([1]source_data!A837&lt;&gt;"",[1]tailored_settings!$B$11="Publish"),CONCATENATE([1]tailored_settings!$B$2&amp;[1]source_data!A837),IF(AND([1]source_data!A837&lt;&gt;"",[1]tailored_settings!$B$11="Do not publish"),CONCATENATE([1]tailored_settings!$B$4&amp;TEXT(ROW(A835)-1,"0000")&amp;"_"&amp;TEXT(F835,"yyyy-mm")),CONCATENATE([1]tailored_settings!$B$4&amp;TEXT(ROW(A835)-1,"0000")&amp;"_"&amp;TEXT(F835,"yyyy-mm")))))</f>
        <v>360G-BarnwoodTrust-IND-0834_2022-11</v>
      </c>
      <c r="I835" s="8" t="str">
        <f>IF([1]source_data!G837="","",[1]tailored_settings!$B$7)</f>
        <v>Barnwood Trust</v>
      </c>
      <c r="J835" s="8" t="str">
        <f>IF([1]source_data!G837="","",[1]tailored_settings!$B$6)</f>
        <v>GB-CHC-1162855</v>
      </c>
      <c r="K835" s="8" t="str">
        <f>IF([1]source_data!G837="","",IF([1]source_data!I837="","",VLOOKUP([1]source_data!I837,[1]codelists!A:C,2,FALSE)))</f>
        <v>GTIR040</v>
      </c>
      <c r="L835" s="8" t="str">
        <f>IF([1]source_data!G837="","",IF([1]source_data!J837="","",VLOOKUP([1]source_data!J837,[1]codelists!A:C,2,FALSE)))</f>
        <v/>
      </c>
      <c r="M835" s="8" t="str">
        <f>IF([1]source_data!G837="","",IF([1]source_data!K837="","",IF([1]source_data!M837&lt;&gt;"",CONCATENATE(VLOOKUP([1]source_data!K837,[1]codelists!A:C,2,FALSE)&amp;";"&amp;VLOOKUP([1]source_data!L837,[1]codelists!A:C,2,FALSE)&amp;";"&amp;VLOOKUP([1]source_data!M837,[1]codelists!A:C,2,FALSE)),IF([1]source_data!L837&lt;&gt;"",CONCATENATE(VLOOKUP([1]source_data!K837,[1]codelists!A:C,2,FALSE)&amp;";"&amp;VLOOKUP([1]source_data!L837,[1]codelists!A:C,2,FALSE)),IF([1]source_data!K837&lt;&gt;"",CONCATENATE(VLOOKUP([1]source_data!K837,[1]codelists!A:C,2,FALSE)))))))</f>
        <v>GTIP150</v>
      </c>
      <c r="N835" s="11" t="str">
        <f>IF([1]source_data!G837="","",IF([1]source_data!D837="","",VLOOKUP([1]source_data!D837,[1]geo_data!A:I,9,FALSE)))</f>
        <v>Cleeve Grange</v>
      </c>
      <c r="O835" s="11" t="str">
        <f>IF([1]source_data!G837="","",IF([1]source_data!D837="","",VLOOKUP([1]source_data!D837,[1]geo_data!A:I,8,FALSE)))</f>
        <v>E05012069</v>
      </c>
      <c r="P835" s="11" t="str">
        <f>IF([1]source_data!G837="","",IF(LEFT(O835,3)="E05","WD",IF(LEFT(O835,3)="S13","WD",IF(LEFT(O835,3)="W05","WD",IF(LEFT(O835,3)="W06","UA",IF(LEFT(O835,3)="S12","CA",IF(LEFT(O835,3)="E06","UA",IF(LEFT(O835,3)="E07","NMD",IF(LEFT(O835,3)="E08","MD",IF(LEFT(O835,3)="E09","LONB"))))))))))</f>
        <v>WD</v>
      </c>
      <c r="Q835" s="11" t="str">
        <f>IF([1]source_data!G837="","",IF([1]source_data!D837="","",VLOOKUP([1]source_data!D837,[1]geo_data!A:I,7,FALSE)))</f>
        <v>Tewkesbury</v>
      </c>
      <c r="R835" s="11" t="str">
        <f>IF([1]source_data!G837="","",IF([1]source_data!D837="","",VLOOKUP([1]source_data!D837,[1]geo_data!A:I,6,FALSE)))</f>
        <v>E07000083</v>
      </c>
      <c r="S835" s="11" t="str">
        <f>IF([1]source_data!G837="","",IF(LEFT(R835,3)="E05","WD",IF(LEFT(R835,3)="S13","WD",IF(LEFT(R835,3)="W05","WD",IF(LEFT(R835,3)="W06","UA",IF(LEFT(R835,3)="S12","CA",IF(LEFT(R835,3)="E06","UA",IF(LEFT(R835,3)="E07","NMD",IF(LEFT(R835,3)="E08","MD",IF(LEFT(R835,3)="E09","LONB"))))))))))</f>
        <v>NMD</v>
      </c>
      <c r="T835" s="8" t="str">
        <f>IF([1]source_data!G837="","",IF([1]source_data!N837="","",[1]source_data!N837))</f>
        <v>Grants for You</v>
      </c>
      <c r="U835" s="12">
        <f ca="1">IF([1]source_data!G837="","",[1]tailored_settings!$B$8)</f>
        <v>45009</v>
      </c>
      <c r="V835" s="8" t="str">
        <f>IF([1]source_data!I837="","",[1]tailored_settings!$B$9)</f>
        <v>https://www.barnwoodtrust.org/</v>
      </c>
      <c r="W835" s="8" t="str">
        <f>IF([1]source_data!G837="","",IF([1]source_data!I837="","",[1]codelists!$A$1))</f>
        <v>Grant to Individuals Reason codelist</v>
      </c>
      <c r="X835" s="8" t="str">
        <f>IF([1]source_data!G837="","",IF([1]source_data!I837="","",[1]source_data!I837))</f>
        <v>Mental Health</v>
      </c>
      <c r="Y835" s="8" t="str">
        <f>IF([1]source_data!G837="","",IF([1]source_data!J837="","",[1]codelists!$A$1))</f>
        <v/>
      </c>
      <c r="Z835" s="8" t="str">
        <f>IF([1]source_data!G837="","",IF([1]source_data!J837="","",[1]source_data!J837))</f>
        <v/>
      </c>
      <c r="AA835" s="8" t="str">
        <f>IF([1]source_data!G837="","",IF([1]source_data!K837="","",[1]codelists!$A$16))</f>
        <v>Grant to Individuals Purpose codelist</v>
      </c>
      <c r="AB835" s="8" t="str">
        <f>IF([1]source_data!G837="","",IF([1]source_data!K837="","",[1]source_data!K837))</f>
        <v>Creative activities</v>
      </c>
      <c r="AC835" s="8" t="str">
        <f>IF([1]source_data!G837="","",IF([1]source_data!L837="","",[1]codelists!$A$16))</f>
        <v/>
      </c>
      <c r="AD835" s="8" t="str">
        <f>IF([1]source_data!G837="","",IF([1]source_data!L837="","",[1]source_data!L837))</f>
        <v/>
      </c>
      <c r="AE835" s="8" t="str">
        <f>IF([1]source_data!G837="","",IF([1]source_data!M837="","",[1]codelists!$A$16))</f>
        <v/>
      </c>
      <c r="AF835" s="8" t="str">
        <f>IF([1]source_data!G837="","",IF([1]source_data!M837="","",[1]source_data!M837))</f>
        <v/>
      </c>
    </row>
    <row r="836" spans="1:32" ht="15.75" x14ac:dyDescent="0.25">
      <c r="A836" s="8" t="str">
        <f>IF([1]source_data!G838="","",IF(AND([1]source_data!C838&lt;&gt;"",[1]tailored_settings!$B$10="Publish"),CONCATENATE([1]tailored_settings!$B$2&amp;[1]source_data!C838),IF(AND([1]source_data!C838&lt;&gt;"",[1]tailored_settings!$B$10="Do not publish"),CONCATENATE([1]tailored_settings!$B$2&amp;TEXT(ROW(A836)-1,"0000")&amp;"_"&amp;TEXT(F836,"yyyy-mm")),CONCATENATE([1]tailored_settings!$B$2&amp;TEXT(ROW(A836)-1,"0000")&amp;"_"&amp;TEXT(F836,"yyyy-mm")))))</f>
        <v>360G-BarnwoodTrust-0835_2022-11</v>
      </c>
      <c r="B836" s="8" t="str">
        <f>IF([1]source_data!G838="","",IF([1]source_data!E838&lt;&gt;"",[1]source_data!E838,CONCATENATE("Grant to "&amp;G836)))</f>
        <v>Grants for You</v>
      </c>
      <c r="C836" s="8" t="str">
        <f>IF([1]source_data!G838="","",IF([1]source_data!F838="","",[1]source_data!F838))</f>
        <v xml:space="preserve">Funding to help people with Autism, ADHD, Tourette's or a serious mental health condition access more opportunities.   </v>
      </c>
      <c r="D836" s="9">
        <f>IF([1]source_data!G838="","",IF([1]source_data!G838="","",[1]source_data!G838))</f>
        <v>259</v>
      </c>
      <c r="E836" s="8" t="str">
        <f>IF([1]source_data!G838="","",[1]tailored_settings!$B$3)</f>
        <v>GBP</v>
      </c>
      <c r="F836" s="10">
        <f>IF([1]source_data!G838="","",IF([1]source_data!H838="","",[1]source_data!H838))</f>
        <v>44869.624872719898</v>
      </c>
      <c r="G836" s="8" t="str">
        <f>IF([1]source_data!G838="","",[1]tailored_settings!$B$5)</f>
        <v>Individual Recipient</v>
      </c>
      <c r="H836" s="8" t="str">
        <f>IF([1]source_data!G838="","",IF(AND([1]source_data!A838&lt;&gt;"",[1]tailored_settings!$B$11="Publish"),CONCATENATE([1]tailored_settings!$B$2&amp;[1]source_data!A838),IF(AND([1]source_data!A838&lt;&gt;"",[1]tailored_settings!$B$11="Do not publish"),CONCATENATE([1]tailored_settings!$B$4&amp;TEXT(ROW(A836)-1,"0000")&amp;"_"&amp;TEXT(F836,"yyyy-mm")),CONCATENATE([1]tailored_settings!$B$4&amp;TEXT(ROW(A836)-1,"0000")&amp;"_"&amp;TEXT(F836,"yyyy-mm")))))</f>
        <v>360G-BarnwoodTrust-IND-0835_2022-11</v>
      </c>
      <c r="I836" s="8" t="str">
        <f>IF([1]source_data!G838="","",[1]tailored_settings!$B$7)</f>
        <v>Barnwood Trust</v>
      </c>
      <c r="J836" s="8" t="str">
        <f>IF([1]source_data!G838="","",[1]tailored_settings!$B$6)</f>
        <v>GB-CHC-1162855</v>
      </c>
      <c r="K836" s="8" t="str">
        <f>IF([1]source_data!G838="","",IF([1]source_data!I838="","",VLOOKUP([1]source_data!I838,[1]codelists!A:C,2,FALSE)))</f>
        <v>GTIR040</v>
      </c>
      <c r="L836" s="8" t="str">
        <f>IF([1]source_data!G838="","",IF([1]source_data!J838="","",VLOOKUP([1]source_data!J838,[1]codelists!A:C,2,FALSE)))</f>
        <v/>
      </c>
      <c r="M836" s="8" t="str">
        <f>IF([1]source_data!G838="","",IF([1]source_data!K838="","",IF([1]source_data!M838&lt;&gt;"",CONCATENATE(VLOOKUP([1]source_data!K838,[1]codelists!A:C,2,FALSE)&amp;";"&amp;VLOOKUP([1]source_data!L838,[1]codelists!A:C,2,FALSE)&amp;";"&amp;VLOOKUP([1]source_data!M838,[1]codelists!A:C,2,FALSE)),IF([1]source_data!L838&lt;&gt;"",CONCATENATE(VLOOKUP([1]source_data!K838,[1]codelists!A:C,2,FALSE)&amp;";"&amp;VLOOKUP([1]source_data!L838,[1]codelists!A:C,2,FALSE)),IF([1]source_data!K838&lt;&gt;"",CONCATENATE(VLOOKUP([1]source_data!K838,[1]codelists!A:C,2,FALSE)))))))</f>
        <v>GTIP040</v>
      </c>
      <c r="N836" s="11" t="str">
        <f>IF([1]source_data!G838="","",IF([1]source_data!D838="","",VLOOKUP([1]source_data!D838,[1]geo_data!A:I,9,FALSE)))</f>
        <v>Lansdown</v>
      </c>
      <c r="O836" s="11" t="str">
        <f>IF([1]source_data!G838="","",IF([1]source_data!D838="","",VLOOKUP([1]source_data!D838,[1]geo_data!A:I,8,FALSE)))</f>
        <v>E05004295</v>
      </c>
      <c r="P836" s="11" t="str">
        <f>IF([1]source_data!G838="","",IF(LEFT(O836,3)="E05","WD",IF(LEFT(O836,3)="S13","WD",IF(LEFT(O836,3)="W05","WD",IF(LEFT(O836,3)="W06","UA",IF(LEFT(O836,3)="S12","CA",IF(LEFT(O836,3)="E06","UA",IF(LEFT(O836,3)="E07","NMD",IF(LEFT(O836,3)="E08","MD",IF(LEFT(O836,3)="E09","LONB"))))))))))</f>
        <v>WD</v>
      </c>
      <c r="Q836" s="11" t="str">
        <f>IF([1]source_data!G838="","",IF([1]source_data!D838="","",VLOOKUP([1]source_data!D838,[1]geo_data!A:I,7,FALSE)))</f>
        <v>Cheltenham</v>
      </c>
      <c r="R836" s="11" t="str">
        <f>IF([1]source_data!G838="","",IF([1]source_data!D838="","",VLOOKUP([1]source_data!D838,[1]geo_data!A:I,6,FALSE)))</f>
        <v>E07000078</v>
      </c>
      <c r="S836" s="11" t="str">
        <f>IF([1]source_data!G838="","",IF(LEFT(R836,3)="E05","WD",IF(LEFT(R836,3)="S13","WD",IF(LEFT(R836,3)="W05","WD",IF(LEFT(R836,3)="W06","UA",IF(LEFT(R836,3)="S12","CA",IF(LEFT(R836,3)="E06","UA",IF(LEFT(R836,3)="E07","NMD",IF(LEFT(R836,3)="E08","MD",IF(LEFT(R836,3)="E09","LONB"))))))))))</f>
        <v>NMD</v>
      </c>
      <c r="T836" s="8" t="str">
        <f>IF([1]source_data!G838="","",IF([1]source_data!N838="","",[1]source_data!N838))</f>
        <v>Grants for You</v>
      </c>
      <c r="U836" s="12">
        <f ca="1">IF([1]source_data!G838="","",[1]tailored_settings!$B$8)</f>
        <v>45009</v>
      </c>
      <c r="V836" s="8" t="str">
        <f>IF([1]source_data!I838="","",[1]tailored_settings!$B$9)</f>
        <v>https://www.barnwoodtrust.org/</v>
      </c>
      <c r="W836" s="8" t="str">
        <f>IF([1]source_data!G838="","",IF([1]source_data!I838="","",[1]codelists!$A$1))</f>
        <v>Grant to Individuals Reason codelist</v>
      </c>
      <c r="X836" s="8" t="str">
        <f>IF([1]source_data!G838="","",IF([1]source_data!I838="","",[1]source_data!I838))</f>
        <v>Mental Health</v>
      </c>
      <c r="Y836" s="8" t="str">
        <f>IF([1]source_data!G838="","",IF([1]source_data!J838="","",[1]codelists!$A$1))</f>
        <v/>
      </c>
      <c r="Z836" s="8" t="str">
        <f>IF([1]source_data!G838="","",IF([1]source_data!J838="","",[1]source_data!J838))</f>
        <v/>
      </c>
      <c r="AA836" s="8" t="str">
        <f>IF([1]source_data!G838="","",IF([1]source_data!K838="","",[1]codelists!$A$16))</f>
        <v>Grant to Individuals Purpose codelist</v>
      </c>
      <c r="AB836" s="8" t="str">
        <f>IF([1]source_data!G838="","",IF([1]source_data!K838="","",[1]source_data!K838))</f>
        <v>Devices and digital access</v>
      </c>
      <c r="AC836" s="8" t="str">
        <f>IF([1]source_data!G838="","",IF([1]source_data!L838="","",[1]codelists!$A$16))</f>
        <v/>
      </c>
      <c r="AD836" s="8" t="str">
        <f>IF([1]source_data!G838="","",IF([1]source_data!L838="","",[1]source_data!L838))</f>
        <v/>
      </c>
      <c r="AE836" s="8" t="str">
        <f>IF([1]source_data!G838="","",IF([1]source_data!M838="","",[1]codelists!$A$16))</f>
        <v/>
      </c>
      <c r="AF836" s="8" t="str">
        <f>IF([1]source_data!G838="","",IF([1]source_data!M838="","",[1]source_data!M838))</f>
        <v/>
      </c>
    </row>
    <row r="837" spans="1:32" ht="15.75" x14ac:dyDescent="0.25">
      <c r="A837" s="8" t="str">
        <f>IF([1]source_data!G839="","",IF(AND([1]source_data!C839&lt;&gt;"",[1]tailored_settings!$B$10="Publish"),CONCATENATE([1]tailored_settings!$B$2&amp;[1]source_data!C839),IF(AND([1]source_data!C839&lt;&gt;"",[1]tailored_settings!$B$10="Do not publish"),CONCATENATE([1]tailored_settings!$B$2&amp;TEXT(ROW(A837)-1,"0000")&amp;"_"&amp;TEXT(F837,"yyyy-mm")),CONCATENATE([1]tailored_settings!$B$2&amp;TEXT(ROW(A837)-1,"0000")&amp;"_"&amp;TEXT(F837,"yyyy-mm")))))</f>
        <v>360G-BarnwoodTrust-0836_2022-11</v>
      </c>
      <c r="B837" s="8" t="str">
        <f>IF([1]source_data!G839="","",IF([1]source_data!E839&lt;&gt;"",[1]source_data!E839,CONCATENATE("Grant to "&amp;G837)))</f>
        <v>Grants for You</v>
      </c>
      <c r="C837" s="8" t="str">
        <f>IF([1]source_data!G839="","",IF([1]source_data!F839="","",[1]source_data!F839))</f>
        <v xml:space="preserve">Funding to help people with Autism, ADHD, Tourette's or a serious mental health condition access more opportunities.   </v>
      </c>
      <c r="D837" s="9">
        <f>IF([1]source_data!G839="","",IF([1]source_data!G839="","",[1]source_data!G839))</f>
        <v>1000</v>
      </c>
      <c r="E837" s="8" t="str">
        <f>IF([1]source_data!G839="","",[1]tailored_settings!$B$3)</f>
        <v>GBP</v>
      </c>
      <c r="F837" s="10">
        <f>IF([1]source_data!G839="","",IF([1]source_data!H839="","",[1]source_data!H839))</f>
        <v>44872.3895631134</v>
      </c>
      <c r="G837" s="8" t="str">
        <f>IF([1]source_data!G839="","",[1]tailored_settings!$B$5)</f>
        <v>Individual Recipient</v>
      </c>
      <c r="H837" s="8" t="str">
        <f>IF([1]source_data!G839="","",IF(AND([1]source_data!A839&lt;&gt;"",[1]tailored_settings!$B$11="Publish"),CONCATENATE([1]tailored_settings!$B$2&amp;[1]source_data!A839),IF(AND([1]source_data!A839&lt;&gt;"",[1]tailored_settings!$B$11="Do not publish"),CONCATENATE([1]tailored_settings!$B$4&amp;TEXT(ROW(A837)-1,"0000")&amp;"_"&amp;TEXT(F837,"yyyy-mm")),CONCATENATE([1]tailored_settings!$B$4&amp;TEXT(ROW(A837)-1,"0000")&amp;"_"&amp;TEXT(F837,"yyyy-mm")))))</f>
        <v>360G-BarnwoodTrust-IND-0836_2022-11</v>
      </c>
      <c r="I837" s="8" t="str">
        <f>IF([1]source_data!G839="","",[1]tailored_settings!$B$7)</f>
        <v>Barnwood Trust</v>
      </c>
      <c r="J837" s="8" t="str">
        <f>IF([1]source_data!G839="","",[1]tailored_settings!$B$6)</f>
        <v>GB-CHC-1162855</v>
      </c>
      <c r="K837" s="8" t="str">
        <f>IF([1]source_data!G839="","",IF([1]source_data!I839="","",VLOOKUP([1]source_data!I839,[1]codelists!A:C,2,FALSE)))</f>
        <v>GTIR040</v>
      </c>
      <c r="L837" s="8" t="str">
        <f>IF([1]source_data!G839="","",IF([1]source_data!J839="","",VLOOKUP([1]source_data!J839,[1]codelists!A:C,2,FALSE)))</f>
        <v/>
      </c>
      <c r="M837" s="8" t="str">
        <f>IF([1]source_data!G839="","",IF([1]source_data!K839="","",IF([1]source_data!M839&lt;&gt;"",CONCATENATE(VLOOKUP([1]source_data!K839,[1]codelists!A:C,2,FALSE)&amp;";"&amp;VLOOKUP([1]source_data!L839,[1]codelists!A:C,2,FALSE)&amp;";"&amp;VLOOKUP([1]source_data!M839,[1]codelists!A:C,2,FALSE)),IF([1]source_data!L839&lt;&gt;"",CONCATENATE(VLOOKUP([1]source_data!K839,[1]codelists!A:C,2,FALSE)&amp;";"&amp;VLOOKUP([1]source_data!L839,[1]codelists!A:C,2,FALSE)),IF([1]source_data!K839&lt;&gt;"",CONCATENATE(VLOOKUP([1]source_data!K839,[1]codelists!A:C,2,FALSE)))))))</f>
        <v>GTIP040</v>
      </c>
      <c r="N837" s="11" t="str">
        <f>IF([1]source_data!G839="","",IF([1]source_data!D839="","",VLOOKUP([1]source_data!D839,[1]geo_data!A:I,9,FALSE)))</f>
        <v>Swindon Village</v>
      </c>
      <c r="O837" s="11" t="str">
        <f>IF([1]source_data!G839="","",IF([1]source_data!D839="","",VLOOKUP([1]source_data!D839,[1]geo_data!A:I,8,FALSE)))</f>
        <v>E05004305</v>
      </c>
      <c r="P837" s="11" t="str">
        <f>IF([1]source_data!G839="","",IF(LEFT(O837,3)="E05","WD",IF(LEFT(O837,3)="S13","WD",IF(LEFT(O837,3)="W05","WD",IF(LEFT(O837,3)="W06","UA",IF(LEFT(O837,3)="S12","CA",IF(LEFT(O837,3)="E06","UA",IF(LEFT(O837,3)="E07","NMD",IF(LEFT(O837,3)="E08","MD",IF(LEFT(O837,3)="E09","LONB"))))))))))</f>
        <v>WD</v>
      </c>
      <c r="Q837" s="11" t="str">
        <f>IF([1]source_data!G839="","",IF([1]source_data!D839="","",VLOOKUP([1]source_data!D839,[1]geo_data!A:I,7,FALSE)))</f>
        <v>Cheltenham</v>
      </c>
      <c r="R837" s="11" t="str">
        <f>IF([1]source_data!G839="","",IF([1]source_data!D839="","",VLOOKUP([1]source_data!D839,[1]geo_data!A:I,6,FALSE)))</f>
        <v>E07000078</v>
      </c>
      <c r="S837" s="11" t="str">
        <f>IF([1]source_data!G839="","",IF(LEFT(R837,3)="E05","WD",IF(LEFT(R837,3)="S13","WD",IF(LEFT(R837,3)="W05","WD",IF(LEFT(R837,3)="W06","UA",IF(LEFT(R837,3)="S12","CA",IF(LEFT(R837,3)="E06","UA",IF(LEFT(R837,3)="E07","NMD",IF(LEFT(R837,3)="E08","MD",IF(LEFT(R837,3)="E09","LONB"))))))))))</f>
        <v>NMD</v>
      </c>
      <c r="T837" s="8" t="str">
        <f>IF([1]source_data!G839="","",IF([1]source_data!N839="","",[1]source_data!N839))</f>
        <v>Grants for You</v>
      </c>
      <c r="U837" s="12">
        <f ca="1">IF([1]source_data!G839="","",[1]tailored_settings!$B$8)</f>
        <v>45009</v>
      </c>
      <c r="V837" s="8" t="str">
        <f>IF([1]source_data!I839="","",[1]tailored_settings!$B$9)</f>
        <v>https://www.barnwoodtrust.org/</v>
      </c>
      <c r="W837" s="8" t="str">
        <f>IF([1]source_data!G839="","",IF([1]source_data!I839="","",[1]codelists!$A$1))</f>
        <v>Grant to Individuals Reason codelist</v>
      </c>
      <c r="X837" s="8" t="str">
        <f>IF([1]source_data!G839="","",IF([1]source_data!I839="","",[1]source_data!I839))</f>
        <v>Mental Health</v>
      </c>
      <c r="Y837" s="8" t="str">
        <f>IF([1]source_data!G839="","",IF([1]source_data!J839="","",[1]codelists!$A$1))</f>
        <v/>
      </c>
      <c r="Z837" s="8" t="str">
        <f>IF([1]source_data!G839="","",IF([1]source_data!J839="","",[1]source_data!J839))</f>
        <v/>
      </c>
      <c r="AA837" s="8" t="str">
        <f>IF([1]source_data!G839="","",IF([1]source_data!K839="","",[1]codelists!$A$16))</f>
        <v>Grant to Individuals Purpose codelist</v>
      </c>
      <c r="AB837" s="8" t="str">
        <f>IF([1]source_data!G839="","",IF([1]source_data!K839="","",[1]source_data!K839))</f>
        <v>Devices and digital access</v>
      </c>
      <c r="AC837" s="8" t="str">
        <f>IF([1]source_data!G839="","",IF([1]source_data!L839="","",[1]codelists!$A$16))</f>
        <v/>
      </c>
      <c r="AD837" s="8" t="str">
        <f>IF([1]source_data!G839="","",IF([1]source_data!L839="","",[1]source_data!L839))</f>
        <v/>
      </c>
      <c r="AE837" s="8" t="str">
        <f>IF([1]source_data!G839="","",IF([1]source_data!M839="","",[1]codelists!$A$16))</f>
        <v/>
      </c>
      <c r="AF837" s="8" t="str">
        <f>IF([1]source_data!G839="","",IF([1]source_data!M839="","",[1]source_data!M839))</f>
        <v/>
      </c>
    </row>
    <row r="838" spans="1:32" ht="15.75" x14ac:dyDescent="0.25">
      <c r="A838" s="8" t="str">
        <f>IF([1]source_data!G840="","",IF(AND([1]source_data!C840&lt;&gt;"",[1]tailored_settings!$B$10="Publish"),CONCATENATE([1]tailored_settings!$B$2&amp;[1]source_data!C840),IF(AND([1]source_data!C840&lt;&gt;"",[1]tailored_settings!$B$10="Do not publish"),CONCATENATE([1]tailored_settings!$B$2&amp;TEXT(ROW(A838)-1,"0000")&amp;"_"&amp;TEXT(F838,"yyyy-mm")),CONCATENATE([1]tailored_settings!$B$2&amp;TEXT(ROW(A838)-1,"0000")&amp;"_"&amp;TEXT(F838,"yyyy-mm")))))</f>
        <v>360G-BarnwoodTrust-0837_2022-11</v>
      </c>
      <c r="B838" s="8" t="str">
        <f>IF([1]source_data!G840="","",IF([1]source_data!E840&lt;&gt;"",[1]source_data!E840,CONCATENATE("Grant to "&amp;G838)))</f>
        <v>Grants for You</v>
      </c>
      <c r="C838" s="8" t="str">
        <f>IF([1]source_data!G840="","",IF([1]source_data!F840="","",[1]source_data!F840))</f>
        <v xml:space="preserve">Funding to help people with Autism, ADHD, Tourette's or a serious mental health condition access more opportunities.   </v>
      </c>
      <c r="D838" s="9">
        <f>IF([1]source_data!G840="","",IF([1]source_data!G840="","",[1]source_data!G840))</f>
        <v>493</v>
      </c>
      <c r="E838" s="8" t="str">
        <f>IF([1]source_data!G840="","",[1]tailored_settings!$B$3)</f>
        <v>GBP</v>
      </c>
      <c r="F838" s="10">
        <f>IF([1]source_data!G840="","",IF([1]source_data!H840="","",[1]source_data!H840))</f>
        <v>44872.3948634259</v>
      </c>
      <c r="G838" s="8" t="str">
        <f>IF([1]source_data!G840="","",[1]tailored_settings!$B$5)</f>
        <v>Individual Recipient</v>
      </c>
      <c r="H838" s="8" t="str">
        <f>IF([1]source_data!G840="","",IF(AND([1]source_data!A840&lt;&gt;"",[1]tailored_settings!$B$11="Publish"),CONCATENATE([1]tailored_settings!$B$2&amp;[1]source_data!A840),IF(AND([1]source_data!A840&lt;&gt;"",[1]tailored_settings!$B$11="Do not publish"),CONCATENATE([1]tailored_settings!$B$4&amp;TEXT(ROW(A838)-1,"0000")&amp;"_"&amp;TEXT(F838,"yyyy-mm")),CONCATENATE([1]tailored_settings!$B$4&amp;TEXT(ROW(A838)-1,"0000")&amp;"_"&amp;TEXT(F838,"yyyy-mm")))))</f>
        <v>360G-BarnwoodTrust-IND-0837_2022-11</v>
      </c>
      <c r="I838" s="8" t="str">
        <f>IF([1]source_data!G840="","",[1]tailored_settings!$B$7)</f>
        <v>Barnwood Trust</v>
      </c>
      <c r="J838" s="8" t="str">
        <f>IF([1]source_data!G840="","",[1]tailored_settings!$B$6)</f>
        <v>GB-CHC-1162855</v>
      </c>
      <c r="K838" s="8" t="str">
        <f>IF([1]source_data!G840="","",IF([1]source_data!I840="","",VLOOKUP([1]source_data!I840,[1]codelists!A:C,2,FALSE)))</f>
        <v>GTIR040</v>
      </c>
      <c r="L838" s="8" t="str">
        <f>IF([1]source_data!G840="","",IF([1]source_data!J840="","",VLOOKUP([1]source_data!J840,[1]codelists!A:C,2,FALSE)))</f>
        <v/>
      </c>
      <c r="M838" s="8" t="str">
        <f>IF([1]source_data!G840="","",IF([1]source_data!K840="","",IF([1]source_data!M840&lt;&gt;"",CONCATENATE(VLOOKUP([1]source_data!K840,[1]codelists!A:C,2,FALSE)&amp;";"&amp;VLOOKUP([1]source_data!L840,[1]codelists!A:C,2,FALSE)&amp;";"&amp;VLOOKUP([1]source_data!M840,[1]codelists!A:C,2,FALSE)),IF([1]source_data!L840&lt;&gt;"",CONCATENATE(VLOOKUP([1]source_data!K840,[1]codelists!A:C,2,FALSE)&amp;";"&amp;VLOOKUP([1]source_data!L840,[1]codelists!A:C,2,FALSE)),IF([1]source_data!K840&lt;&gt;"",CONCATENATE(VLOOKUP([1]source_data!K840,[1]codelists!A:C,2,FALSE)))))))</f>
        <v>GTIP040</v>
      </c>
      <c r="N838" s="11" t="str">
        <f>IF([1]source_data!G840="","",IF([1]source_data!D840="","",VLOOKUP([1]source_data!D840,[1]geo_data!A:I,9,FALSE)))</f>
        <v>Westgate</v>
      </c>
      <c r="O838" s="11" t="str">
        <f>IF([1]source_data!G840="","",IF([1]source_data!D840="","",VLOOKUP([1]source_data!D840,[1]geo_data!A:I,8,FALSE)))</f>
        <v>E05010967</v>
      </c>
      <c r="P838" s="11" t="str">
        <f>IF([1]source_data!G840="","",IF(LEFT(O838,3)="E05","WD",IF(LEFT(O838,3)="S13","WD",IF(LEFT(O838,3)="W05","WD",IF(LEFT(O838,3)="W06","UA",IF(LEFT(O838,3)="S12","CA",IF(LEFT(O838,3)="E06","UA",IF(LEFT(O838,3)="E07","NMD",IF(LEFT(O838,3)="E08","MD",IF(LEFT(O838,3)="E09","LONB"))))))))))</f>
        <v>WD</v>
      </c>
      <c r="Q838" s="11" t="str">
        <f>IF([1]source_data!G840="","",IF([1]source_data!D840="","",VLOOKUP([1]source_data!D840,[1]geo_data!A:I,7,FALSE)))</f>
        <v>Gloucester</v>
      </c>
      <c r="R838" s="11" t="str">
        <f>IF([1]source_data!G840="","",IF([1]source_data!D840="","",VLOOKUP([1]source_data!D840,[1]geo_data!A:I,6,FALSE)))</f>
        <v>E07000081</v>
      </c>
      <c r="S838" s="11" t="str">
        <f>IF([1]source_data!G840="","",IF(LEFT(R838,3)="E05","WD",IF(LEFT(R838,3)="S13","WD",IF(LEFT(R838,3)="W05","WD",IF(LEFT(R838,3)="W06","UA",IF(LEFT(R838,3)="S12","CA",IF(LEFT(R838,3)="E06","UA",IF(LEFT(R838,3)="E07","NMD",IF(LEFT(R838,3)="E08","MD",IF(LEFT(R838,3)="E09","LONB"))))))))))</f>
        <v>NMD</v>
      </c>
      <c r="T838" s="8" t="str">
        <f>IF([1]source_data!G840="","",IF([1]source_data!N840="","",[1]source_data!N840))</f>
        <v>Grants for You</v>
      </c>
      <c r="U838" s="12">
        <f ca="1">IF([1]source_data!G840="","",[1]tailored_settings!$B$8)</f>
        <v>45009</v>
      </c>
      <c r="V838" s="8" t="str">
        <f>IF([1]source_data!I840="","",[1]tailored_settings!$B$9)</f>
        <v>https://www.barnwoodtrust.org/</v>
      </c>
      <c r="W838" s="8" t="str">
        <f>IF([1]source_data!G840="","",IF([1]source_data!I840="","",[1]codelists!$A$1))</f>
        <v>Grant to Individuals Reason codelist</v>
      </c>
      <c r="X838" s="8" t="str">
        <f>IF([1]source_data!G840="","",IF([1]source_data!I840="","",[1]source_data!I840))</f>
        <v>Mental Health</v>
      </c>
      <c r="Y838" s="8" t="str">
        <f>IF([1]source_data!G840="","",IF([1]source_data!J840="","",[1]codelists!$A$1))</f>
        <v/>
      </c>
      <c r="Z838" s="8" t="str">
        <f>IF([1]source_data!G840="","",IF([1]source_data!J840="","",[1]source_data!J840))</f>
        <v/>
      </c>
      <c r="AA838" s="8" t="str">
        <f>IF([1]source_data!G840="","",IF([1]source_data!K840="","",[1]codelists!$A$16))</f>
        <v>Grant to Individuals Purpose codelist</v>
      </c>
      <c r="AB838" s="8" t="str">
        <f>IF([1]source_data!G840="","",IF([1]source_data!K840="","",[1]source_data!K840))</f>
        <v>Devices and digital access</v>
      </c>
      <c r="AC838" s="8" t="str">
        <f>IF([1]source_data!G840="","",IF([1]source_data!L840="","",[1]codelists!$A$16))</f>
        <v/>
      </c>
      <c r="AD838" s="8" t="str">
        <f>IF([1]source_data!G840="","",IF([1]source_data!L840="","",[1]source_data!L840))</f>
        <v/>
      </c>
      <c r="AE838" s="8" t="str">
        <f>IF([1]source_data!G840="","",IF([1]source_data!M840="","",[1]codelists!$A$16))</f>
        <v/>
      </c>
      <c r="AF838" s="8" t="str">
        <f>IF([1]source_data!G840="","",IF([1]source_data!M840="","",[1]source_data!M840))</f>
        <v/>
      </c>
    </row>
    <row r="839" spans="1:32" ht="15.75" x14ac:dyDescent="0.25">
      <c r="A839" s="8" t="str">
        <f>IF([1]source_data!G841="","",IF(AND([1]source_data!C841&lt;&gt;"",[1]tailored_settings!$B$10="Publish"),CONCATENATE([1]tailored_settings!$B$2&amp;[1]source_data!C841),IF(AND([1]source_data!C841&lt;&gt;"",[1]tailored_settings!$B$10="Do not publish"),CONCATENATE([1]tailored_settings!$B$2&amp;TEXT(ROW(A839)-1,"0000")&amp;"_"&amp;TEXT(F839,"yyyy-mm")),CONCATENATE([1]tailored_settings!$B$2&amp;TEXT(ROW(A839)-1,"0000")&amp;"_"&amp;TEXT(F839,"yyyy-mm")))))</f>
        <v>360G-BarnwoodTrust-0838_2022-11</v>
      </c>
      <c r="B839" s="8" t="str">
        <f>IF([1]source_data!G841="","",IF([1]source_data!E841&lt;&gt;"",[1]source_data!E841,CONCATENATE("Grant to "&amp;G839)))</f>
        <v>Grants for You</v>
      </c>
      <c r="C839" s="8" t="str">
        <f>IF([1]source_data!G841="","",IF([1]source_data!F841="","",[1]source_data!F841))</f>
        <v xml:space="preserve">Funding to help people with Autism, ADHD, Tourette's or a serious mental health condition access more opportunities.   </v>
      </c>
      <c r="D839" s="9">
        <f>IF([1]source_data!G841="","",IF([1]source_data!G841="","",[1]source_data!G841))</f>
        <v>793</v>
      </c>
      <c r="E839" s="8" t="str">
        <f>IF([1]source_data!G841="","",[1]tailored_settings!$B$3)</f>
        <v>GBP</v>
      </c>
      <c r="F839" s="10">
        <f>IF([1]source_data!G841="","",IF([1]source_data!H841="","",[1]source_data!H841))</f>
        <v>44872.478284108802</v>
      </c>
      <c r="G839" s="8" t="str">
        <f>IF([1]source_data!G841="","",[1]tailored_settings!$B$5)</f>
        <v>Individual Recipient</v>
      </c>
      <c r="H839" s="8" t="str">
        <f>IF([1]source_data!G841="","",IF(AND([1]source_data!A841&lt;&gt;"",[1]tailored_settings!$B$11="Publish"),CONCATENATE([1]tailored_settings!$B$2&amp;[1]source_data!A841),IF(AND([1]source_data!A841&lt;&gt;"",[1]tailored_settings!$B$11="Do not publish"),CONCATENATE([1]tailored_settings!$B$4&amp;TEXT(ROW(A839)-1,"0000")&amp;"_"&amp;TEXT(F839,"yyyy-mm")),CONCATENATE([1]tailored_settings!$B$4&amp;TEXT(ROW(A839)-1,"0000")&amp;"_"&amp;TEXT(F839,"yyyy-mm")))))</f>
        <v>360G-BarnwoodTrust-IND-0838_2022-11</v>
      </c>
      <c r="I839" s="8" t="str">
        <f>IF([1]source_data!G841="","",[1]tailored_settings!$B$7)</f>
        <v>Barnwood Trust</v>
      </c>
      <c r="J839" s="8" t="str">
        <f>IF([1]source_data!G841="","",[1]tailored_settings!$B$6)</f>
        <v>GB-CHC-1162855</v>
      </c>
      <c r="K839" s="8" t="str">
        <f>IF([1]source_data!G841="","",IF([1]source_data!I841="","",VLOOKUP([1]source_data!I841,[1]codelists!A:C,2,FALSE)))</f>
        <v>GTIR040</v>
      </c>
      <c r="L839" s="8" t="str">
        <f>IF([1]source_data!G841="","",IF([1]source_data!J841="","",VLOOKUP([1]source_data!J841,[1]codelists!A:C,2,FALSE)))</f>
        <v/>
      </c>
      <c r="M839" s="8" t="str">
        <f>IF([1]source_data!G841="","",IF([1]source_data!K841="","",IF([1]source_data!M841&lt;&gt;"",CONCATENATE(VLOOKUP([1]source_data!K841,[1]codelists!A:C,2,FALSE)&amp;";"&amp;VLOOKUP([1]source_data!L841,[1]codelists!A:C,2,FALSE)&amp;";"&amp;VLOOKUP([1]source_data!M841,[1]codelists!A:C,2,FALSE)),IF([1]source_data!L841&lt;&gt;"",CONCATENATE(VLOOKUP([1]source_data!K841,[1]codelists!A:C,2,FALSE)&amp;";"&amp;VLOOKUP([1]source_data!L841,[1]codelists!A:C,2,FALSE)),IF([1]source_data!K841&lt;&gt;"",CONCATENATE(VLOOKUP([1]source_data!K841,[1]codelists!A:C,2,FALSE)))))))</f>
        <v>GTIP040</v>
      </c>
      <c r="N839" s="11" t="str">
        <f>IF([1]source_data!G841="","",IF([1]source_data!D841="","",VLOOKUP([1]source_data!D841,[1]geo_data!A:I,9,FALSE)))</f>
        <v>Abbeymead</v>
      </c>
      <c r="O839" s="11" t="str">
        <f>IF([1]source_data!G841="","",IF([1]source_data!D841="","",VLOOKUP([1]source_data!D841,[1]geo_data!A:I,8,FALSE)))</f>
        <v>E05010951</v>
      </c>
      <c r="P839" s="11" t="str">
        <f>IF([1]source_data!G841="","",IF(LEFT(O839,3)="E05","WD",IF(LEFT(O839,3)="S13","WD",IF(LEFT(O839,3)="W05","WD",IF(LEFT(O839,3)="W06","UA",IF(LEFT(O839,3)="S12","CA",IF(LEFT(O839,3)="E06","UA",IF(LEFT(O839,3)="E07","NMD",IF(LEFT(O839,3)="E08","MD",IF(LEFT(O839,3)="E09","LONB"))))))))))</f>
        <v>WD</v>
      </c>
      <c r="Q839" s="11" t="str">
        <f>IF([1]source_data!G841="","",IF([1]source_data!D841="","",VLOOKUP([1]source_data!D841,[1]geo_data!A:I,7,FALSE)))</f>
        <v>Gloucester</v>
      </c>
      <c r="R839" s="11" t="str">
        <f>IF([1]source_data!G841="","",IF([1]source_data!D841="","",VLOOKUP([1]source_data!D841,[1]geo_data!A:I,6,FALSE)))</f>
        <v>E07000081</v>
      </c>
      <c r="S839" s="11" t="str">
        <f>IF([1]source_data!G841="","",IF(LEFT(R839,3)="E05","WD",IF(LEFT(R839,3)="S13","WD",IF(LEFT(R839,3)="W05","WD",IF(LEFT(R839,3)="W06","UA",IF(LEFT(R839,3)="S12","CA",IF(LEFT(R839,3)="E06","UA",IF(LEFT(R839,3)="E07","NMD",IF(LEFT(R839,3)="E08","MD",IF(LEFT(R839,3)="E09","LONB"))))))))))</f>
        <v>NMD</v>
      </c>
      <c r="T839" s="8" t="str">
        <f>IF([1]source_data!G841="","",IF([1]source_data!N841="","",[1]source_data!N841))</f>
        <v>Grants for You</v>
      </c>
      <c r="U839" s="12">
        <f ca="1">IF([1]source_data!G841="","",[1]tailored_settings!$B$8)</f>
        <v>45009</v>
      </c>
      <c r="V839" s="8" t="str">
        <f>IF([1]source_data!I841="","",[1]tailored_settings!$B$9)</f>
        <v>https://www.barnwoodtrust.org/</v>
      </c>
      <c r="W839" s="8" t="str">
        <f>IF([1]source_data!G841="","",IF([1]source_data!I841="","",[1]codelists!$A$1))</f>
        <v>Grant to Individuals Reason codelist</v>
      </c>
      <c r="X839" s="8" t="str">
        <f>IF([1]source_data!G841="","",IF([1]source_data!I841="","",[1]source_data!I841))</f>
        <v>Mental Health</v>
      </c>
      <c r="Y839" s="8" t="str">
        <f>IF([1]source_data!G841="","",IF([1]source_data!J841="","",[1]codelists!$A$1))</f>
        <v/>
      </c>
      <c r="Z839" s="8" t="str">
        <f>IF([1]source_data!G841="","",IF([1]source_data!J841="","",[1]source_data!J841))</f>
        <v/>
      </c>
      <c r="AA839" s="8" t="str">
        <f>IF([1]source_data!G841="","",IF([1]source_data!K841="","",[1]codelists!$A$16))</f>
        <v>Grant to Individuals Purpose codelist</v>
      </c>
      <c r="AB839" s="8" t="str">
        <f>IF([1]source_data!G841="","",IF([1]source_data!K841="","",[1]source_data!K841))</f>
        <v>Devices and digital access</v>
      </c>
      <c r="AC839" s="8" t="str">
        <f>IF([1]source_data!G841="","",IF([1]source_data!L841="","",[1]codelists!$A$16))</f>
        <v/>
      </c>
      <c r="AD839" s="8" t="str">
        <f>IF([1]source_data!G841="","",IF([1]source_data!L841="","",[1]source_data!L841))</f>
        <v/>
      </c>
      <c r="AE839" s="8" t="str">
        <f>IF([1]source_data!G841="","",IF([1]source_data!M841="","",[1]codelists!$A$16))</f>
        <v/>
      </c>
      <c r="AF839" s="8" t="str">
        <f>IF([1]source_data!G841="","",IF([1]source_data!M841="","",[1]source_data!M841))</f>
        <v/>
      </c>
    </row>
    <row r="840" spans="1:32" ht="15.75" x14ac:dyDescent="0.25">
      <c r="A840" s="8" t="str">
        <f>IF([1]source_data!G842="","",IF(AND([1]source_data!C842&lt;&gt;"",[1]tailored_settings!$B$10="Publish"),CONCATENATE([1]tailored_settings!$B$2&amp;[1]source_data!C842),IF(AND([1]source_data!C842&lt;&gt;"",[1]tailored_settings!$B$10="Do not publish"),CONCATENATE([1]tailored_settings!$B$2&amp;TEXT(ROW(A840)-1,"0000")&amp;"_"&amp;TEXT(F840,"yyyy-mm")),CONCATENATE([1]tailored_settings!$B$2&amp;TEXT(ROW(A840)-1,"0000")&amp;"_"&amp;TEXT(F840,"yyyy-mm")))))</f>
        <v>360G-BarnwoodTrust-0839_2022-11</v>
      </c>
      <c r="B840" s="8" t="str">
        <f>IF([1]source_data!G842="","",IF([1]source_data!E842&lt;&gt;"",[1]source_data!E842,CONCATENATE("Grant to "&amp;G840)))</f>
        <v>Grants for You</v>
      </c>
      <c r="C840" s="8" t="str">
        <f>IF([1]source_data!G842="","",IF([1]source_data!F842="","",[1]source_data!F842))</f>
        <v xml:space="preserve">Funding to help people with Autism, ADHD, Tourette's or a serious mental health condition access more opportunities.   </v>
      </c>
      <c r="D840" s="9">
        <f>IF([1]source_data!G842="","",IF([1]source_data!G842="","",[1]source_data!G842))</f>
        <v>1170</v>
      </c>
      <c r="E840" s="8" t="str">
        <f>IF([1]source_data!G842="","",[1]tailored_settings!$B$3)</f>
        <v>GBP</v>
      </c>
      <c r="F840" s="10">
        <f>IF([1]source_data!G842="","",IF([1]source_data!H842="","",[1]source_data!H842))</f>
        <v>44872.482409525503</v>
      </c>
      <c r="G840" s="8" t="str">
        <f>IF([1]source_data!G842="","",[1]tailored_settings!$B$5)</f>
        <v>Individual Recipient</v>
      </c>
      <c r="H840" s="8" t="str">
        <f>IF([1]source_data!G842="","",IF(AND([1]source_data!A842&lt;&gt;"",[1]tailored_settings!$B$11="Publish"),CONCATENATE([1]tailored_settings!$B$2&amp;[1]source_data!A842),IF(AND([1]source_data!A842&lt;&gt;"",[1]tailored_settings!$B$11="Do not publish"),CONCATENATE([1]tailored_settings!$B$4&amp;TEXT(ROW(A840)-1,"0000")&amp;"_"&amp;TEXT(F840,"yyyy-mm")),CONCATENATE([1]tailored_settings!$B$4&amp;TEXT(ROW(A840)-1,"0000")&amp;"_"&amp;TEXT(F840,"yyyy-mm")))))</f>
        <v>360G-BarnwoodTrust-IND-0839_2022-11</v>
      </c>
      <c r="I840" s="8" t="str">
        <f>IF([1]source_data!G842="","",[1]tailored_settings!$B$7)</f>
        <v>Barnwood Trust</v>
      </c>
      <c r="J840" s="8" t="str">
        <f>IF([1]source_data!G842="","",[1]tailored_settings!$B$6)</f>
        <v>GB-CHC-1162855</v>
      </c>
      <c r="K840" s="8" t="str">
        <f>IF([1]source_data!G842="","",IF([1]source_data!I842="","",VLOOKUP([1]source_data!I842,[1]codelists!A:C,2,FALSE)))</f>
        <v>GTIR040</v>
      </c>
      <c r="L840" s="8" t="str">
        <f>IF([1]source_data!G842="","",IF([1]source_data!J842="","",VLOOKUP([1]source_data!J842,[1]codelists!A:C,2,FALSE)))</f>
        <v/>
      </c>
      <c r="M840" s="8" t="str">
        <f>IF([1]source_data!G842="","",IF([1]source_data!K842="","",IF([1]source_data!M842&lt;&gt;"",CONCATENATE(VLOOKUP([1]source_data!K842,[1]codelists!A:C,2,FALSE)&amp;";"&amp;VLOOKUP([1]source_data!L842,[1]codelists!A:C,2,FALSE)&amp;";"&amp;VLOOKUP([1]source_data!M842,[1]codelists!A:C,2,FALSE)),IF([1]source_data!L842&lt;&gt;"",CONCATENATE(VLOOKUP([1]source_data!K842,[1]codelists!A:C,2,FALSE)&amp;";"&amp;VLOOKUP([1]source_data!L842,[1]codelists!A:C,2,FALSE)),IF([1]source_data!K842&lt;&gt;"",CONCATENATE(VLOOKUP([1]source_data!K842,[1]codelists!A:C,2,FALSE)))))))</f>
        <v>GTIP040</v>
      </c>
      <c r="N840" s="11" t="str">
        <f>IF([1]source_data!G842="","",IF([1]source_data!D842="","",VLOOKUP([1]source_data!D842,[1]geo_data!A:I,9,FALSE)))</f>
        <v>Oakley</v>
      </c>
      <c r="O840" s="11" t="str">
        <f>IF([1]source_data!G842="","",IF([1]source_data!D842="","",VLOOKUP([1]source_data!D842,[1]geo_data!A:I,8,FALSE)))</f>
        <v>E05004297</v>
      </c>
      <c r="P840" s="11" t="str">
        <f>IF([1]source_data!G842="","",IF(LEFT(O840,3)="E05","WD",IF(LEFT(O840,3)="S13","WD",IF(LEFT(O840,3)="W05","WD",IF(LEFT(O840,3)="W06","UA",IF(LEFT(O840,3)="S12","CA",IF(LEFT(O840,3)="E06","UA",IF(LEFT(O840,3)="E07","NMD",IF(LEFT(O840,3)="E08","MD",IF(LEFT(O840,3)="E09","LONB"))))))))))</f>
        <v>WD</v>
      </c>
      <c r="Q840" s="11" t="str">
        <f>IF([1]source_data!G842="","",IF([1]source_data!D842="","",VLOOKUP([1]source_data!D842,[1]geo_data!A:I,7,FALSE)))</f>
        <v>Cheltenham</v>
      </c>
      <c r="R840" s="11" t="str">
        <f>IF([1]source_data!G842="","",IF([1]source_data!D842="","",VLOOKUP([1]source_data!D842,[1]geo_data!A:I,6,FALSE)))</f>
        <v>E07000078</v>
      </c>
      <c r="S840" s="11" t="str">
        <f>IF([1]source_data!G842="","",IF(LEFT(R840,3)="E05","WD",IF(LEFT(R840,3)="S13","WD",IF(LEFT(R840,3)="W05","WD",IF(LEFT(R840,3)="W06","UA",IF(LEFT(R840,3)="S12","CA",IF(LEFT(R840,3)="E06","UA",IF(LEFT(R840,3)="E07","NMD",IF(LEFT(R840,3)="E08","MD",IF(LEFT(R840,3)="E09","LONB"))))))))))</f>
        <v>NMD</v>
      </c>
      <c r="T840" s="8" t="str">
        <f>IF([1]source_data!G842="","",IF([1]source_data!N842="","",[1]source_data!N842))</f>
        <v>Grants for You</v>
      </c>
      <c r="U840" s="12">
        <f ca="1">IF([1]source_data!G842="","",[1]tailored_settings!$B$8)</f>
        <v>45009</v>
      </c>
      <c r="V840" s="8" t="str">
        <f>IF([1]source_data!I842="","",[1]tailored_settings!$B$9)</f>
        <v>https://www.barnwoodtrust.org/</v>
      </c>
      <c r="W840" s="8" t="str">
        <f>IF([1]source_data!G842="","",IF([1]source_data!I842="","",[1]codelists!$A$1))</f>
        <v>Grant to Individuals Reason codelist</v>
      </c>
      <c r="X840" s="8" t="str">
        <f>IF([1]source_data!G842="","",IF([1]source_data!I842="","",[1]source_data!I842))</f>
        <v>Mental Health</v>
      </c>
      <c r="Y840" s="8" t="str">
        <f>IF([1]source_data!G842="","",IF([1]source_data!J842="","",[1]codelists!$A$1))</f>
        <v/>
      </c>
      <c r="Z840" s="8" t="str">
        <f>IF([1]source_data!G842="","",IF([1]source_data!J842="","",[1]source_data!J842))</f>
        <v/>
      </c>
      <c r="AA840" s="8" t="str">
        <f>IF([1]source_data!G842="","",IF([1]source_data!K842="","",[1]codelists!$A$16))</f>
        <v>Grant to Individuals Purpose codelist</v>
      </c>
      <c r="AB840" s="8" t="str">
        <f>IF([1]source_data!G842="","",IF([1]source_data!K842="","",[1]source_data!K842))</f>
        <v>Devices and digital access</v>
      </c>
      <c r="AC840" s="8" t="str">
        <f>IF([1]source_data!G842="","",IF([1]source_data!L842="","",[1]codelists!$A$16))</f>
        <v/>
      </c>
      <c r="AD840" s="8" t="str">
        <f>IF([1]source_data!G842="","",IF([1]source_data!L842="","",[1]source_data!L842))</f>
        <v/>
      </c>
      <c r="AE840" s="8" t="str">
        <f>IF([1]source_data!G842="","",IF([1]source_data!M842="","",[1]codelists!$A$16))</f>
        <v/>
      </c>
      <c r="AF840" s="8" t="str">
        <f>IF([1]source_data!G842="","",IF([1]source_data!M842="","",[1]source_data!M842))</f>
        <v/>
      </c>
    </row>
    <row r="841" spans="1:32" ht="15.75" x14ac:dyDescent="0.25">
      <c r="A841" s="8" t="str">
        <f>IF([1]source_data!G843="","",IF(AND([1]source_data!C843&lt;&gt;"",[1]tailored_settings!$B$10="Publish"),CONCATENATE([1]tailored_settings!$B$2&amp;[1]source_data!C843),IF(AND([1]source_data!C843&lt;&gt;"",[1]tailored_settings!$B$10="Do not publish"),CONCATENATE([1]tailored_settings!$B$2&amp;TEXT(ROW(A841)-1,"0000")&amp;"_"&amp;TEXT(F841,"yyyy-mm")),CONCATENATE([1]tailored_settings!$B$2&amp;TEXT(ROW(A841)-1,"0000")&amp;"_"&amp;TEXT(F841,"yyyy-mm")))))</f>
        <v>360G-BarnwoodTrust-0840_2022-11</v>
      </c>
      <c r="B841" s="8" t="str">
        <f>IF([1]source_data!G843="","",IF([1]source_data!E843&lt;&gt;"",[1]source_data!E843,CONCATENATE("Grant to "&amp;G841)))</f>
        <v>Grants for You</v>
      </c>
      <c r="C841" s="8" t="str">
        <f>IF([1]source_data!G843="","",IF([1]source_data!F843="","",[1]source_data!F843))</f>
        <v xml:space="preserve">Funding to help people with Autism, ADHD, Tourette's or a serious mental health condition access more opportunities.   </v>
      </c>
      <c r="D841" s="9">
        <f>IF([1]source_data!G843="","",IF([1]source_data!G843="","",[1]source_data!G843))</f>
        <v>1999</v>
      </c>
      <c r="E841" s="8" t="str">
        <f>IF([1]source_data!G843="","",[1]tailored_settings!$B$3)</f>
        <v>GBP</v>
      </c>
      <c r="F841" s="10">
        <f>IF([1]source_data!G843="","",IF([1]source_data!H843="","",[1]source_data!H843))</f>
        <v>44872.5722332523</v>
      </c>
      <c r="G841" s="8" t="str">
        <f>IF([1]source_data!G843="","",[1]tailored_settings!$B$5)</f>
        <v>Individual Recipient</v>
      </c>
      <c r="H841" s="8" t="str">
        <f>IF([1]source_data!G843="","",IF(AND([1]source_data!A843&lt;&gt;"",[1]tailored_settings!$B$11="Publish"),CONCATENATE([1]tailored_settings!$B$2&amp;[1]source_data!A843),IF(AND([1]source_data!A843&lt;&gt;"",[1]tailored_settings!$B$11="Do not publish"),CONCATENATE([1]tailored_settings!$B$4&amp;TEXT(ROW(A841)-1,"0000")&amp;"_"&amp;TEXT(F841,"yyyy-mm")),CONCATENATE([1]tailored_settings!$B$4&amp;TEXT(ROW(A841)-1,"0000")&amp;"_"&amp;TEXT(F841,"yyyy-mm")))))</f>
        <v>360G-BarnwoodTrust-IND-0840_2022-11</v>
      </c>
      <c r="I841" s="8" t="str">
        <f>IF([1]source_data!G843="","",[1]tailored_settings!$B$7)</f>
        <v>Barnwood Trust</v>
      </c>
      <c r="J841" s="8" t="str">
        <f>IF([1]source_data!G843="","",[1]tailored_settings!$B$6)</f>
        <v>GB-CHC-1162855</v>
      </c>
      <c r="K841" s="8" t="str">
        <f>IF([1]source_data!G843="","",IF([1]source_data!I843="","",VLOOKUP([1]source_data!I843,[1]codelists!A:C,2,FALSE)))</f>
        <v>GTIR040</v>
      </c>
      <c r="L841" s="8" t="str">
        <f>IF([1]source_data!G843="","",IF([1]source_data!J843="","",VLOOKUP([1]source_data!J843,[1]codelists!A:C,2,FALSE)))</f>
        <v/>
      </c>
      <c r="M841" s="8" t="str">
        <f>IF([1]source_data!G843="","",IF([1]source_data!K843="","",IF([1]source_data!M843&lt;&gt;"",CONCATENATE(VLOOKUP([1]source_data!K843,[1]codelists!A:C,2,FALSE)&amp;";"&amp;VLOOKUP([1]source_data!L843,[1]codelists!A:C,2,FALSE)&amp;";"&amp;VLOOKUP([1]source_data!M843,[1]codelists!A:C,2,FALSE)),IF([1]source_data!L843&lt;&gt;"",CONCATENATE(VLOOKUP([1]source_data!K843,[1]codelists!A:C,2,FALSE)&amp;";"&amp;VLOOKUP([1]source_data!L843,[1]codelists!A:C,2,FALSE)),IF([1]source_data!K843&lt;&gt;"",CONCATENATE(VLOOKUP([1]source_data!K843,[1]codelists!A:C,2,FALSE)))))))</f>
        <v>GTIP100</v>
      </c>
      <c r="N841" s="11" t="str">
        <f>IF([1]source_data!G843="","",IF([1]source_data!D843="","",VLOOKUP([1]source_data!D843,[1]geo_data!A:I,9,FALSE)))</f>
        <v>Barnwood</v>
      </c>
      <c r="O841" s="11" t="str">
        <f>IF([1]source_data!G843="","",IF([1]source_data!D843="","",VLOOKUP([1]source_data!D843,[1]geo_data!A:I,8,FALSE)))</f>
        <v>E05010952</v>
      </c>
      <c r="P841" s="11" t="str">
        <f>IF([1]source_data!G843="","",IF(LEFT(O841,3)="E05","WD",IF(LEFT(O841,3)="S13","WD",IF(LEFT(O841,3)="W05","WD",IF(LEFT(O841,3)="W06","UA",IF(LEFT(O841,3)="S12","CA",IF(LEFT(O841,3)="E06","UA",IF(LEFT(O841,3)="E07","NMD",IF(LEFT(O841,3)="E08","MD",IF(LEFT(O841,3)="E09","LONB"))))))))))</f>
        <v>WD</v>
      </c>
      <c r="Q841" s="11" t="str">
        <f>IF([1]source_data!G843="","",IF([1]source_data!D843="","",VLOOKUP([1]source_data!D843,[1]geo_data!A:I,7,FALSE)))</f>
        <v>Gloucester</v>
      </c>
      <c r="R841" s="11" t="str">
        <f>IF([1]source_data!G843="","",IF([1]source_data!D843="","",VLOOKUP([1]source_data!D843,[1]geo_data!A:I,6,FALSE)))</f>
        <v>E07000081</v>
      </c>
      <c r="S841" s="11" t="str">
        <f>IF([1]source_data!G843="","",IF(LEFT(R841,3)="E05","WD",IF(LEFT(R841,3)="S13","WD",IF(LEFT(R841,3)="W05","WD",IF(LEFT(R841,3)="W06","UA",IF(LEFT(R841,3)="S12","CA",IF(LEFT(R841,3)="E06","UA",IF(LEFT(R841,3)="E07","NMD",IF(LEFT(R841,3)="E08","MD",IF(LEFT(R841,3)="E09","LONB"))))))))))</f>
        <v>NMD</v>
      </c>
      <c r="T841" s="8" t="str">
        <f>IF([1]source_data!G843="","",IF([1]source_data!N843="","",[1]source_data!N843))</f>
        <v>Grants for You</v>
      </c>
      <c r="U841" s="12">
        <f ca="1">IF([1]source_data!G843="","",[1]tailored_settings!$B$8)</f>
        <v>45009</v>
      </c>
      <c r="V841" s="8" t="str">
        <f>IF([1]source_data!I843="","",[1]tailored_settings!$B$9)</f>
        <v>https://www.barnwoodtrust.org/</v>
      </c>
      <c r="W841" s="8" t="str">
        <f>IF([1]source_data!G843="","",IF([1]source_data!I843="","",[1]codelists!$A$1))</f>
        <v>Grant to Individuals Reason codelist</v>
      </c>
      <c r="X841" s="8" t="str">
        <f>IF([1]source_data!G843="","",IF([1]source_data!I843="","",[1]source_data!I843))</f>
        <v>Mental Health</v>
      </c>
      <c r="Y841" s="8" t="str">
        <f>IF([1]source_data!G843="","",IF([1]source_data!J843="","",[1]codelists!$A$1))</f>
        <v/>
      </c>
      <c r="Z841" s="8" t="str">
        <f>IF([1]source_data!G843="","",IF([1]source_data!J843="","",[1]source_data!J843))</f>
        <v/>
      </c>
      <c r="AA841" s="8" t="str">
        <f>IF([1]source_data!G843="","",IF([1]source_data!K843="","",[1]codelists!$A$16))</f>
        <v>Grant to Individuals Purpose codelist</v>
      </c>
      <c r="AB841" s="8" t="str">
        <f>IF([1]source_data!G843="","",IF([1]source_data!K843="","",[1]source_data!K843))</f>
        <v>Travel and transport</v>
      </c>
      <c r="AC841" s="8" t="str">
        <f>IF([1]source_data!G843="","",IF([1]source_data!L843="","",[1]codelists!$A$16))</f>
        <v/>
      </c>
      <c r="AD841" s="8" t="str">
        <f>IF([1]source_data!G843="","",IF([1]source_data!L843="","",[1]source_data!L843))</f>
        <v/>
      </c>
      <c r="AE841" s="8" t="str">
        <f>IF([1]source_data!G843="","",IF([1]source_data!M843="","",[1]codelists!$A$16))</f>
        <v/>
      </c>
      <c r="AF841" s="8" t="str">
        <f>IF([1]source_data!G843="","",IF([1]source_data!M843="","",[1]source_data!M843))</f>
        <v/>
      </c>
    </row>
    <row r="842" spans="1:32" ht="15.75" x14ac:dyDescent="0.25">
      <c r="A842" s="8" t="str">
        <f>IF([1]source_data!G844="","",IF(AND([1]source_data!C844&lt;&gt;"",[1]tailored_settings!$B$10="Publish"),CONCATENATE([1]tailored_settings!$B$2&amp;[1]source_data!C844),IF(AND([1]source_data!C844&lt;&gt;"",[1]tailored_settings!$B$10="Do not publish"),CONCATENATE([1]tailored_settings!$B$2&amp;TEXT(ROW(A842)-1,"0000")&amp;"_"&amp;TEXT(F842,"yyyy-mm")),CONCATENATE([1]tailored_settings!$B$2&amp;TEXT(ROW(A842)-1,"0000")&amp;"_"&amp;TEXT(F842,"yyyy-mm")))))</f>
        <v>360G-BarnwoodTrust-0841_2022-11</v>
      </c>
      <c r="B842" s="8" t="str">
        <f>IF([1]source_data!G844="","",IF([1]source_data!E844&lt;&gt;"",[1]source_data!E844,CONCATENATE("Grant to "&amp;G842)))</f>
        <v>Grants for You</v>
      </c>
      <c r="C842" s="8" t="str">
        <f>IF([1]source_data!G844="","",IF([1]source_data!F844="","",[1]source_data!F844))</f>
        <v xml:space="preserve">Funding to help people with Autism, ADHD, Tourette's or a serious mental health condition access more opportunities.   </v>
      </c>
      <c r="D842" s="9">
        <f>IF([1]source_data!G844="","",IF([1]source_data!G844="","",[1]source_data!G844))</f>
        <v>1100</v>
      </c>
      <c r="E842" s="8" t="str">
        <f>IF([1]source_data!G844="","",[1]tailored_settings!$B$3)</f>
        <v>GBP</v>
      </c>
      <c r="F842" s="10">
        <f>IF([1]source_data!G844="","",IF([1]source_data!H844="","",[1]source_data!H844))</f>
        <v>44872.572808715297</v>
      </c>
      <c r="G842" s="8" t="str">
        <f>IF([1]source_data!G844="","",[1]tailored_settings!$B$5)</f>
        <v>Individual Recipient</v>
      </c>
      <c r="H842" s="8" t="str">
        <f>IF([1]source_data!G844="","",IF(AND([1]source_data!A844&lt;&gt;"",[1]tailored_settings!$B$11="Publish"),CONCATENATE([1]tailored_settings!$B$2&amp;[1]source_data!A844),IF(AND([1]source_data!A844&lt;&gt;"",[1]tailored_settings!$B$11="Do not publish"),CONCATENATE([1]tailored_settings!$B$4&amp;TEXT(ROW(A842)-1,"0000")&amp;"_"&amp;TEXT(F842,"yyyy-mm")),CONCATENATE([1]tailored_settings!$B$4&amp;TEXT(ROW(A842)-1,"0000")&amp;"_"&amp;TEXT(F842,"yyyy-mm")))))</f>
        <v>360G-BarnwoodTrust-IND-0841_2022-11</v>
      </c>
      <c r="I842" s="8" t="str">
        <f>IF([1]source_data!G844="","",[1]tailored_settings!$B$7)</f>
        <v>Barnwood Trust</v>
      </c>
      <c r="J842" s="8" t="str">
        <f>IF([1]source_data!G844="","",[1]tailored_settings!$B$6)</f>
        <v>GB-CHC-1162855</v>
      </c>
      <c r="K842" s="8" t="str">
        <f>IF([1]source_data!G844="","",IF([1]source_data!I844="","",VLOOKUP([1]source_data!I844,[1]codelists!A:C,2,FALSE)))</f>
        <v>GTIR040</v>
      </c>
      <c r="L842" s="8" t="str">
        <f>IF([1]source_data!G844="","",IF([1]source_data!J844="","",VLOOKUP([1]source_data!J844,[1]codelists!A:C,2,FALSE)))</f>
        <v/>
      </c>
      <c r="M842" s="8" t="str">
        <f>IF([1]source_data!G844="","",IF([1]source_data!K844="","",IF([1]source_data!M844&lt;&gt;"",CONCATENATE(VLOOKUP([1]source_data!K844,[1]codelists!A:C,2,FALSE)&amp;";"&amp;VLOOKUP([1]source_data!L844,[1]codelists!A:C,2,FALSE)&amp;";"&amp;VLOOKUP([1]source_data!M844,[1]codelists!A:C,2,FALSE)),IF([1]source_data!L844&lt;&gt;"",CONCATENATE(VLOOKUP([1]source_data!K844,[1]codelists!A:C,2,FALSE)&amp;";"&amp;VLOOKUP([1]source_data!L844,[1]codelists!A:C,2,FALSE)),IF([1]source_data!K844&lt;&gt;"",CONCATENATE(VLOOKUP([1]source_data!K844,[1]codelists!A:C,2,FALSE)))))))</f>
        <v>GTIP100</v>
      </c>
      <c r="N842" s="11" t="str">
        <f>IF([1]source_data!G844="","",IF([1]source_data!D844="","",VLOOKUP([1]source_data!D844,[1]geo_data!A:I,9,FALSE)))</f>
        <v>Moreland</v>
      </c>
      <c r="O842" s="11" t="str">
        <f>IF([1]source_data!G844="","",IF([1]source_data!D844="","",VLOOKUP([1]source_data!D844,[1]geo_data!A:I,8,FALSE)))</f>
        <v>E05010962</v>
      </c>
      <c r="P842" s="11" t="str">
        <f>IF([1]source_data!G844="","",IF(LEFT(O842,3)="E05","WD",IF(LEFT(O842,3)="S13","WD",IF(LEFT(O842,3)="W05","WD",IF(LEFT(O842,3)="W06","UA",IF(LEFT(O842,3)="S12","CA",IF(LEFT(O842,3)="E06","UA",IF(LEFT(O842,3)="E07","NMD",IF(LEFT(O842,3)="E08","MD",IF(LEFT(O842,3)="E09","LONB"))))))))))</f>
        <v>WD</v>
      </c>
      <c r="Q842" s="11" t="str">
        <f>IF([1]source_data!G844="","",IF([1]source_data!D844="","",VLOOKUP([1]source_data!D844,[1]geo_data!A:I,7,FALSE)))</f>
        <v>Gloucester</v>
      </c>
      <c r="R842" s="11" t="str">
        <f>IF([1]source_data!G844="","",IF([1]source_data!D844="","",VLOOKUP([1]source_data!D844,[1]geo_data!A:I,6,FALSE)))</f>
        <v>E07000081</v>
      </c>
      <c r="S842" s="11" t="str">
        <f>IF([1]source_data!G844="","",IF(LEFT(R842,3)="E05","WD",IF(LEFT(R842,3)="S13","WD",IF(LEFT(R842,3)="W05","WD",IF(LEFT(R842,3)="W06","UA",IF(LEFT(R842,3)="S12","CA",IF(LEFT(R842,3)="E06","UA",IF(LEFT(R842,3)="E07","NMD",IF(LEFT(R842,3)="E08","MD",IF(LEFT(R842,3)="E09","LONB"))))))))))</f>
        <v>NMD</v>
      </c>
      <c r="T842" s="8" t="str">
        <f>IF([1]source_data!G844="","",IF([1]source_data!N844="","",[1]source_data!N844))</f>
        <v>Grants for You</v>
      </c>
      <c r="U842" s="12">
        <f ca="1">IF([1]source_data!G844="","",[1]tailored_settings!$B$8)</f>
        <v>45009</v>
      </c>
      <c r="V842" s="8" t="str">
        <f>IF([1]source_data!I844="","",[1]tailored_settings!$B$9)</f>
        <v>https://www.barnwoodtrust.org/</v>
      </c>
      <c r="W842" s="8" t="str">
        <f>IF([1]source_data!G844="","",IF([1]source_data!I844="","",[1]codelists!$A$1))</f>
        <v>Grant to Individuals Reason codelist</v>
      </c>
      <c r="X842" s="8" t="str">
        <f>IF([1]source_data!G844="","",IF([1]source_data!I844="","",[1]source_data!I844))</f>
        <v>Mental Health</v>
      </c>
      <c r="Y842" s="8" t="str">
        <f>IF([1]source_data!G844="","",IF([1]source_data!J844="","",[1]codelists!$A$1))</f>
        <v/>
      </c>
      <c r="Z842" s="8" t="str">
        <f>IF([1]source_data!G844="","",IF([1]source_data!J844="","",[1]source_data!J844))</f>
        <v/>
      </c>
      <c r="AA842" s="8" t="str">
        <f>IF([1]source_data!G844="","",IF([1]source_data!K844="","",[1]codelists!$A$16))</f>
        <v>Grant to Individuals Purpose codelist</v>
      </c>
      <c r="AB842" s="8" t="str">
        <f>IF([1]source_data!G844="","",IF([1]source_data!K844="","",[1]source_data!K844))</f>
        <v>Travel and transport</v>
      </c>
      <c r="AC842" s="8" t="str">
        <f>IF([1]source_data!G844="","",IF([1]source_data!L844="","",[1]codelists!$A$16))</f>
        <v/>
      </c>
      <c r="AD842" s="8" t="str">
        <f>IF([1]source_data!G844="","",IF([1]source_data!L844="","",[1]source_data!L844))</f>
        <v/>
      </c>
      <c r="AE842" s="8" t="str">
        <f>IF([1]source_data!G844="","",IF([1]source_data!M844="","",[1]codelists!$A$16))</f>
        <v/>
      </c>
      <c r="AF842" s="8" t="str">
        <f>IF([1]source_data!G844="","",IF([1]source_data!M844="","",[1]source_data!M844))</f>
        <v/>
      </c>
    </row>
    <row r="843" spans="1:32" ht="15.75" x14ac:dyDescent="0.25">
      <c r="A843" s="8" t="str">
        <f>IF([1]source_data!G845="","",IF(AND([1]source_data!C845&lt;&gt;"",[1]tailored_settings!$B$10="Publish"),CONCATENATE([1]tailored_settings!$B$2&amp;[1]source_data!C845),IF(AND([1]source_data!C845&lt;&gt;"",[1]tailored_settings!$B$10="Do not publish"),CONCATENATE([1]tailored_settings!$B$2&amp;TEXT(ROW(A843)-1,"0000")&amp;"_"&amp;TEXT(F843,"yyyy-mm")),CONCATENATE([1]tailored_settings!$B$2&amp;TEXT(ROW(A843)-1,"0000")&amp;"_"&amp;TEXT(F843,"yyyy-mm")))))</f>
        <v>360G-BarnwoodTrust-0842_2022-11</v>
      </c>
      <c r="B843" s="8" t="str">
        <f>IF([1]source_data!G845="","",IF([1]source_data!E845&lt;&gt;"",[1]source_data!E845,CONCATENATE("Grant to "&amp;G843)))</f>
        <v>Grants for You</v>
      </c>
      <c r="C843" s="8" t="str">
        <f>IF([1]source_data!G845="","",IF([1]source_data!F845="","",[1]source_data!F845))</f>
        <v xml:space="preserve">Funding to help people with Autism, ADHD, Tourette's or a serious mental health condition access more opportunities.   </v>
      </c>
      <c r="D843" s="9">
        <f>IF([1]source_data!G845="","",IF([1]source_data!G845="","",[1]source_data!G845))</f>
        <v>670</v>
      </c>
      <c r="E843" s="8" t="str">
        <f>IF([1]source_data!G845="","",[1]tailored_settings!$B$3)</f>
        <v>GBP</v>
      </c>
      <c r="F843" s="10">
        <f>IF([1]source_data!G845="","",IF([1]source_data!H845="","",[1]source_data!H845))</f>
        <v>44872.572944213003</v>
      </c>
      <c r="G843" s="8" t="str">
        <f>IF([1]source_data!G845="","",[1]tailored_settings!$B$5)</f>
        <v>Individual Recipient</v>
      </c>
      <c r="H843" s="8" t="str">
        <f>IF([1]source_data!G845="","",IF(AND([1]source_data!A845&lt;&gt;"",[1]tailored_settings!$B$11="Publish"),CONCATENATE([1]tailored_settings!$B$2&amp;[1]source_data!A845),IF(AND([1]source_data!A845&lt;&gt;"",[1]tailored_settings!$B$11="Do not publish"),CONCATENATE([1]tailored_settings!$B$4&amp;TEXT(ROW(A843)-1,"0000")&amp;"_"&amp;TEXT(F843,"yyyy-mm")),CONCATENATE([1]tailored_settings!$B$4&amp;TEXT(ROW(A843)-1,"0000")&amp;"_"&amp;TEXT(F843,"yyyy-mm")))))</f>
        <v>360G-BarnwoodTrust-IND-0842_2022-11</v>
      </c>
      <c r="I843" s="8" t="str">
        <f>IF([1]source_data!G845="","",[1]tailored_settings!$B$7)</f>
        <v>Barnwood Trust</v>
      </c>
      <c r="J843" s="8" t="str">
        <f>IF([1]source_data!G845="","",[1]tailored_settings!$B$6)</f>
        <v>GB-CHC-1162855</v>
      </c>
      <c r="K843" s="8" t="str">
        <f>IF([1]source_data!G845="","",IF([1]source_data!I845="","",VLOOKUP([1]source_data!I845,[1]codelists!A:C,2,FALSE)))</f>
        <v>GTIR040</v>
      </c>
      <c r="L843" s="8" t="str">
        <f>IF([1]source_data!G845="","",IF([1]source_data!J845="","",VLOOKUP([1]source_data!J845,[1]codelists!A:C,2,FALSE)))</f>
        <v/>
      </c>
      <c r="M843" s="8" t="str">
        <f>IF([1]source_data!G845="","",IF([1]source_data!K845="","",IF([1]source_data!M845&lt;&gt;"",CONCATENATE(VLOOKUP([1]source_data!K845,[1]codelists!A:C,2,FALSE)&amp;";"&amp;VLOOKUP([1]source_data!L845,[1]codelists!A:C,2,FALSE)&amp;";"&amp;VLOOKUP([1]source_data!M845,[1]codelists!A:C,2,FALSE)),IF([1]source_data!L845&lt;&gt;"",CONCATENATE(VLOOKUP([1]source_data!K845,[1]codelists!A:C,2,FALSE)&amp;";"&amp;VLOOKUP([1]source_data!L845,[1]codelists!A:C,2,FALSE)),IF([1]source_data!K845&lt;&gt;"",CONCATENATE(VLOOKUP([1]source_data!K845,[1]codelists!A:C,2,FALSE)))))))</f>
        <v>GTIP040</v>
      </c>
      <c r="N843" s="11" t="str">
        <f>IF([1]source_data!G845="","",IF([1]source_data!D845="","",VLOOKUP([1]source_data!D845,[1]geo_data!A:I,9,FALSE)))</f>
        <v>Churchdown St John's</v>
      </c>
      <c r="O843" s="11" t="str">
        <f>IF([1]source_data!G845="","",IF([1]source_data!D845="","",VLOOKUP([1]source_data!D845,[1]geo_data!A:I,8,FALSE)))</f>
        <v>E05012068</v>
      </c>
      <c r="P843" s="11" t="str">
        <f>IF([1]source_data!G845="","",IF(LEFT(O843,3)="E05","WD",IF(LEFT(O843,3)="S13","WD",IF(LEFT(O843,3)="W05","WD",IF(LEFT(O843,3)="W06","UA",IF(LEFT(O843,3)="S12","CA",IF(LEFT(O843,3)="E06","UA",IF(LEFT(O843,3)="E07","NMD",IF(LEFT(O843,3)="E08","MD",IF(LEFT(O843,3)="E09","LONB"))))))))))</f>
        <v>WD</v>
      </c>
      <c r="Q843" s="11" t="str">
        <f>IF([1]source_data!G845="","",IF([1]source_data!D845="","",VLOOKUP([1]source_data!D845,[1]geo_data!A:I,7,FALSE)))</f>
        <v>Tewkesbury</v>
      </c>
      <c r="R843" s="11" t="str">
        <f>IF([1]source_data!G845="","",IF([1]source_data!D845="","",VLOOKUP([1]source_data!D845,[1]geo_data!A:I,6,FALSE)))</f>
        <v>E07000083</v>
      </c>
      <c r="S843" s="11" t="str">
        <f>IF([1]source_data!G845="","",IF(LEFT(R843,3)="E05","WD",IF(LEFT(R843,3)="S13","WD",IF(LEFT(R843,3)="W05","WD",IF(LEFT(R843,3)="W06","UA",IF(LEFT(R843,3)="S12","CA",IF(LEFT(R843,3)="E06","UA",IF(LEFT(R843,3)="E07","NMD",IF(LEFT(R843,3)="E08","MD",IF(LEFT(R843,3)="E09","LONB"))))))))))</f>
        <v>NMD</v>
      </c>
      <c r="T843" s="8" t="str">
        <f>IF([1]source_data!G845="","",IF([1]source_data!N845="","",[1]source_data!N845))</f>
        <v>Grants for You</v>
      </c>
      <c r="U843" s="12">
        <f ca="1">IF([1]source_data!G845="","",[1]tailored_settings!$B$8)</f>
        <v>45009</v>
      </c>
      <c r="V843" s="8" t="str">
        <f>IF([1]source_data!I845="","",[1]tailored_settings!$B$9)</f>
        <v>https://www.barnwoodtrust.org/</v>
      </c>
      <c r="W843" s="8" t="str">
        <f>IF([1]source_data!G845="","",IF([1]source_data!I845="","",[1]codelists!$A$1))</f>
        <v>Grant to Individuals Reason codelist</v>
      </c>
      <c r="X843" s="8" t="str">
        <f>IF([1]source_data!G845="","",IF([1]source_data!I845="","",[1]source_data!I845))</f>
        <v>Mental Health</v>
      </c>
      <c r="Y843" s="8" t="str">
        <f>IF([1]source_data!G845="","",IF([1]source_data!J845="","",[1]codelists!$A$1))</f>
        <v/>
      </c>
      <c r="Z843" s="8" t="str">
        <f>IF([1]source_data!G845="","",IF([1]source_data!J845="","",[1]source_data!J845))</f>
        <v/>
      </c>
      <c r="AA843" s="8" t="str">
        <f>IF([1]source_data!G845="","",IF([1]source_data!K845="","",[1]codelists!$A$16))</f>
        <v>Grant to Individuals Purpose codelist</v>
      </c>
      <c r="AB843" s="8" t="str">
        <f>IF([1]source_data!G845="","",IF([1]source_data!K845="","",[1]source_data!K845))</f>
        <v>Devices and digital access</v>
      </c>
      <c r="AC843" s="8" t="str">
        <f>IF([1]source_data!G845="","",IF([1]source_data!L845="","",[1]codelists!$A$16))</f>
        <v/>
      </c>
      <c r="AD843" s="8" t="str">
        <f>IF([1]source_data!G845="","",IF([1]source_data!L845="","",[1]source_data!L845))</f>
        <v/>
      </c>
      <c r="AE843" s="8" t="str">
        <f>IF([1]source_data!G845="","",IF([1]source_data!M845="","",[1]codelists!$A$16))</f>
        <v/>
      </c>
      <c r="AF843" s="8" t="str">
        <f>IF([1]source_data!G845="","",IF([1]source_data!M845="","",[1]source_data!M845))</f>
        <v/>
      </c>
    </row>
    <row r="844" spans="1:32" ht="15.75" x14ac:dyDescent="0.25">
      <c r="A844" s="8" t="str">
        <f>IF([1]source_data!G846="","",IF(AND([1]source_data!C846&lt;&gt;"",[1]tailored_settings!$B$10="Publish"),CONCATENATE([1]tailored_settings!$B$2&amp;[1]source_data!C846),IF(AND([1]source_data!C846&lt;&gt;"",[1]tailored_settings!$B$10="Do not publish"),CONCATENATE([1]tailored_settings!$B$2&amp;TEXT(ROW(A844)-1,"0000")&amp;"_"&amp;TEXT(F844,"yyyy-mm")),CONCATENATE([1]tailored_settings!$B$2&amp;TEXT(ROW(A844)-1,"0000")&amp;"_"&amp;TEXT(F844,"yyyy-mm")))))</f>
        <v>360G-BarnwoodTrust-0843_2022-11</v>
      </c>
      <c r="B844" s="8" t="str">
        <f>IF([1]source_data!G846="","",IF([1]source_data!E846&lt;&gt;"",[1]source_data!E846,CONCATENATE("Grant to "&amp;G844)))</f>
        <v>Grants for You</v>
      </c>
      <c r="C844" s="8" t="str">
        <f>IF([1]source_data!G846="","",IF([1]source_data!F846="","",[1]source_data!F846))</f>
        <v xml:space="preserve">Funding to help people with Autism, ADHD, Tourette's or a serious mental health condition access more opportunities.   </v>
      </c>
      <c r="D844" s="9">
        <f>IF([1]source_data!G846="","",IF([1]source_data!G846="","",[1]source_data!G846))</f>
        <v>500</v>
      </c>
      <c r="E844" s="8" t="str">
        <f>IF([1]source_data!G846="","",[1]tailored_settings!$B$3)</f>
        <v>GBP</v>
      </c>
      <c r="F844" s="10">
        <f>IF([1]source_data!G846="","",IF([1]source_data!H846="","",[1]source_data!H846))</f>
        <v>44872.632814965298</v>
      </c>
      <c r="G844" s="8" t="str">
        <f>IF([1]source_data!G846="","",[1]tailored_settings!$B$5)</f>
        <v>Individual Recipient</v>
      </c>
      <c r="H844" s="8" t="str">
        <f>IF([1]source_data!G846="","",IF(AND([1]source_data!A846&lt;&gt;"",[1]tailored_settings!$B$11="Publish"),CONCATENATE([1]tailored_settings!$B$2&amp;[1]source_data!A846),IF(AND([1]source_data!A846&lt;&gt;"",[1]tailored_settings!$B$11="Do not publish"),CONCATENATE([1]tailored_settings!$B$4&amp;TEXT(ROW(A844)-1,"0000")&amp;"_"&amp;TEXT(F844,"yyyy-mm")),CONCATENATE([1]tailored_settings!$B$4&amp;TEXT(ROW(A844)-1,"0000")&amp;"_"&amp;TEXT(F844,"yyyy-mm")))))</f>
        <v>360G-BarnwoodTrust-IND-0843_2022-11</v>
      </c>
      <c r="I844" s="8" t="str">
        <f>IF([1]source_data!G846="","",[1]tailored_settings!$B$7)</f>
        <v>Barnwood Trust</v>
      </c>
      <c r="J844" s="8" t="str">
        <f>IF([1]source_data!G846="","",[1]tailored_settings!$B$6)</f>
        <v>GB-CHC-1162855</v>
      </c>
      <c r="K844" s="8" t="str">
        <f>IF([1]source_data!G846="","",IF([1]source_data!I846="","",VLOOKUP([1]source_data!I846,[1]codelists!A:C,2,FALSE)))</f>
        <v>GTIR040</v>
      </c>
      <c r="L844" s="8" t="str">
        <f>IF([1]source_data!G846="","",IF([1]source_data!J846="","",VLOOKUP([1]source_data!J846,[1]codelists!A:C,2,FALSE)))</f>
        <v/>
      </c>
      <c r="M844" s="8" t="str">
        <f>IF([1]source_data!G846="","",IF([1]source_data!K846="","",IF([1]source_data!M846&lt;&gt;"",CONCATENATE(VLOOKUP([1]source_data!K846,[1]codelists!A:C,2,FALSE)&amp;";"&amp;VLOOKUP([1]source_data!L846,[1]codelists!A:C,2,FALSE)&amp;";"&amp;VLOOKUP([1]source_data!M846,[1]codelists!A:C,2,FALSE)),IF([1]source_data!L846&lt;&gt;"",CONCATENATE(VLOOKUP([1]source_data!K846,[1]codelists!A:C,2,FALSE)&amp;";"&amp;VLOOKUP([1]source_data!L846,[1]codelists!A:C,2,FALSE)),IF([1]source_data!K846&lt;&gt;"",CONCATENATE(VLOOKUP([1]source_data!K846,[1]codelists!A:C,2,FALSE)))))))</f>
        <v>GTIP100</v>
      </c>
      <c r="N844" s="11" t="str">
        <f>IF([1]source_data!G846="","",IF([1]source_data!D846="","",VLOOKUP([1]source_data!D846,[1]geo_data!A:I,9,FALSE)))</f>
        <v>Bourton Village</v>
      </c>
      <c r="O844" s="11" t="str">
        <f>IF([1]source_data!G846="","",IF([1]source_data!D846="","",VLOOKUP([1]source_data!D846,[1]geo_data!A:I,8,FALSE)))</f>
        <v>E05010699</v>
      </c>
      <c r="P844" s="11" t="str">
        <f>IF([1]source_data!G846="","",IF(LEFT(O844,3)="E05","WD",IF(LEFT(O844,3)="S13","WD",IF(LEFT(O844,3)="W05","WD",IF(LEFT(O844,3)="W06","UA",IF(LEFT(O844,3)="S12","CA",IF(LEFT(O844,3)="E06","UA",IF(LEFT(O844,3)="E07","NMD",IF(LEFT(O844,3)="E08","MD",IF(LEFT(O844,3)="E09","LONB"))))))))))</f>
        <v>WD</v>
      </c>
      <c r="Q844" s="11" t="str">
        <f>IF([1]source_data!G846="","",IF([1]source_data!D846="","",VLOOKUP([1]source_data!D846,[1]geo_data!A:I,7,FALSE)))</f>
        <v>Cotswold</v>
      </c>
      <c r="R844" s="11" t="str">
        <f>IF([1]source_data!G846="","",IF([1]source_data!D846="","",VLOOKUP([1]source_data!D846,[1]geo_data!A:I,6,FALSE)))</f>
        <v>E07000079</v>
      </c>
      <c r="S844" s="11" t="str">
        <f>IF([1]source_data!G846="","",IF(LEFT(R844,3)="E05","WD",IF(LEFT(R844,3)="S13","WD",IF(LEFT(R844,3)="W05","WD",IF(LEFT(R844,3)="W06","UA",IF(LEFT(R844,3)="S12","CA",IF(LEFT(R844,3)="E06","UA",IF(LEFT(R844,3)="E07","NMD",IF(LEFT(R844,3)="E08","MD",IF(LEFT(R844,3)="E09","LONB"))))))))))</f>
        <v>NMD</v>
      </c>
      <c r="T844" s="8" t="str">
        <f>IF([1]source_data!G846="","",IF([1]source_data!N846="","",[1]source_data!N846))</f>
        <v>Grants for You</v>
      </c>
      <c r="U844" s="12">
        <f ca="1">IF([1]source_data!G846="","",[1]tailored_settings!$B$8)</f>
        <v>45009</v>
      </c>
      <c r="V844" s="8" t="str">
        <f>IF([1]source_data!I846="","",[1]tailored_settings!$B$9)</f>
        <v>https://www.barnwoodtrust.org/</v>
      </c>
      <c r="W844" s="8" t="str">
        <f>IF([1]source_data!G846="","",IF([1]source_data!I846="","",[1]codelists!$A$1))</f>
        <v>Grant to Individuals Reason codelist</v>
      </c>
      <c r="X844" s="8" t="str">
        <f>IF([1]source_data!G846="","",IF([1]source_data!I846="","",[1]source_data!I846))</f>
        <v>Mental Health</v>
      </c>
      <c r="Y844" s="8" t="str">
        <f>IF([1]source_data!G846="","",IF([1]source_data!J846="","",[1]codelists!$A$1))</f>
        <v/>
      </c>
      <c r="Z844" s="8" t="str">
        <f>IF([1]source_data!G846="","",IF([1]source_data!J846="","",[1]source_data!J846))</f>
        <v/>
      </c>
      <c r="AA844" s="8" t="str">
        <f>IF([1]source_data!G846="","",IF([1]source_data!K846="","",[1]codelists!$A$16))</f>
        <v>Grant to Individuals Purpose codelist</v>
      </c>
      <c r="AB844" s="8" t="str">
        <f>IF([1]source_data!G846="","",IF([1]source_data!K846="","",[1]source_data!K846))</f>
        <v>Travel and transport</v>
      </c>
      <c r="AC844" s="8" t="str">
        <f>IF([1]source_data!G846="","",IF([1]source_data!L846="","",[1]codelists!$A$16))</f>
        <v/>
      </c>
      <c r="AD844" s="8" t="str">
        <f>IF([1]source_data!G846="","",IF([1]source_data!L846="","",[1]source_data!L846))</f>
        <v/>
      </c>
      <c r="AE844" s="8" t="str">
        <f>IF([1]source_data!G846="","",IF([1]source_data!M846="","",[1]codelists!$A$16))</f>
        <v/>
      </c>
      <c r="AF844" s="8" t="str">
        <f>IF([1]source_data!G846="","",IF([1]source_data!M846="","",[1]source_data!M846))</f>
        <v/>
      </c>
    </row>
    <row r="845" spans="1:32" ht="15.75" x14ac:dyDescent="0.25">
      <c r="A845" s="8" t="str">
        <f>IF([1]source_data!G847="","",IF(AND([1]source_data!C847&lt;&gt;"",[1]tailored_settings!$B$10="Publish"),CONCATENATE([1]tailored_settings!$B$2&amp;[1]source_data!C847),IF(AND([1]source_data!C847&lt;&gt;"",[1]tailored_settings!$B$10="Do not publish"),CONCATENATE([1]tailored_settings!$B$2&amp;TEXT(ROW(A845)-1,"0000")&amp;"_"&amp;TEXT(F845,"yyyy-mm")),CONCATENATE([1]tailored_settings!$B$2&amp;TEXT(ROW(A845)-1,"0000")&amp;"_"&amp;TEXT(F845,"yyyy-mm")))))</f>
        <v>360G-BarnwoodTrust-0844_2022-11</v>
      </c>
      <c r="B845" s="8" t="str">
        <f>IF([1]source_data!G847="","",IF([1]source_data!E847&lt;&gt;"",[1]source_data!E847,CONCATENATE("Grant to "&amp;G845)))</f>
        <v>Grants for You</v>
      </c>
      <c r="C845" s="8" t="str">
        <f>IF([1]source_data!G847="","",IF([1]source_data!F847="","",[1]source_data!F847))</f>
        <v xml:space="preserve">Funding to help people with Autism, ADHD, Tourette's or a serious mental health condition access more opportunities.   </v>
      </c>
      <c r="D845" s="9">
        <f>IF([1]source_data!G847="","",IF([1]source_data!G847="","",[1]source_data!G847))</f>
        <v>420</v>
      </c>
      <c r="E845" s="8" t="str">
        <f>IF([1]source_data!G847="","",[1]tailored_settings!$B$3)</f>
        <v>GBP</v>
      </c>
      <c r="F845" s="10">
        <f>IF([1]source_data!G847="","",IF([1]source_data!H847="","",[1]source_data!H847))</f>
        <v>44872.654153668998</v>
      </c>
      <c r="G845" s="8" t="str">
        <f>IF([1]source_data!G847="","",[1]tailored_settings!$B$5)</f>
        <v>Individual Recipient</v>
      </c>
      <c r="H845" s="8" t="str">
        <f>IF([1]source_data!G847="","",IF(AND([1]source_data!A847&lt;&gt;"",[1]tailored_settings!$B$11="Publish"),CONCATENATE([1]tailored_settings!$B$2&amp;[1]source_data!A847),IF(AND([1]source_data!A847&lt;&gt;"",[1]tailored_settings!$B$11="Do not publish"),CONCATENATE([1]tailored_settings!$B$4&amp;TEXT(ROW(A845)-1,"0000")&amp;"_"&amp;TEXT(F845,"yyyy-mm")),CONCATENATE([1]tailored_settings!$B$4&amp;TEXT(ROW(A845)-1,"0000")&amp;"_"&amp;TEXT(F845,"yyyy-mm")))))</f>
        <v>360G-BarnwoodTrust-IND-0844_2022-11</v>
      </c>
      <c r="I845" s="8" t="str">
        <f>IF([1]source_data!G847="","",[1]tailored_settings!$B$7)</f>
        <v>Barnwood Trust</v>
      </c>
      <c r="J845" s="8" t="str">
        <f>IF([1]source_data!G847="","",[1]tailored_settings!$B$6)</f>
        <v>GB-CHC-1162855</v>
      </c>
      <c r="K845" s="8" t="str">
        <f>IF([1]source_data!G847="","",IF([1]source_data!I847="","",VLOOKUP([1]source_data!I847,[1]codelists!A:C,2,FALSE)))</f>
        <v>GTIR040</v>
      </c>
      <c r="L845" s="8" t="str">
        <f>IF([1]source_data!G847="","",IF([1]source_data!J847="","",VLOOKUP([1]source_data!J847,[1]codelists!A:C,2,FALSE)))</f>
        <v/>
      </c>
      <c r="M845" s="8" t="str">
        <f>IF([1]source_data!G847="","",IF([1]source_data!K847="","",IF([1]source_data!M847&lt;&gt;"",CONCATENATE(VLOOKUP([1]source_data!K847,[1]codelists!A:C,2,FALSE)&amp;";"&amp;VLOOKUP([1]source_data!L847,[1]codelists!A:C,2,FALSE)&amp;";"&amp;VLOOKUP([1]source_data!M847,[1]codelists!A:C,2,FALSE)),IF([1]source_data!L847&lt;&gt;"",CONCATENATE(VLOOKUP([1]source_data!K847,[1]codelists!A:C,2,FALSE)&amp;";"&amp;VLOOKUP([1]source_data!L847,[1]codelists!A:C,2,FALSE)),IF([1]source_data!K847&lt;&gt;"",CONCATENATE(VLOOKUP([1]source_data!K847,[1]codelists!A:C,2,FALSE)))))))</f>
        <v>GTIP100</v>
      </c>
      <c r="N845" s="11" t="str">
        <f>IF([1]source_data!G847="","",IF([1]source_data!D847="","",VLOOKUP([1]source_data!D847,[1]geo_data!A:I,9,FALSE)))</f>
        <v>Westgate</v>
      </c>
      <c r="O845" s="11" t="str">
        <f>IF([1]source_data!G847="","",IF([1]source_data!D847="","",VLOOKUP([1]source_data!D847,[1]geo_data!A:I,8,FALSE)))</f>
        <v>E05010967</v>
      </c>
      <c r="P845" s="11" t="str">
        <f>IF([1]source_data!G847="","",IF(LEFT(O845,3)="E05","WD",IF(LEFT(O845,3)="S13","WD",IF(LEFT(O845,3)="W05","WD",IF(LEFT(O845,3)="W06","UA",IF(LEFT(O845,3)="S12","CA",IF(LEFT(O845,3)="E06","UA",IF(LEFT(O845,3)="E07","NMD",IF(LEFT(O845,3)="E08","MD",IF(LEFT(O845,3)="E09","LONB"))))))))))</f>
        <v>WD</v>
      </c>
      <c r="Q845" s="11" t="str">
        <f>IF([1]source_data!G847="","",IF([1]source_data!D847="","",VLOOKUP([1]source_data!D847,[1]geo_data!A:I,7,FALSE)))</f>
        <v>Gloucester</v>
      </c>
      <c r="R845" s="11" t="str">
        <f>IF([1]source_data!G847="","",IF([1]source_data!D847="","",VLOOKUP([1]source_data!D847,[1]geo_data!A:I,6,FALSE)))</f>
        <v>E07000081</v>
      </c>
      <c r="S845" s="11" t="str">
        <f>IF([1]source_data!G847="","",IF(LEFT(R845,3)="E05","WD",IF(LEFT(R845,3)="S13","WD",IF(LEFT(R845,3)="W05","WD",IF(LEFT(R845,3)="W06","UA",IF(LEFT(R845,3)="S12","CA",IF(LEFT(R845,3)="E06","UA",IF(LEFT(R845,3)="E07","NMD",IF(LEFT(R845,3)="E08","MD",IF(LEFT(R845,3)="E09","LONB"))))))))))</f>
        <v>NMD</v>
      </c>
      <c r="T845" s="8" t="str">
        <f>IF([1]source_data!G847="","",IF([1]source_data!N847="","",[1]source_data!N847))</f>
        <v>Grants for You</v>
      </c>
      <c r="U845" s="12">
        <f ca="1">IF([1]source_data!G847="","",[1]tailored_settings!$B$8)</f>
        <v>45009</v>
      </c>
      <c r="V845" s="8" t="str">
        <f>IF([1]source_data!I847="","",[1]tailored_settings!$B$9)</f>
        <v>https://www.barnwoodtrust.org/</v>
      </c>
      <c r="W845" s="8" t="str">
        <f>IF([1]source_data!G847="","",IF([1]source_data!I847="","",[1]codelists!$A$1))</f>
        <v>Grant to Individuals Reason codelist</v>
      </c>
      <c r="X845" s="8" t="str">
        <f>IF([1]source_data!G847="","",IF([1]source_data!I847="","",[1]source_data!I847))</f>
        <v>Mental Health</v>
      </c>
      <c r="Y845" s="8" t="str">
        <f>IF([1]source_data!G847="","",IF([1]source_data!J847="","",[1]codelists!$A$1))</f>
        <v/>
      </c>
      <c r="Z845" s="8" t="str">
        <f>IF([1]source_data!G847="","",IF([1]source_data!J847="","",[1]source_data!J847))</f>
        <v/>
      </c>
      <c r="AA845" s="8" t="str">
        <f>IF([1]source_data!G847="","",IF([1]source_data!K847="","",[1]codelists!$A$16))</f>
        <v>Grant to Individuals Purpose codelist</v>
      </c>
      <c r="AB845" s="8" t="str">
        <f>IF([1]source_data!G847="","",IF([1]source_data!K847="","",[1]source_data!K847))</f>
        <v>Travel and transport</v>
      </c>
      <c r="AC845" s="8" t="str">
        <f>IF([1]source_data!G847="","",IF([1]source_data!L847="","",[1]codelists!$A$16))</f>
        <v/>
      </c>
      <c r="AD845" s="8" t="str">
        <f>IF([1]source_data!G847="","",IF([1]source_data!L847="","",[1]source_data!L847))</f>
        <v/>
      </c>
      <c r="AE845" s="8" t="str">
        <f>IF([1]source_data!G847="","",IF([1]source_data!M847="","",[1]codelists!$A$16))</f>
        <v/>
      </c>
      <c r="AF845" s="8" t="str">
        <f>IF([1]source_data!G847="","",IF([1]source_data!M847="","",[1]source_data!M847))</f>
        <v/>
      </c>
    </row>
    <row r="846" spans="1:32" ht="15.75" x14ac:dyDescent="0.25">
      <c r="A846" s="8" t="str">
        <f>IF([1]source_data!G848="","",IF(AND([1]source_data!C848&lt;&gt;"",[1]tailored_settings!$B$10="Publish"),CONCATENATE([1]tailored_settings!$B$2&amp;[1]source_data!C848),IF(AND([1]source_data!C848&lt;&gt;"",[1]tailored_settings!$B$10="Do not publish"),CONCATENATE([1]tailored_settings!$B$2&amp;TEXT(ROW(A846)-1,"0000")&amp;"_"&amp;TEXT(F846,"yyyy-mm")),CONCATENATE([1]tailored_settings!$B$2&amp;TEXT(ROW(A846)-1,"0000")&amp;"_"&amp;TEXT(F846,"yyyy-mm")))))</f>
        <v>360G-BarnwoodTrust-0845_2022-11</v>
      </c>
      <c r="B846" s="8" t="str">
        <f>IF([1]source_data!G848="","",IF([1]source_data!E848&lt;&gt;"",[1]source_data!E848,CONCATENATE("Grant to "&amp;G846)))</f>
        <v>Grants for You</v>
      </c>
      <c r="C846" s="8" t="str">
        <f>IF([1]source_data!G848="","",IF([1]source_data!F848="","",[1]source_data!F848))</f>
        <v xml:space="preserve">Funding to help people with Autism, ADHD, Tourette's or a serious mental health condition access more opportunities.   </v>
      </c>
      <c r="D846" s="9">
        <f>IF([1]source_data!G848="","",IF([1]source_data!G848="","",[1]source_data!G848))</f>
        <v>1024</v>
      </c>
      <c r="E846" s="8" t="str">
        <f>IF([1]source_data!G848="","",[1]tailored_settings!$B$3)</f>
        <v>GBP</v>
      </c>
      <c r="F846" s="10">
        <f>IF([1]source_data!G848="","",IF([1]source_data!H848="","",[1]source_data!H848))</f>
        <v>44872.6598542477</v>
      </c>
      <c r="G846" s="8" t="str">
        <f>IF([1]source_data!G848="","",[1]tailored_settings!$B$5)</f>
        <v>Individual Recipient</v>
      </c>
      <c r="H846" s="8" t="str">
        <f>IF([1]source_data!G848="","",IF(AND([1]source_data!A848&lt;&gt;"",[1]tailored_settings!$B$11="Publish"),CONCATENATE([1]tailored_settings!$B$2&amp;[1]source_data!A848),IF(AND([1]source_data!A848&lt;&gt;"",[1]tailored_settings!$B$11="Do not publish"),CONCATENATE([1]tailored_settings!$B$4&amp;TEXT(ROW(A846)-1,"0000")&amp;"_"&amp;TEXT(F846,"yyyy-mm")),CONCATENATE([1]tailored_settings!$B$4&amp;TEXT(ROW(A846)-1,"0000")&amp;"_"&amp;TEXT(F846,"yyyy-mm")))))</f>
        <v>360G-BarnwoodTrust-IND-0845_2022-11</v>
      </c>
      <c r="I846" s="8" t="str">
        <f>IF([1]source_data!G848="","",[1]tailored_settings!$B$7)</f>
        <v>Barnwood Trust</v>
      </c>
      <c r="J846" s="8" t="str">
        <f>IF([1]source_data!G848="","",[1]tailored_settings!$B$6)</f>
        <v>GB-CHC-1162855</v>
      </c>
      <c r="K846" s="8" t="str">
        <f>IF([1]source_data!G848="","",IF([1]source_data!I848="","",VLOOKUP([1]source_data!I848,[1]codelists!A:C,2,FALSE)))</f>
        <v>GTIR040</v>
      </c>
      <c r="L846" s="8" t="str">
        <f>IF([1]source_data!G848="","",IF([1]source_data!J848="","",VLOOKUP([1]source_data!J848,[1]codelists!A:C,2,FALSE)))</f>
        <v/>
      </c>
      <c r="M846" s="8" t="str">
        <f>IF([1]source_data!G848="","",IF([1]source_data!K848="","",IF([1]source_data!M848&lt;&gt;"",CONCATENATE(VLOOKUP([1]source_data!K848,[1]codelists!A:C,2,FALSE)&amp;";"&amp;VLOOKUP([1]source_data!L848,[1]codelists!A:C,2,FALSE)&amp;";"&amp;VLOOKUP([1]source_data!M848,[1]codelists!A:C,2,FALSE)),IF([1]source_data!L848&lt;&gt;"",CONCATENATE(VLOOKUP([1]source_data!K848,[1]codelists!A:C,2,FALSE)&amp;";"&amp;VLOOKUP([1]source_data!L848,[1]codelists!A:C,2,FALSE)),IF([1]source_data!K848&lt;&gt;"",CONCATENATE(VLOOKUP([1]source_data!K848,[1]codelists!A:C,2,FALSE)))))))</f>
        <v>GTIP040</v>
      </c>
      <c r="N846" s="11" t="str">
        <f>IF([1]source_data!G848="","",IF([1]source_data!D848="","",VLOOKUP([1]source_data!D848,[1]geo_data!A:I,9,FALSE)))</f>
        <v>Mitcheldean, Ruardean &amp; Drybrook</v>
      </c>
      <c r="O846" s="11" t="str">
        <f>IF([1]source_data!G848="","",IF([1]source_data!D848="","",VLOOKUP([1]source_data!D848,[1]geo_data!A:I,8,FALSE)))</f>
        <v>E05012168</v>
      </c>
      <c r="P846" s="11" t="str">
        <f>IF([1]source_data!G848="","",IF(LEFT(O846,3)="E05","WD",IF(LEFT(O846,3)="S13","WD",IF(LEFT(O846,3)="W05","WD",IF(LEFT(O846,3)="W06","UA",IF(LEFT(O846,3)="S12","CA",IF(LEFT(O846,3)="E06","UA",IF(LEFT(O846,3)="E07","NMD",IF(LEFT(O846,3)="E08","MD",IF(LEFT(O846,3)="E09","LONB"))))))))))</f>
        <v>WD</v>
      </c>
      <c r="Q846" s="11" t="str">
        <f>IF([1]source_data!G848="","",IF([1]source_data!D848="","",VLOOKUP([1]source_data!D848,[1]geo_data!A:I,7,FALSE)))</f>
        <v>Forest of Dean</v>
      </c>
      <c r="R846" s="11" t="str">
        <f>IF([1]source_data!G848="","",IF([1]source_data!D848="","",VLOOKUP([1]source_data!D848,[1]geo_data!A:I,6,FALSE)))</f>
        <v>E07000080</v>
      </c>
      <c r="S846" s="11" t="str">
        <f>IF([1]source_data!G848="","",IF(LEFT(R846,3)="E05","WD",IF(LEFT(R846,3)="S13","WD",IF(LEFT(R846,3)="W05","WD",IF(LEFT(R846,3)="W06","UA",IF(LEFT(R846,3)="S12","CA",IF(LEFT(R846,3)="E06","UA",IF(LEFT(R846,3)="E07","NMD",IF(LEFT(R846,3)="E08","MD",IF(LEFT(R846,3)="E09","LONB"))))))))))</f>
        <v>NMD</v>
      </c>
      <c r="T846" s="8" t="str">
        <f>IF([1]source_data!G848="","",IF([1]source_data!N848="","",[1]source_data!N848))</f>
        <v>Grants for You</v>
      </c>
      <c r="U846" s="12">
        <f ca="1">IF([1]source_data!G848="","",[1]tailored_settings!$B$8)</f>
        <v>45009</v>
      </c>
      <c r="V846" s="8" t="str">
        <f>IF([1]source_data!I848="","",[1]tailored_settings!$B$9)</f>
        <v>https://www.barnwoodtrust.org/</v>
      </c>
      <c r="W846" s="8" t="str">
        <f>IF([1]source_data!G848="","",IF([1]source_data!I848="","",[1]codelists!$A$1))</f>
        <v>Grant to Individuals Reason codelist</v>
      </c>
      <c r="X846" s="8" t="str">
        <f>IF([1]source_data!G848="","",IF([1]source_data!I848="","",[1]source_data!I848))</f>
        <v>Mental Health</v>
      </c>
      <c r="Y846" s="8" t="str">
        <f>IF([1]source_data!G848="","",IF([1]source_data!J848="","",[1]codelists!$A$1))</f>
        <v/>
      </c>
      <c r="Z846" s="8" t="str">
        <f>IF([1]source_data!G848="","",IF([1]source_data!J848="","",[1]source_data!J848))</f>
        <v/>
      </c>
      <c r="AA846" s="8" t="str">
        <f>IF([1]source_data!G848="","",IF([1]source_data!K848="","",[1]codelists!$A$16))</f>
        <v>Grant to Individuals Purpose codelist</v>
      </c>
      <c r="AB846" s="8" t="str">
        <f>IF([1]source_data!G848="","",IF([1]source_data!K848="","",[1]source_data!K848))</f>
        <v>Devices and digital access</v>
      </c>
      <c r="AC846" s="8" t="str">
        <f>IF([1]source_data!G848="","",IF([1]source_data!L848="","",[1]codelists!$A$16))</f>
        <v/>
      </c>
      <c r="AD846" s="8" t="str">
        <f>IF([1]source_data!G848="","",IF([1]source_data!L848="","",[1]source_data!L848))</f>
        <v/>
      </c>
      <c r="AE846" s="8" t="str">
        <f>IF([1]source_data!G848="","",IF([1]source_data!M848="","",[1]codelists!$A$16))</f>
        <v/>
      </c>
      <c r="AF846" s="8" t="str">
        <f>IF([1]source_data!G848="","",IF([1]source_data!M848="","",[1]source_data!M848))</f>
        <v/>
      </c>
    </row>
    <row r="847" spans="1:32" ht="15.75" x14ac:dyDescent="0.25">
      <c r="A847" s="8" t="str">
        <f>IF([1]source_data!G849="","",IF(AND([1]source_data!C849&lt;&gt;"",[1]tailored_settings!$B$10="Publish"),CONCATENATE([1]tailored_settings!$B$2&amp;[1]source_data!C849),IF(AND([1]source_data!C849&lt;&gt;"",[1]tailored_settings!$B$10="Do not publish"),CONCATENATE([1]tailored_settings!$B$2&amp;TEXT(ROW(A847)-1,"0000")&amp;"_"&amp;TEXT(F847,"yyyy-mm")),CONCATENATE([1]tailored_settings!$B$2&amp;TEXT(ROW(A847)-1,"0000")&amp;"_"&amp;TEXT(F847,"yyyy-mm")))))</f>
        <v>360G-BarnwoodTrust-0846_2022-11</v>
      </c>
      <c r="B847" s="8" t="str">
        <f>IF([1]source_data!G849="","",IF([1]source_data!E849&lt;&gt;"",[1]source_data!E849,CONCATENATE("Grant to "&amp;G847)))</f>
        <v>Grants for You</v>
      </c>
      <c r="C847" s="8" t="str">
        <f>IF([1]source_data!G849="","",IF([1]source_data!F849="","",[1]source_data!F849))</f>
        <v xml:space="preserve">Funding to help people with Autism, ADHD, Tourette's or a serious mental health condition access more opportunities.   </v>
      </c>
      <c r="D847" s="9">
        <f>IF([1]source_data!G849="","",IF([1]source_data!G849="","",[1]source_data!G849))</f>
        <v>1050</v>
      </c>
      <c r="E847" s="8" t="str">
        <f>IF([1]source_data!G849="","",[1]tailored_settings!$B$3)</f>
        <v>GBP</v>
      </c>
      <c r="F847" s="10">
        <f>IF([1]source_data!G849="","",IF([1]source_data!H849="","",[1]source_data!H849))</f>
        <v>44873.375612962998</v>
      </c>
      <c r="G847" s="8" t="str">
        <f>IF([1]source_data!G849="","",[1]tailored_settings!$B$5)</f>
        <v>Individual Recipient</v>
      </c>
      <c r="H847" s="8" t="str">
        <f>IF([1]source_data!G849="","",IF(AND([1]source_data!A849&lt;&gt;"",[1]tailored_settings!$B$11="Publish"),CONCATENATE([1]tailored_settings!$B$2&amp;[1]source_data!A849),IF(AND([1]source_data!A849&lt;&gt;"",[1]tailored_settings!$B$11="Do not publish"),CONCATENATE([1]tailored_settings!$B$4&amp;TEXT(ROW(A847)-1,"0000")&amp;"_"&amp;TEXT(F847,"yyyy-mm")),CONCATENATE([1]tailored_settings!$B$4&amp;TEXT(ROW(A847)-1,"0000")&amp;"_"&amp;TEXT(F847,"yyyy-mm")))))</f>
        <v>360G-BarnwoodTrust-IND-0846_2022-11</v>
      </c>
      <c r="I847" s="8" t="str">
        <f>IF([1]source_data!G849="","",[1]tailored_settings!$B$7)</f>
        <v>Barnwood Trust</v>
      </c>
      <c r="J847" s="8" t="str">
        <f>IF([1]source_data!G849="","",[1]tailored_settings!$B$6)</f>
        <v>GB-CHC-1162855</v>
      </c>
      <c r="K847" s="8" t="str">
        <f>IF([1]source_data!G849="","",IF([1]source_data!I849="","",VLOOKUP([1]source_data!I849,[1]codelists!A:C,2,FALSE)))</f>
        <v>GTIR040</v>
      </c>
      <c r="L847" s="8" t="str">
        <f>IF([1]source_data!G849="","",IF([1]source_data!J849="","",VLOOKUP([1]source_data!J849,[1]codelists!A:C,2,FALSE)))</f>
        <v/>
      </c>
      <c r="M847" s="8" t="str">
        <f>IF([1]source_data!G849="","",IF([1]source_data!K849="","",IF([1]source_data!M849&lt;&gt;"",CONCATENATE(VLOOKUP([1]source_data!K849,[1]codelists!A:C,2,FALSE)&amp;";"&amp;VLOOKUP([1]source_data!L849,[1]codelists!A:C,2,FALSE)&amp;";"&amp;VLOOKUP([1]source_data!M849,[1]codelists!A:C,2,FALSE)),IF([1]source_data!L849&lt;&gt;"",CONCATENATE(VLOOKUP([1]source_data!K849,[1]codelists!A:C,2,FALSE)&amp;";"&amp;VLOOKUP([1]source_data!L849,[1]codelists!A:C,2,FALSE)),IF([1]source_data!K849&lt;&gt;"",CONCATENATE(VLOOKUP([1]source_data!K849,[1]codelists!A:C,2,FALSE)))))))</f>
        <v>GTIP040</v>
      </c>
      <c r="N847" s="11" t="str">
        <f>IF([1]source_data!G849="","",IF([1]source_data!D849="","",VLOOKUP([1]source_data!D849,[1]geo_data!A:I,9,FALSE)))</f>
        <v>St Paul's</v>
      </c>
      <c r="O847" s="11" t="str">
        <f>IF([1]source_data!G849="","",IF([1]source_data!D849="","",VLOOKUP([1]source_data!D849,[1]geo_data!A:I,8,FALSE)))</f>
        <v>E05004302</v>
      </c>
      <c r="P847" s="11" t="str">
        <f>IF([1]source_data!G849="","",IF(LEFT(O847,3)="E05","WD",IF(LEFT(O847,3)="S13","WD",IF(LEFT(O847,3)="W05","WD",IF(LEFT(O847,3)="W06","UA",IF(LEFT(O847,3)="S12","CA",IF(LEFT(O847,3)="E06","UA",IF(LEFT(O847,3)="E07","NMD",IF(LEFT(O847,3)="E08","MD",IF(LEFT(O847,3)="E09","LONB"))))))))))</f>
        <v>WD</v>
      </c>
      <c r="Q847" s="11" t="str">
        <f>IF([1]source_data!G849="","",IF([1]source_data!D849="","",VLOOKUP([1]source_data!D849,[1]geo_data!A:I,7,FALSE)))</f>
        <v>Cheltenham</v>
      </c>
      <c r="R847" s="11" t="str">
        <f>IF([1]source_data!G849="","",IF([1]source_data!D849="","",VLOOKUP([1]source_data!D849,[1]geo_data!A:I,6,FALSE)))</f>
        <v>E07000078</v>
      </c>
      <c r="S847" s="11" t="str">
        <f>IF([1]source_data!G849="","",IF(LEFT(R847,3)="E05","WD",IF(LEFT(R847,3)="S13","WD",IF(LEFT(R847,3)="W05","WD",IF(LEFT(R847,3)="W06","UA",IF(LEFT(R847,3)="S12","CA",IF(LEFT(R847,3)="E06","UA",IF(LEFT(R847,3)="E07","NMD",IF(LEFT(R847,3)="E08","MD",IF(LEFT(R847,3)="E09","LONB"))))))))))</f>
        <v>NMD</v>
      </c>
      <c r="T847" s="8" t="str">
        <f>IF([1]source_data!G849="","",IF([1]source_data!N849="","",[1]source_data!N849))</f>
        <v>Grants for You</v>
      </c>
      <c r="U847" s="12">
        <f ca="1">IF([1]source_data!G849="","",[1]tailored_settings!$B$8)</f>
        <v>45009</v>
      </c>
      <c r="V847" s="8" t="str">
        <f>IF([1]source_data!I849="","",[1]tailored_settings!$B$9)</f>
        <v>https://www.barnwoodtrust.org/</v>
      </c>
      <c r="W847" s="8" t="str">
        <f>IF([1]source_data!G849="","",IF([1]source_data!I849="","",[1]codelists!$A$1))</f>
        <v>Grant to Individuals Reason codelist</v>
      </c>
      <c r="X847" s="8" t="str">
        <f>IF([1]source_data!G849="","",IF([1]source_data!I849="","",[1]source_data!I849))</f>
        <v>Mental Health</v>
      </c>
      <c r="Y847" s="8" t="str">
        <f>IF([1]source_data!G849="","",IF([1]source_data!J849="","",[1]codelists!$A$1))</f>
        <v/>
      </c>
      <c r="Z847" s="8" t="str">
        <f>IF([1]source_data!G849="","",IF([1]source_data!J849="","",[1]source_data!J849))</f>
        <v/>
      </c>
      <c r="AA847" s="8" t="str">
        <f>IF([1]source_data!G849="","",IF([1]source_data!K849="","",[1]codelists!$A$16))</f>
        <v>Grant to Individuals Purpose codelist</v>
      </c>
      <c r="AB847" s="8" t="str">
        <f>IF([1]source_data!G849="","",IF([1]source_data!K849="","",[1]source_data!K849))</f>
        <v>Devices and digital access</v>
      </c>
      <c r="AC847" s="8" t="str">
        <f>IF([1]source_data!G849="","",IF([1]source_data!L849="","",[1]codelists!$A$16))</f>
        <v/>
      </c>
      <c r="AD847" s="8" t="str">
        <f>IF([1]source_data!G849="","",IF([1]source_data!L849="","",[1]source_data!L849))</f>
        <v/>
      </c>
      <c r="AE847" s="8" t="str">
        <f>IF([1]source_data!G849="","",IF([1]source_data!M849="","",[1]codelists!$A$16))</f>
        <v/>
      </c>
      <c r="AF847" s="8" t="str">
        <f>IF([1]source_data!G849="","",IF([1]source_data!M849="","",[1]source_data!M849))</f>
        <v/>
      </c>
    </row>
    <row r="848" spans="1:32" ht="15.75" x14ac:dyDescent="0.25">
      <c r="A848" s="8" t="str">
        <f>IF([1]source_data!G850="","",IF(AND([1]source_data!C850&lt;&gt;"",[1]tailored_settings!$B$10="Publish"),CONCATENATE([1]tailored_settings!$B$2&amp;[1]source_data!C850),IF(AND([1]source_data!C850&lt;&gt;"",[1]tailored_settings!$B$10="Do not publish"),CONCATENATE([1]tailored_settings!$B$2&amp;TEXT(ROW(A848)-1,"0000")&amp;"_"&amp;TEXT(F848,"yyyy-mm")),CONCATENATE([1]tailored_settings!$B$2&amp;TEXT(ROW(A848)-1,"0000")&amp;"_"&amp;TEXT(F848,"yyyy-mm")))))</f>
        <v>360G-BarnwoodTrust-0847_2022-11</v>
      </c>
      <c r="B848" s="8" t="str">
        <f>IF([1]source_data!G850="","",IF([1]source_data!E850&lt;&gt;"",[1]source_data!E850,CONCATENATE("Grant to "&amp;G848)))</f>
        <v>Grants for You</v>
      </c>
      <c r="C848" s="8" t="str">
        <f>IF([1]source_data!G850="","",IF([1]source_data!F850="","",[1]source_data!F850))</f>
        <v xml:space="preserve">Funding to help people with Autism, ADHD, Tourette's or a serious mental health condition access more opportunities.   </v>
      </c>
      <c r="D848" s="9">
        <f>IF([1]source_data!G850="","",IF([1]source_data!G850="","",[1]source_data!G850))</f>
        <v>455</v>
      </c>
      <c r="E848" s="8" t="str">
        <f>IF([1]source_data!G850="","",[1]tailored_settings!$B$3)</f>
        <v>GBP</v>
      </c>
      <c r="F848" s="10">
        <f>IF([1]source_data!G850="","",IF([1]source_data!H850="","",[1]source_data!H850))</f>
        <v>44873.402598067099</v>
      </c>
      <c r="G848" s="8" t="str">
        <f>IF([1]source_data!G850="","",[1]tailored_settings!$B$5)</f>
        <v>Individual Recipient</v>
      </c>
      <c r="H848" s="8" t="str">
        <f>IF([1]source_data!G850="","",IF(AND([1]source_data!A850&lt;&gt;"",[1]tailored_settings!$B$11="Publish"),CONCATENATE([1]tailored_settings!$B$2&amp;[1]source_data!A850),IF(AND([1]source_data!A850&lt;&gt;"",[1]tailored_settings!$B$11="Do not publish"),CONCATENATE([1]tailored_settings!$B$4&amp;TEXT(ROW(A848)-1,"0000")&amp;"_"&amp;TEXT(F848,"yyyy-mm")),CONCATENATE([1]tailored_settings!$B$4&amp;TEXT(ROW(A848)-1,"0000")&amp;"_"&amp;TEXT(F848,"yyyy-mm")))))</f>
        <v>360G-BarnwoodTrust-IND-0847_2022-11</v>
      </c>
      <c r="I848" s="8" t="str">
        <f>IF([1]source_data!G850="","",[1]tailored_settings!$B$7)</f>
        <v>Barnwood Trust</v>
      </c>
      <c r="J848" s="8" t="str">
        <f>IF([1]source_data!G850="","",[1]tailored_settings!$B$6)</f>
        <v>GB-CHC-1162855</v>
      </c>
      <c r="K848" s="8" t="str">
        <f>IF([1]source_data!G850="","",IF([1]source_data!I850="","",VLOOKUP([1]source_data!I850,[1]codelists!A:C,2,FALSE)))</f>
        <v>GTIR040</v>
      </c>
      <c r="L848" s="8" t="str">
        <f>IF([1]source_data!G850="","",IF([1]source_data!J850="","",VLOOKUP([1]source_data!J850,[1]codelists!A:C,2,FALSE)))</f>
        <v/>
      </c>
      <c r="M848" s="8" t="str">
        <f>IF([1]source_data!G850="","",IF([1]source_data!K850="","",IF([1]source_data!M850&lt;&gt;"",CONCATENATE(VLOOKUP([1]source_data!K850,[1]codelists!A:C,2,FALSE)&amp;";"&amp;VLOOKUP([1]source_data!L850,[1]codelists!A:C,2,FALSE)&amp;";"&amp;VLOOKUP([1]source_data!M850,[1]codelists!A:C,2,FALSE)),IF([1]source_data!L850&lt;&gt;"",CONCATENATE(VLOOKUP([1]source_data!K850,[1]codelists!A:C,2,FALSE)&amp;";"&amp;VLOOKUP([1]source_data!L850,[1]codelists!A:C,2,FALSE)),IF([1]source_data!K850&lt;&gt;"",CONCATENATE(VLOOKUP([1]source_data!K850,[1]codelists!A:C,2,FALSE)))))))</f>
        <v>GTIP150</v>
      </c>
      <c r="N848" s="11" t="str">
        <f>IF([1]source_data!G850="","",IF([1]source_data!D850="","",VLOOKUP([1]source_data!D850,[1]geo_data!A:I,9,FALSE)))</f>
        <v>Warden Hill</v>
      </c>
      <c r="O848" s="11" t="str">
        <f>IF([1]source_data!G850="","",IF([1]source_data!D850="","",VLOOKUP([1]source_data!D850,[1]geo_data!A:I,8,FALSE)))</f>
        <v>E05004307</v>
      </c>
      <c r="P848" s="11" t="str">
        <f>IF([1]source_data!G850="","",IF(LEFT(O848,3)="E05","WD",IF(LEFT(O848,3)="S13","WD",IF(LEFT(O848,3)="W05","WD",IF(LEFT(O848,3)="W06","UA",IF(LEFT(O848,3)="S12","CA",IF(LEFT(O848,3)="E06","UA",IF(LEFT(O848,3)="E07","NMD",IF(LEFT(O848,3)="E08","MD",IF(LEFT(O848,3)="E09","LONB"))))))))))</f>
        <v>WD</v>
      </c>
      <c r="Q848" s="11" t="str">
        <f>IF([1]source_data!G850="","",IF([1]source_data!D850="","",VLOOKUP([1]source_data!D850,[1]geo_data!A:I,7,FALSE)))</f>
        <v>Cheltenham</v>
      </c>
      <c r="R848" s="11" t="str">
        <f>IF([1]source_data!G850="","",IF([1]source_data!D850="","",VLOOKUP([1]source_data!D850,[1]geo_data!A:I,6,FALSE)))</f>
        <v>E07000078</v>
      </c>
      <c r="S848" s="11" t="str">
        <f>IF([1]source_data!G850="","",IF(LEFT(R848,3)="E05","WD",IF(LEFT(R848,3)="S13","WD",IF(LEFT(R848,3)="W05","WD",IF(LEFT(R848,3)="W06","UA",IF(LEFT(R848,3)="S12","CA",IF(LEFT(R848,3)="E06","UA",IF(LEFT(R848,3)="E07","NMD",IF(LEFT(R848,3)="E08","MD",IF(LEFT(R848,3)="E09","LONB"))))))))))</f>
        <v>NMD</v>
      </c>
      <c r="T848" s="8" t="str">
        <f>IF([1]source_data!G850="","",IF([1]source_data!N850="","",[1]source_data!N850))</f>
        <v>Grants for You</v>
      </c>
      <c r="U848" s="12">
        <f ca="1">IF([1]source_data!G850="","",[1]tailored_settings!$B$8)</f>
        <v>45009</v>
      </c>
      <c r="V848" s="8" t="str">
        <f>IF([1]source_data!I850="","",[1]tailored_settings!$B$9)</f>
        <v>https://www.barnwoodtrust.org/</v>
      </c>
      <c r="W848" s="8" t="str">
        <f>IF([1]source_data!G850="","",IF([1]source_data!I850="","",[1]codelists!$A$1))</f>
        <v>Grant to Individuals Reason codelist</v>
      </c>
      <c r="X848" s="8" t="str">
        <f>IF([1]source_data!G850="","",IF([1]source_data!I850="","",[1]source_data!I850))</f>
        <v>Mental Health</v>
      </c>
      <c r="Y848" s="8" t="str">
        <f>IF([1]source_data!G850="","",IF([1]source_data!J850="","",[1]codelists!$A$1))</f>
        <v/>
      </c>
      <c r="Z848" s="8" t="str">
        <f>IF([1]source_data!G850="","",IF([1]source_data!J850="","",[1]source_data!J850))</f>
        <v/>
      </c>
      <c r="AA848" s="8" t="str">
        <f>IF([1]source_data!G850="","",IF([1]source_data!K850="","",[1]codelists!$A$16))</f>
        <v>Grant to Individuals Purpose codelist</v>
      </c>
      <c r="AB848" s="8" t="str">
        <f>IF([1]source_data!G850="","",IF([1]source_data!K850="","",[1]source_data!K850))</f>
        <v>Creative activities</v>
      </c>
      <c r="AC848" s="8" t="str">
        <f>IF([1]source_data!G850="","",IF([1]source_data!L850="","",[1]codelists!$A$16))</f>
        <v/>
      </c>
      <c r="AD848" s="8" t="str">
        <f>IF([1]source_data!G850="","",IF([1]source_data!L850="","",[1]source_data!L850))</f>
        <v/>
      </c>
      <c r="AE848" s="8" t="str">
        <f>IF([1]source_data!G850="","",IF([1]source_data!M850="","",[1]codelists!$A$16))</f>
        <v/>
      </c>
      <c r="AF848" s="8" t="str">
        <f>IF([1]source_data!G850="","",IF([1]source_data!M850="","",[1]source_data!M850))</f>
        <v/>
      </c>
    </row>
    <row r="849" spans="1:32" ht="15.75" x14ac:dyDescent="0.25">
      <c r="A849" s="8" t="str">
        <f>IF([1]source_data!G851="","",IF(AND([1]source_data!C851&lt;&gt;"",[1]tailored_settings!$B$10="Publish"),CONCATENATE([1]tailored_settings!$B$2&amp;[1]source_data!C851),IF(AND([1]source_data!C851&lt;&gt;"",[1]tailored_settings!$B$10="Do not publish"),CONCATENATE([1]tailored_settings!$B$2&amp;TEXT(ROW(A849)-1,"0000")&amp;"_"&amp;TEXT(F849,"yyyy-mm")),CONCATENATE([1]tailored_settings!$B$2&amp;TEXT(ROW(A849)-1,"0000")&amp;"_"&amp;TEXT(F849,"yyyy-mm")))))</f>
        <v>360G-BarnwoodTrust-0848_2022-11</v>
      </c>
      <c r="B849" s="8" t="str">
        <f>IF([1]source_data!G851="","",IF([1]source_data!E851&lt;&gt;"",[1]source_data!E851,CONCATENATE("Grant to "&amp;G849)))</f>
        <v>Grants for You</v>
      </c>
      <c r="C849" s="8" t="str">
        <f>IF([1]source_data!G851="","",IF([1]source_data!F851="","",[1]source_data!F851))</f>
        <v xml:space="preserve">Funding to help people with Autism, ADHD, Tourette's or a serious mental health condition access more opportunities.   </v>
      </c>
      <c r="D849" s="9">
        <f>IF([1]source_data!G851="","",IF([1]source_data!G851="","",[1]source_data!G851))</f>
        <v>618</v>
      </c>
      <c r="E849" s="8" t="str">
        <f>IF([1]source_data!G851="","",[1]tailored_settings!$B$3)</f>
        <v>GBP</v>
      </c>
      <c r="F849" s="10">
        <f>IF([1]source_data!G851="","",IF([1]source_data!H851="","",[1]source_data!H851))</f>
        <v>44873.434643749999</v>
      </c>
      <c r="G849" s="8" t="str">
        <f>IF([1]source_data!G851="","",[1]tailored_settings!$B$5)</f>
        <v>Individual Recipient</v>
      </c>
      <c r="H849" s="8" t="str">
        <f>IF([1]source_data!G851="","",IF(AND([1]source_data!A851&lt;&gt;"",[1]tailored_settings!$B$11="Publish"),CONCATENATE([1]tailored_settings!$B$2&amp;[1]source_data!A851),IF(AND([1]source_data!A851&lt;&gt;"",[1]tailored_settings!$B$11="Do not publish"),CONCATENATE([1]tailored_settings!$B$4&amp;TEXT(ROW(A849)-1,"0000")&amp;"_"&amp;TEXT(F849,"yyyy-mm")),CONCATENATE([1]tailored_settings!$B$4&amp;TEXT(ROW(A849)-1,"0000")&amp;"_"&amp;TEXT(F849,"yyyy-mm")))))</f>
        <v>360G-BarnwoodTrust-IND-0848_2022-11</v>
      </c>
      <c r="I849" s="8" t="str">
        <f>IF([1]source_data!G851="","",[1]tailored_settings!$B$7)</f>
        <v>Barnwood Trust</v>
      </c>
      <c r="J849" s="8" t="str">
        <f>IF([1]source_data!G851="","",[1]tailored_settings!$B$6)</f>
        <v>GB-CHC-1162855</v>
      </c>
      <c r="K849" s="8" t="str">
        <f>IF([1]source_data!G851="","",IF([1]source_data!I851="","",VLOOKUP([1]source_data!I851,[1]codelists!A:C,2,FALSE)))</f>
        <v>GTIR040</v>
      </c>
      <c r="L849" s="8" t="str">
        <f>IF([1]source_data!G851="","",IF([1]source_data!J851="","",VLOOKUP([1]source_data!J851,[1]codelists!A:C,2,FALSE)))</f>
        <v/>
      </c>
      <c r="M849" s="8" t="str">
        <f>IF([1]source_data!G851="","",IF([1]source_data!K851="","",IF([1]source_data!M851&lt;&gt;"",CONCATENATE(VLOOKUP([1]source_data!K851,[1]codelists!A:C,2,FALSE)&amp;";"&amp;VLOOKUP([1]source_data!L851,[1]codelists!A:C,2,FALSE)&amp;";"&amp;VLOOKUP([1]source_data!M851,[1]codelists!A:C,2,FALSE)),IF([1]source_data!L851&lt;&gt;"",CONCATENATE(VLOOKUP([1]source_data!K851,[1]codelists!A:C,2,FALSE)&amp;";"&amp;VLOOKUP([1]source_data!L851,[1]codelists!A:C,2,FALSE)),IF([1]source_data!K851&lt;&gt;"",CONCATENATE(VLOOKUP([1]source_data!K851,[1]codelists!A:C,2,FALSE)))))))</f>
        <v>GTIP040</v>
      </c>
      <c r="N849" s="11" t="str">
        <f>IF([1]source_data!G851="","",IF([1]source_data!D851="","",VLOOKUP([1]source_data!D851,[1]geo_data!A:I,9,FALSE)))</f>
        <v>Coney Hill</v>
      </c>
      <c r="O849" s="11" t="str">
        <f>IF([1]source_data!G851="","",IF([1]source_data!D851="","",VLOOKUP([1]source_data!D851,[1]geo_data!A:I,8,FALSE)))</f>
        <v>E05010954</v>
      </c>
      <c r="P849" s="11" t="str">
        <f>IF([1]source_data!G851="","",IF(LEFT(O849,3)="E05","WD",IF(LEFT(O849,3)="S13","WD",IF(LEFT(O849,3)="W05","WD",IF(LEFT(O849,3)="W06","UA",IF(LEFT(O849,3)="S12","CA",IF(LEFT(O849,3)="E06","UA",IF(LEFT(O849,3)="E07","NMD",IF(LEFT(O849,3)="E08","MD",IF(LEFT(O849,3)="E09","LONB"))))))))))</f>
        <v>WD</v>
      </c>
      <c r="Q849" s="11" t="str">
        <f>IF([1]source_data!G851="","",IF([1]source_data!D851="","",VLOOKUP([1]source_data!D851,[1]geo_data!A:I,7,FALSE)))</f>
        <v>Gloucester</v>
      </c>
      <c r="R849" s="11" t="str">
        <f>IF([1]source_data!G851="","",IF([1]source_data!D851="","",VLOOKUP([1]source_data!D851,[1]geo_data!A:I,6,FALSE)))</f>
        <v>E07000081</v>
      </c>
      <c r="S849" s="11" t="str">
        <f>IF([1]source_data!G851="","",IF(LEFT(R849,3)="E05","WD",IF(LEFT(R849,3)="S13","WD",IF(LEFT(R849,3)="W05","WD",IF(LEFT(R849,3)="W06","UA",IF(LEFT(R849,3)="S12","CA",IF(LEFT(R849,3)="E06","UA",IF(LEFT(R849,3)="E07","NMD",IF(LEFT(R849,3)="E08","MD",IF(LEFT(R849,3)="E09","LONB"))))))))))</f>
        <v>NMD</v>
      </c>
      <c r="T849" s="8" t="str">
        <f>IF([1]source_data!G851="","",IF([1]source_data!N851="","",[1]source_data!N851))</f>
        <v>Grants for You</v>
      </c>
      <c r="U849" s="12">
        <f ca="1">IF([1]source_data!G851="","",[1]tailored_settings!$B$8)</f>
        <v>45009</v>
      </c>
      <c r="V849" s="8" t="str">
        <f>IF([1]source_data!I851="","",[1]tailored_settings!$B$9)</f>
        <v>https://www.barnwoodtrust.org/</v>
      </c>
      <c r="W849" s="8" t="str">
        <f>IF([1]source_data!G851="","",IF([1]source_data!I851="","",[1]codelists!$A$1))</f>
        <v>Grant to Individuals Reason codelist</v>
      </c>
      <c r="X849" s="8" t="str">
        <f>IF([1]source_data!G851="","",IF([1]source_data!I851="","",[1]source_data!I851))</f>
        <v>Mental Health</v>
      </c>
      <c r="Y849" s="8" t="str">
        <f>IF([1]source_data!G851="","",IF([1]source_data!J851="","",[1]codelists!$A$1))</f>
        <v/>
      </c>
      <c r="Z849" s="8" t="str">
        <f>IF([1]source_data!G851="","",IF([1]source_data!J851="","",[1]source_data!J851))</f>
        <v/>
      </c>
      <c r="AA849" s="8" t="str">
        <f>IF([1]source_data!G851="","",IF([1]source_data!K851="","",[1]codelists!$A$16))</f>
        <v>Grant to Individuals Purpose codelist</v>
      </c>
      <c r="AB849" s="8" t="str">
        <f>IF([1]source_data!G851="","",IF([1]source_data!K851="","",[1]source_data!K851))</f>
        <v>Devices and digital access</v>
      </c>
      <c r="AC849" s="8" t="str">
        <f>IF([1]source_data!G851="","",IF([1]source_data!L851="","",[1]codelists!$A$16))</f>
        <v/>
      </c>
      <c r="AD849" s="8" t="str">
        <f>IF([1]source_data!G851="","",IF([1]source_data!L851="","",[1]source_data!L851))</f>
        <v/>
      </c>
      <c r="AE849" s="8" t="str">
        <f>IF([1]source_data!G851="","",IF([1]source_data!M851="","",[1]codelists!$A$16))</f>
        <v/>
      </c>
      <c r="AF849" s="8" t="str">
        <f>IF([1]source_data!G851="","",IF([1]source_data!M851="","",[1]source_data!M851))</f>
        <v/>
      </c>
    </row>
    <row r="850" spans="1:32" ht="15.75" x14ac:dyDescent="0.25">
      <c r="A850" s="8" t="str">
        <f>IF([1]source_data!G852="","",IF(AND([1]source_data!C852&lt;&gt;"",[1]tailored_settings!$B$10="Publish"),CONCATENATE([1]tailored_settings!$B$2&amp;[1]source_data!C852),IF(AND([1]source_data!C852&lt;&gt;"",[1]tailored_settings!$B$10="Do not publish"),CONCATENATE([1]tailored_settings!$B$2&amp;TEXT(ROW(A850)-1,"0000")&amp;"_"&amp;TEXT(F850,"yyyy-mm")),CONCATENATE([1]tailored_settings!$B$2&amp;TEXT(ROW(A850)-1,"0000")&amp;"_"&amp;TEXT(F850,"yyyy-mm")))))</f>
        <v>360G-BarnwoodTrust-0849_2022-11</v>
      </c>
      <c r="B850" s="8" t="str">
        <f>IF([1]source_data!G852="","",IF([1]source_data!E852&lt;&gt;"",[1]source_data!E852,CONCATENATE("Grant to "&amp;G850)))</f>
        <v>Grants for You</v>
      </c>
      <c r="C850" s="8" t="str">
        <f>IF([1]source_data!G852="","",IF([1]source_data!F852="","",[1]source_data!F852))</f>
        <v xml:space="preserve">Funding to help people with Autism, ADHD, Tourette's or a serious mental health condition access more opportunities.   </v>
      </c>
      <c r="D850" s="9">
        <f>IF([1]source_data!G852="","",IF([1]source_data!G852="","",[1]source_data!G852))</f>
        <v>148</v>
      </c>
      <c r="E850" s="8" t="str">
        <f>IF([1]source_data!G852="","",[1]tailored_settings!$B$3)</f>
        <v>GBP</v>
      </c>
      <c r="F850" s="10">
        <f>IF([1]source_data!G852="","",IF([1]source_data!H852="","",[1]source_data!H852))</f>
        <v>44873.549685682898</v>
      </c>
      <c r="G850" s="8" t="str">
        <f>IF([1]source_data!G852="","",[1]tailored_settings!$B$5)</f>
        <v>Individual Recipient</v>
      </c>
      <c r="H850" s="8" t="str">
        <f>IF([1]source_data!G852="","",IF(AND([1]source_data!A852&lt;&gt;"",[1]tailored_settings!$B$11="Publish"),CONCATENATE([1]tailored_settings!$B$2&amp;[1]source_data!A852),IF(AND([1]source_data!A852&lt;&gt;"",[1]tailored_settings!$B$11="Do not publish"),CONCATENATE([1]tailored_settings!$B$4&amp;TEXT(ROW(A850)-1,"0000")&amp;"_"&amp;TEXT(F850,"yyyy-mm")),CONCATENATE([1]tailored_settings!$B$4&amp;TEXT(ROW(A850)-1,"0000")&amp;"_"&amp;TEXT(F850,"yyyy-mm")))))</f>
        <v>360G-BarnwoodTrust-IND-0849_2022-11</v>
      </c>
      <c r="I850" s="8" t="str">
        <f>IF([1]source_data!G852="","",[1]tailored_settings!$B$7)</f>
        <v>Barnwood Trust</v>
      </c>
      <c r="J850" s="8" t="str">
        <f>IF([1]source_data!G852="","",[1]tailored_settings!$B$6)</f>
        <v>GB-CHC-1162855</v>
      </c>
      <c r="K850" s="8" t="str">
        <f>IF([1]source_data!G852="","",IF([1]source_data!I852="","",VLOOKUP([1]source_data!I852,[1]codelists!A:C,2,FALSE)))</f>
        <v>GTIR040</v>
      </c>
      <c r="L850" s="8" t="str">
        <f>IF([1]source_data!G852="","",IF([1]source_data!J852="","",VLOOKUP([1]source_data!J852,[1]codelists!A:C,2,FALSE)))</f>
        <v/>
      </c>
      <c r="M850" s="8" t="str">
        <f>IF([1]source_data!G852="","",IF([1]source_data!K852="","",IF([1]source_data!M852&lt;&gt;"",CONCATENATE(VLOOKUP([1]source_data!K852,[1]codelists!A:C,2,FALSE)&amp;";"&amp;VLOOKUP([1]source_data!L852,[1]codelists!A:C,2,FALSE)&amp;";"&amp;VLOOKUP([1]source_data!M852,[1]codelists!A:C,2,FALSE)),IF([1]source_data!L852&lt;&gt;"",CONCATENATE(VLOOKUP([1]source_data!K852,[1]codelists!A:C,2,FALSE)&amp;";"&amp;VLOOKUP([1]source_data!L852,[1]codelists!A:C,2,FALSE)),IF([1]source_data!K852&lt;&gt;"",CONCATENATE(VLOOKUP([1]source_data!K852,[1]codelists!A:C,2,FALSE)))))))</f>
        <v>GTIP150</v>
      </c>
      <c r="N850" s="11" t="str">
        <f>IF([1]source_data!G852="","",IF([1]source_data!D852="","",VLOOKUP([1]source_data!D852,[1]geo_data!A:I,9,FALSE)))</f>
        <v>Westgate</v>
      </c>
      <c r="O850" s="11" t="str">
        <f>IF([1]source_data!G852="","",IF([1]source_data!D852="","",VLOOKUP([1]source_data!D852,[1]geo_data!A:I,8,FALSE)))</f>
        <v>E05010967</v>
      </c>
      <c r="P850" s="11" t="str">
        <f>IF([1]source_data!G852="","",IF(LEFT(O850,3)="E05","WD",IF(LEFT(O850,3)="S13","WD",IF(LEFT(O850,3)="W05","WD",IF(LEFT(O850,3)="W06","UA",IF(LEFT(O850,3)="S12","CA",IF(LEFT(O850,3)="E06","UA",IF(LEFT(O850,3)="E07","NMD",IF(LEFT(O850,3)="E08","MD",IF(LEFT(O850,3)="E09","LONB"))))))))))</f>
        <v>WD</v>
      </c>
      <c r="Q850" s="11" t="str">
        <f>IF([1]source_data!G852="","",IF([1]source_data!D852="","",VLOOKUP([1]source_data!D852,[1]geo_data!A:I,7,FALSE)))</f>
        <v>Gloucester</v>
      </c>
      <c r="R850" s="11" t="str">
        <f>IF([1]source_data!G852="","",IF([1]source_data!D852="","",VLOOKUP([1]source_data!D852,[1]geo_data!A:I,6,FALSE)))</f>
        <v>E07000081</v>
      </c>
      <c r="S850" s="11" t="str">
        <f>IF([1]source_data!G852="","",IF(LEFT(R850,3)="E05","WD",IF(LEFT(R850,3)="S13","WD",IF(LEFT(R850,3)="W05","WD",IF(LEFT(R850,3)="W06","UA",IF(LEFT(R850,3)="S12","CA",IF(LEFT(R850,3)="E06","UA",IF(LEFT(R850,3)="E07","NMD",IF(LEFT(R850,3)="E08","MD",IF(LEFT(R850,3)="E09","LONB"))))))))))</f>
        <v>NMD</v>
      </c>
      <c r="T850" s="8" t="str">
        <f>IF([1]source_data!G852="","",IF([1]source_data!N852="","",[1]source_data!N852))</f>
        <v>Grants for You</v>
      </c>
      <c r="U850" s="12">
        <f ca="1">IF([1]source_data!G852="","",[1]tailored_settings!$B$8)</f>
        <v>45009</v>
      </c>
      <c r="V850" s="8" t="str">
        <f>IF([1]source_data!I852="","",[1]tailored_settings!$B$9)</f>
        <v>https://www.barnwoodtrust.org/</v>
      </c>
      <c r="W850" s="8" t="str">
        <f>IF([1]source_data!G852="","",IF([1]source_data!I852="","",[1]codelists!$A$1))</f>
        <v>Grant to Individuals Reason codelist</v>
      </c>
      <c r="X850" s="8" t="str">
        <f>IF([1]source_data!G852="","",IF([1]source_data!I852="","",[1]source_data!I852))</f>
        <v>Mental Health</v>
      </c>
      <c r="Y850" s="8" t="str">
        <f>IF([1]source_data!G852="","",IF([1]source_data!J852="","",[1]codelists!$A$1))</f>
        <v/>
      </c>
      <c r="Z850" s="8" t="str">
        <f>IF([1]source_data!G852="","",IF([1]source_data!J852="","",[1]source_data!J852))</f>
        <v/>
      </c>
      <c r="AA850" s="8" t="str">
        <f>IF([1]source_data!G852="","",IF([1]source_data!K852="","",[1]codelists!$A$16))</f>
        <v>Grant to Individuals Purpose codelist</v>
      </c>
      <c r="AB850" s="8" t="str">
        <f>IF([1]source_data!G852="","",IF([1]source_data!K852="","",[1]source_data!K852))</f>
        <v>Creative activities</v>
      </c>
      <c r="AC850" s="8" t="str">
        <f>IF([1]source_data!G852="","",IF([1]source_data!L852="","",[1]codelists!$A$16))</f>
        <v/>
      </c>
      <c r="AD850" s="8" t="str">
        <f>IF([1]source_data!G852="","",IF([1]source_data!L852="","",[1]source_data!L852))</f>
        <v/>
      </c>
      <c r="AE850" s="8" t="str">
        <f>IF([1]source_data!G852="","",IF([1]source_data!M852="","",[1]codelists!$A$16))</f>
        <v/>
      </c>
      <c r="AF850" s="8" t="str">
        <f>IF([1]source_data!G852="","",IF([1]source_data!M852="","",[1]source_data!M852))</f>
        <v/>
      </c>
    </row>
    <row r="851" spans="1:32" ht="15.75" x14ac:dyDescent="0.25">
      <c r="A851" s="8" t="str">
        <f>IF([1]source_data!G853="","",IF(AND([1]source_data!C853&lt;&gt;"",[1]tailored_settings!$B$10="Publish"),CONCATENATE([1]tailored_settings!$B$2&amp;[1]source_data!C853),IF(AND([1]source_data!C853&lt;&gt;"",[1]tailored_settings!$B$10="Do not publish"),CONCATENATE([1]tailored_settings!$B$2&amp;TEXT(ROW(A851)-1,"0000")&amp;"_"&amp;TEXT(F851,"yyyy-mm")),CONCATENATE([1]tailored_settings!$B$2&amp;TEXT(ROW(A851)-1,"0000")&amp;"_"&amp;TEXT(F851,"yyyy-mm")))))</f>
        <v>360G-BarnwoodTrust-0850_2022-11</v>
      </c>
      <c r="B851" s="8" t="str">
        <f>IF([1]source_data!G853="","",IF([1]source_data!E853&lt;&gt;"",[1]source_data!E853,CONCATENATE("Grant to "&amp;G851)))</f>
        <v>Grants for You</v>
      </c>
      <c r="C851" s="8" t="str">
        <f>IF([1]source_data!G853="","",IF([1]source_data!F853="","",[1]source_data!F853))</f>
        <v xml:space="preserve">Funding to help people with Autism, ADHD, Tourette's or a serious mental health condition access more opportunities.   </v>
      </c>
      <c r="D851" s="9">
        <f>IF([1]source_data!G853="","",IF([1]source_data!G853="","",[1]source_data!G853))</f>
        <v>1400</v>
      </c>
      <c r="E851" s="8" t="str">
        <f>IF([1]source_data!G853="","",[1]tailored_settings!$B$3)</f>
        <v>GBP</v>
      </c>
      <c r="F851" s="10">
        <f>IF([1]source_data!G853="","",IF([1]source_data!H853="","",[1]source_data!H853))</f>
        <v>44873.558187419003</v>
      </c>
      <c r="G851" s="8" t="str">
        <f>IF([1]source_data!G853="","",[1]tailored_settings!$B$5)</f>
        <v>Individual Recipient</v>
      </c>
      <c r="H851" s="8" t="str">
        <f>IF([1]source_data!G853="","",IF(AND([1]source_data!A853&lt;&gt;"",[1]tailored_settings!$B$11="Publish"),CONCATENATE([1]tailored_settings!$B$2&amp;[1]source_data!A853),IF(AND([1]source_data!A853&lt;&gt;"",[1]tailored_settings!$B$11="Do not publish"),CONCATENATE([1]tailored_settings!$B$4&amp;TEXT(ROW(A851)-1,"0000")&amp;"_"&amp;TEXT(F851,"yyyy-mm")),CONCATENATE([1]tailored_settings!$B$4&amp;TEXT(ROW(A851)-1,"0000")&amp;"_"&amp;TEXT(F851,"yyyy-mm")))))</f>
        <v>360G-BarnwoodTrust-IND-0850_2022-11</v>
      </c>
      <c r="I851" s="8" t="str">
        <f>IF([1]source_data!G853="","",[1]tailored_settings!$B$7)</f>
        <v>Barnwood Trust</v>
      </c>
      <c r="J851" s="8" t="str">
        <f>IF([1]source_data!G853="","",[1]tailored_settings!$B$6)</f>
        <v>GB-CHC-1162855</v>
      </c>
      <c r="K851" s="8" t="str">
        <f>IF([1]source_data!G853="","",IF([1]source_data!I853="","",VLOOKUP([1]source_data!I853,[1]codelists!A:C,2,FALSE)))</f>
        <v>GTIR040</v>
      </c>
      <c r="L851" s="8" t="str">
        <f>IF([1]source_data!G853="","",IF([1]source_data!J853="","",VLOOKUP([1]source_data!J853,[1]codelists!A:C,2,FALSE)))</f>
        <v/>
      </c>
      <c r="M851" s="8" t="str">
        <f>IF([1]source_data!G853="","",IF([1]source_data!K853="","",IF([1]source_data!M853&lt;&gt;"",CONCATENATE(VLOOKUP([1]source_data!K853,[1]codelists!A:C,2,FALSE)&amp;";"&amp;VLOOKUP([1]source_data!L853,[1]codelists!A:C,2,FALSE)&amp;";"&amp;VLOOKUP([1]source_data!M853,[1]codelists!A:C,2,FALSE)),IF([1]source_data!L853&lt;&gt;"",CONCATENATE(VLOOKUP([1]source_data!K853,[1]codelists!A:C,2,FALSE)&amp;";"&amp;VLOOKUP([1]source_data!L853,[1]codelists!A:C,2,FALSE)),IF([1]source_data!K853&lt;&gt;"",CONCATENATE(VLOOKUP([1]source_data!K853,[1]codelists!A:C,2,FALSE)))))))</f>
        <v>GTIP040</v>
      </c>
      <c r="N851" s="11" t="str">
        <f>IF([1]source_data!G853="","",IF([1]source_data!D853="","",VLOOKUP([1]source_data!D853,[1]geo_data!A:I,9,FALSE)))</f>
        <v>Moreland</v>
      </c>
      <c r="O851" s="11" t="str">
        <f>IF([1]source_data!G853="","",IF([1]source_data!D853="","",VLOOKUP([1]source_data!D853,[1]geo_data!A:I,8,FALSE)))</f>
        <v>E05010962</v>
      </c>
      <c r="P851" s="11" t="str">
        <f>IF([1]source_data!G853="","",IF(LEFT(O851,3)="E05","WD",IF(LEFT(O851,3)="S13","WD",IF(LEFT(O851,3)="W05","WD",IF(LEFT(O851,3)="W06","UA",IF(LEFT(O851,3)="S12","CA",IF(LEFT(O851,3)="E06","UA",IF(LEFT(O851,3)="E07","NMD",IF(LEFT(O851,3)="E08","MD",IF(LEFT(O851,3)="E09","LONB"))))))))))</f>
        <v>WD</v>
      </c>
      <c r="Q851" s="11" t="str">
        <f>IF([1]source_data!G853="","",IF([1]source_data!D853="","",VLOOKUP([1]source_data!D853,[1]geo_data!A:I,7,FALSE)))</f>
        <v>Gloucester</v>
      </c>
      <c r="R851" s="11" t="str">
        <f>IF([1]source_data!G853="","",IF([1]source_data!D853="","",VLOOKUP([1]source_data!D853,[1]geo_data!A:I,6,FALSE)))</f>
        <v>E07000081</v>
      </c>
      <c r="S851" s="11" t="str">
        <f>IF([1]source_data!G853="","",IF(LEFT(R851,3)="E05","WD",IF(LEFT(R851,3)="S13","WD",IF(LEFT(R851,3)="W05","WD",IF(LEFT(R851,3)="W06","UA",IF(LEFT(R851,3)="S12","CA",IF(LEFT(R851,3)="E06","UA",IF(LEFT(R851,3)="E07","NMD",IF(LEFT(R851,3)="E08","MD",IF(LEFT(R851,3)="E09","LONB"))))))))))</f>
        <v>NMD</v>
      </c>
      <c r="T851" s="8" t="str">
        <f>IF([1]source_data!G853="","",IF([1]source_data!N853="","",[1]source_data!N853))</f>
        <v>Grants for You</v>
      </c>
      <c r="U851" s="12">
        <f ca="1">IF([1]source_data!G853="","",[1]tailored_settings!$B$8)</f>
        <v>45009</v>
      </c>
      <c r="V851" s="8" t="str">
        <f>IF([1]source_data!I853="","",[1]tailored_settings!$B$9)</f>
        <v>https://www.barnwoodtrust.org/</v>
      </c>
      <c r="W851" s="8" t="str">
        <f>IF([1]source_data!G853="","",IF([1]source_data!I853="","",[1]codelists!$A$1))</f>
        <v>Grant to Individuals Reason codelist</v>
      </c>
      <c r="X851" s="8" t="str">
        <f>IF([1]source_data!G853="","",IF([1]source_data!I853="","",[1]source_data!I853))</f>
        <v>Mental Health</v>
      </c>
      <c r="Y851" s="8" t="str">
        <f>IF([1]source_data!G853="","",IF([1]source_data!J853="","",[1]codelists!$A$1))</f>
        <v/>
      </c>
      <c r="Z851" s="8" t="str">
        <f>IF([1]source_data!G853="","",IF([1]source_data!J853="","",[1]source_data!J853))</f>
        <v/>
      </c>
      <c r="AA851" s="8" t="str">
        <f>IF([1]source_data!G853="","",IF([1]source_data!K853="","",[1]codelists!$A$16))</f>
        <v>Grant to Individuals Purpose codelist</v>
      </c>
      <c r="AB851" s="8" t="str">
        <f>IF([1]source_data!G853="","",IF([1]source_data!K853="","",[1]source_data!K853))</f>
        <v>Devices and digital access</v>
      </c>
      <c r="AC851" s="8" t="str">
        <f>IF([1]source_data!G853="","",IF([1]source_data!L853="","",[1]codelists!$A$16))</f>
        <v/>
      </c>
      <c r="AD851" s="8" t="str">
        <f>IF([1]source_data!G853="","",IF([1]source_data!L853="","",[1]source_data!L853))</f>
        <v/>
      </c>
      <c r="AE851" s="8" t="str">
        <f>IF([1]source_data!G853="","",IF([1]source_data!M853="","",[1]codelists!$A$16))</f>
        <v/>
      </c>
      <c r="AF851" s="8" t="str">
        <f>IF([1]source_data!G853="","",IF([1]source_data!M853="","",[1]source_data!M853))</f>
        <v/>
      </c>
    </row>
    <row r="852" spans="1:32" ht="15.75" x14ac:dyDescent="0.25">
      <c r="A852" s="8" t="str">
        <f>IF([1]source_data!G854="","",IF(AND([1]source_data!C854&lt;&gt;"",[1]tailored_settings!$B$10="Publish"),CONCATENATE([1]tailored_settings!$B$2&amp;[1]source_data!C854),IF(AND([1]source_data!C854&lt;&gt;"",[1]tailored_settings!$B$10="Do not publish"),CONCATENATE([1]tailored_settings!$B$2&amp;TEXT(ROW(A852)-1,"0000")&amp;"_"&amp;TEXT(F852,"yyyy-mm")),CONCATENATE([1]tailored_settings!$B$2&amp;TEXT(ROW(A852)-1,"0000")&amp;"_"&amp;TEXT(F852,"yyyy-mm")))))</f>
        <v>360G-BarnwoodTrust-0851_2022-11</v>
      </c>
      <c r="B852" s="8" t="str">
        <f>IF([1]source_data!G854="","",IF([1]source_data!E854&lt;&gt;"",[1]source_data!E854,CONCATENATE("Grant to "&amp;G852)))</f>
        <v>Grants for You</v>
      </c>
      <c r="C852" s="8" t="str">
        <f>IF([1]source_data!G854="","",IF([1]source_data!F854="","",[1]source_data!F854))</f>
        <v xml:space="preserve">Funding to help people with Autism, ADHD, Tourette's or a serious mental health condition access more opportunities.   </v>
      </c>
      <c r="D852" s="9">
        <f>IF([1]source_data!G854="","",IF([1]source_data!G854="","",[1]source_data!G854))</f>
        <v>2355</v>
      </c>
      <c r="E852" s="8" t="str">
        <f>IF([1]source_data!G854="","",[1]tailored_settings!$B$3)</f>
        <v>GBP</v>
      </c>
      <c r="F852" s="10">
        <f>IF([1]source_data!G854="","",IF([1]source_data!H854="","",[1]source_data!H854))</f>
        <v>44873.599208946798</v>
      </c>
      <c r="G852" s="8" t="str">
        <f>IF([1]source_data!G854="","",[1]tailored_settings!$B$5)</f>
        <v>Individual Recipient</v>
      </c>
      <c r="H852" s="8" t="str">
        <f>IF([1]source_data!G854="","",IF(AND([1]source_data!A854&lt;&gt;"",[1]tailored_settings!$B$11="Publish"),CONCATENATE([1]tailored_settings!$B$2&amp;[1]source_data!A854),IF(AND([1]source_data!A854&lt;&gt;"",[1]tailored_settings!$B$11="Do not publish"),CONCATENATE([1]tailored_settings!$B$4&amp;TEXT(ROW(A852)-1,"0000")&amp;"_"&amp;TEXT(F852,"yyyy-mm")),CONCATENATE([1]tailored_settings!$B$4&amp;TEXT(ROW(A852)-1,"0000")&amp;"_"&amp;TEXT(F852,"yyyy-mm")))))</f>
        <v>360G-BarnwoodTrust-IND-0851_2022-11</v>
      </c>
      <c r="I852" s="8" t="str">
        <f>IF([1]source_data!G854="","",[1]tailored_settings!$B$7)</f>
        <v>Barnwood Trust</v>
      </c>
      <c r="J852" s="8" t="str">
        <f>IF([1]source_data!G854="","",[1]tailored_settings!$B$6)</f>
        <v>GB-CHC-1162855</v>
      </c>
      <c r="K852" s="8" t="str">
        <f>IF([1]source_data!G854="","",IF([1]source_data!I854="","",VLOOKUP([1]source_data!I854,[1]codelists!A:C,2,FALSE)))</f>
        <v>GTIR040</v>
      </c>
      <c r="L852" s="8" t="str">
        <f>IF([1]source_data!G854="","",IF([1]source_data!J854="","",VLOOKUP([1]source_data!J854,[1]codelists!A:C,2,FALSE)))</f>
        <v/>
      </c>
      <c r="M852" s="8" t="str">
        <f>IF([1]source_data!G854="","",IF([1]source_data!K854="","",IF([1]source_data!M854&lt;&gt;"",CONCATENATE(VLOOKUP([1]source_data!K854,[1]codelists!A:C,2,FALSE)&amp;";"&amp;VLOOKUP([1]source_data!L854,[1]codelists!A:C,2,FALSE)&amp;";"&amp;VLOOKUP([1]source_data!M854,[1]codelists!A:C,2,FALSE)),IF([1]source_data!L854&lt;&gt;"",CONCATENATE(VLOOKUP([1]source_data!K854,[1]codelists!A:C,2,FALSE)&amp;";"&amp;VLOOKUP([1]source_data!L854,[1]codelists!A:C,2,FALSE)),IF([1]source_data!K854&lt;&gt;"",CONCATENATE(VLOOKUP([1]source_data!K854,[1]codelists!A:C,2,FALSE)))))))</f>
        <v>GTIP100</v>
      </c>
      <c r="N852" s="11" t="str">
        <f>IF([1]source_data!G854="","",IF([1]source_data!D854="","",VLOOKUP([1]source_data!D854,[1]geo_data!A:I,9,FALSE)))</f>
        <v>St Mark's</v>
      </c>
      <c r="O852" s="11" t="str">
        <f>IF([1]source_data!G854="","",IF([1]source_data!D854="","",VLOOKUP([1]source_data!D854,[1]geo_data!A:I,8,FALSE)))</f>
        <v>E05004301</v>
      </c>
      <c r="P852" s="11" t="str">
        <f>IF([1]source_data!G854="","",IF(LEFT(O852,3)="E05","WD",IF(LEFT(O852,3)="S13","WD",IF(LEFT(O852,3)="W05","WD",IF(LEFT(O852,3)="W06","UA",IF(LEFT(O852,3)="S12","CA",IF(LEFT(O852,3)="E06","UA",IF(LEFT(O852,3)="E07","NMD",IF(LEFT(O852,3)="E08","MD",IF(LEFT(O852,3)="E09","LONB"))))))))))</f>
        <v>WD</v>
      </c>
      <c r="Q852" s="11" t="str">
        <f>IF([1]source_data!G854="","",IF([1]source_data!D854="","",VLOOKUP([1]source_data!D854,[1]geo_data!A:I,7,FALSE)))</f>
        <v>Cheltenham</v>
      </c>
      <c r="R852" s="11" t="str">
        <f>IF([1]source_data!G854="","",IF([1]source_data!D854="","",VLOOKUP([1]source_data!D854,[1]geo_data!A:I,6,FALSE)))</f>
        <v>E07000078</v>
      </c>
      <c r="S852" s="11" t="str">
        <f>IF([1]source_data!G854="","",IF(LEFT(R852,3)="E05","WD",IF(LEFT(R852,3)="S13","WD",IF(LEFT(R852,3)="W05","WD",IF(LEFT(R852,3)="W06","UA",IF(LEFT(R852,3)="S12","CA",IF(LEFT(R852,3)="E06","UA",IF(LEFT(R852,3)="E07","NMD",IF(LEFT(R852,3)="E08","MD",IF(LEFT(R852,3)="E09","LONB"))))))))))</f>
        <v>NMD</v>
      </c>
      <c r="T852" s="8" t="str">
        <f>IF([1]source_data!G854="","",IF([1]source_data!N854="","",[1]source_data!N854))</f>
        <v>Grants for You</v>
      </c>
      <c r="U852" s="12">
        <f ca="1">IF([1]source_data!G854="","",[1]tailored_settings!$B$8)</f>
        <v>45009</v>
      </c>
      <c r="V852" s="8" t="str">
        <f>IF([1]source_data!I854="","",[1]tailored_settings!$B$9)</f>
        <v>https://www.barnwoodtrust.org/</v>
      </c>
      <c r="W852" s="8" t="str">
        <f>IF([1]source_data!G854="","",IF([1]source_data!I854="","",[1]codelists!$A$1))</f>
        <v>Grant to Individuals Reason codelist</v>
      </c>
      <c r="X852" s="8" t="str">
        <f>IF([1]source_data!G854="","",IF([1]source_data!I854="","",[1]source_data!I854))</f>
        <v>Mental Health</v>
      </c>
      <c r="Y852" s="8" t="str">
        <f>IF([1]source_data!G854="","",IF([1]source_data!J854="","",[1]codelists!$A$1))</f>
        <v/>
      </c>
      <c r="Z852" s="8" t="str">
        <f>IF([1]source_data!G854="","",IF([1]source_data!J854="","",[1]source_data!J854))</f>
        <v/>
      </c>
      <c r="AA852" s="8" t="str">
        <f>IF([1]source_data!G854="","",IF([1]source_data!K854="","",[1]codelists!$A$16))</f>
        <v>Grant to Individuals Purpose codelist</v>
      </c>
      <c r="AB852" s="8" t="str">
        <f>IF([1]source_data!G854="","",IF([1]source_data!K854="","",[1]source_data!K854))</f>
        <v>Travel and transport</v>
      </c>
      <c r="AC852" s="8" t="str">
        <f>IF([1]source_data!G854="","",IF([1]source_data!L854="","",[1]codelists!$A$16))</f>
        <v/>
      </c>
      <c r="AD852" s="8" t="str">
        <f>IF([1]source_data!G854="","",IF([1]source_data!L854="","",[1]source_data!L854))</f>
        <v/>
      </c>
      <c r="AE852" s="8" t="str">
        <f>IF([1]source_data!G854="","",IF([1]source_data!M854="","",[1]codelists!$A$16))</f>
        <v/>
      </c>
      <c r="AF852" s="8" t="str">
        <f>IF([1]source_data!G854="","",IF([1]source_data!M854="","",[1]source_data!M854))</f>
        <v/>
      </c>
    </row>
    <row r="853" spans="1:32" ht="15.75" x14ac:dyDescent="0.25">
      <c r="A853" s="8" t="str">
        <f>IF([1]source_data!G855="","",IF(AND([1]source_data!C855&lt;&gt;"",[1]tailored_settings!$B$10="Publish"),CONCATENATE([1]tailored_settings!$B$2&amp;[1]source_data!C855),IF(AND([1]source_data!C855&lt;&gt;"",[1]tailored_settings!$B$10="Do not publish"),CONCATENATE([1]tailored_settings!$B$2&amp;TEXT(ROW(A853)-1,"0000")&amp;"_"&amp;TEXT(F853,"yyyy-mm")),CONCATENATE([1]tailored_settings!$B$2&amp;TEXT(ROW(A853)-1,"0000")&amp;"_"&amp;TEXT(F853,"yyyy-mm")))))</f>
        <v>360G-BarnwoodTrust-0852_2022-11</v>
      </c>
      <c r="B853" s="8" t="str">
        <f>IF([1]source_data!G855="","",IF([1]source_data!E855&lt;&gt;"",[1]source_data!E855,CONCATENATE("Grant to "&amp;G853)))</f>
        <v>Grants for You</v>
      </c>
      <c r="C853" s="8" t="str">
        <f>IF([1]source_data!G855="","",IF([1]source_data!F855="","",[1]source_data!F855))</f>
        <v xml:space="preserve">Funding to help people with Autism, ADHD, Tourette's or a serious mental health condition access more opportunities.   </v>
      </c>
      <c r="D853" s="9">
        <f>IF([1]source_data!G855="","",IF([1]source_data!G855="","",[1]source_data!G855))</f>
        <v>1214</v>
      </c>
      <c r="E853" s="8" t="str">
        <f>IF([1]source_data!G855="","",[1]tailored_settings!$B$3)</f>
        <v>GBP</v>
      </c>
      <c r="F853" s="10">
        <f>IF([1]source_data!G855="","",IF([1]source_data!H855="","",[1]source_data!H855))</f>
        <v>44873.599552696804</v>
      </c>
      <c r="G853" s="8" t="str">
        <f>IF([1]source_data!G855="","",[1]tailored_settings!$B$5)</f>
        <v>Individual Recipient</v>
      </c>
      <c r="H853" s="8" t="str">
        <f>IF([1]source_data!G855="","",IF(AND([1]source_data!A855&lt;&gt;"",[1]tailored_settings!$B$11="Publish"),CONCATENATE([1]tailored_settings!$B$2&amp;[1]source_data!A855),IF(AND([1]source_data!A855&lt;&gt;"",[1]tailored_settings!$B$11="Do not publish"),CONCATENATE([1]tailored_settings!$B$4&amp;TEXT(ROW(A853)-1,"0000")&amp;"_"&amp;TEXT(F853,"yyyy-mm")),CONCATENATE([1]tailored_settings!$B$4&amp;TEXT(ROW(A853)-1,"0000")&amp;"_"&amp;TEXT(F853,"yyyy-mm")))))</f>
        <v>360G-BarnwoodTrust-IND-0852_2022-11</v>
      </c>
      <c r="I853" s="8" t="str">
        <f>IF([1]source_data!G855="","",[1]tailored_settings!$B$7)</f>
        <v>Barnwood Trust</v>
      </c>
      <c r="J853" s="8" t="str">
        <f>IF([1]source_data!G855="","",[1]tailored_settings!$B$6)</f>
        <v>GB-CHC-1162855</v>
      </c>
      <c r="K853" s="8" t="str">
        <f>IF([1]source_data!G855="","",IF([1]source_data!I855="","",VLOOKUP([1]source_data!I855,[1]codelists!A:C,2,FALSE)))</f>
        <v>GTIR040</v>
      </c>
      <c r="L853" s="8" t="str">
        <f>IF([1]source_data!G855="","",IF([1]source_data!J855="","",VLOOKUP([1]source_data!J855,[1]codelists!A:C,2,FALSE)))</f>
        <v/>
      </c>
      <c r="M853" s="8" t="str">
        <f>IF([1]source_data!G855="","",IF([1]source_data!K855="","",IF([1]source_data!M855&lt;&gt;"",CONCATENATE(VLOOKUP([1]source_data!K855,[1]codelists!A:C,2,FALSE)&amp;";"&amp;VLOOKUP([1]source_data!L855,[1]codelists!A:C,2,FALSE)&amp;";"&amp;VLOOKUP([1]source_data!M855,[1]codelists!A:C,2,FALSE)),IF([1]source_data!L855&lt;&gt;"",CONCATENATE(VLOOKUP([1]source_data!K855,[1]codelists!A:C,2,FALSE)&amp;";"&amp;VLOOKUP([1]source_data!L855,[1]codelists!A:C,2,FALSE)),IF([1]source_data!K855&lt;&gt;"",CONCATENATE(VLOOKUP([1]source_data!K855,[1]codelists!A:C,2,FALSE)))))))</f>
        <v>GTIP040</v>
      </c>
      <c r="N853" s="11" t="str">
        <f>IF([1]source_data!G855="","",IF([1]source_data!D855="","",VLOOKUP([1]source_data!D855,[1]geo_data!A:I,9,FALSE)))</f>
        <v>Hardwicke</v>
      </c>
      <c r="O853" s="11" t="str">
        <f>IF([1]source_data!G855="","",IF([1]source_data!D855="","",VLOOKUP([1]source_data!D855,[1]geo_data!A:I,8,FALSE)))</f>
        <v>E05013190</v>
      </c>
      <c r="P853" s="11" t="str">
        <f>IF([1]source_data!G855="","",IF(LEFT(O853,3)="E05","WD",IF(LEFT(O853,3)="S13","WD",IF(LEFT(O853,3)="W05","WD",IF(LEFT(O853,3)="W06","UA",IF(LEFT(O853,3)="S12","CA",IF(LEFT(O853,3)="E06","UA",IF(LEFT(O853,3)="E07","NMD",IF(LEFT(O853,3)="E08","MD",IF(LEFT(O853,3)="E09","LONB"))))))))))</f>
        <v>WD</v>
      </c>
      <c r="Q853" s="11" t="str">
        <f>IF([1]source_data!G855="","",IF([1]source_data!D855="","",VLOOKUP([1]source_data!D855,[1]geo_data!A:I,7,FALSE)))</f>
        <v>Stroud</v>
      </c>
      <c r="R853" s="11" t="str">
        <f>IF([1]source_data!G855="","",IF([1]source_data!D855="","",VLOOKUP([1]source_data!D855,[1]geo_data!A:I,6,FALSE)))</f>
        <v>E07000082</v>
      </c>
      <c r="S853" s="11" t="str">
        <f>IF([1]source_data!G855="","",IF(LEFT(R853,3)="E05","WD",IF(LEFT(R853,3)="S13","WD",IF(LEFT(R853,3)="W05","WD",IF(LEFT(R853,3)="W06","UA",IF(LEFT(R853,3)="S12","CA",IF(LEFT(R853,3)="E06","UA",IF(LEFT(R853,3)="E07","NMD",IF(LEFT(R853,3)="E08","MD",IF(LEFT(R853,3)="E09","LONB"))))))))))</f>
        <v>NMD</v>
      </c>
      <c r="T853" s="8" t="str">
        <f>IF([1]source_data!G855="","",IF([1]source_data!N855="","",[1]source_data!N855))</f>
        <v>Grants for You</v>
      </c>
      <c r="U853" s="12">
        <f ca="1">IF([1]source_data!G855="","",[1]tailored_settings!$B$8)</f>
        <v>45009</v>
      </c>
      <c r="V853" s="8" t="str">
        <f>IF([1]source_data!I855="","",[1]tailored_settings!$B$9)</f>
        <v>https://www.barnwoodtrust.org/</v>
      </c>
      <c r="W853" s="8" t="str">
        <f>IF([1]source_data!G855="","",IF([1]source_data!I855="","",[1]codelists!$A$1))</f>
        <v>Grant to Individuals Reason codelist</v>
      </c>
      <c r="X853" s="8" t="str">
        <f>IF([1]source_data!G855="","",IF([1]source_data!I855="","",[1]source_data!I855))</f>
        <v>Mental Health</v>
      </c>
      <c r="Y853" s="8" t="str">
        <f>IF([1]source_data!G855="","",IF([1]source_data!J855="","",[1]codelists!$A$1))</f>
        <v/>
      </c>
      <c r="Z853" s="8" t="str">
        <f>IF([1]source_data!G855="","",IF([1]source_data!J855="","",[1]source_data!J855))</f>
        <v/>
      </c>
      <c r="AA853" s="8" t="str">
        <f>IF([1]source_data!G855="","",IF([1]source_data!K855="","",[1]codelists!$A$16))</f>
        <v>Grant to Individuals Purpose codelist</v>
      </c>
      <c r="AB853" s="8" t="str">
        <f>IF([1]source_data!G855="","",IF([1]source_data!K855="","",[1]source_data!K855))</f>
        <v>Devices and digital access</v>
      </c>
      <c r="AC853" s="8" t="str">
        <f>IF([1]source_data!G855="","",IF([1]source_data!L855="","",[1]codelists!$A$16))</f>
        <v/>
      </c>
      <c r="AD853" s="8" t="str">
        <f>IF([1]source_data!G855="","",IF([1]source_data!L855="","",[1]source_data!L855))</f>
        <v/>
      </c>
      <c r="AE853" s="8" t="str">
        <f>IF([1]source_data!G855="","",IF([1]source_data!M855="","",[1]codelists!$A$16))</f>
        <v/>
      </c>
      <c r="AF853" s="8" t="str">
        <f>IF([1]source_data!G855="","",IF([1]source_data!M855="","",[1]source_data!M855))</f>
        <v/>
      </c>
    </row>
    <row r="854" spans="1:32" ht="15.75" x14ac:dyDescent="0.25">
      <c r="A854" s="8" t="str">
        <f>IF([1]source_data!G856="","",IF(AND([1]source_data!C856&lt;&gt;"",[1]tailored_settings!$B$10="Publish"),CONCATENATE([1]tailored_settings!$B$2&amp;[1]source_data!C856),IF(AND([1]source_data!C856&lt;&gt;"",[1]tailored_settings!$B$10="Do not publish"),CONCATENATE([1]tailored_settings!$B$2&amp;TEXT(ROW(A854)-1,"0000")&amp;"_"&amp;TEXT(F854,"yyyy-mm")),CONCATENATE([1]tailored_settings!$B$2&amp;TEXT(ROW(A854)-1,"0000")&amp;"_"&amp;TEXT(F854,"yyyy-mm")))))</f>
        <v>360G-BarnwoodTrust-0853_2022-11</v>
      </c>
      <c r="B854" s="8" t="str">
        <f>IF([1]source_data!G856="","",IF([1]source_data!E856&lt;&gt;"",[1]source_data!E856,CONCATENATE("Grant to "&amp;G854)))</f>
        <v>Grants for You</v>
      </c>
      <c r="C854" s="8" t="str">
        <f>IF([1]source_data!G856="","",IF([1]source_data!F856="","",[1]source_data!F856))</f>
        <v xml:space="preserve">Funding to help people with Autism, ADHD, Tourette's or a serious mental health condition access more opportunities.   </v>
      </c>
      <c r="D854" s="9">
        <f>IF([1]source_data!G856="","",IF([1]source_data!G856="","",[1]source_data!G856))</f>
        <v>710</v>
      </c>
      <c r="E854" s="8" t="str">
        <f>IF([1]source_data!G856="","",[1]tailored_settings!$B$3)</f>
        <v>GBP</v>
      </c>
      <c r="F854" s="10">
        <f>IF([1]source_data!G856="","",IF([1]source_data!H856="","",[1]source_data!H856))</f>
        <v>44873.632469479198</v>
      </c>
      <c r="G854" s="8" t="str">
        <f>IF([1]source_data!G856="","",[1]tailored_settings!$B$5)</f>
        <v>Individual Recipient</v>
      </c>
      <c r="H854" s="8" t="str">
        <f>IF([1]source_data!G856="","",IF(AND([1]source_data!A856&lt;&gt;"",[1]tailored_settings!$B$11="Publish"),CONCATENATE([1]tailored_settings!$B$2&amp;[1]source_data!A856),IF(AND([1]source_data!A856&lt;&gt;"",[1]tailored_settings!$B$11="Do not publish"),CONCATENATE([1]tailored_settings!$B$4&amp;TEXT(ROW(A854)-1,"0000")&amp;"_"&amp;TEXT(F854,"yyyy-mm")),CONCATENATE([1]tailored_settings!$B$4&amp;TEXT(ROW(A854)-1,"0000")&amp;"_"&amp;TEXT(F854,"yyyy-mm")))))</f>
        <v>360G-BarnwoodTrust-IND-0853_2022-11</v>
      </c>
      <c r="I854" s="8" t="str">
        <f>IF([1]source_data!G856="","",[1]tailored_settings!$B$7)</f>
        <v>Barnwood Trust</v>
      </c>
      <c r="J854" s="8" t="str">
        <f>IF([1]source_data!G856="","",[1]tailored_settings!$B$6)</f>
        <v>GB-CHC-1162855</v>
      </c>
      <c r="K854" s="8" t="str">
        <f>IF([1]source_data!G856="","",IF([1]source_data!I856="","",VLOOKUP([1]source_data!I856,[1]codelists!A:C,2,FALSE)))</f>
        <v>GTIR040</v>
      </c>
      <c r="L854" s="8" t="str">
        <f>IF([1]source_data!G856="","",IF([1]source_data!J856="","",VLOOKUP([1]source_data!J856,[1]codelists!A:C,2,FALSE)))</f>
        <v/>
      </c>
      <c r="M854" s="8" t="str">
        <f>IF([1]source_data!G856="","",IF([1]source_data!K856="","",IF([1]source_data!M856&lt;&gt;"",CONCATENATE(VLOOKUP([1]source_data!K856,[1]codelists!A:C,2,FALSE)&amp;";"&amp;VLOOKUP([1]source_data!L856,[1]codelists!A:C,2,FALSE)&amp;";"&amp;VLOOKUP([1]source_data!M856,[1]codelists!A:C,2,FALSE)),IF([1]source_data!L856&lt;&gt;"",CONCATENATE(VLOOKUP([1]source_data!K856,[1]codelists!A:C,2,FALSE)&amp;";"&amp;VLOOKUP([1]source_data!L856,[1]codelists!A:C,2,FALSE)),IF([1]source_data!K856&lt;&gt;"",CONCATENATE(VLOOKUP([1]source_data!K856,[1]codelists!A:C,2,FALSE)))))))</f>
        <v>GTIP040</v>
      </c>
      <c r="N854" s="11" t="str">
        <f>IF([1]source_data!G856="","",IF([1]source_data!D856="","",VLOOKUP([1]source_data!D856,[1]geo_data!A:I,9,FALSE)))</f>
        <v>Springbank</v>
      </c>
      <c r="O854" s="11" t="str">
        <f>IF([1]source_data!G856="","",IF([1]source_data!D856="","",VLOOKUP([1]source_data!D856,[1]geo_data!A:I,8,FALSE)))</f>
        <v>E05004304</v>
      </c>
      <c r="P854" s="11" t="str">
        <f>IF([1]source_data!G856="","",IF(LEFT(O854,3)="E05","WD",IF(LEFT(O854,3)="S13","WD",IF(LEFT(O854,3)="W05","WD",IF(LEFT(O854,3)="W06","UA",IF(LEFT(O854,3)="S12","CA",IF(LEFT(O854,3)="E06","UA",IF(LEFT(O854,3)="E07","NMD",IF(LEFT(O854,3)="E08","MD",IF(LEFT(O854,3)="E09","LONB"))))))))))</f>
        <v>WD</v>
      </c>
      <c r="Q854" s="11" t="str">
        <f>IF([1]source_data!G856="","",IF([1]source_data!D856="","",VLOOKUP([1]source_data!D856,[1]geo_data!A:I,7,FALSE)))</f>
        <v>Cheltenham</v>
      </c>
      <c r="R854" s="11" t="str">
        <f>IF([1]source_data!G856="","",IF([1]source_data!D856="","",VLOOKUP([1]source_data!D856,[1]geo_data!A:I,6,FALSE)))</f>
        <v>E07000078</v>
      </c>
      <c r="S854" s="11" t="str">
        <f>IF([1]source_data!G856="","",IF(LEFT(R854,3)="E05","WD",IF(LEFT(R854,3)="S13","WD",IF(LEFT(R854,3)="W05","WD",IF(LEFT(R854,3)="W06","UA",IF(LEFT(R854,3)="S12","CA",IF(LEFT(R854,3)="E06","UA",IF(LEFT(R854,3)="E07","NMD",IF(LEFT(R854,3)="E08","MD",IF(LEFT(R854,3)="E09","LONB"))))))))))</f>
        <v>NMD</v>
      </c>
      <c r="T854" s="8" t="str">
        <f>IF([1]source_data!G856="","",IF([1]source_data!N856="","",[1]source_data!N856))</f>
        <v>Grants for You</v>
      </c>
      <c r="U854" s="12">
        <f ca="1">IF([1]source_data!G856="","",[1]tailored_settings!$B$8)</f>
        <v>45009</v>
      </c>
      <c r="V854" s="8" t="str">
        <f>IF([1]source_data!I856="","",[1]tailored_settings!$B$9)</f>
        <v>https://www.barnwoodtrust.org/</v>
      </c>
      <c r="W854" s="8" t="str">
        <f>IF([1]source_data!G856="","",IF([1]source_data!I856="","",[1]codelists!$A$1))</f>
        <v>Grant to Individuals Reason codelist</v>
      </c>
      <c r="X854" s="8" t="str">
        <f>IF([1]source_data!G856="","",IF([1]source_data!I856="","",[1]source_data!I856))</f>
        <v>Mental Health</v>
      </c>
      <c r="Y854" s="8" t="str">
        <f>IF([1]source_data!G856="","",IF([1]source_data!J856="","",[1]codelists!$A$1))</f>
        <v/>
      </c>
      <c r="Z854" s="8" t="str">
        <f>IF([1]source_data!G856="","",IF([1]source_data!J856="","",[1]source_data!J856))</f>
        <v/>
      </c>
      <c r="AA854" s="8" t="str">
        <f>IF([1]source_data!G856="","",IF([1]source_data!K856="","",[1]codelists!$A$16))</f>
        <v>Grant to Individuals Purpose codelist</v>
      </c>
      <c r="AB854" s="8" t="str">
        <f>IF([1]source_data!G856="","",IF([1]source_data!K856="","",[1]source_data!K856))</f>
        <v>Devices and digital access</v>
      </c>
      <c r="AC854" s="8" t="str">
        <f>IF([1]source_data!G856="","",IF([1]source_data!L856="","",[1]codelists!$A$16))</f>
        <v/>
      </c>
      <c r="AD854" s="8" t="str">
        <f>IF([1]source_data!G856="","",IF([1]source_data!L856="","",[1]source_data!L856))</f>
        <v/>
      </c>
      <c r="AE854" s="8" t="str">
        <f>IF([1]source_data!G856="","",IF([1]source_data!M856="","",[1]codelists!$A$16))</f>
        <v/>
      </c>
      <c r="AF854" s="8" t="str">
        <f>IF([1]source_data!G856="","",IF([1]source_data!M856="","",[1]source_data!M856))</f>
        <v/>
      </c>
    </row>
    <row r="855" spans="1:32" ht="15.75" x14ac:dyDescent="0.25">
      <c r="A855" s="8" t="str">
        <f>IF([1]source_data!G857="","",IF(AND([1]source_data!C857&lt;&gt;"",[1]tailored_settings!$B$10="Publish"),CONCATENATE([1]tailored_settings!$B$2&amp;[1]source_data!C857),IF(AND([1]source_data!C857&lt;&gt;"",[1]tailored_settings!$B$10="Do not publish"),CONCATENATE([1]tailored_settings!$B$2&amp;TEXT(ROW(A855)-1,"0000")&amp;"_"&amp;TEXT(F855,"yyyy-mm")),CONCATENATE([1]tailored_settings!$B$2&amp;TEXT(ROW(A855)-1,"0000")&amp;"_"&amp;TEXT(F855,"yyyy-mm")))))</f>
        <v>360G-BarnwoodTrust-0854_2022-11</v>
      </c>
      <c r="B855" s="8" t="str">
        <f>IF([1]source_data!G857="","",IF([1]source_data!E857&lt;&gt;"",[1]source_data!E857,CONCATENATE("Grant to "&amp;G855)))</f>
        <v>Grants for You</v>
      </c>
      <c r="C855" s="8" t="str">
        <f>IF([1]source_data!G857="","",IF([1]source_data!F857="","",[1]source_data!F857))</f>
        <v xml:space="preserve">Funding to help people with Autism, ADHD, Tourette's or a serious mental health condition access more opportunities.   </v>
      </c>
      <c r="D855" s="9">
        <f>IF([1]source_data!G857="","",IF([1]source_data!G857="","",[1]source_data!G857))</f>
        <v>719</v>
      </c>
      <c r="E855" s="8" t="str">
        <f>IF([1]source_data!G857="","",[1]tailored_settings!$B$3)</f>
        <v>GBP</v>
      </c>
      <c r="F855" s="10">
        <f>IF([1]source_data!G857="","",IF([1]source_data!H857="","",[1]source_data!H857))</f>
        <v>44873.642588344897</v>
      </c>
      <c r="G855" s="8" t="str">
        <f>IF([1]source_data!G857="","",[1]tailored_settings!$B$5)</f>
        <v>Individual Recipient</v>
      </c>
      <c r="H855" s="8" t="str">
        <f>IF([1]source_data!G857="","",IF(AND([1]source_data!A857&lt;&gt;"",[1]tailored_settings!$B$11="Publish"),CONCATENATE([1]tailored_settings!$B$2&amp;[1]source_data!A857),IF(AND([1]source_data!A857&lt;&gt;"",[1]tailored_settings!$B$11="Do not publish"),CONCATENATE([1]tailored_settings!$B$4&amp;TEXT(ROW(A855)-1,"0000")&amp;"_"&amp;TEXT(F855,"yyyy-mm")),CONCATENATE([1]tailored_settings!$B$4&amp;TEXT(ROW(A855)-1,"0000")&amp;"_"&amp;TEXT(F855,"yyyy-mm")))))</f>
        <v>360G-BarnwoodTrust-IND-0854_2022-11</v>
      </c>
      <c r="I855" s="8" t="str">
        <f>IF([1]source_data!G857="","",[1]tailored_settings!$B$7)</f>
        <v>Barnwood Trust</v>
      </c>
      <c r="J855" s="8" t="str">
        <f>IF([1]source_data!G857="","",[1]tailored_settings!$B$6)</f>
        <v>GB-CHC-1162855</v>
      </c>
      <c r="K855" s="8" t="str">
        <f>IF([1]source_data!G857="","",IF([1]source_data!I857="","",VLOOKUP([1]source_data!I857,[1]codelists!A:C,2,FALSE)))</f>
        <v>GTIR040</v>
      </c>
      <c r="L855" s="8" t="str">
        <f>IF([1]source_data!G857="","",IF([1]source_data!J857="","",VLOOKUP([1]source_data!J857,[1]codelists!A:C,2,FALSE)))</f>
        <v/>
      </c>
      <c r="M855" s="8" t="str">
        <f>IF([1]source_data!G857="","",IF([1]source_data!K857="","",IF([1]source_data!M857&lt;&gt;"",CONCATENATE(VLOOKUP([1]source_data!K857,[1]codelists!A:C,2,FALSE)&amp;";"&amp;VLOOKUP([1]source_data!L857,[1]codelists!A:C,2,FALSE)&amp;";"&amp;VLOOKUP([1]source_data!M857,[1]codelists!A:C,2,FALSE)),IF([1]source_data!L857&lt;&gt;"",CONCATENATE(VLOOKUP([1]source_data!K857,[1]codelists!A:C,2,FALSE)&amp;";"&amp;VLOOKUP([1]source_data!L857,[1]codelists!A:C,2,FALSE)),IF([1]source_data!K857&lt;&gt;"",CONCATENATE(VLOOKUP([1]source_data!K857,[1]codelists!A:C,2,FALSE)))))))</f>
        <v>GTIP150</v>
      </c>
      <c r="N855" s="11" t="str">
        <f>IF([1]source_data!G857="","",IF([1]source_data!D857="","",VLOOKUP([1]source_data!D857,[1]geo_data!A:I,9,FALSE)))</f>
        <v>Bream</v>
      </c>
      <c r="O855" s="11" t="str">
        <f>IF([1]source_data!G857="","",IF([1]source_data!D857="","",VLOOKUP([1]source_data!D857,[1]geo_data!A:I,8,FALSE)))</f>
        <v>E05012157</v>
      </c>
      <c r="P855" s="11" t="str">
        <f>IF([1]source_data!G857="","",IF(LEFT(O855,3)="E05","WD",IF(LEFT(O855,3)="S13","WD",IF(LEFT(O855,3)="W05","WD",IF(LEFT(O855,3)="W06","UA",IF(LEFT(O855,3)="S12","CA",IF(LEFT(O855,3)="E06","UA",IF(LEFT(O855,3)="E07","NMD",IF(LEFT(O855,3)="E08","MD",IF(LEFT(O855,3)="E09","LONB"))))))))))</f>
        <v>WD</v>
      </c>
      <c r="Q855" s="11" t="str">
        <f>IF([1]source_data!G857="","",IF([1]source_data!D857="","",VLOOKUP([1]source_data!D857,[1]geo_data!A:I,7,FALSE)))</f>
        <v>Forest of Dean</v>
      </c>
      <c r="R855" s="11" t="str">
        <f>IF([1]source_data!G857="","",IF([1]source_data!D857="","",VLOOKUP([1]source_data!D857,[1]geo_data!A:I,6,FALSE)))</f>
        <v>E07000080</v>
      </c>
      <c r="S855" s="11" t="str">
        <f>IF([1]source_data!G857="","",IF(LEFT(R855,3)="E05","WD",IF(LEFT(R855,3)="S13","WD",IF(LEFT(R855,3)="W05","WD",IF(LEFT(R855,3)="W06","UA",IF(LEFT(R855,3)="S12","CA",IF(LEFT(R855,3)="E06","UA",IF(LEFT(R855,3)="E07","NMD",IF(LEFT(R855,3)="E08","MD",IF(LEFT(R855,3)="E09","LONB"))))))))))</f>
        <v>NMD</v>
      </c>
      <c r="T855" s="8" t="str">
        <f>IF([1]source_data!G857="","",IF([1]source_data!N857="","",[1]source_data!N857))</f>
        <v>Grants for You</v>
      </c>
      <c r="U855" s="12">
        <f ca="1">IF([1]source_data!G857="","",[1]tailored_settings!$B$8)</f>
        <v>45009</v>
      </c>
      <c r="V855" s="8" t="str">
        <f>IF([1]source_data!I857="","",[1]tailored_settings!$B$9)</f>
        <v>https://www.barnwoodtrust.org/</v>
      </c>
      <c r="W855" s="8" t="str">
        <f>IF([1]source_data!G857="","",IF([1]source_data!I857="","",[1]codelists!$A$1))</f>
        <v>Grant to Individuals Reason codelist</v>
      </c>
      <c r="X855" s="8" t="str">
        <f>IF([1]source_data!G857="","",IF([1]source_data!I857="","",[1]source_data!I857))</f>
        <v>Mental Health</v>
      </c>
      <c r="Y855" s="8" t="str">
        <f>IF([1]source_data!G857="","",IF([1]source_data!J857="","",[1]codelists!$A$1))</f>
        <v/>
      </c>
      <c r="Z855" s="8" t="str">
        <f>IF([1]source_data!G857="","",IF([1]source_data!J857="","",[1]source_data!J857))</f>
        <v/>
      </c>
      <c r="AA855" s="8" t="str">
        <f>IF([1]source_data!G857="","",IF([1]source_data!K857="","",[1]codelists!$A$16))</f>
        <v>Grant to Individuals Purpose codelist</v>
      </c>
      <c r="AB855" s="8" t="str">
        <f>IF([1]source_data!G857="","",IF([1]source_data!K857="","",[1]source_data!K857))</f>
        <v>Creative activities</v>
      </c>
      <c r="AC855" s="8" t="str">
        <f>IF([1]source_data!G857="","",IF([1]source_data!L857="","",[1]codelists!$A$16))</f>
        <v/>
      </c>
      <c r="AD855" s="8" t="str">
        <f>IF([1]source_data!G857="","",IF([1]source_data!L857="","",[1]source_data!L857))</f>
        <v/>
      </c>
      <c r="AE855" s="8" t="str">
        <f>IF([1]source_data!G857="","",IF([1]source_data!M857="","",[1]codelists!$A$16))</f>
        <v/>
      </c>
      <c r="AF855" s="8" t="str">
        <f>IF([1]source_data!G857="","",IF([1]source_data!M857="","",[1]source_data!M857))</f>
        <v/>
      </c>
    </row>
    <row r="856" spans="1:32" ht="15.75" x14ac:dyDescent="0.25">
      <c r="A856" s="8" t="str">
        <f>IF([1]source_data!G858="","",IF(AND([1]source_data!C858&lt;&gt;"",[1]tailored_settings!$B$10="Publish"),CONCATENATE([1]tailored_settings!$B$2&amp;[1]source_data!C858),IF(AND([1]source_data!C858&lt;&gt;"",[1]tailored_settings!$B$10="Do not publish"),CONCATENATE([1]tailored_settings!$B$2&amp;TEXT(ROW(A856)-1,"0000")&amp;"_"&amp;TEXT(F856,"yyyy-mm")),CONCATENATE([1]tailored_settings!$B$2&amp;TEXT(ROW(A856)-1,"0000")&amp;"_"&amp;TEXT(F856,"yyyy-mm")))))</f>
        <v>360G-BarnwoodTrust-0855_2022-11</v>
      </c>
      <c r="B856" s="8" t="str">
        <f>IF([1]source_data!G858="","",IF([1]source_data!E858&lt;&gt;"",[1]source_data!E858,CONCATENATE("Grant to "&amp;G856)))</f>
        <v>Grants for You</v>
      </c>
      <c r="C856" s="8" t="str">
        <f>IF([1]source_data!G858="","",IF([1]source_data!F858="","",[1]source_data!F858))</f>
        <v xml:space="preserve">Funding to help people with Autism, ADHD, Tourette's or a serious mental health condition access more opportunities.   </v>
      </c>
      <c r="D856" s="9">
        <f>IF([1]source_data!G858="","",IF([1]source_data!G858="","",[1]source_data!G858))</f>
        <v>758</v>
      </c>
      <c r="E856" s="8" t="str">
        <f>IF([1]source_data!G858="","",[1]tailored_settings!$B$3)</f>
        <v>GBP</v>
      </c>
      <c r="F856" s="10">
        <f>IF([1]source_data!G858="","",IF([1]source_data!H858="","",[1]source_data!H858))</f>
        <v>44873.650394942102</v>
      </c>
      <c r="G856" s="8" t="str">
        <f>IF([1]source_data!G858="","",[1]tailored_settings!$B$5)</f>
        <v>Individual Recipient</v>
      </c>
      <c r="H856" s="8" t="str">
        <f>IF([1]source_data!G858="","",IF(AND([1]source_data!A858&lt;&gt;"",[1]tailored_settings!$B$11="Publish"),CONCATENATE([1]tailored_settings!$B$2&amp;[1]source_data!A858),IF(AND([1]source_data!A858&lt;&gt;"",[1]tailored_settings!$B$11="Do not publish"),CONCATENATE([1]tailored_settings!$B$4&amp;TEXT(ROW(A856)-1,"0000")&amp;"_"&amp;TEXT(F856,"yyyy-mm")),CONCATENATE([1]tailored_settings!$B$4&amp;TEXT(ROW(A856)-1,"0000")&amp;"_"&amp;TEXT(F856,"yyyy-mm")))))</f>
        <v>360G-BarnwoodTrust-IND-0855_2022-11</v>
      </c>
      <c r="I856" s="8" t="str">
        <f>IF([1]source_data!G858="","",[1]tailored_settings!$B$7)</f>
        <v>Barnwood Trust</v>
      </c>
      <c r="J856" s="8" t="str">
        <f>IF([1]source_data!G858="","",[1]tailored_settings!$B$6)</f>
        <v>GB-CHC-1162855</v>
      </c>
      <c r="K856" s="8" t="str">
        <f>IF([1]source_data!G858="","",IF([1]source_data!I858="","",VLOOKUP([1]source_data!I858,[1]codelists!A:C,2,FALSE)))</f>
        <v>GTIR040</v>
      </c>
      <c r="L856" s="8" t="str">
        <f>IF([1]source_data!G858="","",IF([1]source_data!J858="","",VLOOKUP([1]source_data!J858,[1]codelists!A:C,2,FALSE)))</f>
        <v/>
      </c>
      <c r="M856" s="8" t="str">
        <f>IF([1]source_data!G858="","",IF([1]source_data!K858="","",IF([1]source_data!M858&lt;&gt;"",CONCATENATE(VLOOKUP([1]source_data!K858,[1]codelists!A:C,2,FALSE)&amp;";"&amp;VLOOKUP([1]source_data!L858,[1]codelists!A:C,2,FALSE)&amp;";"&amp;VLOOKUP([1]source_data!M858,[1]codelists!A:C,2,FALSE)),IF([1]source_data!L858&lt;&gt;"",CONCATENATE(VLOOKUP([1]source_data!K858,[1]codelists!A:C,2,FALSE)&amp;";"&amp;VLOOKUP([1]source_data!L858,[1]codelists!A:C,2,FALSE)),IF([1]source_data!K858&lt;&gt;"",CONCATENATE(VLOOKUP([1]source_data!K858,[1]codelists!A:C,2,FALSE)))))))</f>
        <v>GTIP040</v>
      </c>
      <c r="N856" s="11" t="str">
        <f>IF([1]source_data!G858="","",IF([1]source_data!D858="","",VLOOKUP([1]source_data!D858,[1]geo_data!A:I,9,FALSE)))</f>
        <v>Hesters Way</v>
      </c>
      <c r="O856" s="11" t="str">
        <f>IF([1]source_data!G858="","",IF([1]source_data!D858="","",VLOOKUP([1]source_data!D858,[1]geo_data!A:I,8,FALSE)))</f>
        <v>E05004294</v>
      </c>
      <c r="P856" s="11" t="str">
        <f>IF([1]source_data!G858="","",IF(LEFT(O856,3)="E05","WD",IF(LEFT(O856,3)="S13","WD",IF(LEFT(O856,3)="W05","WD",IF(LEFT(O856,3)="W06","UA",IF(LEFT(O856,3)="S12","CA",IF(LEFT(O856,3)="E06","UA",IF(LEFT(O856,3)="E07","NMD",IF(LEFT(O856,3)="E08","MD",IF(LEFT(O856,3)="E09","LONB"))))))))))</f>
        <v>WD</v>
      </c>
      <c r="Q856" s="11" t="str">
        <f>IF([1]source_data!G858="","",IF([1]source_data!D858="","",VLOOKUP([1]source_data!D858,[1]geo_data!A:I,7,FALSE)))</f>
        <v>Cheltenham</v>
      </c>
      <c r="R856" s="11" t="str">
        <f>IF([1]source_data!G858="","",IF([1]source_data!D858="","",VLOOKUP([1]source_data!D858,[1]geo_data!A:I,6,FALSE)))</f>
        <v>E07000078</v>
      </c>
      <c r="S856" s="11" t="str">
        <f>IF([1]source_data!G858="","",IF(LEFT(R856,3)="E05","WD",IF(LEFT(R856,3)="S13","WD",IF(LEFT(R856,3)="W05","WD",IF(LEFT(R856,3)="W06","UA",IF(LEFT(R856,3)="S12","CA",IF(LEFT(R856,3)="E06","UA",IF(LEFT(R856,3)="E07","NMD",IF(LEFT(R856,3)="E08","MD",IF(LEFT(R856,3)="E09","LONB"))))))))))</f>
        <v>NMD</v>
      </c>
      <c r="T856" s="8" t="str">
        <f>IF([1]source_data!G858="","",IF([1]source_data!N858="","",[1]source_data!N858))</f>
        <v>Grants for You</v>
      </c>
      <c r="U856" s="12">
        <f ca="1">IF([1]source_data!G858="","",[1]tailored_settings!$B$8)</f>
        <v>45009</v>
      </c>
      <c r="V856" s="8" t="str">
        <f>IF([1]source_data!I858="","",[1]tailored_settings!$B$9)</f>
        <v>https://www.barnwoodtrust.org/</v>
      </c>
      <c r="W856" s="8" t="str">
        <f>IF([1]source_data!G858="","",IF([1]source_data!I858="","",[1]codelists!$A$1))</f>
        <v>Grant to Individuals Reason codelist</v>
      </c>
      <c r="X856" s="8" t="str">
        <f>IF([1]source_data!G858="","",IF([1]source_data!I858="","",[1]source_data!I858))</f>
        <v>Mental Health</v>
      </c>
      <c r="Y856" s="8" t="str">
        <f>IF([1]source_data!G858="","",IF([1]source_data!J858="","",[1]codelists!$A$1))</f>
        <v/>
      </c>
      <c r="Z856" s="8" t="str">
        <f>IF([1]source_data!G858="","",IF([1]source_data!J858="","",[1]source_data!J858))</f>
        <v/>
      </c>
      <c r="AA856" s="8" t="str">
        <f>IF([1]source_data!G858="","",IF([1]source_data!K858="","",[1]codelists!$A$16))</f>
        <v>Grant to Individuals Purpose codelist</v>
      </c>
      <c r="AB856" s="8" t="str">
        <f>IF([1]source_data!G858="","",IF([1]source_data!K858="","",[1]source_data!K858))</f>
        <v>Devices and digital access</v>
      </c>
      <c r="AC856" s="8" t="str">
        <f>IF([1]source_data!G858="","",IF([1]source_data!L858="","",[1]codelists!$A$16))</f>
        <v/>
      </c>
      <c r="AD856" s="8" t="str">
        <f>IF([1]source_data!G858="","",IF([1]source_data!L858="","",[1]source_data!L858))</f>
        <v/>
      </c>
      <c r="AE856" s="8" t="str">
        <f>IF([1]source_data!G858="","",IF([1]source_data!M858="","",[1]codelists!$A$16))</f>
        <v/>
      </c>
      <c r="AF856" s="8" t="str">
        <f>IF([1]source_data!G858="","",IF([1]source_data!M858="","",[1]source_data!M858))</f>
        <v/>
      </c>
    </row>
    <row r="857" spans="1:32" ht="15.75" x14ac:dyDescent="0.25">
      <c r="A857" s="8" t="str">
        <f>IF([1]source_data!G859="","",IF(AND([1]source_data!C859&lt;&gt;"",[1]tailored_settings!$B$10="Publish"),CONCATENATE([1]tailored_settings!$B$2&amp;[1]source_data!C859),IF(AND([1]source_data!C859&lt;&gt;"",[1]tailored_settings!$B$10="Do not publish"),CONCATENATE([1]tailored_settings!$B$2&amp;TEXT(ROW(A857)-1,"0000")&amp;"_"&amp;TEXT(F857,"yyyy-mm")),CONCATENATE([1]tailored_settings!$B$2&amp;TEXT(ROW(A857)-1,"0000")&amp;"_"&amp;TEXT(F857,"yyyy-mm")))))</f>
        <v>360G-BarnwoodTrust-0856_2022-11</v>
      </c>
      <c r="B857" s="8" t="str">
        <f>IF([1]source_data!G859="","",IF([1]source_data!E859&lt;&gt;"",[1]source_data!E859,CONCATENATE("Grant to "&amp;G857)))</f>
        <v>Grants for You</v>
      </c>
      <c r="C857" s="8" t="str">
        <f>IF([1]source_data!G859="","",IF([1]source_data!F859="","",[1]source_data!F859))</f>
        <v xml:space="preserve">Funding to help people with Autism, ADHD, Tourette's or a serious mental health condition access more opportunities.   </v>
      </c>
      <c r="D857" s="9">
        <f>IF([1]source_data!G859="","",IF([1]source_data!G859="","",[1]source_data!G859))</f>
        <v>1000</v>
      </c>
      <c r="E857" s="8" t="str">
        <f>IF([1]source_data!G859="","",[1]tailored_settings!$B$3)</f>
        <v>GBP</v>
      </c>
      <c r="F857" s="10">
        <f>IF([1]source_data!G859="","",IF([1]source_data!H859="","",[1]source_data!H859))</f>
        <v>44874.374174039403</v>
      </c>
      <c r="G857" s="8" t="str">
        <f>IF([1]source_data!G859="","",[1]tailored_settings!$B$5)</f>
        <v>Individual Recipient</v>
      </c>
      <c r="H857" s="8" t="str">
        <f>IF([1]source_data!G859="","",IF(AND([1]source_data!A859&lt;&gt;"",[1]tailored_settings!$B$11="Publish"),CONCATENATE([1]tailored_settings!$B$2&amp;[1]source_data!A859),IF(AND([1]source_data!A859&lt;&gt;"",[1]tailored_settings!$B$11="Do not publish"),CONCATENATE([1]tailored_settings!$B$4&amp;TEXT(ROW(A857)-1,"0000")&amp;"_"&amp;TEXT(F857,"yyyy-mm")),CONCATENATE([1]tailored_settings!$B$4&amp;TEXT(ROW(A857)-1,"0000")&amp;"_"&amp;TEXT(F857,"yyyy-mm")))))</f>
        <v>360G-BarnwoodTrust-IND-0856_2022-11</v>
      </c>
      <c r="I857" s="8" t="str">
        <f>IF([1]source_data!G859="","",[1]tailored_settings!$B$7)</f>
        <v>Barnwood Trust</v>
      </c>
      <c r="J857" s="8" t="str">
        <f>IF([1]source_data!G859="","",[1]tailored_settings!$B$6)</f>
        <v>GB-CHC-1162855</v>
      </c>
      <c r="K857" s="8" t="str">
        <f>IF([1]source_data!G859="","",IF([1]source_data!I859="","",VLOOKUP([1]source_data!I859,[1]codelists!A:C,2,FALSE)))</f>
        <v>GTIR040</v>
      </c>
      <c r="L857" s="8" t="str">
        <f>IF([1]source_data!G859="","",IF([1]source_data!J859="","",VLOOKUP([1]source_data!J859,[1]codelists!A:C,2,FALSE)))</f>
        <v/>
      </c>
      <c r="M857" s="8" t="str">
        <f>IF([1]source_data!G859="","",IF([1]source_data!K859="","",IF([1]source_data!M859&lt;&gt;"",CONCATENATE(VLOOKUP([1]source_data!K859,[1]codelists!A:C,2,FALSE)&amp;";"&amp;VLOOKUP([1]source_data!L859,[1]codelists!A:C,2,FALSE)&amp;";"&amp;VLOOKUP([1]source_data!M859,[1]codelists!A:C,2,FALSE)),IF([1]source_data!L859&lt;&gt;"",CONCATENATE(VLOOKUP([1]source_data!K859,[1]codelists!A:C,2,FALSE)&amp;";"&amp;VLOOKUP([1]source_data!L859,[1]codelists!A:C,2,FALSE)),IF([1]source_data!K859&lt;&gt;"",CONCATENATE(VLOOKUP([1]source_data!K859,[1]codelists!A:C,2,FALSE)))))))</f>
        <v>GTIP130</v>
      </c>
      <c r="N857" s="11" t="str">
        <f>IF([1]source_data!G859="","",IF([1]source_data!D859="","",VLOOKUP([1]source_data!D859,[1]geo_data!A:I,9,FALSE)))</f>
        <v>Stroud Uplands</v>
      </c>
      <c r="O857" s="11" t="str">
        <f>IF([1]source_data!G859="","",IF([1]source_data!D859="","",VLOOKUP([1]source_data!D859,[1]geo_data!A:I,8,FALSE)))</f>
        <v>E05010990</v>
      </c>
      <c r="P857" s="11" t="str">
        <f>IF([1]source_data!G859="","",IF(LEFT(O857,3)="E05","WD",IF(LEFT(O857,3)="S13","WD",IF(LEFT(O857,3)="W05","WD",IF(LEFT(O857,3)="W06","UA",IF(LEFT(O857,3)="S12","CA",IF(LEFT(O857,3)="E06","UA",IF(LEFT(O857,3)="E07","NMD",IF(LEFT(O857,3)="E08","MD",IF(LEFT(O857,3)="E09","LONB"))))))))))</f>
        <v>WD</v>
      </c>
      <c r="Q857" s="11" t="str">
        <f>IF([1]source_data!G859="","",IF([1]source_data!D859="","",VLOOKUP([1]source_data!D859,[1]geo_data!A:I,7,FALSE)))</f>
        <v>Stroud</v>
      </c>
      <c r="R857" s="11" t="str">
        <f>IF([1]source_data!G859="","",IF([1]source_data!D859="","",VLOOKUP([1]source_data!D859,[1]geo_data!A:I,6,FALSE)))</f>
        <v>E07000082</v>
      </c>
      <c r="S857" s="11" t="str">
        <f>IF([1]source_data!G859="","",IF(LEFT(R857,3)="E05","WD",IF(LEFT(R857,3)="S13","WD",IF(LEFT(R857,3)="W05","WD",IF(LEFT(R857,3)="W06","UA",IF(LEFT(R857,3)="S12","CA",IF(LEFT(R857,3)="E06","UA",IF(LEFT(R857,3)="E07","NMD",IF(LEFT(R857,3)="E08","MD",IF(LEFT(R857,3)="E09","LONB"))))))))))</f>
        <v>NMD</v>
      </c>
      <c r="T857" s="8" t="str">
        <f>IF([1]source_data!G859="","",IF([1]source_data!N859="","",[1]source_data!N859))</f>
        <v>Grants for You</v>
      </c>
      <c r="U857" s="12">
        <f ca="1">IF([1]source_data!G859="","",[1]tailored_settings!$B$8)</f>
        <v>45009</v>
      </c>
      <c r="V857" s="8" t="str">
        <f>IF([1]source_data!I859="","",[1]tailored_settings!$B$9)</f>
        <v>https://www.barnwoodtrust.org/</v>
      </c>
      <c r="W857" s="8" t="str">
        <f>IF([1]source_data!G859="","",IF([1]source_data!I859="","",[1]codelists!$A$1))</f>
        <v>Grant to Individuals Reason codelist</v>
      </c>
      <c r="X857" s="8" t="str">
        <f>IF([1]source_data!G859="","",IF([1]source_data!I859="","",[1]source_data!I859))</f>
        <v>Mental Health</v>
      </c>
      <c r="Y857" s="8" t="str">
        <f>IF([1]source_data!G859="","",IF([1]source_data!J859="","",[1]codelists!$A$1))</f>
        <v/>
      </c>
      <c r="Z857" s="8" t="str">
        <f>IF([1]source_data!G859="","",IF([1]source_data!J859="","",[1]source_data!J859))</f>
        <v/>
      </c>
      <c r="AA857" s="8" t="str">
        <f>IF([1]source_data!G859="","",IF([1]source_data!K859="","",[1]codelists!$A$16))</f>
        <v>Grant to Individuals Purpose codelist</v>
      </c>
      <c r="AB857" s="8" t="str">
        <f>IF([1]source_data!G859="","",IF([1]source_data!K859="","",[1]source_data!K859))</f>
        <v>Education and training</v>
      </c>
      <c r="AC857" s="8" t="str">
        <f>IF([1]source_data!G859="","",IF([1]source_data!L859="","",[1]codelists!$A$16))</f>
        <v/>
      </c>
      <c r="AD857" s="8" t="str">
        <f>IF([1]source_data!G859="","",IF([1]source_data!L859="","",[1]source_data!L859))</f>
        <v/>
      </c>
      <c r="AE857" s="8" t="str">
        <f>IF([1]source_data!G859="","",IF([1]source_data!M859="","",[1]codelists!$A$16))</f>
        <v/>
      </c>
      <c r="AF857" s="8" t="str">
        <f>IF([1]source_data!G859="","",IF([1]source_data!M859="","",[1]source_data!M859))</f>
        <v/>
      </c>
    </row>
    <row r="858" spans="1:32" ht="15.75" x14ac:dyDescent="0.25">
      <c r="A858" s="8" t="str">
        <f>IF([1]source_data!G860="","",IF(AND([1]source_data!C860&lt;&gt;"",[1]tailored_settings!$B$10="Publish"),CONCATENATE([1]tailored_settings!$B$2&amp;[1]source_data!C860),IF(AND([1]source_data!C860&lt;&gt;"",[1]tailored_settings!$B$10="Do not publish"),CONCATENATE([1]tailored_settings!$B$2&amp;TEXT(ROW(A858)-1,"0000")&amp;"_"&amp;TEXT(F858,"yyyy-mm")),CONCATENATE([1]tailored_settings!$B$2&amp;TEXT(ROW(A858)-1,"0000")&amp;"_"&amp;TEXT(F858,"yyyy-mm")))))</f>
        <v>360G-BarnwoodTrust-0857_2022-11</v>
      </c>
      <c r="B858" s="8" t="str">
        <f>IF([1]source_data!G860="","",IF([1]source_data!E860&lt;&gt;"",[1]source_data!E860,CONCATENATE("Grant to "&amp;G858)))</f>
        <v>Grants for You</v>
      </c>
      <c r="C858" s="8" t="str">
        <f>IF([1]source_data!G860="","",IF([1]source_data!F860="","",[1]source_data!F860))</f>
        <v xml:space="preserve">Funding to help people with Autism, ADHD, Tourette's or a serious mental health condition access more opportunities.   </v>
      </c>
      <c r="D858" s="9">
        <f>IF([1]source_data!G860="","",IF([1]source_data!G860="","",[1]source_data!G860))</f>
        <v>3949</v>
      </c>
      <c r="E858" s="8" t="str">
        <f>IF([1]source_data!G860="","",[1]tailored_settings!$B$3)</f>
        <v>GBP</v>
      </c>
      <c r="F858" s="10">
        <f>IF([1]source_data!G860="","",IF([1]source_data!H860="","",[1]source_data!H860))</f>
        <v>44874.377718483804</v>
      </c>
      <c r="G858" s="8" t="str">
        <f>IF([1]source_data!G860="","",[1]tailored_settings!$B$5)</f>
        <v>Individual Recipient</v>
      </c>
      <c r="H858" s="8" t="str">
        <f>IF([1]source_data!G860="","",IF(AND([1]source_data!A860&lt;&gt;"",[1]tailored_settings!$B$11="Publish"),CONCATENATE([1]tailored_settings!$B$2&amp;[1]source_data!A860),IF(AND([1]source_data!A860&lt;&gt;"",[1]tailored_settings!$B$11="Do not publish"),CONCATENATE([1]tailored_settings!$B$4&amp;TEXT(ROW(A858)-1,"0000")&amp;"_"&amp;TEXT(F858,"yyyy-mm")),CONCATENATE([1]tailored_settings!$B$4&amp;TEXT(ROW(A858)-1,"0000")&amp;"_"&amp;TEXT(F858,"yyyy-mm")))))</f>
        <v>360G-BarnwoodTrust-IND-0857_2022-11</v>
      </c>
      <c r="I858" s="8" t="str">
        <f>IF([1]source_data!G860="","",[1]tailored_settings!$B$7)</f>
        <v>Barnwood Trust</v>
      </c>
      <c r="J858" s="8" t="str">
        <f>IF([1]source_data!G860="","",[1]tailored_settings!$B$6)</f>
        <v>GB-CHC-1162855</v>
      </c>
      <c r="K858" s="8" t="str">
        <f>IF([1]source_data!G860="","",IF([1]source_data!I860="","",VLOOKUP([1]source_data!I860,[1]codelists!A:C,2,FALSE)))</f>
        <v>GTIR040</v>
      </c>
      <c r="L858" s="8" t="str">
        <f>IF([1]source_data!G860="","",IF([1]source_data!J860="","",VLOOKUP([1]source_data!J860,[1]codelists!A:C,2,FALSE)))</f>
        <v/>
      </c>
      <c r="M858" s="8" t="str">
        <f>IF([1]source_data!G860="","",IF([1]source_data!K860="","",IF([1]source_data!M860&lt;&gt;"",CONCATENATE(VLOOKUP([1]source_data!K860,[1]codelists!A:C,2,FALSE)&amp;";"&amp;VLOOKUP([1]source_data!L860,[1]codelists!A:C,2,FALSE)&amp;";"&amp;VLOOKUP([1]source_data!M860,[1]codelists!A:C,2,FALSE)),IF([1]source_data!L860&lt;&gt;"",CONCATENATE(VLOOKUP([1]source_data!K860,[1]codelists!A:C,2,FALSE)&amp;";"&amp;VLOOKUP([1]source_data!L860,[1]codelists!A:C,2,FALSE)),IF([1]source_data!K860&lt;&gt;"",CONCATENATE(VLOOKUP([1]source_data!K860,[1]codelists!A:C,2,FALSE)))))))</f>
        <v>GTIP100</v>
      </c>
      <c r="N858" s="11" t="str">
        <f>IF([1]source_data!G860="","",IF([1]source_data!D860="","",VLOOKUP([1]source_data!D860,[1]geo_data!A:I,9,FALSE)))</f>
        <v>Westgate</v>
      </c>
      <c r="O858" s="11" t="str">
        <f>IF([1]source_data!G860="","",IF([1]source_data!D860="","",VLOOKUP([1]source_data!D860,[1]geo_data!A:I,8,FALSE)))</f>
        <v>E05010967</v>
      </c>
      <c r="P858" s="11" t="str">
        <f>IF([1]source_data!G860="","",IF(LEFT(O858,3)="E05","WD",IF(LEFT(O858,3)="S13","WD",IF(LEFT(O858,3)="W05","WD",IF(LEFT(O858,3)="W06","UA",IF(LEFT(O858,3)="S12","CA",IF(LEFT(O858,3)="E06","UA",IF(LEFT(O858,3)="E07","NMD",IF(LEFT(O858,3)="E08","MD",IF(LEFT(O858,3)="E09","LONB"))))))))))</f>
        <v>WD</v>
      </c>
      <c r="Q858" s="11" t="str">
        <f>IF([1]source_data!G860="","",IF([1]source_data!D860="","",VLOOKUP([1]source_data!D860,[1]geo_data!A:I,7,FALSE)))</f>
        <v>Gloucester</v>
      </c>
      <c r="R858" s="11" t="str">
        <f>IF([1]source_data!G860="","",IF([1]source_data!D860="","",VLOOKUP([1]source_data!D860,[1]geo_data!A:I,6,FALSE)))</f>
        <v>E07000081</v>
      </c>
      <c r="S858" s="11" t="str">
        <f>IF([1]source_data!G860="","",IF(LEFT(R858,3)="E05","WD",IF(LEFT(R858,3)="S13","WD",IF(LEFT(R858,3)="W05","WD",IF(LEFT(R858,3)="W06","UA",IF(LEFT(R858,3)="S12","CA",IF(LEFT(R858,3)="E06","UA",IF(LEFT(R858,3)="E07","NMD",IF(LEFT(R858,3)="E08","MD",IF(LEFT(R858,3)="E09","LONB"))))))))))</f>
        <v>NMD</v>
      </c>
      <c r="T858" s="8" t="str">
        <f>IF([1]source_data!G860="","",IF([1]source_data!N860="","",[1]source_data!N860))</f>
        <v>Grants for You</v>
      </c>
      <c r="U858" s="12">
        <f ca="1">IF([1]source_data!G860="","",[1]tailored_settings!$B$8)</f>
        <v>45009</v>
      </c>
      <c r="V858" s="8" t="str">
        <f>IF([1]source_data!I860="","",[1]tailored_settings!$B$9)</f>
        <v>https://www.barnwoodtrust.org/</v>
      </c>
      <c r="W858" s="8" t="str">
        <f>IF([1]source_data!G860="","",IF([1]source_data!I860="","",[1]codelists!$A$1))</f>
        <v>Grant to Individuals Reason codelist</v>
      </c>
      <c r="X858" s="8" t="str">
        <f>IF([1]source_data!G860="","",IF([1]source_data!I860="","",[1]source_data!I860))</f>
        <v>Mental Health</v>
      </c>
      <c r="Y858" s="8" t="str">
        <f>IF([1]source_data!G860="","",IF([1]source_data!J860="","",[1]codelists!$A$1))</f>
        <v/>
      </c>
      <c r="Z858" s="8" t="str">
        <f>IF([1]source_data!G860="","",IF([1]source_data!J860="","",[1]source_data!J860))</f>
        <v/>
      </c>
      <c r="AA858" s="8" t="str">
        <f>IF([1]source_data!G860="","",IF([1]source_data!K860="","",[1]codelists!$A$16))</f>
        <v>Grant to Individuals Purpose codelist</v>
      </c>
      <c r="AB858" s="8" t="str">
        <f>IF([1]source_data!G860="","",IF([1]source_data!K860="","",[1]source_data!K860))</f>
        <v>Travel and transport</v>
      </c>
      <c r="AC858" s="8" t="str">
        <f>IF([1]source_data!G860="","",IF([1]source_data!L860="","",[1]codelists!$A$16))</f>
        <v/>
      </c>
      <c r="AD858" s="8" t="str">
        <f>IF([1]source_data!G860="","",IF([1]source_data!L860="","",[1]source_data!L860))</f>
        <v/>
      </c>
      <c r="AE858" s="8" t="str">
        <f>IF([1]source_data!G860="","",IF([1]source_data!M860="","",[1]codelists!$A$16))</f>
        <v/>
      </c>
      <c r="AF858" s="8" t="str">
        <f>IF([1]source_data!G860="","",IF([1]source_data!M860="","",[1]source_data!M860))</f>
        <v/>
      </c>
    </row>
    <row r="859" spans="1:32" ht="15.75" x14ac:dyDescent="0.25">
      <c r="A859" s="8" t="str">
        <f>IF([1]source_data!G861="","",IF(AND([1]source_data!C861&lt;&gt;"",[1]tailored_settings!$B$10="Publish"),CONCATENATE([1]tailored_settings!$B$2&amp;[1]source_data!C861),IF(AND([1]source_data!C861&lt;&gt;"",[1]tailored_settings!$B$10="Do not publish"),CONCATENATE([1]tailored_settings!$B$2&amp;TEXT(ROW(A859)-1,"0000")&amp;"_"&amp;TEXT(F859,"yyyy-mm")),CONCATENATE([1]tailored_settings!$B$2&amp;TEXT(ROW(A859)-1,"0000")&amp;"_"&amp;TEXT(F859,"yyyy-mm")))))</f>
        <v>360G-BarnwoodTrust-0858_2022-11</v>
      </c>
      <c r="B859" s="8" t="str">
        <f>IF([1]source_data!G861="","",IF([1]source_data!E861&lt;&gt;"",[1]source_data!E861,CONCATENATE("Grant to "&amp;G859)))</f>
        <v>Grants for You</v>
      </c>
      <c r="C859" s="8" t="str">
        <f>IF([1]source_data!G861="","",IF([1]source_data!F861="","",[1]source_data!F861))</f>
        <v xml:space="preserve">Funding to help people with Autism, ADHD, Tourette's or a serious mental health condition access more opportunities.   </v>
      </c>
      <c r="D859" s="9">
        <f>IF([1]source_data!G861="","",IF([1]source_data!G861="","",[1]source_data!G861))</f>
        <v>1240</v>
      </c>
      <c r="E859" s="8" t="str">
        <f>IF([1]source_data!G861="","",[1]tailored_settings!$B$3)</f>
        <v>GBP</v>
      </c>
      <c r="F859" s="10">
        <f>IF([1]source_data!G861="","",IF([1]source_data!H861="","",[1]source_data!H861))</f>
        <v>44874.385551701402</v>
      </c>
      <c r="G859" s="8" t="str">
        <f>IF([1]source_data!G861="","",[1]tailored_settings!$B$5)</f>
        <v>Individual Recipient</v>
      </c>
      <c r="H859" s="8" t="str">
        <f>IF([1]source_data!G861="","",IF(AND([1]source_data!A861&lt;&gt;"",[1]tailored_settings!$B$11="Publish"),CONCATENATE([1]tailored_settings!$B$2&amp;[1]source_data!A861),IF(AND([1]source_data!A861&lt;&gt;"",[1]tailored_settings!$B$11="Do not publish"),CONCATENATE([1]tailored_settings!$B$4&amp;TEXT(ROW(A859)-1,"0000")&amp;"_"&amp;TEXT(F859,"yyyy-mm")),CONCATENATE([1]tailored_settings!$B$4&amp;TEXT(ROW(A859)-1,"0000")&amp;"_"&amp;TEXT(F859,"yyyy-mm")))))</f>
        <v>360G-BarnwoodTrust-IND-0858_2022-11</v>
      </c>
      <c r="I859" s="8" t="str">
        <f>IF([1]source_data!G861="","",[1]tailored_settings!$B$7)</f>
        <v>Barnwood Trust</v>
      </c>
      <c r="J859" s="8" t="str">
        <f>IF([1]source_data!G861="","",[1]tailored_settings!$B$6)</f>
        <v>GB-CHC-1162855</v>
      </c>
      <c r="K859" s="8" t="str">
        <f>IF([1]source_data!G861="","",IF([1]source_data!I861="","",VLOOKUP([1]source_data!I861,[1]codelists!A:C,2,FALSE)))</f>
        <v>GTIR040</v>
      </c>
      <c r="L859" s="8" t="str">
        <f>IF([1]source_data!G861="","",IF([1]source_data!J861="","",VLOOKUP([1]source_data!J861,[1]codelists!A:C,2,FALSE)))</f>
        <v/>
      </c>
      <c r="M859" s="8" t="str">
        <f>IF([1]source_data!G861="","",IF([1]source_data!K861="","",IF([1]source_data!M861&lt;&gt;"",CONCATENATE(VLOOKUP([1]source_data!K861,[1]codelists!A:C,2,FALSE)&amp;";"&amp;VLOOKUP([1]source_data!L861,[1]codelists!A:C,2,FALSE)&amp;";"&amp;VLOOKUP([1]source_data!M861,[1]codelists!A:C,2,FALSE)),IF([1]source_data!L861&lt;&gt;"",CONCATENATE(VLOOKUP([1]source_data!K861,[1]codelists!A:C,2,FALSE)&amp;";"&amp;VLOOKUP([1]source_data!L861,[1]codelists!A:C,2,FALSE)),IF([1]source_data!K861&lt;&gt;"",CONCATENATE(VLOOKUP([1]source_data!K861,[1]codelists!A:C,2,FALSE)))))))</f>
        <v>GTIP040</v>
      </c>
      <c r="N859" s="11" t="str">
        <f>IF([1]source_data!G861="","",IF([1]source_data!D861="","",VLOOKUP([1]source_data!D861,[1]geo_data!A:I,9,FALSE)))</f>
        <v>Charlton Kings</v>
      </c>
      <c r="O859" s="11" t="str">
        <f>IF([1]source_data!G861="","",IF([1]source_data!D861="","",VLOOKUP([1]source_data!D861,[1]geo_data!A:I,8,FALSE)))</f>
        <v>E05004291</v>
      </c>
      <c r="P859" s="11" t="str">
        <f>IF([1]source_data!G861="","",IF(LEFT(O859,3)="E05","WD",IF(LEFT(O859,3)="S13","WD",IF(LEFT(O859,3)="W05","WD",IF(LEFT(O859,3)="W06","UA",IF(LEFT(O859,3)="S12","CA",IF(LEFT(O859,3)="E06","UA",IF(LEFT(O859,3)="E07","NMD",IF(LEFT(O859,3)="E08","MD",IF(LEFT(O859,3)="E09","LONB"))))))))))</f>
        <v>WD</v>
      </c>
      <c r="Q859" s="11" t="str">
        <f>IF([1]source_data!G861="","",IF([1]source_data!D861="","",VLOOKUP([1]source_data!D861,[1]geo_data!A:I,7,FALSE)))</f>
        <v>Cheltenham</v>
      </c>
      <c r="R859" s="11" t="str">
        <f>IF([1]source_data!G861="","",IF([1]source_data!D861="","",VLOOKUP([1]source_data!D861,[1]geo_data!A:I,6,FALSE)))</f>
        <v>E07000078</v>
      </c>
      <c r="S859" s="11" t="str">
        <f>IF([1]source_data!G861="","",IF(LEFT(R859,3)="E05","WD",IF(LEFT(R859,3)="S13","WD",IF(LEFT(R859,3)="W05","WD",IF(LEFT(R859,3)="W06","UA",IF(LEFT(R859,3)="S12","CA",IF(LEFT(R859,3)="E06","UA",IF(LEFT(R859,3)="E07","NMD",IF(LEFT(R859,3)="E08","MD",IF(LEFT(R859,3)="E09","LONB"))))))))))</f>
        <v>NMD</v>
      </c>
      <c r="T859" s="8" t="str">
        <f>IF([1]source_data!G861="","",IF([1]source_data!N861="","",[1]source_data!N861))</f>
        <v>Grants for You</v>
      </c>
      <c r="U859" s="12">
        <f ca="1">IF([1]source_data!G861="","",[1]tailored_settings!$B$8)</f>
        <v>45009</v>
      </c>
      <c r="V859" s="8" t="str">
        <f>IF([1]source_data!I861="","",[1]tailored_settings!$B$9)</f>
        <v>https://www.barnwoodtrust.org/</v>
      </c>
      <c r="W859" s="8" t="str">
        <f>IF([1]source_data!G861="","",IF([1]source_data!I861="","",[1]codelists!$A$1))</f>
        <v>Grant to Individuals Reason codelist</v>
      </c>
      <c r="X859" s="8" t="str">
        <f>IF([1]source_data!G861="","",IF([1]source_data!I861="","",[1]source_data!I861))</f>
        <v>Mental Health</v>
      </c>
      <c r="Y859" s="8" t="str">
        <f>IF([1]source_data!G861="","",IF([1]source_data!J861="","",[1]codelists!$A$1))</f>
        <v/>
      </c>
      <c r="Z859" s="8" t="str">
        <f>IF([1]source_data!G861="","",IF([1]source_data!J861="","",[1]source_data!J861))</f>
        <v/>
      </c>
      <c r="AA859" s="8" t="str">
        <f>IF([1]source_data!G861="","",IF([1]source_data!K861="","",[1]codelists!$A$16))</f>
        <v>Grant to Individuals Purpose codelist</v>
      </c>
      <c r="AB859" s="8" t="str">
        <f>IF([1]source_data!G861="","",IF([1]source_data!K861="","",[1]source_data!K861))</f>
        <v>Devices and digital access</v>
      </c>
      <c r="AC859" s="8" t="str">
        <f>IF([1]source_data!G861="","",IF([1]source_data!L861="","",[1]codelists!$A$16))</f>
        <v/>
      </c>
      <c r="AD859" s="8" t="str">
        <f>IF([1]source_data!G861="","",IF([1]source_data!L861="","",[1]source_data!L861))</f>
        <v/>
      </c>
      <c r="AE859" s="8" t="str">
        <f>IF([1]source_data!G861="","",IF([1]source_data!M861="","",[1]codelists!$A$16))</f>
        <v/>
      </c>
      <c r="AF859" s="8" t="str">
        <f>IF([1]source_data!G861="","",IF([1]source_data!M861="","",[1]source_data!M861))</f>
        <v/>
      </c>
    </row>
    <row r="860" spans="1:32" ht="15.75" x14ac:dyDescent="0.25">
      <c r="A860" s="8" t="str">
        <f>IF([1]source_data!G862="","",IF(AND([1]source_data!C862&lt;&gt;"",[1]tailored_settings!$B$10="Publish"),CONCATENATE([1]tailored_settings!$B$2&amp;[1]source_data!C862),IF(AND([1]source_data!C862&lt;&gt;"",[1]tailored_settings!$B$10="Do not publish"),CONCATENATE([1]tailored_settings!$B$2&amp;TEXT(ROW(A860)-1,"0000")&amp;"_"&amp;TEXT(F860,"yyyy-mm")),CONCATENATE([1]tailored_settings!$B$2&amp;TEXT(ROW(A860)-1,"0000")&amp;"_"&amp;TEXT(F860,"yyyy-mm")))))</f>
        <v>360G-BarnwoodTrust-0859_2022-11</v>
      </c>
      <c r="B860" s="8" t="str">
        <f>IF([1]source_data!G862="","",IF([1]source_data!E862&lt;&gt;"",[1]source_data!E862,CONCATENATE("Grant to "&amp;G860)))</f>
        <v>Grants for You</v>
      </c>
      <c r="C860" s="8" t="str">
        <f>IF([1]source_data!G862="","",IF([1]source_data!F862="","",[1]source_data!F862))</f>
        <v xml:space="preserve">Funding to help people with Autism, ADHD, Tourette's or a serious mental health condition access more opportunities.   </v>
      </c>
      <c r="D860" s="9">
        <f>IF([1]source_data!G862="","",IF([1]source_data!G862="","",[1]source_data!G862))</f>
        <v>926</v>
      </c>
      <c r="E860" s="8" t="str">
        <f>IF([1]source_data!G862="","",[1]tailored_settings!$B$3)</f>
        <v>GBP</v>
      </c>
      <c r="F860" s="10">
        <f>IF([1]source_data!G862="","",IF([1]source_data!H862="","",[1]source_data!H862))</f>
        <v>44874.403277928199</v>
      </c>
      <c r="G860" s="8" t="str">
        <f>IF([1]source_data!G862="","",[1]tailored_settings!$B$5)</f>
        <v>Individual Recipient</v>
      </c>
      <c r="H860" s="8" t="str">
        <f>IF([1]source_data!G862="","",IF(AND([1]source_data!A862&lt;&gt;"",[1]tailored_settings!$B$11="Publish"),CONCATENATE([1]tailored_settings!$B$2&amp;[1]source_data!A862),IF(AND([1]source_data!A862&lt;&gt;"",[1]tailored_settings!$B$11="Do not publish"),CONCATENATE([1]tailored_settings!$B$4&amp;TEXT(ROW(A860)-1,"0000")&amp;"_"&amp;TEXT(F860,"yyyy-mm")),CONCATENATE([1]tailored_settings!$B$4&amp;TEXT(ROW(A860)-1,"0000")&amp;"_"&amp;TEXT(F860,"yyyy-mm")))))</f>
        <v>360G-BarnwoodTrust-IND-0859_2022-11</v>
      </c>
      <c r="I860" s="8" t="str">
        <f>IF([1]source_data!G862="","",[1]tailored_settings!$B$7)</f>
        <v>Barnwood Trust</v>
      </c>
      <c r="J860" s="8" t="str">
        <f>IF([1]source_data!G862="","",[1]tailored_settings!$B$6)</f>
        <v>GB-CHC-1162855</v>
      </c>
      <c r="K860" s="8" t="str">
        <f>IF([1]source_data!G862="","",IF([1]source_data!I862="","",VLOOKUP([1]source_data!I862,[1]codelists!A:C,2,FALSE)))</f>
        <v>GTIR040</v>
      </c>
      <c r="L860" s="8" t="str">
        <f>IF([1]source_data!G862="","",IF([1]source_data!J862="","",VLOOKUP([1]source_data!J862,[1]codelists!A:C,2,FALSE)))</f>
        <v/>
      </c>
      <c r="M860" s="8" t="str">
        <f>IF([1]source_data!G862="","",IF([1]source_data!K862="","",IF([1]source_data!M862&lt;&gt;"",CONCATENATE(VLOOKUP([1]source_data!K862,[1]codelists!A:C,2,FALSE)&amp;";"&amp;VLOOKUP([1]source_data!L862,[1]codelists!A:C,2,FALSE)&amp;";"&amp;VLOOKUP([1]source_data!M862,[1]codelists!A:C,2,FALSE)),IF([1]source_data!L862&lt;&gt;"",CONCATENATE(VLOOKUP([1]source_data!K862,[1]codelists!A:C,2,FALSE)&amp;";"&amp;VLOOKUP([1]source_data!L862,[1]codelists!A:C,2,FALSE)),IF([1]source_data!K862&lt;&gt;"",CONCATENATE(VLOOKUP([1]source_data!K862,[1]codelists!A:C,2,FALSE)))))))</f>
        <v>GTIP040</v>
      </c>
      <c r="N860" s="11" t="str">
        <f>IF([1]source_data!G862="","",IF([1]source_data!D862="","",VLOOKUP([1]source_data!D862,[1]geo_data!A:I,9,FALSE)))</f>
        <v>Barton and Tredworth</v>
      </c>
      <c r="O860" s="11" t="str">
        <f>IF([1]source_data!G862="","",IF([1]source_data!D862="","",VLOOKUP([1]source_data!D862,[1]geo_data!A:I,8,FALSE)))</f>
        <v>E05010953</v>
      </c>
      <c r="P860" s="11" t="str">
        <f>IF([1]source_data!G862="","",IF(LEFT(O860,3)="E05","WD",IF(LEFT(O860,3)="S13","WD",IF(LEFT(O860,3)="W05","WD",IF(LEFT(O860,3)="W06","UA",IF(LEFT(O860,3)="S12","CA",IF(LEFT(O860,3)="E06","UA",IF(LEFT(O860,3)="E07","NMD",IF(LEFT(O860,3)="E08","MD",IF(LEFT(O860,3)="E09","LONB"))))))))))</f>
        <v>WD</v>
      </c>
      <c r="Q860" s="11" t="str">
        <f>IF([1]source_data!G862="","",IF([1]source_data!D862="","",VLOOKUP([1]source_data!D862,[1]geo_data!A:I,7,FALSE)))</f>
        <v>Gloucester</v>
      </c>
      <c r="R860" s="11" t="str">
        <f>IF([1]source_data!G862="","",IF([1]source_data!D862="","",VLOOKUP([1]source_data!D862,[1]geo_data!A:I,6,FALSE)))</f>
        <v>E07000081</v>
      </c>
      <c r="S860" s="11" t="str">
        <f>IF([1]source_data!G862="","",IF(LEFT(R860,3)="E05","WD",IF(LEFT(R860,3)="S13","WD",IF(LEFT(R860,3)="W05","WD",IF(LEFT(R860,3)="W06","UA",IF(LEFT(R860,3)="S12","CA",IF(LEFT(R860,3)="E06","UA",IF(LEFT(R860,3)="E07","NMD",IF(LEFT(R860,3)="E08","MD",IF(LEFT(R860,3)="E09","LONB"))))))))))</f>
        <v>NMD</v>
      </c>
      <c r="T860" s="8" t="str">
        <f>IF([1]source_data!G862="","",IF([1]source_data!N862="","",[1]source_data!N862))</f>
        <v>Grants for You</v>
      </c>
      <c r="U860" s="12">
        <f ca="1">IF([1]source_data!G862="","",[1]tailored_settings!$B$8)</f>
        <v>45009</v>
      </c>
      <c r="V860" s="8" t="str">
        <f>IF([1]source_data!I862="","",[1]tailored_settings!$B$9)</f>
        <v>https://www.barnwoodtrust.org/</v>
      </c>
      <c r="W860" s="8" t="str">
        <f>IF([1]source_data!G862="","",IF([1]source_data!I862="","",[1]codelists!$A$1))</f>
        <v>Grant to Individuals Reason codelist</v>
      </c>
      <c r="X860" s="8" t="str">
        <f>IF([1]source_data!G862="","",IF([1]source_data!I862="","",[1]source_data!I862))</f>
        <v>Mental Health</v>
      </c>
      <c r="Y860" s="8" t="str">
        <f>IF([1]source_data!G862="","",IF([1]source_data!J862="","",[1]codelists!$A$1))</f>
        <v/>
      </c>
      <c r="Z860" s="8" t="str">
        <f>IF([1]source_data!G862="","",IF([1]source_data!J862="","",[1]source_data!J862))</f>
        <v/>
      </c>
      <c r="AA860" s="8" t="str">
        <f>IF([1]source_data!G862="","",IF([1]source_data!K862="","",[1]codelists!$A$16))</f>
        <v>Grant to Individuals Purpose codelist</v>
      </c>
      <c r="AB860" s="8" t="str">
        <f>IF([1]source_data!G862="","",IF([1]source_data!K862="","",[1]source_data!K862))</f>
        <v>Devices and digital access</v>
      </c>
      <c r="AC860" s="8" t="str">
        <f>IF([1]source_data!G862="","",IF([1]source_data!L862="","",[1]codelists!$A$16))</f>
        <v/>
      </c>
      <c r="AD860" s="8" t="str">
        <f>IF([1]source_data!G862="","",IF([1]source_data!L862="","",[1]source_data!L862))</f>
        <v/>
      </c>
      <c r="AE860" s="8" t="str">
        <f>IF([1]source_data!G862="","",IF([1]source_data!M862="","",[1]codelists!$A$16))</f>
        <v/>
      </c>
      <c r="AF860" s="8" t="str">
        <f>IF([1]source_data!G862="","",IF([1]source_data!M862="","",[1]source_data!M862))</f>
        <v/>
      </c>
    </row>
    <row r="861" spans="1:32" ht="15.75" x14ac:dyDescent="0.25">
      <c r="A861" s="8" t="str">
        <f>IF([1]source_data!G863="","",IF(AND([1]source_data!C863&lt;&gt;"",[1]tailored_settings!$B$10="Publish"),CONCATENATE([1]tailored_settings!$B$2&amp;[1]source_data!C863),IF(AND([1]source_data!C863&lt;&gt;"",[1]tailored_settings!$B$10="Do not publish"),CONCATENATE([1]tailored_settings!$B$2&amp;TEXT(ROW(A861)-1,"0000")&amp;"_"&amp;TEXT(F861,"yyyy-mm")),CONCATENATE([1]tailored_settings!$B$2&amp;TEXT(ROW(A861)-1,"0000")&amp;"_"&amp;TEXT(F861,"yyyy-mm")))))</f>
        <v>360G-BarnwoodTrust-0860_2022-11</v>
      </c>
      <c r="B861" s="8" t="str">
        <f>IF([1]source_data!G863="","",IF([1]source_data!E863&lt;&gt;"",[1]source_data!E863,CONCATENATE("Grant to "&amp;G861)))</f>
        <v>Grants for You</v>
      </c>
      <c r="C861" s="8" t="str">
        <f>IF([1]source_data!G863="","",IF([1]source_data!F863="","",[1]source_data!F863))</f>
        <v xml:space="preserve">Funding to help people with Autism, ADHD, Tourette's or a serious mental health condition access more opportunities.   </v>
      </c>
      <c r="D861" s="9">
        <f>IF([1]source_data!G863="","",IF([1]source_data!G863="","",[1]source_data!G863))</f>
        <v>1349</v>
      </c>
      <c r="E861" s="8" t="str">
        <f>IF([1]source_data!G863="","",[1]tailored_settings!$B$3)</f>
        <v>GBP</v>
      </c>
      <c r="F861" s="10">
        <f>IF([1]source_data!G863="","",IF([1]source_data!H863="","",[1]source_data!H863))</f>
        <v>44874.487307060197</v>
      </c>
      <c r="G861" s="8" t="str">
        <f>IF([1]source_data!G863="","",[1]tailored_settings!$B$5)</f>
        <v>Individual Recipient</v>
      </c>
      <c r="H861" s="8" t="str">
        <f>IF([1]source_data!G863="","",IF(AND([1]source_data!A863&lt;&gt;"",[1]tailored_settings!$B$11="Publish"),CONCATENATE([1]tailored_settings!$B$2&amp;[1]source_data!A863),IF(AND([1]source_data!A863&lt;&gt;"",[1]tailored_settings!$B$11="Do not publish"),CONCATENATE([1]tailored_settings!$B$4&amp;TEXT(ROW(A861)-1,"0000")&amp;"_"&amp;TEXT(F861,"yyyy-mm")),CONCATENATE([1]tailored_settings!$B$4&amp;TEXT(ROW(A861)-1,"0000")&amp;"_"&amp;TEXT(F861,"yyyy-mm")))))</f>
        <v>360G-BarnwoodTrust-IND-0860_2022-11</v>
      </c>
      <c r="I861" s="8" t="str">
        <f>IF([1]source_data!G863="","",[1]tailored_settings!$B$7)</f>
        <v>Barnwood Trust</v>
      </c>
      <c r="J861" s="8" t="str">
        <f>IF([1]source_data!G863="","",[1]tailored_settings!$B$6)</f>
        <v>GB-CHC-1162855</v>
      </c>
      <c r="K861" s="8" t="str">
        <f>IF([1]source_data!G863="","",IF([1]source_data!I863="","",VLOOKUP([1]source_data!I863,[1]codelists!A:C,2,FALSE)))</f>
        <v>GTIR040</v>
      </c>
      <c r="L861" s="8" t="str">
        <f>IF([1]source_data!G863="","",IF([1]source_data!J863="","",VLOOKUP([1]source_data!J863,[1]codelists!A:C,2,FALSE)))</f>
        <v/>
      </c>
      <c r="M861" s="8" t="str">
        <f>IF([1]source_data!G863="","",IF([1]source_data!K863="","",IF([1]source_data!M863&lt;&gt;"",CONCATENATE(VLOOKUP([1]source_data!K863,[1]codelists!A:C,2,FALSE)&amp;";"&amp;VLOOKUP([1]source_data!L863,[1]codelists!A:C,2,FALSE)&amp;";"&amp;VLOOKUP([1]source_data!M863,[1]codelists!A:C,2,FALSE)),IF([1]source_data!L863&lt;&gt;"",CONCATENATE(VLOOKUP([1]source_data!K863,[1]codelists!A:C,2,FALSE)&amp;";"&amp;VLOOKUP([1]source_data!L863,[1]codelists!A:C,2,FALSE)),IF([1]source_data!K863&lt;&gt;"",CONCATENATE(VLOOKUP([1]source_data!K863,[1]codelists!A:C,2,FALSE)))))))</f>
        <v>GTIP040</v>
      </c>
      <c r="N861" s="11" t="str">
        <f>IF([1]source_data!G863="","",IF([1]source_data!D863="","",VLOOKUP([1]source_data!D863,[1]geo_data!A:I,9,FALSE)))</f>
        <v>Barton and Tredworth</v>
      </c>
      <c r="O861" s="11" t="str">
        <f>IF([1]source_data!G863="","",IF([1]source_data!D863="","",VLOOKUP([1]source_data!D863,[1]geo_data!A:I,8,FALSE)))</f>
        <v>E05010953</v>
      </c>
      <c r="P861" s="11" t="str">
        <f>IF([1]source_data!G863="","",IF(LEFT(O861,3)="E05","WD",IF(LEFT(O861,3)="S13","WD",IF(LEFT(O861,3)="W05","WD",IF(LEFT(O861,3)="W06","UA",IF(LEFT(O861,3)="S12","CA",IF(LEFT(O861,3)="E06","UA",IF(LEFT(O861,3)="E07","NMD",IF(LEFT(O861,3)="E08","MD",IF(LEFT(O861,3)="E09","LONB"))))))))))</f>
        <v>WD</v>
      </c>
      <c r="Q861" s="11" t="str">
        <f>IF([1]source_data!G863="","",IF([1]source_data!D863="","",VLOOKUP([1]source_data!D863,[1]geo_data!A:I,7,FALSE)))</f>
        <v>Gloucester</v>
      </c>
      <c r="R861" s="11" t="str">
        <f>IF([1]source_data!G863="","",IF([1]source_data!D863="","",VLOOKUP([1]source_data!D863,[1]geo_data!A:I,6,FALSE)))</f>
        <v>E07000081</v>
      </c>
      <c r="S861" s="11" t="str">
        <f>IF([1]source_data!G863="","",IF(LEFT(R861,3)="E05","WD",IF(LEFT(R861,3)="S13","WD",IF(LEFT(R861,3)="W05","WD",IF(LEFT(R861,3)="W06","UA",IF(LEFT(R861,3)="S12","CA",IF(LEFT(R861,3)="E06","UA",IF(LEFT(R861,3)="E07","NMD",IF(LEFT(R861,3)="E08","MD",IF(LEFT(R861,3)="E09","LONB"))))))))))</f>
        <v>NMD</v>
      </c>
      <c r="T861" s="8" t="str">
        <f>IF([1]source_data!G863="","",IF([1]source_data!N863="","",[1]source_data!N863))</f>
        <v>Grants for You</v>
      </c>
      <c r="U861" s="12">
        <f ca="1">IF([1]source_data!G863="","",[1]tailored_settings!$B$8)</f>
        <v>45009</v>
      </c>
      <c r="V861" s="8" t="str">
        <f>IF([1]source_data!I863="","",[1]tailored_settings!$B$9)</f>
        <v>https://www.barnwoodtrust.org/</v>
      </c>
      <c r="W861" s="8" t="str">
        <f>IF([1]source_data!G863="","",IF([1]source_data!I863="","",[1]codelists!$A$1))</f>
        <v>Grant to Individuals Reason codelist</v>
      </c>
      <c r="X861" s="8" t="str">
        <f>IF([1]source_data!G863="","",IF([1]source_data!I863="","",[1]source_data!I863))</f>
        <v>Mental Health</v>
      </c>
      <c r="Y861" s="8" t="str">
        <f>IF([1]source_data!G863="","",IF([1]source_data!J863="","",[1]codelists!$A$1))</f>
        <v/>
      </c>
      <c r="Z861" s="8" t="str">
        <f>IF([1]source_data!G863="","",IF([1]source_data!J863="","",[1]source_data!J863))</f>
        <v/>
      </c>
      <c r="AA861" s="8" t="str">
        <f>IF([1]source_data!G863="","",IF([1]source_data!K863="","",[1]codelists!$A$16))</f>
        <v>Grant to Individuals Purpose codelist</v>
      </c>
      <c r="AB861" s="8" t="str">
        <f>IF([1]source_data!G863="","",IF([1]source_data!K863="","",[1]source_data!K863))</f>
        <v>Devices and digital access</v>
      </c>
      <c r="AC861" s="8" t="str">
        <f>IF([1]source_data!G863="","",IF([1]source_data!L863="","",[1]codelists!$A$16))</f>
        <v/>
      </c>
      <c r="AD861" s="8" t="str">
        <f>IF([1]source_data!G863="","",IF([1]source_data!L863="","",[1]source_data!L863))</f>
        <v/>
      </c>
      <c r="AE861" s="8" t="str">
        <f>IF([1]source_data!G863="","",IF([1]source_data!M863="","",[1]codelists!$A$16))</f>
        <v/>
      </c>
      <c r="AF861" s="8" t="str">
        <f>IF([1]source_data!G863="","",IF([1]source_data!M863="","",[1]source_data!M863))</f>
        <v/>
      </c>
    </row>
    <row r="862" spans="1:32" ht="15.75" x14ac:dyDescent="0.25">
      <c r="A862" s="8" t="str">
        <f>IF([1]source_data!G864="","",IF(AND([1]source_data!C864&lt;&gt;"",[1]tailored_settings!$B$10="Publish"),CONCATENATE([1]tailored_settings!$B$2&amp;[1]source_data!C864),IF(AND([1]source_data!C864&lt;&gt;"",[1]tailored_settings!$B$10="Do not publish"),CONCATENATE([1]tailored_settings!$B$2&amp;TEXT(ROW(A862)-1,"0000")&amp;"_"&amp;TEXT(F862,"yyyy-mm")),CONCATENATE([1]tailored_settings!$B$2&amp;TEXT(ROW(A862)-1,"0000")&amp;"_"&amp;TEXT(F862,"yyyy-mm")))))</f>
        <v>360G-BarnwoodTrust-0861_2022-11</v>
      </c>
      <c r="B862" s="8" t="str">
        <f>IF([1]source_data!G864="","",IF([1]source_data!E864&lt;&gt;"",[1]source_data!E864,CONCATENATE("Grant to "&amp;G862)))</f>
        <v>Grants for You</v>
      </c>
      <c r="C862" s="8" t="str">
        <f>IF([1]source_data!G864="","",IF([1]source_data!F864="","",[1]source_data!F864))</f>
        <v xml:space="preserve">Funding to help people with Autism, ADHD, Tourette's or a serious mental health condition access more opportunities.   </v>
      </c>
      <c r="D862" s="9">
        <f>IF([1]source_data!G864="","",IF([1]source_data!G864="","",[1]source_data!G864))</f>
        <v>300</v>
      </c>
      <c r="E862" s="8" t="str">
        <f>IF([1]source_data!G864="","",[1]tailored_settings!$B$3)</f>
        <v>GBP</v>
      </c>
      <c r="F862" s="10">
        <f>IF([1]source_data!G864="","",IF([1]source_data!H864="","",[1]source_data!H864))</f>
        <v>44874.499655821797</v>
      </c>
      <c r="G862" s="8" t="str">
        <f>IF([1]source_data!G864="","",[1]tailored_settings!$B$5)</f>
        <v>Individual Recipient</v>
      </c>
      <c r="H862" s="8" t="str">
        <f>IF([1]source_data!G864="","",IF(AND([1]source_data!A864&lt;&gt;"",[1]tailored_settings!$B$11="Publish"),CONCATENATE([1]tailored_settings!$B$2&amp;[1]source_data!A864),IF(AND([1]source_data!A864&lt;&gt;"",[1]tailored_settings!$B$11="Do not publish"),CONCATENATE([1]tailored_settings!$B$4&amp;TEXT(ROW(A862)-1,"0000")&amp;"_"&amp;TEXT(F862,"yyyy-mm")),CONCATENATE([1]tailored_settings!$B$4&amp;TEXT(ROW(A862)-1,"0000")&amp;"_"&amp;TEXT(F862,"yyyy-mm")))))</f>
        <v>360G-BarnwoodTrust-IND-0861_2022-11</v>
      </c>
      <c r="I862" s="8" t="str">
        <f>IF([1]source_data!G864="","",[1]tailored_settings!$B$7)</f>
        <v>Barnwood Trust</v>
      </c>
      <c r="J862" s="8" t="str">
        <f>IF([1]source_data!G864="","",[1]tailored_settings!$B$6)</f>
        <v>GB-CHC-1162855</v>
      </c>
      <c r="K862" s="8" t="str">
        <f>IF([1]source_data!G864="","",IF([1]source_data!I864="","",VLOOKUP([1]source_data!I864,[1]codelists!A:C,2,FALSE)))</f>
        <v>GTIR040</v>
      </c>
      <c r="L862" s="8" t="str">
        <f>IF([1]source_data!G864="","",IF([1]source_data!J864="","",VLOOKUP([1]source_data!J864,[1]codelists!A:C,2,FALSE)))</f>
        <v/>
      </c>
      <c r="M862" s="8" t="str">
        <f>IF([1]source_data!G864="","",IF([1]source_data!K864="","",IF([1]source_data!M864&lt;&gt;"",CONCATENATE(VLOOKUP([1]source_data!K864,[1]codelists!A:C,2,FALSE)&amp;";"&amp;VLOOKUP([1]source_data!L864,[1]codelists!A:C,2,FALSE)&amp;";"&amp;VLOOKUP([1]source_data!M864,[1]codelists!A:C,2,FALSE)),IF([1]source_data!L864&lt;&gt;"",CONCATENATE(VLOOKUP([1]source_data!K864,[1]codelists!A:C,2,FALSE)&amp;";"&amp;VLOOKUP([1]source_data!L864,[1]codelists!A:C,2,FALSE)),IF([1]source_data!K864&lt;&gt;"",CONCATENATE(VLOOKUP([1]source_data!K864,[1]codelists!A:C,2,FALSE)))))))</f>
        <v>GTIP040</v>
      </c>
      <c r="N862" s="11" t="str">
        <f>IF([1]source_data!G864="","",IF([1]source_data!D864="","",VLOOKUP([1]source_data!D864,[1]geo_data!A:I,9,FALSE)))</f>
        <v>Leckhampton</v>
      </c>
      <c r="O862" s="11" t="str">
        <f>IF([1]source_data!G864="","",IF([1]source_data!D864="","",VLOOKUP([1]source_data!D864,[1]geo_data!A:I,8,FALSE)))</f>
        <v>E05004296</v>
      </c>
      <c r="P862" s="11" t="str">
        <f>IF([1]source_data!G864="","",IF(LEFT(O862,3)="E05","WD",IF(LEFT(O862,3)="S13","WD",IF(LEFT(O862,3)="W05","WD",IF(LEFT(O862,3)="W06","UA",IF(LEFT(O862,3)="S12","CA",IF(LEFT(O862,3)="E06","UA",IF(LEFT(O862,3)="E07","NMD",IF(LEFT(O862,3)="E08","MD",IF(LEFT(O862,3)="E09","LONB"))))))))))</f>
        <v>WD</v>
      </c>
      <c r="Q862" s="11" t="str">
        <f>IF([1]source_data!G864="","",IF([1]source_data!D864="","",VLOOKUP([1]source_data!D864,[1]geo_data!A:I,7,FALSE)))</f>
        <v>Cheltenham</v>
      </c>
      <c r="R862" s="11" t="str">
        <f>IF([1]source_data!G864="","",IF([1]source_data!D864="","",VLOOKUP([1]source_data!D864,[1]geo_data!A:I,6,FALSE)))</f>
        <v>E07000078</v>
      </c>
      <c r="S862" s="11" t="str">
        <f>IF([1]source_data!G864="","",IF(LEFT(R862,3)="E05","WD",IF(LEFT(R862,3)="S13","WD",IF(LEFT(R862,3)="W05","WD",IF(LEFT(R862,3)="W06","UA",IF(LEFT(R862,3)="S12","CA",IF(LEFT(R862,3)="E06","UA",IF(LEFT(R862,3)="E07","NMD",IF(LEFT(R862,3)="E08","MD",IF(LEFT(R862,3)="E09","LONB"))))))))))</f>
        <v>NMD</v>
      </c>
      <c r="T862" s="8" t="str">
        <f>IF([1]source_data!G864="","",IF([1]source_data!N864="","",[1]source_data!N864))</f>
        <v>Grants for You</v>
      </c>
      <c r="U862" s="12">
        <f ca="1">IF([1]source_data!G864="","",[1]tailored_settings!$B$8)</f>
        <v>45009</v>
      </c>
      <c r="V862" s="8" t="str">
        <f>IF([1]source_data!I864="","",[1]tailored_settings!$B$9)</f>
        <v>https://www.barnwoodtrust.org/</v>
      </c>
      <c r="W862" s="8" t="str">
        <f>IF([1]source_data!G864="","",IF([1]source_data!I864="","",[1]codelists!$A$1))</f>
        <v>Grant to Individuals Reason codelist</v>
      </c>
      <c r="X862" s="8" t="str">
        <f>IF([1]source_data!G864="","",IF([1]source_data!I864="","",[1]source_data!I864))</f>
        <v>Mental Health</v>
      </c>
      <c r="Y862" s="8" t="str">
        <f>IF([1]source_data!G864="","",IF([1]source_data!J864="","",[1]codelists!$A$1))</f>
        <v/>
      </c>
      <c r="Z862" s="8" t="str">
        <f>IF([1]source_data!G864="","",IF([1]source_data!J864="","",[1]source_data!J864))</f>
        <v/>
      </c>
      <c r="AA862" s="8" t="str">
        <f>IF([1]source_data!G864="","",IF([1]source_data!K864="","",[1]codelists!$A$16))</f>
        <v>Grant to Individuals Purpose codelist</v>
      </c>
      <c r="AB862" s="8" t="str">
        <f>IF([1]source_data!G864="","",IF([1]source_data!K864="","",[1]source_data!K864))</f>
        <v>Devices and digital access</v>
      </c>
      <c r="AC862" s="8" t="str">
        <f>IF([1]source_data!G864="","",IF([1]source_data!L864="","",[1]codelists!$A$16))</f>
        <v/>
      </c>
      <c r="AD862" s="8" t="str">
        <f>IF([1]source_data!G864="","",IF([1]source_data!L864="","",[1]source_data!L864))</f>
        <v/>
      </c>
      <c r="AE862" s="8" t="str">
        <f>IF([1]source_data!G864="","",IF([1]source_data!M864="","",[1]codelists!$A$16))</f>
        <v/>
      </c>
      <c r="AF862" s="8" t="str">
        <f>IF([1]source_data!G864="","",IF([1]source_data!M864="","",[1]source_data!M864))</f>
        <v/>
      </c>
    </row>
    <row r="863" spans="1:32" ht="15.75" x14ac:dyDescent="0.25">
      <c r="A863" s="8" t="str">
        <f>IF([1]source_data!G865="","",IF(AND([1]source_data!C865&lt;&gt;"",[1]tailored_settings!$B$10="Publish"),CONCATENATE([1]tailored_settings!$B$2&amp;[1]source_data!C865),IF(AND([1]source_data!C865&lt;&gt;"",[1]tailored_settings!$B$10="Do not publish"),CONCATENATE([1]tailored_settings!$B$2&amp;TEXT(ROW(A863)-1,"0000")&amp;"_"&amp;TEXT(F863,"yyyy-mm")),CONCATENATE([1]tailored_settings!$B$2&amp;TEXT(ROW(A863)-1,"0000")&amp;"_"&amp;TEXT(F863,"yyyy-mm")))))</f>
        <v>360G-BarnwoodTrust-0862_2022-11</v>
      </c>
      <c r="B863" s="8" t="str">
        <f>IF([1]source_data!G865="","",IF([1]source_data!E865&lt;&gt;"",[1]source_data!E865,CONCATENATE("Grant to "&amp;G863)))</f>
        <v>Grants for You</v>
      </c>
      <c r="C863" s="8" t="str">
        <f>IF([1]source_data!G865="","",IF([1]source_data!F865="","",[1]source_data!F865))</f>
        <v xml:space="preserve">Funding to help people with Autism, ADHD, Tourette's or a serious mental health condition access more opportunities.   </v>
      </c>
      <c r="D863" s="9">
        <f>IF([1]source_data!G865="","",IF([1]source_data!G865="","",[1]source_data!G865))</f>
        <v>800</v>
      </c>
      <c r="E863" s="8" t="str">
        <f>IF([1]source_data!G865="","",[1]tailored_settings!$B$3)</f>
        <v>GBP</v>
      </c>
      <c r="F863" s="10">
        <f>IF([1]source_data!G865="","",IF([1]source_data!H865="","",[1]source_data!H865))</f>
        <v>44874.500137384297</v>
      </c>
      <c r="G863" s="8" t="str">
        <f>IF([1]source_data!G865="","",[1]tailored_settings!$B$5)</f>
        <v>Individual Recipient</v>
      </c>
      <c r="H863" s="8" t="str">
        <f>IF([1]source_data!G865="","",IF(AND([1]source_data!A865&lt;&gt;"",[1]tailored_settings!$B$11="Publish"),CONCATENATE([1]tailored_settings!$B$2&amp;[1]source_data!A865),IF(AND([1]source_data!A865&lt;&gt;"",[1]tailored_settings!$B$11="Do not publish"),CONCATENATE([1]tailored_settings!$B$4&amp;TEXT(ROW(A863)-1,"0000")&amp;"_"&amp;TEXT(F863,"yyyy-mm")),CONCATENATE([1]tailored_settings!$B$4&amp;TEXT(ROW(A863)-1,"0000")&amp;"_"&amp;TEXT(F863,"yyyy-mm")))))</f>
        <v>360G-BarnwoodTrust-IND-0862_2022-11</v>
      </c>
      <c r="I863" s="8" t="str">
        <f>IF([1]source_data!G865="","",[1]tailored_settings!$B$7)</f>
        <v>Barnwood Trust</v>
      </c>
      <c r="J863" s="8" t="str">
        <f>IF([1]source_data!G865="","",[1]tailored_settings!$B$6)</f>
        <v>GB-CHC-1162855</v>
      </c>
      <c r="K863" s="8" t="str">
        <f>IF([1]source_data!G865="","",IF([1]source_data!I865="","",VLOOKUP([1]source_data!I865,[1]codelists!A:C,2,FALSE)))</f>
        <v>GTIR040</v>
      </c>
      <c r="L863" s="8" t="str">
        <f>IF([1]source_data!G865="","",IF([1]source_data!J865="","",VLOOKUP([1]source_data!J865,[1]codelists!A:C,2,FALSE)))</f>
        <v/>
      </c>
      <c r="M863" s="8" t="str">
        <f>IF([1]source_data!G865="","",IF([1]source_data!K865="","",IF([1]source_data!M865&lt;&gt;"",CONCATENATE(VLOOKUP([1]source_data!K865,[1]codelists!A:C,2,FALSE)&amp;";"&amp;VLOOKUP([1]source_data!L865,[1]codelists!A:C,2,FALSE)&amp;";"&amp;VLOOKUP([1]source_data!M865,[1]codelists!A:C,2,FALSE)),IF([1]source_data!L865&lt;&gt;"",CONCATENATE(VLOOKUP([1]source_data!K865,[1]codelists!A:C,2,FALSE)&amp;";"&amp;VLOOKUP([1]source_data!L865,[1]codelists!A:C,2,FALSE)),IF([1]source_data!K865&lt;&gt;"",CONCATENATE(VLOOKUP([1]source_data!K865,[1]codelists!A:C,2,FALSE)))))))</f>
        <v>GTIP100</v>
      </c>
      <c r="N863" s="11" t="str">
        <f>IF([1]source_data!G865="","",IF([1]source_data!D865="","",VLOOKUP([1]source_data!D865,[1]geo_data!A:I,9,FALSE)))</f>
        <v>Barton and Tredworth</v>
      </c>
      <c r="O863" s="11" t="str">
        <f>IF([1]source_data!G865="","",IF([1]source_data!D865="","",VLOOKUP([1]source_data!D865,[1]geo_data!A:I,8,FALSE)))</f>
        <v>E05010953</v>
      </c>
      <c r="P863" s="11" t="str">
        <f>IF([1]source_data!G865="","",IF(LEFT(O863,3)="E05","WD",IF(LEFT(O863,3)="S13","WD",IF(LEFT(O863,3)="W05","WD",IF(LEFT(O863,3)="W06","UA",IF(LEFT(O863,3)="S12","CA",IF(LEFT(O863,3)="E06","UA",IF(LEFT(O863,3)="E07","NMD",IF(LEFT(O863,3)="E08","MD",IF(LEFT(O863,3)="E09","LONB"))))))))))</f>
        <v>WD</v>
      </c>
      <c r="Q863" s="11" t="str">
        <f>IF([1]source_data!G865="","",IF([1]source_data!D865="","",VLOOKUP([1]source_data!D865,[1]geo_data!A:I,7,FALSE)))</f>
        <v>Gloucester</v>
      </c>
      <c r="R863" s="11" t="str">
        <f>IF([1]source_data!G865="","",IF([1]source_data!D865="","",VLOOKUP([1]source_data!D865,[1]geo_data!A:I,6,FALSE)))</f>
        <v>E07000081</v>
      </c>
      <c r="S863" s="11" t="str">
        <f>IF([1]source_data!G865="","",IF(LEFT(R863,3)="E05","WD",IF(LEFT(R863,3)="S13","WD",IF(LEFT(R863,3)="W05","WD",IF(LEFT(R863,3)="W06","UA",IF(LEFT(R863,3)="S12","CA",IF(LEFT(R863,3)="E06","UA",IF(LEFT(R863,3)="E07","NMD",IF(LEFT(R863,3)="E08","MD",IF(LEFT(R863,3)="E09","LONB"))))))))))</f>
        <v>NMD</v>
      </c>
      <c r="T863" s="8" t="str">
        <f>IF([1]source_data!G865="","",IF([1]source_data!N865="","",[1]source_data!N865))</f>
        <v>Grants for You</v>
      </c>
      <c r="U863" s="12">
        <f ca="1">IF([1]source_data!G865="","",[1]tailored_settings!$B$8)</f>
        <v>45009</v>
      </c>
      <c r="V863" s="8" t="str">
        <f>IF([1]source_data!I865="","",[1]tailored_settings!$B$9)</f>
        <v>https://www.barnwoodtrust.org/</v>
      </c>
      <c r="W863" s="8" t="str">
        <f>IF([1]source_data!G865="","",IF([1]source_data!I865="","",[1]codelists!$A$1))</f>
        <v>Grant to Individuals Reason codelist</v>
      </c>
      <c r="X863" s="8" t="str">
        <f>IF([1]source_data!G865="","",IF([1]source_data!I865="","",[1]source_data!I865))</f>
        <v>Mental Health</v>
      </c>
      <c r="Y863" s="8" t="str">
        <f>IF([1]source_data!G865="","",IF([1]source_data!J865="","",[1]codelists!$A$1))</f>
        <v/>
      </c>
      <c r="Z863" s="8" t="str">
        <f>IF([1]source_data!G865="","",IF([1]source_data!J865="","",[1]source_data!J865))</f>
        <v/>
      </c>
      <c r="AA863" s="8" t="str">
        <f>IF([1]source_data!G865="","",IF([1]source_data!K865="","",[1]codelists!$A$16))</f>
        <v>Grant to Individuals Purpose codelist</v>
      </c>
      <c r="AB863" s="8" t="str">
        <f>IF([1]source_data!G865="","",IF([1]source_data!K865="","",[1]source_data!K865))</f>
        <v>Travel and transport</v>
      </c>
      <c r="AC863" s="8" t="str">
        <f>IF([1]source_data!G865="","",IF([1]source_data!L865="","",[1]codelists!$A$16))</f>
        <v/>
      </c>
      <c r="AD863" s="8" t="str">
        <f>IF([1]source_data!G865="","",IF([1]source_data!L865="","",[1]source_data!L865))</f>
        <v/>
      </c>
      <c r="AE863" s="8" t="str">
        <f>IF([1]source_data!G865="","",IF([1]source_data!M865="","",[1]codelists!$A$16))</f>
        <v/>
      </c>
      <c r="AF863" s="8" t="str">
        <f>IF([1]source_data!G865="","",IF([1]source_data!M865="","",[1]source_data!M865))</f>
        <v/>
      </c>
    </row>
    <row r="864" spans="1:32" ht="15.75" x14ac:dyDescent="0.25">
      <c r="A864" s="8" t="str">
        <f>IF([1]source_data!G866="","",IF(AND([1]source_data!C866&lt;&gt;"",[1]tailored_settings!$B$10="Publish"),CONCATENATE([1]tailored_settings!$B$2&amp;[1]source_data!C866),IF(AND([1]source_data!C866&lt;&gt;"",[1]tailored_settings!$B$10="Do not publish"),CONCATENATE([1]tailored_settings!$B$2&amp;TEXT(ROW(A864)-1,"0000")&amp;"_"&amp;TEXT(F864,"yyyy-mm")),CONCATENATE([1]tailored_settings!$B$2&amp;TEXT(ROW(A864)-1,"0000")&amp;"_"&amp;TEXT(F864,"yyyy-mm")))))</f>
        <v>360G-BarnwoodTrust-0863_2022-11</v>
      </c>
      <c r="B864" s="8" t="str">
        <f>IF([1]source_data!G866="","",IF([1]source_data!E866&lt;&gt;"",[1]source_data!E866,CONCATENATE("Grant to "&amp;G864)))</f>
        <v>Grants for You</v>
      </c>
      <c r="C864" s="8" t="str">
        <f>IF([1]source_data!G866="","",IF([1]source_data!F866="","",[1]source_data!F866))</f>
        <v xml:space="preserve">Funding to help people with Autism, ADHD, Tourette's or a serious mental health condition access more opportunities.   </v>
      </c>
      <c r="D864" s="9">
        <f>IF([1]source_data!G866="","",IF([1]source_data!G866="","",[1]source_data!G866))</f>
        <v>690</v>
      </c>
      <c r="E864" s="8" t="str">
        <f>IF([1]source_data!G866="","",[1]tailored_settings!$B$3)</f>
        <v>GBP</v>
      </c>
      <c r="F864" s="10">
        <f>IF([1]source_data!G866="","",IF([1]source_data!H866="","",[1]source_data!H866))</f>
        <v>44874.6576591782</v>
      </c>
      <c r="G864" s="8" t="str">
        <f>IF([1]source_data!G866="","",[1]tailored_settings!$B$5)</f>
        <v>Individual Recipient</v>
      </c>
      <c r="H864" s="8" t="str">
        <f>IF([1]source_data!G866="","",IF(AND([1]source_data!A866&lt;&gt;"",[1]tailored_settings!$B$11="Publish"),CONCATENATE([1]tailored_settings!$B$2&amp;[1]source_data!A866),IF(AND([1]source_data!A866&lt;&gt;"",[1]tailored_settings!$B$11="Do not publish"),CONCATENATE([1]tailored_settings!$B$4&amp;TEXT(ROW(A864)-1,"0000")&amp;"_"&amp;TEXT(F864,"yyyy-mm")),CONCATENATE([1]tailored_settings!$B$4&amp;TEXT(ROW(A864)-1,"0000")&amp;"_"&amp;TEXT(F864,"yyyy-mm")))))</f>
        <v>360G-BarnwoodTrust-IND-0863_2022-11</v>
      </c>
      <c r="I864" s="8" t="str">
        <f>IF([1]source_data!G866="","",[1]tailored_settings!$B$7)</f>
        <v>Barnwood Trust</v>
      </c>
      <c r="J864" s="8" t="str">
        <f>IF([1]source_data!G866="","",[1]tailored_settings!$B$6)</f>
        <v>GB-CHC-1162855</v>
      </c>
      <c r="K864" s="8" t="str">
        <f>IF([1]source_data!G866="","",IF([1]source_data!I866="","",VLOOKUP([1]source_data!I866,[1]codelists!A:C,2,FALSE)))</f>
        <v>GTIR040</v>
      </c>
      <c r="L864" s="8" t="str">
        <f>IF([1]source_data!G866="","",IF([1]source_data!J866="","",VLOOKUP([1]source_data!J866,[1]codelists!A:C,2,FALSE)))</f>
        <v/>
      </c>
      <c r="M864" s="8" t="str">
        <f>IF([1]source_data!G866="","",IF([1]source_data!K866="","",IF([1]source_data!M866&lt;&gt;"",CONCATENATE(VLOOKUP([1]source_data!K866,[1]codelists!A:C,2,FALSE)&amp;";"&amp;VLOOKUP([1]source_data!L866,[1]codelists!A:C,2,FALSE)&amp;";"&amp;VLOOKUP([1]source_data!M866,[1]codelists!A:C,2,FALSE)),IF([1]source_data!L866&lt;&gt;"",CONCATENATE(VLOOKUP([1]source_data!K866,[1]codelists!A:C,2,FALSE)&amp;";"&amp;VLOOKUP([1]source_data!L866,[1]codelists!A:C,2,FALSE)),IF([1]source_data!K866&lt;&gt;"",CONCATENATE(VLOOKUP([1]source_data!K866,[1]codelists!A:C,2,FALSE)))))))</f>
        <v>GTIP040</v>
      </c>
      <c r="N864" s="11" t="str">
        <f>IF([1]source_data!G866="","",IF([1]source_data!D866="","",VLOOKUP([1]source_data!D866,[1]geo_data!A:I,9,FALSE)))</f>
        <v>Podsmead</v>
      </c>
      <c r="O864" s="11" t="str">
        <f>IF([1]source_data!G866="","",IF([1]source_data!D866="","",VLOOKUP([1]source_data!D866,[1]geo_data!A:I,8,FALSE)))</f>
        <v>E05010963</v>
      </c>
      <c r="P864" s="11" t="str">
        <f>IF([1]source_data!G866="","",IF(LEFT(O864,3)="E05","WD",IF(LEFT(O864,3)="S13","WD",IF(LEFT(O864,3)="W05","WD",IF(LEFT(O864,3)="W06","UA",IF(LEFT(O864,3)="S12","CA",IF(LEFT(O864,3)="E06","UA",IF(LEFT(O864,3)="E07","NMD",IF(LEFT(O864,3)="E08","MD",IF(LEFT(O864,3)="E09","LONB"))))))))))</f>
        <v>WD</v>
      </c>
      <c r="Q864" s="11" t="str">
        <f>IF([1]source_data!G866="","",IF([1]source_data!D866="","",VLOOKUP([1]source_data!D866,[1]geo_data!A:I,7,FALSE)))</f>
        <v>Gloucester</v>
      </c>
      <c r="R864" s="11" t="str">
        <f>IF([1]source_data!G866="","",IF([1]source_data!D866="","",VLOOKUP([1]source_data!D866,[1]geo_data!A:I,6,FALSE)))</f>
        <v>E07000081</v>
      </c>
      <c r="S864" s="11" t="str">
        <f>IF([1]source_data!G866="","",IF(LEFT(R864,3)="E05","WD",IF(LEFT(R864,3)="S13","WD",IF(LEFT(R864,3)="W05","WD",IF(LEFT(R864,3)="W06","UA",IF(LEFT(R864,3)="S12","CA",IF(LEFT(R864,3)="E06","UA",IF(LEFT(R864,3)="E07","NMD",IF(LEFT(R864,3)="E08","MD",IF(LEFT(R864,3)="E09","LONB"))))))))))</f>
        <v>NMD</v>
      </c>
      <c r="T864" s="8" t="str">
        <f>IF([1]source_data!G866="","",IF([1]source_data!N866="","",[1]source_data!N866))</f>
        <v>Grants for You</v>
      </c>
      <c r="U864" s="12">
        <f ca="1">IF([1]source_data!G866="","",[1]tailored_settings!$B$8)</f>
        <v>45009</v>
      </c>
      <c r="V864" s="8" t="str">
        <f>IF([1]source_data!I866="","",[1]tailored_settings!$B$9)</f>
        <v>https://www.barnwoodtrust.org/</v>
      </c>
      <c r="W864" s="8" t="str">
        <f>IF([1]source_data!G866="","",IF([1]source_data!I866="","",[1]codelists!$A$1))</f>
        <v>Grant to Individuals Reason codelist</v>
      </c>
      <c r="X864" s="8" t="str">
        <f>IF([1]source_data!G866="","",IF([1]source_data!I866="","",[1]source_data!I866))</f>
        <v>Mental Health</v>
      </c>
      <c r="Y864" s="8" t="str">
        <f>IF([1]source_data!G866="","",IF([1]source_data!J866="","",[1]codelists!$A$1))</f>
        <v/>
      </c>
      <c r="Z864" s="8" t="str">
        <f>IF([1]source_data!G866="","",IF([1]source_data!J866="","",[1]source_data!J866))</f>
        <v/>
      </c>
      <c r="AA864" s="8" t="str">
        <f>IF([1]source_data!G866="","",IF([1]source_data!K866="","",[1]codelists!$A$16))</f>
        <v>Grant to Individuals Purpose codelist</v>
      </c>
      <c r="AB864" s="8" t="str">
        <f>IF([1]source_data!G866="","",IF([1]source_data!K866="","",[1]source_data!K866))</f>
        <v>Devices and digital access</v>
      </c>
      <c r="AC864" s="8" t="str">
        <f>IF([1]source_data!G866="","",IF([1]source_data!L866="","",[1]codelists!$A$16))</f>
        <v/>
      </c>
      <c r="AD864" s="8" t="str">
        <f>IF([1]source_data!G866="","",IF([1]source_data!L866="","",[1]source_data!L866))</f>
        <v/>
      </c>
      <c r="AE864" s="8" t="str">
        <f>IF([1]source_data!G866="","",IF([1]source_data!M866="","",[1]codelists!$A$16))</f>
        <v/>
      </c>
      <c r="AF864" s="8" t="str">
        <f>IF([1]source_data!G866="","",IF([1]source_data!M866="","",[1]source_data!M866))</f>
        <v/>
      </c>
    </row>
    <row r="865" spans="1:32" ht="15.75" x14ac:dyDescent="0.25">
      <c r="A865" s="8" t="str">
        <f>IF([1]source_data!G867="","",IF(AND([1]source_data!C867&lt;&gt;"",[1]tailored_settings!$B$10="Publish"),CONCATENATE([1]tailored_settings!$B$2&amp;[1]source_data!C867),IF(AND([1]source_data!C867&lt;&gt;"",[1]tailored_settings!$B$10="Do not publish"),CONCATENATE([1]tailored_settings!$B$2&amp;TEXT(ROW(A865)-1,"0000")&amp;"_"&amp;TEXT(F865,"yyyy-mm")),CONCATENATE([1]tailored_settings!$B$2&amp;TEXT(ROW(A865)-1,"0000")&amp;"_"&amp;TEXT(F865,"yyyy-mm")))))</f>
        <v>360G-BarnwoodTrust-0864_2022-11</v>
      </c>
      <c r="B865" s="8" t="str">
        <f>IF([1]source_data!G867="","",IF([1]source_data!E867&lt;&gt;"",[1]source_data!E867,CONCATENATE("Grant to "&amp;G865)))</f>
        <v>Grants for You</v>
      </c>
      <c r="C865" s="8" t="str">
        <f>IF([1]source_data!G867="","",IF([1]source_data!F867="","",[1]source_data!F867))</f>
        <v xml:space="preserve">Funding to help people with Autism, ADHD, Tourette's or a serious mental health condition access more opportunities.   </v>
      </c>
      <c r="D865" s="9">
        <f>IF([1]source_data!G867="","",IF([1]source_data!G867="","",[1]source_data!G867))</f>
        <v>919</v>
      </c>
      <c r="E865" s="8" t="str">
        <f>IF([1]source_data!G867="","",[1]tailored_settings!$B$3)</f>
        <v>GBP</v>
      </c>
      <c r="F865" s="10">
        <f>IF([1]source_data!G867="","",IF([1]source_data!H867="","",[1]source_data!H867))</f>
        <v>44875.511738807902</v>
      </c>
      <c r="G865" s="8" t="str">
        <f>IF([1]source_data!G867="","",[1]tailored_settings!$B$5)</f>
        <v>Individual Recipient</v>
      </c>
      <c r="H865" s="8" t="str">
        <f>IF([1]source_data!G867="","",IF(AND([1]source_data!A867&lt;&gt;"",[1]tailored_settings!$B$11="Publish"),CONCATENATE([1]tailored_settings!$B$2&amp;[1]source_data!A867),IF(AND([1]source_data!A867&lt;&gt;"",[1]tailored_settings!$B$11="Do not publish"),CONCATENATE([1]tailored_settings!$B$4&amp;TEXT(ROW(A865)-1,"0000")&amp;"_"&amp;TEXT(F865,"yyyy-mm")),CONCATENATE([1]tailored_settings!$B$4&amp;TEXT(ROW(A865)-1,"0000")&amp;"_"&amp;TEXT(F865,"yyyy-mm")))))</f>
        <v>360G-BarnwoodTrust-IND-0864_2022-11</v>
      </c>
      <c r="I865" s="8" t="str">
        <f>IF([1]source_data!G867="","",[1]tailored_settings!$B$7)</f>
        <v>Barnwood Trust</v>
      </c>
      <c r="J865" s="8" t="str">
        <f>IF([1]source_data!G867="","",[1]tailored_settings!$B$6)</f>
        <v>GB-CHC-1162855</v>
      </c>
      <c r="K865" s="8" t="str">
        <f>IF([1]source_data!G867="","",IF([1]source_data!I867="","",VLOOKUP([1]source_data!I867,[1]codelists!A:C,2,FALSE)))</f>
        <v>GTIR040</v>
      </c>
      <c r="L865" s="8" t="str">
        <f>IF([1]source_data!G867="","",IF([1]source_data!J867="","",VLOOKUP([1]source_data!J867,[1]codelists!A:C,2,FALSE)))</f>
        <v/>
      </c>
      <c r="M865" s="8" t="str">
        <f>IF([1]source_data!G867="","",IF([1]source_data!K867="","",IF([1]source_data!M867&lt;&gt;"",CONCATENATE(VLOOKUP([1]source_data!K867,[1]codelists!A:C,2,FALSE)&amp;";"&amp;VLOOKUP([1]source_data!L867,[1]codelists!A:C,2,FALSE)&amp;";"&amp;VLOOKUP([1]source_data!M867,[1]codelists!A:C,2,FALSE)),IF([1]source_data!L867&lt;&gt;"",CONCATENATE(VLOOKUP([1]source_data!K867,[1]codelists!A:C,2,FALSE)&amp;";"&amp;VLOOKUP([1]source_data!L867,[1]codelists!A:C,2,FALSE)),IF([1]source_data!K867&lt;&gt;"",CONCATENATE(VLOOKUP([1]source_data!K867,[1]codelists!A:C,2,FALSE)))))))</f>
        <v>GTIP040</v>
      </c>
      <c r="N865" s="11" t="str">
        <f>IF([1]source_data!G867="","",IF([1]source_data!D867="","",VLOOKUP([1]source_data!D867,[1]geo_data!A:I,9,FALSE)))</f>
        <v>Elmbridge</v>
      </c>
      <c r="O865" s="11" t="str">
        <f>IF([1]source_data!G867="","",IF([1]source_data!D867="","",VLOOKUP([1]source_data!D867,[1]geo_data!A:I,8,FALSE)))</f>
        <v>E05010955</v>
      </c>
      <c r="P865" s="11" t="str">
        <f>IF([1]source_data!G867="","",IF(LEFT(O865,3)="E05","WD",IF(LEFT(O865,3)="S13","WD",IF(LEFT(O865,3)="W05","WD",IF(LEFT(O865,3)="W06","UA",IF(LEFT(O865,3)="S12","CA",IF(LEFT(O865,3)="E06","UA",IF(LEFT(O865,3)="E07","NMD",IF(LEFT(O865,3)="E08","MD",IF(LEFT(O865,3)="E09","LONB"))))))))))</f>
        <v>WD</v>
      </c>
      <c r="Q865" s="11" t="str">
        <f>IF([1]source_data!G867="","",IF([1]source_data!D867="","",VLOOKUP([1]source_data!D867,[1]geo_data!A:I,7,FALSE)))</f>
        <v>Gloucester</v>
      </c>
      <c r="R865" s="11" t="str">
        <f>IF([1]source_data!G867="","",IF([1]source_data!D867="","",VLOOKUP([1]source_data!D867,[1]geo_data!A:I,6,FALSE)))</f>
        <v>E07000081</v>
      </c>
      <c r="S865" s="11" t="str">
        <f>IF([1]source_data!G867="","",IF(LEFT(R865,3)="E05","WD",IF(LEFT(R865,3)="S13","WD",IF(LEFT(R865,3)="W05","WD",IF(LEFT(R865,3)="W06","UA",IF(LEFT(R865,3)="S12","CA",IF(LEFT(R865,3)="E06","UA",IF(LEFT(R865,3)="E07","NMD",IF(LEFT(R865,3)="E08","MD",IF(LEFT(R865,3)="E09","LONB"))))))))))</f>
        <v>NMD</v>
      </c>
      <c r="T865" s="8" t="str">
        <f>IF([1]source_data!G867="","",IF([1]source_data!N867="","",[1]source_data!N867))</f>
        <v>Grants for You</v>
      </c>
      <c r="U865" s="12">
        <f ca="1">IF([1]source_data!G867="","",[1]tailored_settings!$B$8)</f>
        <v>45009</v>
      </c>
      <c r="V865" s="8" t="str">
        <f>IF([1]source_data!I867="","",[1]tailored_settings!$B$9)</f>
        <v>https://www.barnwoodtrust.org/</v>
      </c>
      <c r="W865" s="8" t="str">
        <f>IF([1]source_data!G867="","",IF([1]source_data!I867="","",[1]codelists!$A$1))</f>
        <v>Grant to Individuals Reason codelist</v>
      </c>
      <c r="X865" s="8" t="str">
        <f>IF([1]source_data!G867="","",IF([1]source_data!I867="","",[1]source_data!I867))</f>
        <v>Mental Health</v>
      </c>
      <c r="Y865" s="8" t="str">
        <f>IF([1]source_data!G867="","",IF([1]source_data!J867="","",[1]codelists!$A$1))</f>
        <v/>
      </c>
      <c r="Z865" s="8" t="str">
        <f>IF([1]source_data!G867="","",IF([1]source_data!J867="","",[1]source_data!J867))</f>
        <v/>
      </c>
      <c r="AA865" s="8" t="str">
        <f>IF([1]source_data!G867="","",IF([1]source_data!K867="","",[1]codelists!$A$16))</f>
        <v>Grant to Individuals Purpose codelist</v>
      </c>
      <c r="AB865" s="8" t="str">
        <f>IF([1]source_data!G867="","",IF([1]source_data!K867="","",[1]source_data!K867))</f>
        <v>Devices and digital access</v>
      </c>
      <c r="AC865" s="8" t="str">
        <f>IF([1]source_data!G867="","",IF([1]source_data!L867="","",[1]codelists!$A$16))</f>
        <v/>
      </c>
      <c r="AD865" s="8" t="str">
        <f>IF([1]source_data!G867="","",IF([1]source_data!L867="","",[1]source_data!L867))</f>
        <v/>
      </c>
      <c r="AE865" s="8" t="str">
        <f>IF([1]source_data!G867="","",IF([1]source_data!M867="","",[1]codelists!$A$16))</f>
        <v/>
      </c>
      <c r="AF865" s="8" t="str">
        <f>IF([1]source_data!G867="","",IF([1]source_data!M867="","",[1]source_data!M867))</f>
        <v/>
      </c>
    </row>
    <row r="866" spans="1:32" ht="15.75" x14ac:dyDescent="0.25">
      <c r="A866" s="8" t="str">
        <f>IF([1]source_data!G868="","",IF(AND([1]source_data!C868&lt;&gt;"",[1]tailored_settings!$B$10="Publish"),CONCATENATE([1]tailored_settings!$B$2&amp;[1]source_data!C868),IF(AND([1]source_data!C868&lt;&gt;"",[1]tailored_settings!$B$10="Do not publish"),CONCATENATE([1]tailored_settings!$B$2&amp;TEXT(ROW(A866)-1,"0000")&amp;"_"&amp;TEXT(F866,"yyyy-mm")),CONCATENATE([1]tailored_settings!$B$2&amp;TEXT(ROW(A866)-1,"0000")&amp;"_"&amp;TEXT(F866,"yyyy-mm")))))</f>
        <v>360G-BarnwoodTrust-0865_2022-11</v>
      </c>
      <c r="B866" s="8" t="str">
        <f>IF([1]source_data!G868="","",IF([1]source_data!E868&lt;&gt;"",[1]source_data!E868,CONCATENATE("Grant to "&amp;G866)))</f>
        <v>Grants for You</v>
      </c>
      <c r="C866" s="8" t="str">
        <f>IF([1]source_data!G868="","",IF([1]source_data!F868="","",[1]source_data!F868))</f>
        <v xml:space="preserve">Funding to help people with Autism, ADHD, Tourette's or a serious mental health condition access more opportunities.   </v>
      </c>
      <c r="D866" s="9">
        <f>IF([1]source_data!G868="","",IF([1]source_data!G868="","",[1]source_data!G868))</f>
        <v>1400</v>
      </c>
      <c r="E866" s="8" t="str">
        <f>IF([1]source_data!G868="","",[1]tailored_settings!$B$3)</f>
        <v>GBP</v>
      </c>
      <c r="F866" s="10">
        <f>IF([1]source_data!G868="","",IF([1]source_data!H868="","",[1]source_data!H868))</f>
        <v>44875.545234027799</v>
      </c>
      <c r="G866" s="8" t="str">
        <f>IF([1]source_data!G868="","",[1]tailored_settings!$B$5)</f>
        <v>Individual Recipient</v>
      </c>
      <c r="H866" s="8" t="str">
        <f>IF([1]source_data!G868="","",IF(AND([1]source_data!A868&lt;&gt;"",[1]tailored_settings!$B$11="Publish"),CONCATENATE([1]tailored_settings!$B$2&amp;[1]source_data!A868),IF(AND([1]source_data!A868&lt;&gt;"",[1]tailored_settings!$B$11="Do not publish"),CONCATENATE([1]tailored_settings!$B$4&amp;TEXT(ROW(A866)-1,"0000")&amp;"_"&amp;TEXT(F866,"yyyy-mm")),CONCATENATE([1]tailored_settings!$B$4&amp;TEXT(ROW(A866)-1,"0000")&amp;"_"&amp;TEXT(F866,"yyyy-mm")))))</f>
        <v>360G-BarnwoodTrust-IND-0865_2022-11</v>
      </c>
      <c r="I866" s="8" t="str">
        <f>IF([1]source_data!G868="","",[1]tailored_settings!$B$7)</f>
        <v>Barnwood Trust</v>
      </c>
      <c r="J866" s="8" t="str">
        <f>IF([1]source_data!G868="","",[1]tailored_settings!$B$6)</f>
        <v>GB-CHC-1162855</v>
      </c>
      <c r="K866" s="8" t="str">
        <f>IF([1]source_data!G868="","",IF([1]source_data!I868="","",VLOOKUP([1]source_data!I868,[1]codelists!A:C,2,FALSE)))</f>
        <v>GTIR040</v>
      </c>
      <c r="L866" s="8" t="str">
        <f>IF([1]source_data!G868="","",IF([1]source_data!J868="","",VLOOKUP([1]source_data!J868,[1]codelists!A:C,2,FALSE)))</f>
        <v/>
      </c>
      <c r="M866" s="8" t="str">
        <f>IF([1]source_data!G868="","",IF([1]source_data!K868="","",IF([1]source_data!M868&lt;&gt;"",CONCATENATE(VLOOKUP([1]source_data!K868,[1]codelists!A:C,2,FALSE)&amp;";"&amp;VLOOKUP([1]source_data!L868,[1]codelists!A:C,2,FALSE)&amp;";"&amp;VLOOKUP([1]source_data!M868,[1]codelists!A:C,2,FALSE)),IF([1]source_data!L868&lt;&gt;"",CONCATENATE(VLOOKUP([1]source_data!K868,[1]codelists!A:C,2,FALSE)&amp;";"&amp;VLOOKUP([1]source_data!L868,[1]codelists!A:C,2,FALSE)),IF([1]source_data!K868&lt;&gt;"",CONCATENATE(VLOOKUP([1]source_data!K868,[1]codelists!A:C,2,FALSE)))))))</f>
        <v>GTIP040</v>
      </c>
      <c r="N866" s="11" t="str">
        <f>IF([1]source_data!G868="","",IF([1]source_data!D868="","",VLOOKUP([1]source_data!D868,[1]geo_data!A:I,9,FALSE)))</f>
        <v>Barton and Tredworth</v>
      </c>
      <c r="O866" s="11" t="str">
        <f>IF([1]source_data!G868="","",IF([1]source_data!D868="","",VLOOKUP([1]source_data!D868,[1]geo_data!A:I,8,FALSE)))</f>
        <v>E05010953</v>
      </c>
      <c r="P866" s="11" t="str">
        <f>IF([1]source_data!G868="","",IF(LEFT(O866,3)="E05","WD",IF(LEFT(O866,3)="S13","WD",IF(LEFT(O866,3)="W05","WD",IF(LEFT(O866,3)="W06","UA",IF(LEFT(O866,3)="S12","CA",IF(LEFT(O866,3)="E06","UA",IF(LEFT(O866,3)="E07","NMD",IF(LEFT(O866,3)="E08","MD",IF(LEFT(O866,3)="E09","LONB"))))))))))</f>
        <v>WD</v>
      </c>
      <c r="Q866" s="11" t="str">
        <f>IF([1]source_data!G868="","",IF([1]source_data!D868="","",VLOOKUP([1]source_data!D868,[1]geo_data!A:I,7,FALSE)))</f>
        <v>Gloucester</v>
      </c>
      <c r="R866" s="11" t="str">
        <f>IF([1]source_data!G868="","",IF([1]source_data!D868="","",VLOOKUP([1]source_data!D868,[1]geo_data!A:I,6,FALSE)))</f>
        <v>E07000081</v>
      </c>
      <c r="S866" s="11" t="str">
        <f>IF([1]source_data!G868="","",IF(LEFT(R866,3)="E05","WD",IF(LEFT(R866,3)="S13","WD",IF(LEFT(R866,3)="W05","WD",IF(LEFT(R866,3)="W06","UA",IF(LEFT(R866,3)="S12","CA",IF(LEFT(R866,3)="E06","UA",IF(LEFT(R866,3)="E07","NMD",IF(LEFT(R866,3)="E08","MD",IF(LEFT(R866,3)="E09","LONB"))))))))))</f>
        <v>NMD</v>
      </c>
      <c r="T866" s="8" t="str">
        <f>IF([1]source_data!G868="","",IF([1]source_data!N868="","",[1]source_data!N868))</f>
        <v>Grants for You</v>
      </c>
      <c r="U866" s="12">
        <f ca="1">IF([1]source_data!G868="","",[1]tailored_settings!$B$8)</f>
        <v>45009</v>
      </c>
      <c r="V866" s="8" t="str">
        <f>IF([1]source_data!I868="","",[1]tailored_settings!$B$9)</f>
        <v>https://www.barnwoodtrust.org/</v>
      </c>
      <c r="W866" s="8" t="str">
        <f>IF([1]source_data!G868="","",IF([1]source_data!I868="","",[1]codelists!$A$1))</f>
        <v>Grant to Individuals Reason codelist</v>
      </c>
      <c r="X866" s="8" t="str">
        <f>IF([1]source_data!G868="","",IF([1]source_data!I868="","",[1]source_data!I868))</f>
        <v>Mental Health</v>
      </c>
      <c r="Y866" s="8" t="str">
        <f>IF([1]source_data!G868="","",IF([1]source_data!J868="","",[1]codelists!$A$1))</f>
        <v/>
      </c>
      <c r="Z866" s="8" t="str">
        <f>IF([1]source_data!G868="","",IF([1]source_data!J868="","",[1]source_data!J868))</f>
        <v/>
      </c>
      <c r="AA866" s="8" t="str">
        <f>IF([1]source_data!G868="","",IF([1]source_data!K868="","",[1]codelists!$A$16))</f>
        <v>Grant to Individuals Purpose codelist</v>
      </c>
      <c r="AB866" s="8" t="str">
        <f>IF([1]source_data!G868="","",IF([1]source_data!K868="","",[1]source_data!K868))</f>
        <v>Devices and digital access</v>
      </c>
      <c r="AC866" s="8" t="str">
        <f>IF([1]source_data!G868="","",IF([1]source_data!L868="","",[1]codelists!$A$16))</f>
        <v/>
      </c>
      <c r="AD866" s="8" t="str">
        <f>IF([1]source_data!G868="","",IF([1]source_data!L868="","",[1]source_data!L868))</f>
        <v/>
      </c>
      <c r="AE866" s="8" t="str">
        <f>IF([1]source_data!G868="","",IF([1]source_data!M868="","",[1]codelists!$A$16))</f>
        <v/>
      </c>
      <c r="AF866" s="8" t="str">
        <f>IF([1]source_data!G868="","",IF([1]source_data!M868="","",[1]source_data!M868))</f>
        <v/>
      </c>
    </row>
    <row r="867" spans="1:32" ht="15.75" x14ac:dyDescent="0.25">
      <c r="A867" s="8" t="str">
        <f>IF([1]source_data!G869="","",IF(AND([1]source_data!C869&lt;&gt;"",[1]tailored_settings!$B$10="Publish"),CONCATENATE([1]tailored_settings!$B$2&amp;[1]source_data!C869),IF(AND([1]source_data!C869&lt;&gt;"",[1]tailored_settings!$B$10="Do not publish"),CONCATENATE([1]tailored_settings!$B$2&amp;TEXT(ROW(A867)-1,"0000")&amp;"_"&amp;TEXT(F867,"yyyy-mm")),CONCATENATE([1]tailored_settings!$B$2&amp;TEXT(ROW(A867)-1,"0000")&amp;"_"&amp;TEXT(F867,"yyyy-mm")))))</f>
        <v>360G-BarnwoodTrust-0866_2022-11</v>
      </c>
      <c r="B867" s="8" t="str">
        <f>IF([1]source_data!G869="","",IF([1]source_data!E869&lt;&gt;"",[1]source_data!E869,CONCATENATE("Grant to "&amp;G867)))</f>
        <v>Grants for You</v>
      </c>
      <c r="C867" s="8" t="str">
        <f>IF([1]source_data!G869="","",IF([1]source_data!F869="","",[1]source_data!F869))</f>
        <v xml:space="preserve">Funding to help people with Autism, ADHD, Tourette's or a serious mental health condition access more opportunities.   </v>
      </c>
      <c r="D867" s="9">
        <f>IF([1]source_data!G869="","",IF([1]source_data!G869="","",[1]source_data!G869))</f>
        <v>1500</v>
      </c>
      <c r="E867" s="8" t="str">
        <f>IF([1]source_data!G869="","",[1]tailored_settings!$B$3)</f>
        <v>GBP</v>
      </c>
      <c r="F867" s="10">
        <f>IF([1]source_data!G869="","",IF([1]source_data!H869="","",[1]source_data!H869))</f>
        <v>44875.580131713003</v>
      </c>
      <c r="G867" s="8" t="str">
        <f>IF([1]source_data!G869="","",[1]tailored_settings!$B$5)</f>
        <v>Individual Recipient</v>
      </c>
      <c r="H867" s="8" t="str">
        <f>IF([1]source_data!G869="","",IF(AND([1]source_data!A869&lt;&gt;"",[1]tailored_settings!$B$11="Publish"),CONCATENATE([1]tailored_settings!$B$2&amp;[1]source_data!A869),IF(AND([1]source_data!A869&lt;&gt;"",[1]tailored_settings!$B$11="Do not publish"),CONCATENATE([1]tailored_settings!$B$4&amp;TEXT(ROW(A867)-1,"0000")&amp;"_"&amp;TEXT(F867,"yyyy-mm")),CONCATENATE([1]tailored_settings!$B$4&amp;TEXT(ROW(A867)-1,"0000")&amp;"_"&amp;TEXT(F867,"yyyy-mm")))))</f>
        <v>360G-BarnwoodTrust-IND-0866_2022-11</v>
      </c>
      <c r="I867" s="8" t="str">
        <f>IF([1]source_data!G869="","",[1]tailored_settings!$B$7)</f>
        <v>Barnwood Trust</v>
      </c>
      <c r="J867" s="8" t="str">
        <f>IF([1]source_data!G869="","",[1]tailored_settings!$B$6)</f>
        <v>GB-CHC-1162855</v>
      </c>
      <c r="K867" s="8" t="str">
        <f>IF([1]source_data!G869="","",IF([1]source_data!I869="","",VLOOKUP([1]source_data!I869,[1]codelists!A:C,2,FALSE)))</f>
        <v>GTIR040</v>
      </c>
      <c r="L867" s="8" t="str">
        <f>IF([1]source_data!G869="","",IF([1]source_data!J869="","",VLOOKUP([1]source_data!J869,[1]codelists!A:C,2,FALSE)))</f>
        <v/>
      </c>
      <c r="M867" s="8" t="str">
        <f>IF([1]source_data!G869="","",IF([1]source_data!K869="","",IF([1]source_data!M869&lt;&gt;"",CONCATENATE(VLOOKUP([1]source_data!K869,[1]codelists!A:C,2,FALSE)&amp;";"&amp;VLOOKUP([1]source_data!L869,[1]codelists!A:C,2,FALSE)&amp;";"&amp;VLOOKUP([1]source_data!M869,[1]codelists!A:C,2,FALSE)),IF([1]source_data!L869&lt;&gt;"",CONCATENATE(VLOOKUP([1]source_data!K869,[1]codelists!A:C,2,FALSE)&amp;";"&amp;VLOOKUP([1]source_data!L869,[1]codelists!A:C,2,FALSE)),IF([1]source_data!K869&lt;&gt;"",CONCATENATE(VLOOKUP([1]source_data!K869,[1]codelists!A:C,2,FALSE)))))))</f>
        <v>GTIP040</v>
      </c>
      <c r="N867" s="11" t="str">
        <f>IF([1]source_data!G869="","",IF([1]source_data!D869="","",VLOOKUP([1]source_data!D869,[1]geo_data!A:I,9,FALSE)))</f>
        <v>Highnam with Haw Bridge</v>
      </c>
      <c r="O867" s="11" t="str">
        <f>IF([1]source_data!G869="","",IF([1]source_data!D869="","",VLOOKUP([1]source_data!D869,[1]geo_data!A:I,8,FALSE)))</f>
        <v>E05012073</v>
      </c>
      <c r="P867" s="11" t="str">
        <f>IF([1]source_data!G869="","",IF(LEFT(O867,3)="E05","WD",IF(LEFT(O867,3)="S13","WD",IF(LEFT(O867,3)="W05","WD",IF(LEFT(O867,3)="W06","UA",IF(LEFT(O867,3)="S12","CA",IF(LEFT(O867,3)="E06","UA",IF(LEFT(O867,3)="E07","NMD",IF(LEFT(O867,3)="E08","MD",IF(LEFT(O867,3)="E09","LONB"))))))))))</f>
        <v>WD</v>
      </c>
      <c r="Q867" s="11" t="str">
        <f>IF([1]source_data!G869="","",IF([1]source_data!D869="","",VLOOKUP([1]source_data!D869,[1]geo_data!A:I,7,FALSE)))</f>
        <v>Tewkesbury</v>
      </c>
      <c r="R867" s="11" t="str">
        <f>IF([1]source_data!G869="","",IF([1]source_data!D869="","",VLOOKUP([1]source_data!D869,[1]geo_data!A:I,6,FALSE)))</f>
        <v>E07000083</v>
      </c>
      <c r="S867" s="11" t="str">
        <f>IF([1]source_data!G869="","",IF(LEFT(R867,3)="E05","WD",IF(LEFT(R867,3)="S13","WD",IF(LEFT(R867,3)="W05","WD",IF(LEFT(R867,3)="W06","UA",IF(LEFT(R867,3)="S12","CA",IF(LEFT(R867,3)="E06","UA",IF(LEFT(R867,3)="E07","NMD",IF(LEFT(R867,3)="E08","MD",IF(LEFT(R867,3)="E09","LONB"))))))))))</f>
        <v>NMD</v>
      </c>
      <c r="T867" s="8" t="str">
        <f>IF([1]source_data!G869="","",IF([1]source_data!N869="","",[1]source_data!N869))</f>
        <v>Grants for You</v>
      </c>
      <c r="U867" s="12">
        <f ca="1">IF([1]source_data!G869="","",[1]tailored_settings!$B$8)</f>
        <v>45009</v>
      </c>
      <c r="V867" s="8" t="str">
        <f>IF([1]source_data!I869="","",[1]tailored_settings!$B$9)</f>
        <v>https://www.barnwoodtrust.org/</v>
      </c>
      <c r="W867" s="8" t="str">
        <f>IF([1]source_data!G869="","",IF([1]source_data!I869="","",[1]codelists!$A$1))</f>
        <v>Grant to Individuals Reason codelist</v>
      </c>
      <c r="X867" s="8" t="str">
        <f>IF([1]source_data!G869="","",IF([1]source_data!I869="","",[1]source_data!I869))</f>
        <v>Mental Health</v>
      </c>
      <c r="Y867" s="8" t="str">
        <f>IF([1]source_data!G869="","",IF([1]source_data!J869="","",[1]codelists!$A$1))</f>
        <v/>
      </c>
      <c r="Z867" s="8" t="str">
        <f>IF([1]source_data!G869="","",IF([1]source_data!J869="","",[1]source_data!J869))</f>
        <v/>
      </c>
      <c r="AA867" s="8" t="str">
        <f>IF([1]source_data!G869="","",IF([1]source_data!K869="","",[1]codelists!$A$16))</f>
        <v>Grant to Individuals Purpose codelist</v>
      </c>
      <c r="AB867" s="8" t="str">
        <f>IF([1]source_data!G869="","",IF([1]source_data!K869="","",[1]source_data!K869))</f>
        <v>Devices and digital access</v>
      </c>
      <c r="AC867" s="8" t="str">
        <f>IF([1]source_data!G869="","",IF([1]source_data!L869="","",[1]codelists!$A$16))</f>
        <v/>
      </c>
      <c r="AD867" s="8" t="str">
        <f>IF([1]source_data!G869="","",IF([1]source_data!L869="","",[1]source_data!L869))</f>
        <v/>
      </c>
      <c r="AE867" s="8" t="str">
        <f>IF([1]source_data!G869="","",IF([1]source_data!M869="","",[1]codelists!$A$16))</f>
        <v/>
      </c>
      <c r="AF867" s="8" t="str">
        <f>IF([1]source_data!G869="","",IF([1]source_data!M869="","",[1]source_data!M869))</f>
        <v/>
      </c>
    </row>
    <row r="868" spans="1:32" ht="15.75" x14ac:dyDescent="0.25">
      <c r="A868" s="8" t="str">
        <f>IF([1]source_data!G870="","",IF(AND([1]source_data!C870&lt;&gt;"",[1]tailored_settings!$B$10="Publish"),CONCATENATE([1]tailored_settings!$B$2&amp;[1]source_data!C870),IF(AND([1]source_data!C870&lt;&gt;"",[1]tailored_settings!$B$10="Do not publish"),CONCATENATE([1]tailored_settings!$B$2&amp;TEXT(ROW(A868)-1,"0000")&amp;"_"&amp;TEXT(F868,"yyyy-mm")),CONCATENATE([1]tailored_settings!$B$2&amp;TEXT(ROW(A868)-1,"0000")&amp;"_"&amp;TEXT(F868,"yyyy-mm")))))</f>
        <v>360G-BarnwoodTrust-0867_2022-11</v>
      </c>
      <c r="B868" s="8" t="str">
        <f>IF([1]source_data!G870="","",IF([1]source_data!E870&lt;&gt;"",[1]source_data!E870,CONCATENATE("Grant to "&amp;G868)))</f>
        <v>Grants for You</v>
      </c>
      <c r="C868" s="8" t="str">
        <f>IF([1]source_data!G870="","",IF([1]source_data!F870="","",[1]source_data!F870))</f>
        <v xml:space="preserve">Funding to help people with Autism, ADHD, Tourette's or a serious mental health condition access more opportunities.   </v>
      </c>
      <c r="D868" s="9">
        <f>IF([1]source_data!G870="","",IF([1]source_data!G870="","",[1]source_data!G870))</f>
        <v>1527</v>
      </c>
      <c r="E868" s="8" t="str">
        <f>IF([1]source_data!G870="","",[1]tailored_settings!$B$3)</f>
        <v>GBP</v>
      </c>
      <c r="F868" s="10">
        <f>IF([1]source_data!G870="","",IF([1]source_data!H870="","",[1]source_data!H870))</f>
        <v>44876.366977430604</v>
      </c>
      <c r="G868" s="8" t="str">
        <f>IF([1]source_data!G870="","",[1]tailored_settings!$B$5)</f>
        <v>Individual Recipient</v>
      </c>
      <c r="H868" s="8" t="str">
        <f>IF([1]source_data!G870="","",IF(AND([1]source_data!A870&lt;&gt;"",[1]tailored_settings!$B$11="Publish"),CONCATENATE([1]tailored_settings!$B$2&amp;[1]source_data!A870),IF(AND([1]source_data!A870&lt;&gt;"",[1]tailored_settings!$B$11="Do not publish"),CONCATENATE([1]tailored_settings!$B$4&amp;TEXT(ROW(A868)-1,"0000")&amp;"_"&amp;TEXT(F868,"yyyy-mm")),CONCATENATE([1]tailored_settings!$B$4&amp;TEXT(ROW(A868)-1,"0000")&amp;"_"&amp;TEXT(F868,"yyyy-mm")))))</f>
        <v>360G-BarnwoodTrust-IND-0867_2022-11</v>
      </c>
      <c r="I868" s="8" t="str">
        <f>IF([1]source_data!G870="","",[1]tailored_settings!$B$7)</f>
        <v>Barnwood Trust</v>
      </c>
      <c r="J868" s="8" t="str">
        <f>IF([1]source_data!G870="","",[1]tailored_settings!$B$6)</f>
        <v>GB-CHC-1162855</v>
      </c>
      <c r="K868" s="8" t="str">
        <f>IF([1]source_data!G870="","",IF([1]source_data!I870="","",VLOOKUP([1]source_data!I870,[1]codelists!A:C,2,FALSE)))</f>
        <v>GTIR040</v>
      </c>
      <c r="L868" s="8" t="str">
        <f>IF([1]source_data!G870="","",IF([1]source_data!J870="","",VLOOKUP([1]source_data!J870,[1]codelists!A:C,2,FALSE)))</f>
        <v/>
      </c>
      <c r="M868" s="8" t="str">
        <f>IF([1]source_data!G870="","",IF([1]source_data!K870="","",IF([1]source_data!M870&lt;&gt;"",CONCATENATE(VLOOKUP([1]source_data!K870,[1]codelists!A:C,2,FALSE)&amp;";"&amp;VLOOKUP([1]source_data!L870,[1]codelists!A:C,2,FALSE)&amp;";"&amp;VLOOKUP([1]source_data!M870,[1]codelists!A:C,2,FALSE)),IF([1]source_data!L870&lt;&gt;"",CONCATENATE(VLOOKUP([1]source_data!K870,[1]codelists!A:C,2,FALSE)&amp;";"&amp;VLOOKUP([1]source_data!L870,[1]codelists!A:C,2,FALSE)),IF([1]source_data!K870&lt;&gt;"",CONCATENATE(VLOOKUP([1]source_data!K870,[1]codelists!A:C,2,FALSE)))))))</f>
        <v>GTIP040</v>
      </c>
      <c r="N868" s="11" t="str">
        <f>IF([1]source_data!G870="","",IF([1]source_data!D870="","",VLOOKUP([1]source_data!D870,[1]geo_data!A:I,9,FALSE)))</f>
        <v>Thrupp</v>
      </c>
      <c r="O868" s="11" t="str">
        <f>IF([1]source_data!G870="","",IF([1]source_data!D870="","",VLOOKUP([1]source_data!D870,[1]geo_data!A:I,8,FALSE)))</f>
        <v>E05013198</v>
      </c>
      <c r="P868" s="11" t="str">
        <f>IF([1]source_data!G870="","",IF(LEFT(O868,3)="E05","WD",IF(LEFT(O868,3)="S13","WD",IF(LEFT(O868,3)="W05","WD",IF(LEFT(O868,3)="W06","UA",IF(LEFT(O868,3)="S12","CA",IF(LEFT(O868,3)="E06","UA",IF(LEFT(O868,3)="E07","NMD",IF(LEFT(O868,3)="E08","MD",IF(LEFT(O868,3)="E09","LONB"))))))))))</f>
        <v>WD</v>
      </c>
      <c r="Q868" s="11" t="str">
        <f>IF([1]source_data!G870="","",IF([1]source_data!D870="","",VLOOKUP([1]source_data!D870,[1]geo_data!A:I,7,FALSE)))</f>
        <v>Stroud</v>
      </c>
      <c r="R868" s="11" t="str">
        <f>IF([1]source_data!G870="","",IF([1]source_data!D870="","",VLOOKUP([1]source_data!D870,[1]geo_data!A:I,6,FALSE)))</f>
        <v>E07000082</v>
      </c>
      <c r="S868" s="11" t="str">
        <f>IF([1]source_data!G870="","",IF(LEFT(R868,3)="E05","WD",IF(LEFT(R868,3)="S13","WD",IF(LEFT(R868,3)="W05","WD",IF(LEFT(R868,3)="W06","UA",IF(LEFT(R868,3)="S12","CA",IF(LEFT(R868,3)="E06","UA",IF(LEFT(R868,3)="E07","NMD",IF(LEFT(R868,3)="E08","MD",IF(LEFT(R868,3)="E09","LONB"))))))))))</f>
        <v>NMD</v>
      </c>
      <c r="T868" s="8" t="str">
        <f>IF([1]source_data!G870="","",IF([1]source_data!N870="","",[1]source_data!N870))</f>
        <v>Grants for You</v>
      </c>
      <c r="U868" s="12">
        <f ca="1">IF([1]source_data!G870="","",[1]tailored_settings!$B$8)</f>
        <v>45009</v>
      </c>
      <c r="V868" s="8" t="str">
        <f>IF([1]source_data!I870="","",[1]tailored_settings!$B$9)</f>
        <v>https://www.barnwoodtrust.org/</v>
      </c>
      <c r="W868" s="8" t="str">
        <f>IF([1]source_data!G870="","",IF([1]source_data!I870="","",[1]codelists!$A$1))</f>
        <v>Grant to Individuals Reason codelist</v>
      </c>
      <c r="X868" s="8" t="str">
        <f>IF([1]source_data!G870="","",IF([1]source_data!I870="","",[1]source_data!I870))</f>
        <v>Mental Health</v>
      </c>
      <c r="Y868" s="8" t="str">
        <f>IF([1]source_data!G870="","",IF([1]source_data!J870="","",[1]codelists!$A$1))</f>
        <v/>
      </c>
      <c r="Z868" s="8" t="str">
        <f>IF([1]source_data!G870="","",IF([1]source_data!J870="","",[1]source_data!J870))</f>
        <v/>
      </c>
      <c r="AA868" s="8" t="str">
        <f>IF([1]source_data!G870="","",IF([1]source_data!K870="","",[1]codelists!$A$16))</f>
        <v>Grant to Individuals Purpose codelist</v>
      </c>
      <c r="AB868" s="8" t="str">
        <f>IF([1]source_data!G870="","",IF([1]source_data!K870="","",[1]source_data!K870))</f>
        <v>Devices and digital access</v>
      </c>
      <c r="AC868" s="8" t="str">
        <f>IF([1]source_data!G870="","",IF([1]source_data!L870="","",[1]codelists!$A$16))</f>
        <v/>
      </c>
      <c r="AD868" s="8" t="str">
        <f>IF([1]source_data!G870="","",IF([1]source_data!L870="","",[1]source_data!L870))</f>
        <v/>
      </c>
      <c r="AE868" s="8" t="str">
        <f>IF([1]source_data!G870="","",IF([1]source_data!M870="","",[1]codelists!$A$16))</f>
        <v/>
      </c>
      <c r="AF868" s="8" t="str">
        <f>IF([1]source_data!G870="","",IF([1]source_data!M870="","",[1]source_data!M870))</f>
        <v/>
      </c>
    </row>
    <row r="869" spans="1:32" ht="15.75" x14ac:dyDescent="0.25">
      <c r="A869" s="8" t="str">
        <f>IF([1]source_data!G871="","",IF(AND([1]source_data!C871&lt;&gt;"",[1]tailored_settings!$B$10="Publish"),CONCATENATE([1]tailored_settings!$B$2&amp;[1]source_data!C871),IF(AND([1]source_data!C871&lt;&gt;"",[1]tailored_settings!$B$10="Do not publish"),CONCATENATE([1]tailored_settings!$B$2&amp;TEXT(ROW(A869)-1,"0000")&amp;"_"&amp;TEXT(F869,"yyyy-mm")),CONCATENATE([1]tailored_settings!$B$2&amp;TEXT(ROW(A869)-1,"0000")&amp;"_"&amp;TEXT(F869,"yyyy-mm")))))</f>
        <v>360G-BarnwoodTrust-0868_2022-11</v>
      </c>
      <c r="B869" s="8" t="str">
        <f>IF([1]source_data!G871="","",IF([1]source_data!E871&lt;&gt;"",[1]source_data!E871,CONCATENATE("Grant to "&amp;G869)))</f>
        <v>Grants for You</v>
      </c>
      <c r="C869" s="8" t="str">
        <f>IF([1]source_data!G871="","",IF([1]source_data!F871="","",[1]source_data!F871))</f>
        <v xml:space="preserve">Funding to help people with Autism, ADHD, Tourette's or a serious mental health condition access more opportunities.   </v>
      </c>
      <c r="D869" s="9">
        <f>IF([1]source_data!G871="","",IF([1]source_data!G871="","",[1]source_data!G871))</f>
        <v>766</v>
      </c>
      <c r="E869" s="8" t="str">
        <f>IF([1]source_data!G871="","",[1]tailored_settings!$B$3)</f>
        <v>GBP</v>
      </c>
      <c r="F869" s="10">
        <f>IF([1]source_data!G871="","",IF([1]source_data!H871="","",[1]source_data!H871))</f>
        <v>44876.370671099503</v>
      </c>
      <c r="G869" s="8" t="str">
        <f>IF([1]source_data!G871="","",[1]tailored_settings!$B$5)</f>
        <v>Individual Recipient</v>
      </c>
      <c r="H869" s="8" t="str">
        <f>IF([1]source_data!G871="","",IF(AND([1]source_data!A871&lt;&gt;"",[1]tailored_settings!$B$11="Publish"),CONCATENATE([1]tailored_settings!$B$2&amp;[1]source_data!A871),IF(AND([1]source_data!A871&lt;&gt;"",[1]tailored_settings!$B$11="Do not publish"),CONCATENATE([1]tailored_settings!$B$4&amp;TEXT(ROW(A869)-1,"0000")&amp;"_"&amp;TEXT(F869,"yyyy-mm")),CONCATENATE([1]tailored_settings!$B$4&amp;TEXT(ROW(A869)-1,"0000")&amp;"_"&amp;TEXT(F869,"yyyy-mm")))))</f>
        <v>360G-BarnwoodTrust-IND-0868_2022-11</v>
      </c>
      <c r="I869" s="8" t="str">
        <f>IF([1]source_data!G871="","",[1]tailored_settings!$B$7)</f>
        <v>Barnwood Trust</v>
      </c>
      <c r="J869" s="8" t="str">
        <f>IF([1]source_data!G871="","",[1]tailored_settings!$B$6)</f>
        <v>GB-CHC-1162855</v>
      </c>
      <c r="K869" s="8" t="str">
        <f>IF([1]source_data!G871="","",IF([1]source_data!I871="","",VLOOKUP([1]source_data!I871,[1]codelists!A:C,2,FALSE)))</f>
        <v>GTIR040</v>
      </c>
      <c r="L869" s="8" t="str">
        <f>IF([1]source_data!G871="","",IF([1]source_data!J871="","",VLOOKUP([1]source_data!J871,[1]codelists!A:C,2,FALSE)))</f>
        <v/>
      </c>
      <c r="M869" s="8" t="str">
        <f>IF([1]source_data!G871="","",IF([1]source_data!K871="","",IF([1]source_data!M871&lt;&gt;"",CONCATENATE(VLOOKUP([1]source_data!K871,[1]codelists!A:C,2,FALSE)&amp;";"&amp;VLOOKUP([1]source_data!L871,[1]codelists!A:C,2,FALSE)&amp;";"&amp;VLOOKUP([1]source_data!M871,[1]codelists!A:C,2,FALSE)),IF([1]source_data!L871&lt;&gt;"",CONCATENATE(VLOOKUP([1]source_data!K871,[1]codelists!A:C,2,FALSE)&amp;";"&amp;VLOOKUP([1]source_data!L871,[1]codelists!A:C,2,FALSE)),IF([1]source_data!K871&lt;&gt;"",CONCATENATE(VLOOKUP([1]source_data!K871,[1]codelists!A:C,2,FALSE)))))))</f>
        <v>GTIP040</v>
      </c>
      <c r="N869" s="11" t="str">
        <f>IF([1]source_data!G871="","",IF([1]source_data!D871="","",VLOOKUP([1]source_data!D871,[1]geo_data!A:I,9,FALSE)))</f>
        <v>St Peter's</v>
      </c>
      <c r="O869" s="11" t="str">
        <f>IF([1]source_data!G871="","",IF([1]source_data!D871="","",VLOOKUP([1]source_data!D871,[1]geo_data!A:I,8,FALSE)))</f>
        <v>E05004303</v>
      </c>
      <c r="P869" s="11" t="str">
        <f>IF([1]source_data!G871="","",IF(LEFT(O869,3)="E05","WD",IF(LEFT(O869,3)="S13","WD",IF(LEFT(O869,3)="W05","WD",IF(LEFT(O869,3)="W06","UA",IF(LEFT(O869,3)="S12","CA",IF(LEFT(O869,3)="E06","UA",IF(LEFT(O869,3)="E07","NMD",IF(LEFT(O869,3)="E08","MD",IF(LEFT(O869,3)="E09","LONB"))))))))))</f>
        <v>WD</v>
      </c>
      <c r="Q869" s="11" t="str">
        <f>IF([1]source_data!G871="","",IF([1]source_data!D871="","",VLOOKUP([1]source_data!D871,[1]geo_data!A:I,7,FALSE)))</f>
        <v>Cheltenham</v>
      </c>
      <c r="R869" s="11" t="str">
        <f>IF([1]source_data!G871="","",IF([1]source_data!D871="","",VLOOKUP([1]source_data!D871,[1]geo_data!A:I,6,FALSE)))</f>
        <v>E07000078</v>
      </c>
      <c r="S869" s="11" t="str">
        <f>IF([1]source_data!G871="","",IF(LEFT(R869,3)="E05","WD",IF(LEFT(R869,3)="S13","WD",IF(LEFT(R869,3)="W05","WD",IF(LEFT(R869,3)="W06","UA",IF(LEFT(R869,3)="S12","CA",IF(LEFT(R869,3)="E06","UA",IF(LEFT(R869,3)="E07","NMD",IF(LEFT(R869,3)="E08","MD",IF(LEFT(R869,3)="E09","LONB"))))))))))</f>
        <v>NMD</v>
      </c>
      <c r="T869" s="8" t="str">
        <f>IF([1]source_data!G871="","",IF([1]source_data!N871="","",[1]source_data!N871))</f>
        <v>Grants for You</v>
      </c>
      <c r="U869" s="12">
        <f ca="1">IF([1]source_data!G871="","",[1]tailored_settings!$B$8)</f>
        <v>45009</v>
      </c>
      <c r="V869" s="8" t="str">
        <f>IF([1]source_data!I871="","",[1]tailored_settings!$B$9)</f>
        <v>https://www.barnwoodtrust.org/</v>
      </c>
      <c r="W869" s="8" t="str">
        <f>IF([1]source_data!G871="","",IF([1]source_data!I871="","",[1]codelists!$A$1))</f>
        <v>Grant to Individuals Reason codelist</v>
      </c>
      <c r="X869" s="8" t="str">
        <f>IF([1]source_data!G871="","",IF([1]source_data!I871="","",[1]source_data!I871))</f>
        <v>Mental Health</v>
      </c>
      <c r="Y869" s="8" t="str">
        <f>IF([1]source_data!G871="","",IF([1]source_data!J871="","",[1]codelists!$A$1))</f>
        <v/>
      </c>
      <c r="Z869" s="8" t="str">
        <f>IF([1]source_data!G871="","",IF([1]source_data!J871="","",[1]source_data!J871))</f>
        <v/>
      </c>
      <c r="AA869" s="8" t="str">
        <f>IF([1]source_data!G871="","",IF([1]source_data!K871="","",[1]codelists!$A$16))</f>
        <v>Grant to Individuals Purpose codelist</v>
      </c>
      <c r="AB869" s="8" t="str">
        <f>IF([1]source_data!G871="","",IF([1]source_data!K871="","",[1]source_data!K871))</f>
        <v>Devices and digital access</v>
      </c>
      <c r="AC869" s="8" t="str">
        <f>IF([1]source_data!G871="","",IF([1]source_data!L871="","",[1]codelists!$A$16))</f>
        <v/>
      </c>
      <c r="AD869" s="8" t="str">
        <f>IF([1]source_data!G871="","",IF([1]source_data!L871="","",[1]source_data!L871))</f>
        <v/>
      </c>
      <c r="AE869" s="8" t="str">
        <f>IF([1]source_data!G871="","",IF([1]source_data!M871="","",[1]codelists!$A$16))</f>
        <v/>
      </c>
      <c r="AF869" s="8" t="str">
        <f>IF([1]source_data!G871="","",IF([1]source_data!M871="","",[1]source_data!M871))</f>
        <v/>
      </c>
    </row>
    <row r="870" spans="1:32" ht="15.75" x14ac:dyDescent="0.25">
      <c r="A870" s="8" t="str">
        <f>IF([1]source_data!G872="","",IF(AND([1]source_data!C872&lt;&gt;"",[1]tailored_settings!$B$10="Publish"),CONCATENATE([1]tailored_settings!$B$2&amp;[1]source_data!C872),IF(AND([1]source_data!C872&lt;&gt;"",[1]tailored_settings!$B$10="Do not publish"),CONCATENATE([1]tailored_settings!$B$2&amp;TEXT(ROW(A870)-1,"0000")&amp;"_"&amp;TEXT(F870,"yyyy-mm")),CONCATENATE([1]tailored_settings!$B$2&amp;TEXT(ROW(A870)-1,"0000")&amp;"_"&amp;TEXT(F870,"yyyy-mm")))))</f>
        <v>360G-BarnwoodTrust-0869_2022-11</v>
      </c>
      <c r="B870" s="8" t="str">
        <f>IF([1]source_data!G872="","",IF([1]source_data!E872&lt;&gt;"",[1]source_data!E872,CONCATENATE("Grant to "&amp;G870)))</f>
        <v>Grants for You</v>
      </c>
      <c r="C870" s="8" t="str">
        <f>IF([1]source_data!G872="","",IF([1]source_data!F872="","",[1]source_data!F872))</f>
        <v xml:space="preserve">Funding to help people with Autism, ADHD, Tourette's or a serious mental health condition access more opportunities.   </v>
      </c>
      <c r="D870" s="9">
        <f>IF([1]source_data!G872="","",IF([1]source_data!G872="","",[1]source_data!G872))</f>
        <v>1417</v>
      </c>
      <c r="E870" s="8" t="str">
        <f>IF([1]source_data!G872="","",[1]tailored_settings!$B$3)</f>
        <v>GBP</v>
      </c>
      <c r="F870" s="10">
        <f>IF([1]source_data!G872="","",IF([1]source_data!H872="","",[1]source_data!H872))</f>
        <v>44876.392227199103</v>
      </c>
      <c r="G870" s="8" t="str">
        <f>IF([1]source_data!G872="","",[1]tailored_settings!$B$5)</f>
        <v>Individual Recipient</v>
      </c>
      <c r="H870" s="8" t="str">
        <f>IF([1]source_data!G872="","",IF(AND([1]source_data!A872&lt;&gt;"",[1]tailored_settings!$B$11="Publish"),CONCATENATE([1]tailored_settings!$B$2&amp;[1]source_data!A872),IF(AND([1]source_data!A872&lt;&gt;"",[1]tailored_settings!$B$11="Do not publish"),CONCATENATE([1]tailored_settings!$B$4&amp;TEXT(ROW(A870)-1,"0000")&amp;"_"&amp;TEXT(F870,"yyyy-mm")),CONCATENATE([1]tailored_settings!$B$4&amp;TEXT(ROW(A870)-1,"0000")&amp;"_"&amp;TEXT(F870,"yyyy-mm")))))</f>
        <v>360G-BarnwoodTrust-IND-0869_2022-11</v>
      </c>
      <c r="I870" s="8" t="str">
        <f>IF([1]source_data!G872="","",[1]tailored_settings!$B$7)</f>
        <v>Barnwood Trust</v>
      </c>
      <c r="J870" s="8" t="str">
        <f>IF([1]source_data!G872="","",[1]tailored_settings!$B$6)</f>
        <v>GB-CHC-1162855</v>
      </c>
      <c r="K870" s="8" t="str">
        <f>IF([1]source_data!G872="","",IF([1]source_data!I872="","",VLOOKUP([1]source_data!I872,[1]codelists!A:C,2,FALSE)))</f>
        <v>GTIR040</v>
      </c>
      <c r="L870" s="8" t="str">
        <f>IF([1]source_data!G872="","",IF([1]source_data!J872="","",VLOOKUP([1]source_data!J872,[1]codelists!A:C,2,FALSE)))</f>
        <v/>
      </c>
      <c r="M870" s="8" t="str">
        <f>IF([1]source_data!G872="","",IF([1]source_data!K872="","",IF([1]source_data!M872&lt;&gt;"",CONCATENATE(VLOOKUP([1]source_data!K872,[1]codelists!A:C,2,FALSE)&amp;";"&amp;VLOOKUP([1]source_data!L872,[1]codelists!A:C,2,FALSE)&amp;";"&amp;VLOOKUP([1]source_data!M872,[1]codelists!A:C,2,FALSE)),IF([1]source_data!L872&lt;&gt;"",CONCATENATE(VLOOKUP([1]source_data!K872,[1]codelists!A:C,2,FALSE)&amp;";"&amp;VLOOKUP([1]source_data!L872,[1]codelists!A:C,2,FALSE)),IF([1]source_data!K872&lt;&gt;"",CONCATENATE(VLOOKUP([1]source_data!K872,[1]codelists!A:C,2,FALSE)))))))</f>
        <v>GTIP040</v>
      </c>
      <c r="N870" s="11" t="str">
        <f>IF([1]source_data!G872="","",IF([1]source_data!D872="","",VLOOKUP([1]source_data!D872,[1]geo_data!A:I,9,FALSE)))</f>
        <v>Westgate</v>
      </c>
      <c r="O870" s="11" t="str">
        <f>IF([1]source_data!G872="","",IF([1]source_data!D872="","",VLOOKUP([1]source_data!D872,[1]geo_data!A:I,8,FALSE)))</f>
        <v>E05010967</v>
      </c>
      <c r="P870" s="11" t="str">
        <f>IF([1]source_data!G872="","",IF(LEFT(O870,3)="E05","WD",IF(LEFT(O870,3)="S13","WD",IF(LEFT(O870,3)="W05","WD",IF(LEFT(O870,3)="W06","UA",IF(LEFT(O870,3)="S12","CA",IF(LEFT(O870,3)="E06","UA",IF(LEFT(O870,3)="E07","NMD",IF(LEFT(O870,3)="E08","MD",IF(LEFT(O870,3)="E09","LONB"))))))))))</f>
        <v>WD</v>
      </c>
      <c r="Q870" s="11" t="str">
        <f>IF([1]source_data!G872="","",IF([1]source_data!D872="","",VLOOKUP([1]source_data!D872,[1]geo_data!A:I,7,FALSE)))</f>
        <v>Gloucester</v>
      </c>
      <c r="R870" s="11" t="str">
        <f>IF([1]source_data!G872="","",IF([1]source_data!D872="","",VLOOKUP([1]source_data!D872,[1]geo_data!A:I,6,FALSE)))</f>
        <v>E07000081</v>
      </c>
      <c r="S870" s="11" t="str">
        <f>IF([1]source_data!G872="","",IF(LEFT(R870,3)="E05","WD",IF(LEFT(R870,3)="S13","WD",IF(LEFT(R870,3)="W05","WD",IF(LEFT(R870,3)="W06","UA",IF(LEFT(R870,3)="S12","CA",IF(LEFT(R870,3)="E06","UA",IF(LEFT(R870,3)="E07","NMD",IF(LEFT(R870,3)="E08","MD",IF(LEFT(R870,3)="E09","LONB"))))))))))</f>
        <v>NMD</v>
      </c>
      <c r="T870" s="8" t="str">
        <f>IF([1]source_data!G872="","",IF([1]source_data!N872="","",[1]source_data!N872))</f>
        <v>Grants for You</v>
      </c>
      <c r="U870" s="12">
        <f ca="1">IF([1]source_data!G872="","",[1]tailored_settings!$B$8)</f>
        <v>45009</v>
      </c>
      <c r="V870" s="8" t="str">
        <f>IF([1]source_data!I872="","",[1]tailored_settings!$B$9)</f>
        <v>https://www.barnwoodtrust.org/</v>
      </c>
      <c r="W870" s="8" t="str">
        <f>IF([1]source_data!G872="","",IF([1]source_data!I872="","",[1]codelists!$A$1))</f>
        <v>Grant to Individuals Reason codelist</v>
      </c>
      <c r="X870" s="8" t="str">
        <f>IF([1]source_data!G872="","",IF([1]source_data!I872="","",[1]source_data!I872))</f>
        <v>Mental Health</v>
      </c>
      <c r="Y870" s="8" t="str">
        <f>IF([1]source_data!G872="","",IF([1]source_data!J872="","",[1]codelists!$A$1))</f>
        <v/>
      </c>
      <c r="Z870" s="8" t="str">
        <f>IF([1]source_data!G872="","",IF([1]source_data!J872="","",[1]source_data!J872))</f>
        <v/>
      </c>
      <c r="AA870" s="8" t="str">
        <f>IF([1]source_data!G872="","",IF([1]source_data!K872="","",[1]codelists!$A$16))</f>
        <v>Grant to Individuals Purpose codelist</v>
      </c>
      <c r="AB870" s="8" t="str">
        <f>IF([1]source_data!G872="","",IF([1]source_data!K872="","",[1]source_data!K872))</f>
        <v>Devices and digital access</v>
      </c>
      <c r="AC870" s="8" t="str">
        <f>IF([1]source_data!G872="","",IF([1]source_data!L872="","",[1]codelists!$A$16))</f>
        <v/>
      </c>
      <c r="AD870" s="8" t="str">
        <f>IF([1]source_data!G872="","",IF([1]source_data!L872="","",[1]source_data!L872))</f>
        <v/>
      </c>
      <c r="AE870" s="8" t="str">
        <f>IF([1]source_data!G872="","",IF([1]source_data!M872="","",[1]codelists!$A$16))</f>
        <v/>
      </c>
      <c r="AF870" s="8" t="str">
        <f>IF([1]source_data!G872="","",IF([1]source_data!M872="","",[1]source_data!M872))</f>
        <v/>
      </c>
    </row>
    <row r="871" spans="1:32" ht="15.75" x14ac:dyDescent="0.25">
      <c r="A871" s="8" t="str">
        <f>IF([1]source_data!G873="","",IF(AND([1]source_data!C873&lt;&gt;"",[1]tailored_settings!$B$10="Publish"),CONCATENATE([1]tailored_settings!$B$2&amp;[1]source_data!C873),IF(AND([1]source_data!C873&lt;&gt;"",[1]tailored_settings!$B$10="Do not publish"),CONCATENATE([1]tailored_settings!$B$2&amp;TEXT(ROW(A871)-1,"0000")&amp;"_"&amp;TEXT(F871,"yyyy-mm")),CONCATENATE([1]tailored_settings!$B$2&amp;TEXT(ROW(A871)-1,"0000")&amp;"_"&amp;TEXT(F871,"yyyy-mm")))))</f>
        <v>360G-BarnwoodTrust-0870_2022-11</v>
      </c>
      <c r="B871" s="8" t="str">
        <f>IF([1]source_data!G873="","",IF([1]source_data!E873&lt;&gt;"",[1]source_data!E873,CONCATENATE("Grant to "&amp;G871)))</f>
        <v>Grants for You</v>
      </c>
      <c r="C871" s="8" t="str">
        <f>IF([1]source_data!G873="","",IF([1]source_data!F873="","",[1]source_data!F873))</f>
        <v xml:space="preserve">Funding to help people with Autism, ADHD, Tourette's or a serious mental health condition access more opportunities.   </v>
      </c>
      <c r="D871" s="9">
        <f>IF([1]source_data!G873="","",IF([1]source_data!G873="","",[1]source_data!G873))</f>
        <v>1768</v>
      </c>
      <c r="E871" s="8" t="str">
        <f>IF([1]source_data!G873="","",[1]tailored_settings!$B$3)</f>
        <v>GBP</v>
      </c>
      <c r="F871" s="10">
        <f>IF([1]source_data!G873="","",IF([1]source_data!H873="","",[1]source_data!H873))</f>
        <v>44876.4196997338</v>
      </c>
      <c r="G871" s="8" t="str">
        <f>IF([1]source_data!G873="","",[1]tailored_settings!$B$5)</f>
        <v>Individual Recipient</v>
      </c>
      <c r="H871" s="8" t="str">
        <f>IF([1]source_data!G873="","",IF(AND([1]source_data!A873&lt;&gt;"",[1]tailored_settings!$B$11="Publish"),CONCATENATE([1]tailored_settings!$B$2&amp;[1]source_data!A873),IF(AND([1]source_data!A873&lt;&gt;"",[1]tailored_settings!$B$11="Do not publish"),CONCATENATE([1]tailored_settings!$B$4&amp;TEXT(ROW(A871)-1,"0000")&amp;"_"&amp;TEXT(F871,"yyyy-mm")),CONCATENATE([1]tailored_settings!$B$4&amp;TEXT(ROW(A871)-1,"0000")&amp;"_"&amp;TEXT(F871,"yyyy-mm")))))</f>
        <v>360G-BarnwoodTrust-IND-0870_2022-11</v>
      </c>
      <c r="I871" s="8" t="str">
        <f>IF([1]source_data!G873="","",[1]tailored_settings!$B$7)</f>
        <v>Barnwood Trust</v>
      </c>
      <c r="J871" s="8" t="str">
        <f>IF([1]source_data!G873="","",[1]tailored_settings!$B$6)</f>
        <v>GB-CHC-1162855</v>
      </c>
      <c r="K871" s="8" t="str">
        <f>IF([1]source_data!G873="","",IF([1]source_data!I873="","",VLOOKUP([1]source_data!I873,[1]codelists!A:C,2,FALSE)))</f>
        <v>GTIR040</v>
      </c>
      <c r="L871" s="8" t="str">
        <f>IF([1]source_data!G873="","",IF([1]source_data!J873="","",VLOOKUP([1]source_data!J873,[1]codelists!A:C,2,FALSE)))</f>
        <v/>
      </c>
      <c r="M871" s="8" t="str">
        <f>IF([1]source_data!G873="","",IF([1]source_data!K873="","",IF([1]source_data!M873&lt;&gt;"",CONCATENATE(VLOOKUP([1]source_data!K873,[1]codelists!A:C,2,FALSE)&amp;";"&amp;VLOOKUP([1]source_data!L873,[1]codelists!A:C,2,FALSE)&amp;";"&amp;VLOOKUP([1]source_data!M873,[1]codelists!A:C,2,FALSE)),IF([1]source_data!L873&lt;&gt;"",CONCATENATE(VLOOKUP([1]source_data!K873,[1]codelists!A:C,2,FALSE)&amp;";"&amp;VLOOKUP([1]source_data!L873,[1]codelists!A:C,2,FALSE)),IF([1]source_data!K873&lt;&gt;"",CONCATENATE(VLOOKUP([1]source_data!K873,[1]codelists!A:C,2,FALSE)))))))</f>
        <v>GTIP040</v>
      </c>
      <c r="N871" s="11" t="str">
        <f>IF([1]source_data!G873="","",IF([1]source_data!D873="","",VLOOKUP([1]source_data!D873,[1]geo_data!A:I,9,FALSE)))</f>
        <v>Matson, Robinswood and White City</v>
      </c>
      <c r="O871" s="11" t="str">
        <f>IF([1]source_data!G873="","",IF([1]source_data!D873="","",VLOOKUP([1]source_data!D873,[1]geo_data!A:I,8,FALSE)))</f>
        <v>E05010961</v>
      </c>
      <c r="P871" s="11" t="str">
        <f>IF([1]source_data!G873="","",IF(LEFT(O871,3)="E05","WD",IF(LEFT(O871,3)="S13","WD",IF(LEFT(O871,3)="W05","WD",IF(LEFT(O871,3)="W06","UA",IF(LEFT(O871,3)="S12","CA",IF(LEFT(O871,3)="E06","UA",IF(LEFT(O871,3)="E07","NMD",IF(LEFT(O871,3)="E08","MD",IF(LEFT(O871,3)="E09","LONB"))))))))))</f>
        <v>WD</v>
      </c>
      <c r="Q871" s="11" t="str">
        <f>IF([1]source_data!G873="","",IF([1]source_data!D873="","",VLOOKUP([1]source_data!D873,[1]geo_data!A:I,7,FALSE)))</f>
        <v>Gloucester</v>
      </c>
      <c r="R871" s="11" t="str">
        <f>IF([1]source_data!G873="","",IF([1]source_data!D873="","",VLOOKUP([1]source_data!D873,[1]geo_data!A:I,6,FALSE)))</f>
        <v>E07000081</v>
      </c>
      <c r="S871" s="11" t="str">
        <f>IF([1]source_data!G873="","",IF(LEFT(R871,3)="E05","WD",IF(LEFT(R871,3)="S13","WD",IF(LEFT(R871,3)="W05","WD",IF(LEFT(R871,3)="W06","UA",IF(LEFT(R871,3)="S12","CA",IF(LEFT(R871,3)="E06","UA",IF(LEFT(R871,3)="E07","NMD",IF(LEFT(R871,3)="E08","MD",IF(LEFT(R871,3)="E09","LONB"))))))))))</f>
        <v>NMD</v>
      </c>
      <c r="T871" s="8" t="str">
        <f>IF([1]source_data!G873="","",IF([1]source_data!N873="","",[1]source_data!N873))</f>
        <v>Grants for You</v>
      </c>
      <c r="U871" s="12">
        <f ca="1">IF([1]source_data!G873="","",[1]tailored_settings!$B$8)</f>
        <v>45009</v>
      </c>
      <c r="V871" s="8" t="str">
        <f>IF([1]source_data!I873="","",[1]tailored_settings!$B$9)</f>
        <v>https://www.barnwoodtrust.org/</v>
      </c>
      <c r="W871" s="8" t="str">
        <f>IF([1]source_data!G873="","",IF([1]source_data!I873="","",[1]codelists!$A$1))</f>
        <v>Grant to Individuals Reason codelist</v>
      </c>
      <c r="X871" s="8" t="str">
        <f>IF([1]source_data!G873="","",IF([1]source_data!I873="","",[1]source_data!I873))</f>
        <v>Mental Health</v>
      </c>
      <c r="Y871" s="8" t="str">
        <f>IF([1]source_data!G873="","",IF([1]source_data!J873="","",[1]codelists!$A$1))</f>
        <v/>
      </c>
      <c r="Z871" s="8" t="str">
        <f>IF([1]source_data!G873="","",IF([1]source_data!J873="","",[1]source_data!J873))</f>
        <v/>
      </c>
      <c r="AA871" s="8" t="str">
        <f>IF([1]source_data!G873="","",IF([1]source_data!K873="","",[1]codelists!$A$16))</f>
        <v>Grant to Individuals Purpose codelist</v>
      </c>
      <c r="AB871" s="8" t="str">
        <f>IF([1]source_data!G873="","",IF([1]source_data!K873="","",[1]source_data!K873))</f>
        <v>Devices and digital access</v>
      </c>
      <c r="AC871" s="8" t="str">
        <f>IF([1]source_data!G873="","",IF([1]source_data!L873="","",[1]codelists!$A$16))</f>
        <v/>
      </c>
      <c r="AD871" s="8" t="str">
        <f>IF([1]source_data!G873="","",IF([1]source_data!L873="","",[1]source_data!L873))</f>
        <v/>
      </c>
      <c r="AE871" s="8" t="str">
        <f>IF([1]source_data!G873="","",IF([1]source_data!M873="","",[1]codelists!$A$16))</f>
        <v/>
      </c>
      <c r="AF871" s="8" t="str">
        <f>IF([1]source_data!G873="","",IF([1]source_data!M873="","",[1]source_data!M873))</f>
        <v/>
      </c>
    </row>
    <row r="872" spans="1:32" ht="15.75" x14ac:dyDescent="0.25">
      <c r="A872" s="8" t="str">
        <f>IF([1]source_data!G874="","",IF(AND([1]source_data!C874&lt;&gt;"",[1]tailored_settings!$B$10="Publish"),CONCATENATE([1]tailored_settings!$B$2&amp;[1]source_data!C874),IF(AND([1]source_data!C874&lt;&gt;"",[1]tailored_settings!$B$10="Do not publish"),CONCATENATE([1]tailored_settings!$B$2&amp;TEXT(ROW(A872)-1,"0000")&amp;"_"&amp;TEXT(F872,"yyyy-mm")),CONCATENATE([1]tailored_settings!$B$2&amp;TEXT(ROW(A872)-1,"0000")&amp;"_"&amp;TEXT(F872,"yyyy-mm")))))</f>
        <v>360G-BarnwoodTrust-0871_2022-11</v>
      </c>
      <c r="B872" s="8" t="str">
        <f>IF([1]source_data!G874="","",IF([1]source_data!E874&lt;&gt;"",[1]source_data!E874,CONCATENATE("Grant to "&amp;G872)))</f>
        <v>Grants for You</v>
      </c>
      <c r="C872" s="8" t="str">
        <f>IF([1]source_data!G874="","",IF([1]source_data!F874="","",[1]source_data!F874))</f>
        <v xml:space="preserve">Funding to help people with Autism, ADHD, Tourette's or a serious mental health condition access more opportunities.   </v>
      </c>
      <c r="D872" s="9">
        <f>IF([1]source_data!G874="","",IF([1]source_data!G874="","",[1]source_data!G874))</f>
        <v>969</v>
      </c>
      <c r="E872" s="8" t="str">
        <f>IF([1]source_data!G874="","",[1]tailored_settings!$B$3)</f>
        <v>GBP</v>
      </c>
      <c r="F872" s="10">
        <f>IF([1]source_data!G874="","",IF([1]source_data!H874="","",[1]source_data!H874))</f>
        <v>44876.442129398201</v>
      </c>
      <c r="G872" s="8" t="str">
        <f>IF([1]source_data!G874="","",[1]tailored_settings!$B$5)</f>
        <v>Individual Recipient</v>
      </c>
      <c r="H872" s="8" t="str">
        <f>IF([1]source_data!G874="","",IF(AND([1]source_data!A874&lt;&gt;"",[1]tailored_settings!$B$11="Publish"),CONCATENATE([1]tailored_settings!$B$2&amp;[1]source_data!A874),IF(AND([1]source_data!A874&lt;&gt;"",[1]tailored_settings!$B$11="Do not publish"),CONCATENATE([1]tailored_settings!$B$4&amp;TEXT(ROW(A872)-1,"0000")&amp;"_"&amp;TEXT(F872,"yyyy-mm")),CONCATENATE([1]tailored_settings!$B$4&amp;TEXT(ROW(A872)-1,"0000")&amp;"_"&amp;TEXT(F872,"yyyy-mm")))))</f>
        <v>360G-BarnwoodTrust-IND-0871_2022-11</v>
      </c>
      <c r="I872" s="8" t="str">
        <f>IF([1]source_data!G874="","",[1]tailored_settings!$B$7)</f>
        <v>Barnwood Trust</v>
      </c>
      <c r="J872" s="8" t="str">
        <f>IF([1]source_data!G874="","",[1]tailored_settings!$B$6)</f>
        <v>GB-CHC-1162855</v>
      </c>
      <c r="K872" s="8" t="str">
        <f>IF([1]source_data!G874="","",IF([1]source_data!I874="","",VLOOKUP([1]source_data!I874,[1]codelists!A:C,2,FALSE)))</f>
        <v>GTIR040</v>
      </c>
      <c r="L872" s="8" t="str">
        <f>IF([1]source_data!G874="","",IF([1]source_data!J874="","",VLOOKUP([1]source_data!J874,[1]codelists!A:C,2,FALSE)))</f>
        <v/>
      </c>
      <c r="M872" s="8" t="str">
        <f>IF([1]source_data!G874="","",IF([1]source_data!K874="","",IF([1]source_data!M874&lt;&gt;"",CONCATENATE(VLOOKUP([1]source_data!K874,[1]codelists!A:C,2,FALSE)&amp;";"&amp;VLOOKUP([1]source_data!L874,[1]codelists!A:C,2,FALSE)&amp;";"&amp;VLOOKUP([1]source_data!M874,[1]codelists!A:C,2,FALSE)),IF([1]source_data!L874&lt;&gt;"",CONCATENATE(VLOOKUP([1]source_data!K874,[1]codelists!A:C,2,FALSE)&amp;";"&amp;VLOOKUP([1]source_data!L874,[1]codelists!A:C,2,FALSE)),IF([1]source_data!K874&lt;&gt;"",CONCATENATE(VLOOKUP([1]source_data!K874,[1]codelists!A:C,2,FALSE)))))))</f>
        <v>GTIP040</v>
      </c>
      <c r="N872" s="11" t="str">
        <f>IF([1]source_data!G874="","",IF([1]source_data!D874="","",VLOOKUP([1]source_data!D874,[1]geo_data!A:I,9,FALSE)))</f>
        <v>Kingsholm and Wotton</v>
      </c>
      <c r="O872" s="11" t="str">
        <f>IF([1]source_data!G874="","",IF([1]source_data!D874="","",VLOOKUP([1]source_data!D874,[1]geo_data!A:I,8,FALSE)))</f>
        <v>E05010958</v>
      </c>
      <c r="P872" s="11" t="str">
        <f>IF([1]source_data!G874="","",IF(LEFT(O872,3)="E05","WD",IF(LEFT(O872,3)="S13","WD",IF(LEFT(O872,3)="W05","WD",IF(LEFT(O872,3)="W06","UA",IF(LEFT(O872,3)="S12","CA",IF(LEFT(O872,3)="E06","UA",IF(LEFT(O872,3)="E07","NMD",IF(LEFT(O872,3)="E08","MD",IF(LEFT(O872,3)="E09","LONB"))))))))))</f>
        <v>WD</v>
      </c>
      <c r="Q872" s="11" t="str">
        <f>IF([1]source_data!G874="","",IF([1]source_data!D874="","",VLOOKUP([1]source_data!D874,[1]geo_data!A:I,7,FALSE)))</f>
        <v>Gloucester</v>
      </c>
      <c r="R872" s="11" t="str">
        <f>IF([1]source_data!G874="","",IF([1]source_data!D874="","",VLOOKUP([1]source_data!D874,[1]geo_data!A:I,6,FALSE)))</f>
        <v>E07000081</v>
      </c>
      <c r="S872" s="11" t="str">
        <f>IF([1]source_data!G874="","",IF(LEFT(R872,3)="E05","WD",IF(LEFT(R872,3)="S13","WD",IF(LEFT(R872,3)="W05","WD",IF(LEFT(R872,3)="W06","UA",IF(LEFT(R872,3)="S12","CA",IF(LEFT(R872,3)="E06","UA",IF(LEFT(R872,3)="E07","NMD",IF(LEFT(R872,3)="E08","MD",IF(LEFT(R872,3)="E09","LONB"))))))))))</f>
        <v>NMD</v>
      </c>
      <c r="T872" s="8" t="str">
        <f>IF([1]source_data!G874="","",IF([1]source_data!N874="","",[1]source_data!N874))</f>
        <v>Grants for You</v>
      </c>
      <c r="U872" s="12">
        <f ca="1">IF([1]source_data!G874="","",[1]tailored_settings!$B$8)</f>
        <v>45009</v>
      </c>
      <c r="V872" s="8" t="str">
        <f>IF([1]source_data!I874="","",[1]tailored_settings!$B$9)</f>
        <v>https://www.barnwoodtrust.org/</v>
      </c>
      <c r="W872" s="8" t="str">
        <f>IF([1]source_data!G874="","",IF([1]source_data!I874="","",[1]codelists!$A$1))</f>
        <v>Grant to Individuals Reason codelist</v>
      </c>
      <c r="X872" s="8" t="str">
        <f>IF([1]source_data!G874="","",IF([1]source_data!I874="","",[1]source_data!I874))</f>
        <v>Mental Health</v>
      </c>
      <c r="Y872" s="8" t="str">
        <f>IF([1]source_data!G874="","",IF([1]source_data!J874="","",[1]codelists!$A$1))</f>
        <v/>
      </c>
      <c r="Z872" s="8" t="str">
        <f>IF([1]source_data!G874="","",IF([1]source_data!J874="","",[1]source_data!J874))</f>
        <v/>
      </c>
      <c r="AA872" s="8" t="str">
        <f>IF([1]source_data!G874="","",IF([1]source_data!K874="","",[1]codelists!$A$16))</f>
        <v>Grant to Individuals Purpose codelist</v>
      </c>
      <c r="AB872" s="8" t="str">
        <f>IF([1]source_data!G874="","",IF([1]source_data!K874="","",[1]source_data!K874))</f>
        <v>Devices and digital access</v>
      </c>
      <c r="AC872" s="8" t="str">
        <f>IF([1]source_data!G874="","",IF([1]source_data!L874="","",[1]codelists!$A$16))</f>
        <v/>
      </c>
      <c r="AD872" s="8" t="str">
        <f>IF([1]source_data!G874="","",IF([1]source_data!L874="","",[1]source_data!L874))</f>
        <v/>
      </c>
      <c r="AE872" s="8" t="str">
        <f>IF([1]source_data!G874="","",IF([1]source_data!M874="","",[1]codelists!$A$16))</f>
        <v/>
      </c>
      <c r="AF872" s="8" t="str">
        <f>IF([1]source_data!G874="","",IF([1]source_data!M874="","",[1]source_data!M874))</f>
        <v/>
      </c>
    </row>
    <row r="873" spans="1:32" ht="15.75" x14ac:dyDescent="0.25">
      <c r="A873" s="8" t="str">
        <f>IF([1]source_data!G875="","",IF(AND([1]source_data!C875&lt;&gt;"",[1]tailored_settings!$B$10="Publish"),CONCATENATE([1]tailored_settings!$B$2&amp;[1]source_data!C875),IF(AND([1]source_data!C875&lt;&gt;"",[1]tailored_settings!$B$10="Do not publish"),CONCATENATE([1]tailored_settings!$B$2&amp;TEXT(ROW(A873)-1,"0000")&amp;"_"&amp;TEXT(F873,"yyyy-mm")),CONCATENATE([1]tailored_settings!$B$2&amp;TEXT(ROW(A873)-1,"0000")&amp;"_"&amp;TEXT(F873,"yyyy-mm")))))</f>
        <v>360G-BarnwoodTrust-0872_2022-11</v>
      </c>
      <c r="B873" s="8" t="str">
        <f>IF([1]source_data!G875="","",IF([1]source_data!E875&lt;&gt;"",[1]source_data!E875,CONCATENATE("Grant to "&amp;G873)))</f>
        <v>Grants for You</v>
      </c>
      <c r="C873" s="8" t="str">
        <f>IF([1]source_data!G875="","",IF([1]source_data!F875="","",[1]source_data!F875))</f>
        <v xml:space="preserve">Funding to help people with Autism, ADHD, Tourette's or a serious mental health condition access more opportunities.   </v>
      </c>
      <c r="D873" s="9">
        <f>IF([1]source_data!G875="","",IF([1]source_data!G875="","",[1]source_data!G875))</f>
        <v>1495</v>
      </c>
      <c r="E873" s="8" t="str">
        <f>IF([1]source_data!G875="","",[1]tailored_settings!$B$3)</f>
        <v>GBP</v>
      </c>
      <c r="F873" s="10">
        <f>IF([1]source_data!G875="","",IF([1]source_data!H875="","",[1]source_data!H875))</f>
        <v>44876.575291087996</v>
      </c>
      <c r="G873" s="8" t="str">
        <f>IF([1]source_data!G875="","",[1]tailored_settings!$B$5)</f>
        <v>Individual Recipient</v>
      </c>
      <c r="H873" s="8" t="str">
        <f>IF([1]source_data!G875="","",IF(AND([1]source_data!A875&lt;&gt;"",[1]tailored_settings!$B$11="Publish"),CONCATENATE([1]tailored_settings!$B$2&amp;[1]source_data!A875),IF(AND([1]source_data!A875&lt;&gt;"",[1]tailored_settings!$B$11="Do not publish"),CONCATENATE([1]tailored_settings!$B$4&amp;TEXT(ROW(A873)-1,"0000")&amp;"_"&amp;TEXT(F873,"yyyy-mm")),CONCATENATE([1]tailored_settings!$B$4&amp;TEXT(ROW(A873)-1,"0000")&amp;"_"&amp;TEXT(F873,"yyyy-mm")))))</f>
        <v>360G-BarnwoodTrust-IND-0872_2022-11</v>
      </c>
      <c r="I873" s="8" t="str">
        <f>IF([1]source_data!G875="","",[1]tailored_settings!$B$7)</f>
        <v>Barnwood Trust</v>
      </c>
      <c r="J873" s="8" t="str">
        <f>IF([1]source_data!G875="","",[1]tailored_settings!$B$6)</f>
        <v>GB-CHC-1162855</v>
      </c>
      <c r="K873" s="8" t="str">
        <f>IF([1]source_data!G875="","",IF([1]source_data!I875="","",VLOOKUP([1]source_data!I875,[1]codelists!A:C,2,FALSE)))</f>
        <v>GTIR040</v>
      </c>
      <c r="L873" s="8" t="str">
        <f>IF([1]source_data!G875="","",IF([1]source_data!J875="","",VLOOKUP([1]source_data!J875,[1]codelists!A:C,2,FALSE)))</f>
        <v/>
      </c>
      <c r="M873" s="8" t="str">
        <f>IF([1]source_data!G875="","",IF([1]source_data!K875="","",IF([1]source_data!M875&lt;&gt;"",CONCATENATE(VLOOKUP([1]source_data!K875,[1]codelists!A:C,2,FALSE)&amp;";"&amp;VLOOKUP([1]source_data!L875,[1]codelists!A:C,2,FALSE)&amp;";"&amp;VLOOKUP([1]source_data!M875,[1]codelists!A:C,2,FALSE)),IF([1]source_data!L875&lt;&gt;"",CONCATENATE(VLOOKUP([1]source_data!K875,[1]codelists!A:C,2,FALSE)&amp;";"&amp;VLOOKUP([1]source_data!L875,[1]codelists!A:C,2,FALSE)),IF([1]source_data!K875&lt;&gt;"",CONCATENATE(VLOOKUP([1]source_data!K875,[1]codelists!A:C,2,FALSE)))))))</f>
        <v>GTIP100</v>
      </c>
      <c r="N873" s="11" t="str">
        <f>IF([1]source_data!G875="","",IF([1]source_data!D875="","",VLOOKUP([1]source_data!D875,[1]geo_data!A:I,9,FALSE)))</f>
        <v>Hardwicke</v>
      </c>
      <c r="O873" s="11" t="str">
        <f>IF([1]source_data!G875="","",IF([1]source_data!D875="","",VLOOKUP([1]source_data!D875,[1]geo_data!A:I,8,FALSE)))</f>
        <v>E05013190</v>
      </c>
      <c r="P873" s="11" t="str">
        <f>IF([1]source_data!G875="","",IF(LEFT(O873,3)="E05","WD",IF(LEFT(O873,3)="S13","WD",IF(LEFT(O873,3)="W05","WD",IF(LEFT(O873,3)="W06","UA",IF(LEFT(O873,3)="S12","CA",IF(LEFT(O873,3)="E06","UA",IF(LEFT(O873,3)="E07","NMD",IF(LEFT(O873,3)="E08","MD",IF(LEFT(O873,3)="E09","LONB"))))))))))</f>
        <v>WD</v>
      </c>
      <c r="Q873" s="11" t="str">
        <f>IF([1]source_data!G875="","",IF([1]source_data!D875="","",VLOOKUP([1]source_data!D875,[1]geo_data!A:I,7,FALSE)))</f>
        <v>Stroud</v>
      </c>
      <c r="R873" s="11" t="str">
        <f>IF([1]source_data!G875="","",IF([1]source_data!D875="","",VLOOKUP([1]source_data!D875,[1]geo_data!A:I,6,FALSE)))</f>
        <v>E07000082</v>
      </c>
      <c r="S873" s="11" t="str">
        <f>IF([1]source_data!G875="","",IF(LEFT(R873,3)="E05","WD",IF(LEFT(R873,3)="S13","WD",IF(LEFT(R873,3)="W05","WD",IF(LEFT(R873,3)="W06","UA",IF(LEFT(R873,3)="S12","CA",IF(LEFT(R873,3)="E06","UA",IF(LEFT(R873,3)="E07","NMD",IF(LEFT(R873,3)="E08","MD",IF(LEFT(R873,3)="E09","LONB"))))))))))</f>
        <v>NMD</v>
      </c>
      <c r="T873" s="8" t="str">
        <f>IF([1]source_data!G875="","",IF([1]source_data!N875="","",[1]source_data!N875))</f>
        <v>Grants for You</v>
      </c>
      <c r="U873" s="12">
        <f ca="1">IF([1]source_data!G875="","",[1]tailored_settings!$B$8)</f>
        <v>45009</v>
      </c>
      <c r="V873" s="8" t="str">
        <f>IF([1]source_data!I875="","",[1]tailored_settings!$B$9)</f>
        <v>https://www.barnwoodtrust.org/</v>
      </c>
      <c r="W873" s="8" t="str">
        <f>IF([1]source_data!G875="","",IF([1]source_data!I875="","",[1]codelists!$A$1))</f>
        <v>Grant to Individuals Reason codelist</v>
      </c>
      <c r="X873" s="8" t="str">
        <f>IF([1]source_data!G875="","",IF([1]source_data!I875="","",[1]source_data!I875))</f>
        <v>Mental Health</v>
      </c>
      <c r="Y873" s="8" t="str">
        <f>IF([1]source_data!G875="","",IF([1]source_data!J875="","",[1]codelists!$A$1))</f>
        <v/>
      </c>
      <c r="Z873" s="8" t="str">
        <f>IF([1]source_data!G875="","",IF([1]source_data!J875="","",[1]source_data!J875))</f>
        <v/>
      </c>
      <c r="AA873" s="8" t="str">
        <f>IF([1]source_data!G875="","",IF([1]source_data!K875="","",[1]codelists!$A$16))</f>
        <v>Grant to Individuals Purpose codelist</v>
      </c>
      <c r="AB873" s="8" t="str">
        <f>IF([1]source_data!G875="","",IF([1]source_data!K875="","",[1]source_data!K875))</f>
        <v>Travel and transport</v>
      </c>
      <c r="AC873" s="8" t="str">
        <f>IF([1]source_data!G875="","",IF([1]source_data!L875="","",[1]codelists!$A$16))</f>
        <v/>
      </c>
      <c r="AD873" s="8" t="str">
        <f>IF([1]source_data!G875="","",IF([1]source_data!L875="","",[1]source_data!L875))</f>
        <v/>
      </c>
      <c r="AE873" s="8" t="str">
        <f>IF([1]source_data!G875="","",IF([1]source_data!M875="","",[1]codelists!$A$16))</f>
        <v/>
      </c>
      <c r="AF873" s="8" t="str">
        <f>IF([1]source_data!G875="","",IF([1]source_data!M875="","",[1]source_data!M875))</f>
        <v/>
      </c>
    </row>
    <row r="874" spans="1:32" ht="15.75" x14ac:dyDescent="0.25">
      <c r="A874" s="8" t="str">
        <f>IF([1]source_data!G876="","",IF(AND([1]source_data!C876&lt;&gt;"",[1]tailored_settings!$B$10="Publish"),CONCATENATE([1]tailored_settings!$B$2&amp;[1]source_data!C876),IF(AND([1]source_data!C876&lt;&gt;"",[1]tailored_settings!$B$10="Do not publish"),CONCATENATE([1]tailored_settings!$B$2&amp;TEXT(ROW(A874)-1,"0000")&amp;"_"&amp;TEXT(F874,"yyyy-mm")),CONCATENATE([1]tailored_settings!$B$2&amp;TEXT(ROW(A874)-1,"0000")&amp;"_"&amp;TEXT(F874,"yyyy-mm")))))</f>
        <v>360G-BarnwoodTrust-0873_2022-11</v>
      </c>
      <c r="B874" s="8" t="str">
        <f>IF([1]source_data!G876="","",IF([1]source_data!E876&lt;&gt;"",[1]source_data!E876,CONCATENATE("Grant to "&amp;G874)))</f>
        <v>Grants for You</v>
      </c>
      <c r="C874" s="8" t="str">
        <f>IF([1]source_data!G876="","",IF([1]source_data!F876="","",[1]source_data!F876))</f>
        <v xml:space="preserve">Funding to help people with Autism, ADHD, Tourette's or a serious mental health condition access more opportunities.   </v>
      </c>
      <c r="D874" s="9">
        <f>IF([1]source_data!G876="","",IF([1]source_data!G876="","",[1]source_data!G876))</f>
        <v>919</v>
      </c>
      <c r="E874" s="8" t="str">
        <f>IF([1]source_data!G876="","",[1]tailored_settings!$B$3)</f>
        <v>GBP</v>
      </c>
      <c r="F874" s="10">
        <f>IF([1]source_data!G876="","",IF([1]source_data!H876="","",[1]source_data!H876))</f>
        <v>44876.5892787384</v>
      </c>
      <c r="G874" s="8" t="str">
        <f>IF([1]source_data!G876="","",[1]tailored_settings!$B$5)</f>
        <v>Individual Recipient</v>
      </c>
      <c r="H874" s="8" t="str">
        <f>IF([1]source_data!G876="","",IF(AND([1]source_data!A876&lt;&gt;"",[1]tailored_settings!$B$11="Publish"),CONCATENATE([1]tailored_settings!$B$2&amp;[1]source_data!A876),IF(AND([1]source_data!A876&lt;&gt;"",[1]tailored_settings!$B$11="Do not publish"),CONCATENATE([1]tailored_settings!$B$4&amp;TEXT(ROW(A874)-1,"0000")&amp;"_"&amp;TEXT(F874,"yyyy-mm")),CONCATENATE([1]tailored_settings!$B$4&amp;TEXT(ROW(A874)-1,"0000")&amp;"_"&amp;TEXT(F874,"yyyy-mm")))))</f>
        <v>360G-BarnwoodTrust-IND-0873_2022-11</v>
      </c>
      <c r="I874" s="8" t="str">
        <f>IF([1]source_data!G876="","",[1]tailored_settings!$B$7)</f>
        <v>Barnwood Trust</v>
      </c>
      <c r="J874" s="8" t="str">
        <f>IF([1]source_data!G876="","",[1]tailored_settings!$B$6)</f>
        <v>GB-CHC-1162855</v>
      </c>
      <c r="K874" s="8" t="str">
        <f>IF([1]source_data!G876="","",IF([1]source_data!I876="","",VLOOKUP([1]source_data!I876,[1]codelists!A:C,2,FALSE)))</f>
        <v>GTIR040</v>
      </c>
      <c r="L874" s="8" t="str">
        <f>IF([1]source_data!G876="","",IF([1]source_data!J876="","",VLOOKUP([1]source_data!J876,[1]codelists!A:C,2,FALSE)))</f>
        <v/>
      </c>
      <c r="M874" s="8" t="str">
        <f>IF([1]source_data!G876="","",IF([1]source_data!K876="","",IF([1]source_data!M876&lt;&gt;"",CONCATENATE(VLOOKUP([1]source_data!K876,[1]codelists!A:C,2,FALSE)&amp;";"&amp;VLOOKUP([1]source_data!L876,[1]codelists!A:C,2,FALSE)&amp;";"&amp;VLOOKUP([1]source_data!M876,[1]codelists!A:C,2,FALSE)),IF([1]source_data!L876&lt;&gt;"",CONCATENATE(VLOOKUP([1]source_data!K876,[1]codelists!A:C,2,FALSE)&amp;";"&amp;VLOOKUP([1]source_data!L876,[1]codelists!A:C,2,FALSE)),IF([1]source_data!K876&lt;&gt;"",CONCATENATE(VLOOKUP([1]source_data!K876,[1]codelists!A:C,2,FALSE)))))))</f>
        <v>GTIP040</v>
      </c>
      <c r="N874" s="11" t="str">
        <f>IF([1]source_data!G876="","",IF([1]source_data!D876="","",VLOOKUP([1]source_data!D876,[1]geo_data!A:I,9,FALSE)))</f>
        <v>Stonehouse</v>
      </c>
      <c r="O874" s="11" t="str">
        <f>IF([1]source_data!G876="","",IF([1]source_data!D876="","",VLOOKUP([1]source_data!D876,[1]geo_data!A:I,8,FALSE)))</f>
        <v>E05013196</v>
      </c>
      <c r="P874" s="11" t="str">
        <f>IF([1]source_data!G876="","",IF(LEFT(O874,3)="E05","WD",IF(LEFT(O874,3)="S13","WD",IF(LEFT(O874,3)="W05","WD",IF(LEFT(O874,3)="W06","UA",IF(LEFT(O874,3)="S12","CA",IF(LEFT(O874,3)="E06","UA",IF(LEFT(O874,3)="E07","NMD",IF(LEFT(O874,3)="E08","MD",IF(LEFT(O874,3)="E09","LONB"))))))))))</f>
        <v>WD</v>
      </c>
      <c r="Q874" s="11" t="str">
        <f>IF([1]source_data!G876="","",IF([1]source_data!D876="","",VLOOKUP([1]source_data!D876,[1]geo_data!A:I,7,FALSE)))</f>
        <v>Stroud</v>
      </c>
      <c r="R874" s="11" t="str">
        <f>IF([1]source_data!G876="","",IF([1]source_data!D876="","",VLOOKUP([1]source_data!D876,[1]geo_data!A:I,6,FALSE)))</f>
        <v>E07000082</v>
      </c>
      <c r="S874" s="11" t="str">
        <f>IF([1]source_data!G876="","",IF(LEFT(R874,3)="E05","WD",IF(LEFT(R874,3)="S13","WD",IF(LEFT(R874,3)="W05","WD",IF(LEFT(R874,3)="W06","UA",IF(LEFT(R874,3)="S12","CA",IF(LEFT(R874,3)="E06","UA",IF(LEFT(R874,3)="E07","NMD",IF(LEFT(R874,3)="E08","MD",IF(LEFT(R874,3)="E09","LONB"))))))))))</f>
        <v>NMD</v>
      </c>
      <c r="T874" s="8" t="str">
        <f>IF([1]source_data!G876="","",IF([1]source_data!N876="","",[1]source_data!N876))</f>
        <v>Grants for You</v>
      </c>
      <c r="U874" s="12">
        <f ca="1">IF([1]source_data!G876="","",[1]tailored_settings!$B$8)</f>
        <v>45009</v>
      </c>
      <c r="V874" s="8" t="str">
        <f>IF([1]source_data!I876="","",[1]tailored_settings!$B$9)</f>
        <v>https://www.barnwoodtrust.org/</v>
      </c>
      <c r="W874" s="8" t="str">
        <f>IF([1]source_data!G876="","",IF([1]source_data!I876="","",[1]codelists!$A$1))</f>
        <v>Grant to Individuals Reason codelist</v>
      </c>
      <c r="X874" s="8" t="str">
        <f>IF([1]source_data!G876="","",IF([1]source_data!I876="","",[1]source_data!I876))</f>
        <v>Mental Health</v>
      </c>
      <c r="Y874" s="8" t="str">
        <f>IF([1]source_data!G876="","",IF([1]source_data!J876="","",[1]codelists!$A$1))</f>
        <v/>
      </c>
      <c r="Z874" s="8" t="str">
        <f>IF([1]source_data!G876="","",IF([1]source_data!J876="","",[1]source_data!J876))</f>
        <v/>
      </c>
      <c r="AA874" s="8" t="str">
        <f>IF([1]source_data!G876="","",IF([1]source_data!K876="","",[1]codelists!$A$16))</f>
        <v>Grant to Individuals Purpose codelist</v>
      </c>
      <c r="AB874" s="8" t="str">
        <f>IF([1]source_data!G876="","",IF([1]source_data!K876="","",[1]source_data!K876))</f>
        <v>Devices and digital access</v>
      </c>
      <c r="AC874" s="8" t="str">
        <f>IF([1]source_data!G876="","",IF([1]source_data!L876="","",[1]codelists!$A$16))</f>
        <v/>
      </c>
      <c r="AD874" s="8" t="str">
        <f>IF([1]source_data!G876="","",IF([1]source_data!L876="","",[1]source_data!L876))</f>
        <v/>
      </c>
      <c r="AE874" s="8" t="str">
        <f>IF([1]source_data!G876="","",IF([1]source_data!M876="","",[1]codelists!$A$16))</f>
        <v/>
      </c>
      <c r="AF874" s="8" t="str">
        <f>IF([1]source_data!G876="","",IF([1]source_data!M876="","",[1]source_data!M876))</f>
        <v/>
      </c>
    </row>
    <row r="875" spans="1:32" ht="15.75" x14ac:dyDescent="0.25">
      <c r="A875" s="8" t="str">
        <f>IF([1]source_data!G877="","",IF(AND([1]source_data!C877&lt;&gt;"",[1]tailored_settings!$B$10="Publish"),CONCATENATE([1]tailored_settings!$B$2&amp;[1]source_data!C877),IF(AND([1]source_data!C877&lt;&gt;"",[1]tailored_settings!$B$10="Do not publish"),CONCATENATE([1]tailored_settings!$B$2&amp;TEXT(ROW(A875)-1,"0000")&amp;"_"&amp;TEXT(F875,"yyyy-mm")),CONCATENATE([1]tailored_settings!$B$2&amp;TEXT(ROW(A875)-1,"0000")&amp;"_"&amp;TEXT(F875,"yyyy-mm")))))</f>
        <v>360G-BarnwoodTrust-0874_2022-11</v>
      </c>
      <c r="B875" s="8" t="str">
        <f>IF([1]source_data!G877="","",IF([1]source_data!E877&lt;&gt;"",[1]source_data!E877,CONCATENATE("Grant to "&amp;G875)))</f>
        <v>Grants for You</v>
      </c>
      <c r="C875" s="8" t="str">
        <f>IF([1]source_data!G877="","",IF([1]source_data!F877="","",[1]source_data!F877))</f>
        <v xml:space="preserve">Funding to help people with Autism, ADHD, Tourette's or a serious mental health condition access more opportunities.   </v>
      </c>
      <c r="D875" s="9">
        <f>IF([1]source_data!G877="","",IF([1]source_data!G877="","",[1]source_data!G877))</f>
        <v>729</v>
      </c>
      <c r="E875" s="8" t="str">
        <f>IF([1]source_data!G877="","",[1]tailored_settings!$B$3)</f>
        <v>GBP</v>
      </c>
      <c r="F875" s="10">
        <f>IF([1]source_data!G877="","",IF([1]source_data!H877="","",[1]source_data!H877))</f>
        <v>44876.608429479202</v>
      </c>
      <c r="G875" s="8" t="str">
        <f>IF([1]source_data!G877="","",[1]tailored_settings!$B$5)</f>
        <v>Individual Recipient</v>
      </c>
      <c r="H875" s="8" t="str">
        <f>IF([1]source_data!G877="","",IF(AND([1]source_data!A877&lt;&gt;"",[1]tailored_settings!$B$11="Publish"),CONCATENATE([1]tailored_settings!$B$2&amp;[1]source_data!A877),IF(AND([1]source_data!A877&lt;&gt;"",[1]tailored_settings!$B$11="Do not publish"),CONCATENATE([1]tailored_settings!$B$4&amp;TEXT(ROW(A875)-1,"0000")&amp;"_"&amp;TEXT(F875,"yyyy-mm")),CONCATENATE([1]tailored_settings!$B$4&amp;TEXT(ROW(A875)-1,"0000")&amp;"_"&amp;TEXT(F875,"yyyy-mm")))))</f>
        <v>360G-BarnwoodTrust-IND-0874_2022-11</v>
      </c>
      <c r="I875" s="8" t="str">
        <f>IF([1]source_data!G877="","",[1]tailored_settings!$B$7)</f>
        <v>Barnwood Trust</v>
      </c>
      <c r="J875" s="8" t="str">
        <f>IF([1]source_data!G877="","",[1]tailored_settings!$B$6)</f>
        <v>GB-CHC-1162855</v>
      </c>
      <c r="K875" s="8" t="str">
        <f>IF([1]source_data!G877="","",IF([1]source_data!I877="","",VLOOKUP([1]source_data!I877,[1]codelists!A:C,2,FALSE)))</f>
        <v>GTIR040</v>
      </c>
      <c r="L875" s="8" t="str">
        <f>IF([1]source_data!G877="","",IF([1]source_data!J877="","",VLOOKUP([1]source_data!J877,[1]codelists!A:C,2,FALSE)))</f>
        <v/>
      </c>
      <c r="M875" s="8" t="str">
        <f>IF([1]source_data!G877="","",IF([1]source_data!K877="","",IF([1]source_data!M877&lt;&gt;"",CONCATENATE(VLOOKUP([1]source_data!K877,[1]codelists!A:C,2,FALSE)&amp;";"&amp;VLOOKUP([1]source_data!L877,[1]codelists!A:C,2,FALSE)&amp;";"&amp;VLOOKUP([1]source_data!M877,[1]codelists!A:C,2,FALSE)),IF([1]source_data!L877&lt;&gt;"",CONCATENATE(VLOOKUP([1]source_data!K877,[1]codelists!A:C,2,FALSE)&amp;";"&amp;VLOOKUP([1]source_data!L877,[1]codelists!A:C,2,FALSE)),IF([1]source_data!K877&lt;&gt;"",CONCATENATE(VLOOKUP([1]source_data!K877,[1]codelists!A:C,2,FALSE)))))))</f>
        <v>GTIP040</v>
      </c>
      <c r="N875" s="11" t="str">
        <f>IF([1]source_data!G877="","",IF([1]source_data!D877="","",VLOOKUP([1]source_data!D877,[1]geo_data!A:I,9,FALSE)))</f>
        <v>Stroud Trinity</v>
      </c>
      <c r="O875" s="11" t="str">
        <f>IF([1]source_data!G877="","",IF([1]source_data!D877="","",VLOOKUP([1]source_data!D877,[1]geo_data!A:I,8,FALSE)))</f>
        <v>E05013197</v>
      </c>
      <c r="P875" s="11" t="str">
        <f>IF([1]source_data!G877="","",IF(LEFT(O875,3)="E05","WD",IF(LEFT(O875,3)="S13","WD",IF(LEFT(O875,3)="W05","WD",IF(LEFT(O875,3)="W06","UA",IF(LEFT(O875,3)="S12","CA",IF(LEFT(O875,3)="E06","UA",IF(LEFT(O875,3)="E07","NMD",IF(LEFT(O875,3)="E08","MD",IF(LEFT(O875,3)="E09","LONB"))))))))))</f>
        <v>WD</v>
      </c>
      <c r="Q875" s="11" t="str">
        <f>IF([1]source_data!G877="","",IF([1]source_data!D877="","",VLOOKUP([1]source_data!D877,[1]geo_data!A:I,7,FALSE)))</f>
        <v>Stroud</v>
      </c>
      <c r="R875" s="11" t="str">
        <f>IF([1]source_data!G877="","",IF([1]source_data!D877="","",VLOOKUP([1]source_data!D877,[1]geo_data!A:I,6,FALSE)))</f>
        <v>E07000082</v>
      </c>
      <c r="S875" s="11" t="str">
        <f>IF([1]source_data!G877="","",IF(LEFT(R875,3)="E05","WD",IF(LEFT(R875,3)="S13","WD",IF(LEFT(R875,3)="W05","WD",IF(LEFT(R875,3)="W06","UA",IF(LEFT(R875,3)="S12","CA",IF(LEFT(R875,3)="E06","UA",IF(LEFT(R875,3)="E07","NMD",IF(LEFT(R875,3)="E08","MD",IF(LEFT(R875,3)="E09","LONB"))))))))))</f>
        <v>NMD</v>
      </c>
      <c r="T875" s="8" t="str">
        <f>IF([1]source_data!G877="","",IF([1]source_data!N877="","",[1]source_data!N877))</f>
        <v>Grants for You</v>
      </c>
      <c r="U875" s="12">
        <f ca="1">IF([1]source_data!G877="","",[1]tailored_settings!$B$8)</f>
        <v>45009</v>
      </c>
      <c r="V875" s="8" t="str">
        <f>IF([1]source_data!I877="","",[1]tailored_settings!$B$9)</f>
        <v>https://www.barnwoodtrust.org/</v>
      </c>
      <c r="W875" s="8" t="str">
        <f>IF([1]source_data!G877="","",IF([1]source_data!I877="","",[1]codelists!$A$1))</f>
        <v>Grant to Individuals Reason codelist</v>
      </c>
      <c r="X875" s="8" t="str">
        <f>IF([1]source_data!G877="","",IF([1]source_data!I877="","",[1]source_data!I877))</f>
        <v>Mental Health</v>
      </c>
      <c r="Y875" s="8" t="str">
        <f>IF([1]source_data!G877="","",IF([1]source_data!J877="","",[1]codelists!$A$1))</f>
        <v/>
      </c>
      <c r="Z875" s="8" t="str">
        <f>IF([1]source_data!G877="","",IF([1]source_data!J877="","",[1]source_data!J877))</f>
        <v/>
      </c>
      <c r="AA875" s="8" t="str">
        <f>IF([1]source_data!G877="","",IF([1]source_data!K877="","",[1]codelists!$A$16))</f>
        <v>Grant to Individuals Purpose codelist</v>
      </c>
      <c r="AB875" s="8" t="str">
        <f>IF([1]source_data!G877="","",IF([1]source_data!K877="","",[1]source_data!K877))</f>
        <v>Devices and digital access</v>
      </c>
      <c r="AC875" s="8" t="str">
        <f>IF([1]source_data!G877="","",IF([1]source_data!L877="","",[1]codelists!$A$16))</f>
        <v/>
      </c>
      <c r="AD875" s="8" t="str">
        <f>IF([1]source_data!G877="","",IF([1]source_data!L877="","",[1]source_data!L877))</f>
        <v/>
      </c>
      <c r="AE875" s="8" t="str">
        <f>IF([1]source_data!G877="","",IF([1]source_data!M877="","",[1]codelists!$A$16))</f>
        <v/>
      </c>
      <c r="AF875" s="8" t="str">
        <f>IF([1]source_data!G877="","",IF([1]source_data!M877="","",[1]source_data!M877))</f>
        <v/>
      </c>
    </row>
    <row r="876" spans="1:32" ht="15.75" x14ac:dyDescent="0.25">
      <c r="A876" s="8" t="str">
        <f>IF([1]source_data!G878="","",IF(AND([1]source_data!C878&lt;&gt;"",[1]tailored_settings!$B$10="Publish"),CONCATENATE([1]tailored_settings!$B$2&amp;[1]source_data!C878),IF(AND([1]source_data!C878&lt;&gt;"",[1]tailored_settings!$B$10="Do not publish"),CONCATENATE([1]tailored_settings!$B$2&amp;TEXT(ROW(A876)-1,"0000")&amp;"_"&amp;TEXT(F876,"yyyy-mm")),CONCATENATE([1]tailored_settings!$B$2&amp;TEXT(ROW(A876)-1,"0000")&amp;"_"&amp;TEXT(F876,"yyyy-mm")))))</f>
        <v>360G-BarnwoodTrust-0875_2022-11</v>
      </c>
      <c r="B876" s="8" t="str">
        <f>IF([1]source_data!G878="","",IF([1]source_data!E878&lt;&gt;"",[1]source_data!E878,CONCATENATE("Grant to "&amp;G876)))</f>
        <v>Grants for You</v>
      </c>
      <c r="C876" s="8" t="str">
        <f>IF([1]source_data!G878="","",IF([1]source_data!F878="","",[1]source_data!F878))</f>
        <v xml:space="preserve">Funding to help people with Autism, ADHD, Tourette's or a serious mental health condition access more opportunities.   </v>
      </c>
      <c r="D876" s="9">
        <f>IF([1]source_data!G878="","",IF([1]source_data!G878="","",[1]source_data!G878))</f>
        <v>2120</v>
      </c>
      <c r="E876" s="8" t="str">
        <f>IF([1]source_data!G878="","",[1]tailored_settings!$B$3)</f>
        <v>GBP</v>
      </c>
      <c r="F876" s="10">
        <f>IF([1]source_data!G878="","",IF([1]source_data!H878="","",[1]source_data!H878))</f>
        <v>44876.622957210602</v>
      </c>
      <c r="G876" s="8" t="str">
        <f>IF([1]source_data!G878="","",[1]tailored_settings!$B$5)</f>
        <v>Individual Recipient</v>
      </c>
      <c r="H876" s="8" t="str">
        <f>IF([1]source_data!G878="","",IF(AND([1]source_data!A878&lt;&gt;"",[1]tailored_settings!$B$11="Publish"),CONCATENATE([1]tailored_settings!$B$2&amp;[1]source_data!A878),IF(AND([1]source_data!A878&lt;&gt;"",[1]tailored_settings!$B$11="Do not publish"),CONCATENATE([1]tailored_settings!$B$4&amp;TEXT(ROW(A876)-1,"0000")&amp;"_"&amp;TEXT(F876,"yyyy-mm")),CONCATENATE([1]tailored_settings!$B$4&amp;TEXT(ROW(A876)-1,"0000")&amp;"_"&amp;TEXT(F876,"yyyy-mm")))))</f>
        <v>360G-BarnwoodTrust-IND-0875_2022-11</v>
      </c>
      <c r="I876" s="8" t="str">
        <f>IF([1]source_data!G878="","",[1]tailored_settings!$B$7)</f>
        <v>Barnwood Trust</v>
      </c>
      <c r="J876" s="8" t="str">
        <f>IF([1]source_data!G878="","",[1]tailored_settings!$B$6)</f>
        <v>GB-CHC-1162855</v>
      </c>
      <c r="K876" s="8" t="str">
        <f>IF([1]source_data!G878="","",IF([1]source_data!I878="","",VLOOKUP([1]source_data!I878,[1]codelists!A:C,2,FALSE)))</f>
        <v>GTIR040</v>
      </c>
      <c r="L876" s="8" t="str">
        <f>IF([1]source_data!G878="","",IF([1]source_data!J878="","",VLOOKUP([1]source_data!J878,[1]codelists!A:C,2,FALSE)))</f>
        <v/>
      </c>
      <c r="M876" s="8" t="str">
        <f>IF([1]source_data!G878="","",IF([1]source_data!K878="","",IF([1]source_data!M878&lt;&gt;"",CONCATENATE(VLOOKUP([1]source_data!K878,[1]codelists!A:C,2,FALSE)&amp;";"&amp;VLOOKUP([1]source_data!L878,[1]codelists!A:C,2,FALSE)&amp;";"&amp;VLOOKUP([1]source_data!M878,[1]codelists!A:C,2,FALSE)),IF([1]source_data!L878&lt;&gt;"",CONCATENATE(VLOOKUP([1]source_data!K878,[1]codelists!A:C,2,FALSE)&amp;";"&amp;VLOOKUP([1]source_data!L878,[1]codelists!A:C,2,FALSE)),IF([1]source_data!K878&lt;&gt;"",CONCATENATE(VLOOKUP([1]source_data!K878,[1]codelists!A:C,2,FALSE)))))))</f>
        <v>GTIP040</v>
      </c>
      <c r="N876" s="11" t="str">
        <f>IF([1]source_data!G878="","",IF([1]source_data!D878="","",VLOOKUP([1]source_data!D878,[1]geo_data!A:I,9,FALSE)))</f>
        <v>Lydney West &amp; Aylburton</v>
      </c>
      <c r="O876" s="11" t="str">
        <f>IF([1]source_data!G878="","",IF([1]source_data!D878="","",VLOOKUP([1]source_data!D878,[1]geo_data!A:I,8,FALSE)))</f>
        <v>E05012167</v>
      </c>
      <c r="P876" s="11" t="str">
        <f>IF([1]source_data!G878="","",IF(LEFT(O876,3)="E05","WD",IF(LEFT(O876,3)="S13","WD",IF(LEFT(O876,3)="W05","WD",IF(LEFT(O876,3)="W06","UA",IF(LEFT(O876,3)="S12","CA",IF(LEFT(O876,3)="E06","UA",IF(LEFT(O876,3)="E07","NMD",IF(LEFT(O876,3)="E08","MD",IF(LEFT(O876,3)="E09","LONB"))))))))))</f>
        <v>WD</v>
      </c>
      <c r="Q876" s="11" t="str">
        <f>IF([1]source_data!G878="","",IF([1]source_data!D878="","",VLOOKUP([1]source_data!D878,[1]geo_data!A:I,7,FALSE)))</f>
        <v>Forest of Dean</v>
      </c>
      <c r="R876" s="11" t="str">
        <f>IF([1]source_data!G878="","",IF([1]source_data!D878="","",VLOOKUP([1]source_data!D878,[1]geo_data!A:I,6,FALSE)))</f>
        <v>E07000080</v>
      </c>
      <c r="S876" s="11" t="str">
        <f>IF([1]source_data!G878="","",IF(LEFT(R876,3)="E05","WD",IF(LEFT(R876,3)="S13","WD",IF(LEFT(R876,3)="W05","WD",IF(LEFT(R876,3)="W06","UA",IF(LEFT(R876,3)="S12","CA",IF(LEFT(R876,3)="E06","UA",IF(LEFT(R876,3)="E07","NMD",IF(LEFT(R876,3)="E08","MD",IF(LEFT(R876,3)="E09","LONB"))))))))))</f>
        <v>NMD</v>
      </c>
      <c r="T876" s="8" t="str">
        <f>IF([1]source_data!G878="","",IF([1]source_data!N878="","",[1]source_data!N878))</f>
        <v>Grants for You</v>
      </c>
      <c r="U876" s="12">
        <f ca="1">IF([1]source_data!G878="","",[1]tailored_settings!$B$8)</f>
        <v>45009</v>
      </c>
      <c r="V876" s="8" t="str">
        <f>IF([1]source_data!I878="","",[1]tailored_settings!$B$9)</f>
        <v>https://www.barnwoodtrust.org/</v>
      </c>
      <c r="W876" s="8" t="str">
        <f>IF([1]source_data!G878="","",IF([1]source_data!I878="","",[1]codelists!$A$1))</f>
        <v>Grant to Individuals Reason codelist</v>
      </c>
      <c r="X876" s="8" t="str">
        <f>IF([1]source_data!G878="","",IF([1]source_data!I878="","",[1]source_data!I878))</f>
        <v>Mental Health</v>
      </c>
      <c r="Y876" s="8" t="str">
        <f>IF([1]source_data!G878="","",IF([1]source_data!J878="","",[1]codelists!$A$1))</f>
        <v/>
      </c>
      <c r="Z876" s="8" t="str">
        <f>IF([1]source_data!G878="","",IF([1]source_data!J878="","",[1]source_data!J878))</f>
        <v/>
      </c>
      <c r="AA876" s="8" t="str">
        <f>IF([1]source_data!G878="","",IF([1]source_data!K878="","",[1]codelists!$A$16))</f>
        <v>Grant to Individuals Purpose codelist</v>
      </c>
      <c r="AB876" s="8" t="str">
        <f>IF([1]source_data!G878="","",IF([1]source_data!K878="","",[1]source_data!K878))</f>
        <v>Devices and digital access</v>
      </c>
      <c r="AC876" s="8" t="str">
        <f>IF([1]source_data!G878="","",IF([1]source_data!L878="","",[1]codelists!$A$16))</f>
        <v/>
      </c>
      <c r="AD876" s="8" t="str">
        <f>IF([1]source_data!G878="","",IF([1]source_data!L878="","",[1]source_data!L878))</f>
        <v/>
      </c>
      <c r="AE876" s="8" t="str">
        <f>IF([1]source_data!G878="","",IF([1]source_data!M878="","",[1]codelists!$A$16))</f>
        <v/>
      </c>
      <c r="AF876" s="8" t="str">
        <f>IF([1]source_data!G878="","",IF([1]source_data!M878="","",[1]source_data!M878))</f>
        <v/>
      </c>
    </row>
    <row r="877" spans="1:32" ht="15.75" x14ac:dyDescent="0.25">
      <c r="A877" s="8" t="str">
        <f>IF([1]source_data!G879="","",IF(AND([1]source_data!C879&lt;&gt;"",[1]tailored_settings!$B$10="Publish"),CONCATENATE([1]tailored_settings!$B$2&amp;[1]source_data!C879),IF(AND([1]source_data!C879&lt;&gt;"",[1]tailored_settings!$B$10="Do not publish"),CONCATENATE([1]tailored_settings!$B$2&amp;TEXT(ROW(A877)-1,"0000")&amp;"_"&amp;TEXT(F877,"yyyy-mm")),CONCATENATE([1]tailored_settings!$B$2&amp;TEXT(ROW(A877)-1,"0000")&amp;"_"&amp;TEXT(F877,"yyyy-mm")))))</f>
        <v>360G-BarnwoodTrust-0876_2022-11</v>
      </c>
      <c r="B877" s="8" t="str">
        <f>IF([1]source_data!G879="","",IF([1]source_data!E879&lt;&gt;"",[1]source_data!E879,CONCATENATE("Grant to "&amp;G877)))</f>
        <v>Grants for You</v>
      </c>
      <c r="C877" s="8" t="str">
        <f>IF([1]source_data!G879="","",IF([1]source_data!F879="","",[1]source_data!F879))</f>
        <v xml:space="preserve">Funding to help people with Autism, ADHD, Tourette's or a serious mental health condition access more opportunities.   </v>
      </c>
      <c r="D877" s="9">
        <f>IF([1]source_data!G879="","",IF([1]source_data!G879="","",[1]source_data!G879))</f>
        <v>2500</v>
      </c>
      <c r="E877" s="8" t="str">
        <f>IF([1]source_data!G879="","",[1]tailored_settings!$B$3)</f>
        <v>GBP</v>
      </c>
      <c r="F877" s="10">
        <f>IF([1]source_data!G879="","",IF([1]source_data!H879="","",[1]source_data!H879))</f>
        <v>44879.389448611102</v>
      </c>
      <c r="G877" s="8" t="str">
        <f>IF([1]source_data!G879="","",[1]tailored_settings!$B$5)</f>
        <v>Individual Recipient</v>
      </c>
      <c r="H877" s="8" t="str">
        <f>IF([1]source_data!G879="","",IF(AND([1]source_data!A879&lt;&gt;"",[1]tailored_settings!$B$11="Publish"),CONCATENATE([1]tailored_settings!$B$2&amp;[1]source_data!A879),IF(AND([1]source_data!A879&lt;&gt;"",[1]tailored_settings!$B$11="Do not publish"),CONCATENATE([1]tailored_settings!$B$4&amp;TEXT(ROW(A877)-1,"0000")&amp;"_"&amp;TEXT(F877,"yyyy-mm")),CONCATENATE([1]tailored_settings!$B$4&amp;TEXT(ROW(A877)-1,"0000")&amp;"_"&amp;TEXT(F877,"yyyy-mm")))))</f>
        <v>360G-BarnwoodTrust-IND-0876_2022-11</v>
      </c>
      <c r="I877" s="8" t="str">
        <f>IF([1]source_data!G879="","",[1]tailored_settings!$B$7)</f>
        <v>Barnwood Trust</v>
      </c>
      <c r="J877" s="8" t="str">
        <f>IF([1]source_data!G879="","",[1]tailored_settings!$B$6)</f>
        <v>GB-CHC-1162855</v>
      </c>
      <c r="K877" s="8" t="str">
        <f>IF([1]source_data!G879="","",IF([1]source_data!I879="","",VLOOKUP([1]source_data!I879,[1]codelists!A:C,2,FALSE)))</f>
        <v>GTIR040</v>
      </c>
      <c r="L877" s="8" t="str">
        <f>IF([1]source_data!G879="","",IF([1]source_data!J879="","",VLOOKUP([1]source_data!J879,[1]codelists!A:C,2,FALSE)))</f>
        <v/>
      </c>
      <c r="M877" s="8" t="str">
        <f>IF([1]source_data!G879="","",IF([1]source_data!K879="","",IF([1]source_data!M879&lt;&gt;"",CONCATENATE(VLOOKUP([1]source_data!K879,[1]codelists!A:C,2,FALSE)&amp;";"&amp;VLOOKUP([1]source_data!L879,[1]codelists!A:C,2,FALSE)&amp;";"&amp;VLOOKUP([1]source_data!M879,[1]codelists!A:C,2,FALSE)),IF([1]source_data!L879&lt;&gt;"",CONCATENATE(VLOOKUP([1]source_data!K879,[1]codelists!A:C,2,FALSE)&amp;";"&amp;VLOOKUP([1]source_data!L879,[1]codelists!A:C,2,FALSE)),IF([1]source_data!K879&lt;&gt;"",CONCATENATE(VLOOKUP([1]source_data!K879,[1]codelists!A:C,2,FALSE)))))))</f>
        <v>GTIP100</v>
      </c>
      <c r="N877" s="11" t="str">
        <f>IF([1]source_data!G879="","",IF([1]source_data!D879="","",VLOOKUP([1]source_data!D879,[1]geo_data!A:I,9,FALSE)))</f>
        <v>St Paul's</v>
      </c>
      <c r="O877" s="11" t="str">
        <f>IF([1]source_data!G879="","",IF([1]source_data!D879="","",VLOOKUP([1]source_data!D879,[1]geo_data!A:I,8,FALSE)))</f>
        <v>E05004302</v>
      </c>
      <c r="P877" s="11" t="str">
        <f>IF([1]source_data!G879="","",IF(LEFT(O877,3)="E05","WD",IF(LEFT(O877,3)="S13","WD",IF(LEFT(O877,3)="W05","WD",IF(LEFT(O877,3)="W06","UA",IF(LEFT(O877,3)="S12","CA",IF(LEFT(O877,3)="E06","UA",IF(LEFT(O877,3)="E07","NMD",IF(LEFT(O877,3)="E08","MD",IF(LEFT(O877,3)="E09","LONB"))))))))))</f>
        <v>WD</v>
      </c>
      <c r="Q877" s="11" t="str">
        <f>IF([1]source_data!G879="","",IF([1]source_data!D879="","",VLOOKUP([1]source_data!D879,[1]geo_data!A:I,7,FALSE)))</f>
        <v>Cheltenham</v>
      </c>
      <c r="R877" s="11" t="str">
        <f>IF([1]source_data!G879="","",IF([1]source_data!D879="","",VLOOKUP([1]source_data!D879,[1]geo_data!A:I,6,FALSE)))</f>
        <v>E07000078</v>
      </c>
      <c r="S877" s="11" t="str">
        <f>IF([1]source_data!G879="","",IF(LEFT(R877,3)="E05","WD",IF(LEFT(R877,3)="S13","WD",IF(LEFT(R877,3)="W05","WD",IF(LEFT(R877,3)="W06","UA",IF(LEFT(R877,3)="S12","CA",IF(LEFT(R877,3)="E06","UA",IF(LEFT(R877,3)="E07","NMD",IF(LEFT(R877,3)="E08","MD",IF(LEFT(R877,3)="E09","LONB"))))))))))</f>
        <v>NMD</v>
      </c>
      <c r="T877" s="8" t="str">
        <f>IF([1]source_data!G879="","",IF([1]source_data!N879="","",[1]source_data!N879))</f>
        <v>Grants for You</v>
      </c>
      <c r="U877" s="12">
        <f ca="1">IF([1]source_data!G879="","",[1]tailored_settings!$B$8)</f>
        <v>45009</v>
      </c>
      <c r="V877" s="8" t="str">
        <f>IF([1]source_data!I879="","",[1]tailored_settings!$B$9)</f>
        <v>https://www.barnwoodtrust.org/</v>
      </c>
      <c r="W877" s="8" t="str">
        <f>IF([1]source_data!G879="","",IF([1]source_data!I879="","",[1]codelists!$A$1))</f>
        <v>Grant to Individuals Reason codelist</v>
      </c>
      <c r="X877" s="8" t="str">
        <f>IF([1]source_data!G879="","",IF([1]source_data!I879="","",[1]source_data!I879))</f>
        <v>Mental Health</v>
      </c>
      <c r="Y877" s="8" t="str">
        <f>IF([1]source_data!G879="","",IF([1]source_data!J879="","",[1]codelists!$A$1))</f>
        <v/>
      </c>
      <c r="Z877" s="8" t="str">
        <f>IF([1]source_data!G879="","",IF([1]source_data!J879="","",[1]source_data!J879))</f>
        <v/>
      </c>
      <c r="AA877" s="8" t="str">
        <f>IF([1]source_data!G879="","",IF([1]source_data!K879="","",[1]codelists!$A$16))</f>
        <v>Grant to Individuals Purpose codelist</v>
      </c>
      <c r="AB877" s="8" t="str">
        <f>IF([1]source_data!G879="","",IF([1]source_data!K879="","",[1]source_data!K879))</f>
        <v>Travel and transport</v>
      </c>
      <c r="AC877" s="8" t="str">
        <f>IF([1]source_data!G879="","",IF([1]source_data!L879="","",[1]codelists!$A$16))</f>
        <v/>
      </c>
      <c r="AD877" s="8" t="str">
        <f>IF([1]source_data!G879="","",IF([1]source_data!L879="","",[1]source_data!L879))</f>
        <v/>
      </c>
      <c r="AE877" s="8" t="str">
        <f>IF([1]source_data!G879="","",IF([1]source_data!M879="","",[1]codelists!$A$16))</f>
        <v/>
      </c>
      <c r="AF877" s="8" t="str">
        <f>IF([1]source_data!G879="","",IF([1]source_data!M879="","",[1]source_data!M879))</f>
        <v/>
      </c>
    </row>
    <row r="878" spans="1:32" ht="15.75" x14ac:dyDescent="0.25">
      <c r="A878" s="8" t="str">
        <f>IF([1]source_data!G880="","",IF(AND([1]source_data!C880&lt;&gt;"",[1]tailored_settings!$B$10="Publish"),CONCATENATE([1]tailored_settings!$B$2&amp;[1]source_data!C880),IF(AND([1]source_data!C880&lt;&gt;"",[1]tailored_settings!$B$10="Do not publish"),CONCATENATE([1]tailored_settings!$B$2&amp;TEXT(ROW(A878)-1,"0000")&amp;"_"&amp;TEXT(F878,"yyyy-mm")),CONCATENATE([1]tailored_settings!$B$2&amp;TEXT(ROW(A878)-1,"0000")&amp;"_"&amp;TEXT(F878,"yyyy-mm")))))</f>
        <v>360G-BarnwoodTrust-0877_2022-11</v>
      </c>
      <c r="B878" s="8" t="str">
        <f>IF([1]source_data!G880="","",IF([1]source_data!E880&lt;&gt;"",[1]source_data!E880,CONCATENATE("Grant to "&amp;G878)))</f>
        <v>Grants for You</v>
      </c>
      <c r="C878" s="8" t="str">
        <f>IF([1]source_data!G880="","",IF([1]source_data!F880="","",[1]source_data!F880))</f>
        <v xml:space="preserve">Funding to help people with Autism, ADHD, Tourette's or a serious mental health condition access more opportunities.   </v>
      </c>
      <c r="D878" s="9">
        <f>IF([1]source_data!G880="","",IF([1]source_data!G880="","",[1]source_data!G880))</f>
        <v>2000</v>
      </c>
      <c r="E878" s="8" t="str">
        <f>IF([1]source_data!G880="","",[1]tailored_settings!$B$3)</f>
        <v>GBP</v>
      </c>
      <c r="F878" s="10">
        <f>IF([1]source_data!G880="","",IF([1]source_data!H880="","",[1]source_data!H880))</f>
        <v>44879.423383993097</v>
      </c>
      <c r="G878" s="8" t="str">
        <f>IF([1]source_data!G880="","",[1]tailored_settings!$B$5)</f>
        <v>Individual Recipient</v>
      </c>
      <c r="H878" s="8" t="str">
        <f>IF([1]source_data!G880="","",IF(AND([1]source_data!A880&lt;&gt;"",[1]tailored_settings!$B$11="Publish"),CONCATENATE([1]tailored_settings!$B$2&amp;[1]source_data!A880),IF(AND([1]source_data!A880&lt;&gt;"",[1]tailored_settings!$B$11="Do not publish"),CONCATENATE([1]tailored_settings!$B$4&amp;TEXT(ROW(A878)-1,"0000")&amp;"_"&amp;TEXT(F878,"yyyy-mm")),CONCATENATE([1]tailored_settings!$B$4&amp;TEXT(ROW(A878)-1,"0000")&amp;"_"&amp;TEXT(F878,"yyyy-mm")))))</f>
        <v>360G-BarnwoodTrust-IND-0877_2022-11</v>
      </c>
      <c r="I878" s="8" t="str">
        <f>IF([1]source_data!G880="","",[1]tailored_settings!$B$7)</f>
        <v>Barnwood Trust</v>
      </c>
      <c r="J878" s="8" t="str">
        <f>IF([1]source_data!G880="","",[1]tailored_settings!$B$6)</f>
        <v>GB-CHC-1162855</v>
      </c>
      <c r="K878" s="8" t="str">
        <f>IF([1]source_data!G880="","",IF([1]source_data!I880="","",VLOOKUP([1]source_data!I880,[1]codelists!A:C,2,FALSE)))</f>
        <v>GTIR040</v>
      </c>
      <c r="L878" s="8" t="str">
        <f>IF([1]source_data!G880="","",IF([1]source_data!J880="","",VLOOKUP([1]source_data!J880,[1]codelists!A:C,2,FALSE)))</f>
        <v/>
      </c>
      <c r="M878" s="8" t="str">
        <f>IF([1]source_data!G880="","",IF([1]source_data!K880="","",IF([1]source_data!M880&lt;&gt;"",CONCATENATE(VLOOKUP([1]source_data!K880,[1]codelists!A:C,2,FALSE)&amp;";"&amp;VLOOKUP([1]source_data!L880,[1]codelists!A:C,2,FALSE)&amp;";"&amp;VLOOKUP([1]source_data!M880,[1]codelists!A:C,2,FALSE)),IF([1]source_data!L880&lt;&gt;"",CONCATENATE(VLOOKUP([1]source_data!K880,[1]codelists!A:C,2,FALSE)&amp;";"&amp;VLOOKUP([1]source_data!L880,[1]codelists!A:C,2,FALSE)),IF([1]source_data!K880&lt;&gt;"",CONCATENATE(VLOOKUP([1]source_data!K880,[1]codelists!A:C,2,FALSE)))))))</f>
        <v>GTIP040</v>
      </c>
      <c r="N878" s="11" t="str">
        <f>IF([1]source_data!G880="","",IF([1]source_data!D880="","",VLOOKUP([1]source_data!D880,[1]geo_data!A:I,9,FALSE)))</f>
        <v>Newnham</v>
      </c>
      <c r="O878" s="11" t="str">
        <f>IF([1]source_data!G880="","",IF([1]source_data!D880="","",VLOOKUP([1]source_data!D880,[1]geo_data!A:I,8,FALSE)))</f>
        <v>E05012171</v>
      </c>
      <c r="P878" s="11" t="str">
        <f>IF([1]source_data!G880="","",IF(LEFT(O878,3)="E05","WD",IF(LEFT(O878,3)="S13","WD",IF(LEFT(O878,3)="W05","WD",IF(LEFT(O878,3)="W06","UA",IF(LEFT(O878,3)="S12","CA",IF(LEFT(O878,3)="E06","UA",IF(LEFT(O878,3)="E07","NMD",IF(LEFT(O878,3)="E08","MD",IF(LEFT(O878,3)="E09","LONB"))))))))))</f>
        <v>WD</v>
      </c>
      <c r="Q878" s="11" t="str">
        <f>IF([1]source_data!G880="","",IF([1]source_data!D880="","",VLOOKUP([1]source_data!D880,[1]geo_data!A:I,7,FALSE)))</f>
        <v>Forest of Dean</v>
      </c>
      <c r="R878" s="11" t="str">
        <f>IF([1]source_data!G880="","",IF([1]source_data!D880="","",VLOOKUP([1]source_data!D880,[1]geo_data!A:I,6,FALSE)))</f>
        <v>E07000080</v>
      </c>
      <c r="S878" s="11" t="str">
        <f>IF([1]source_data!G880="","",IF(LEFT(R878,3)="E05","WD",IF(LEFT(R878,3)="S13","WD",IF(LEFT(R878,3)="W05","WD",IF(LEFT(R878,3)="W06","UA",IF(LEFT(R878,3)="S12","CA",IF(LEFT(R878,3)="E06","UA",IF(LEFT(R878,3)="E07","NMD",IF(LEFT(R878,3)="E08","MD",IF(LEFT(R878,3)="E09","LONB"))))))))))</f>
        <v>NMD</v>
      </c>
      <c r="T878" s="8" t="str">
        <f>IF([1]source_data!G880="","",IF([1]source_data!N880="","",[1]source_data!N880))</f>
        <v>Grants for You</v>
      </c>
      <c r="U878" s="12">
        <f ca="1">IF([1]source_data!G880="","",[1]tailored_settings!$B$8)</f>
        <v>45009</v>
      </c>
      <c r="V878" s="8" t="str">
        <f>IF([1]source_data!I880="","",[1]tailored_settings!$B$9)</f>
        <v>https://www.barnwoodtrust.org/</v>
      </c>
      <c r="W878" s="8" t="str">
        <f>IF([1]source_data!G880="","",IF([1]source_data!I880="","",[1]codelists!$A$1))</f>
        <v>Grant to Individuals Reason codelist</v>
      </c>
      <c r="X878" s="8" t="str">
        <f>IF([1]source_data!G880="","",IF([1]source_data!I880="","",[1]source_data!I880))</f>
        <v>Mental Health</v>
      </c>
      <c r="Y878" s="8" t="str">
        <f>IF([1]source_data!G880="","",IF([1]source_data!J880="","",[1]codelists!$A$1))</f>
        <v/>
      </c>
      <c r="Z878" s="8" t="str">
        <f>IF([1]source_data!G880="","",IF([1]source_data!J880="","",[1]source_data!J880))</f>
        <v/>
      </c>
      <c r="AA878" s="8" t="str">
        <f>IF([1]source_data!G880="","",IF([1]source_data!K880="","",[1]codelists!$A$16))</f>
        <v>Grant to Individuals Purpose codelist</v>
      </c>
      <c r="AB878" s="8" t="str">
        <f>IF([1]source_data!G880="","",IF([1]source_data!K880="","",[1]source_data!K880))</f>
        <v>Devices and digital access</v>
      </c>
      <c r="AC878" s="8" t="str">
        <f>IF([1]source_data!G880="","",IF([1]source_data!L880="","",[1]codelists!$A$16))</f>
        <v/>
      </c>
      <c r="AD878" s="8" t="str">
        <f>IF([1]source_data!G880="","",IF([1]source_data!L880="","",[1]source_data!L880))</f>
        <v/>
      </c>
      <c r="AE878" s="8" t="str">
        <f>IF([1]source_data!G880="","",IF([1]source_data!M880="","",[1]codelists!$A$16))</f>
        <v/>
      </c>
      <c r="AF878" s="8" t="str">
        <f>IF([1]source_data!G880="","",IF([1]source_data!M880="","",[1]source_data!M880))</f>
        <v/>
      </c>
    </row>
    <row r="879" spans="1:32" ht="15.75" x14ac:dyDescent="0.25">
      <c r="A879" s="8" t="str">
        <f>IF([1]source_data!G881="","",IF(AND([1]source_data!C881&lt;&gt;"",[1]tailored_settings!$B$10="Publish"),CONCATENATE([1]tailored_settings!$B$2&amp;[1]source_data!C881),IF(AND([1]source_data!C881&lt;&gt;"",[1]tailored_settings!$B$10="Do not publish"),CONCATENATE([1]tailored_settings!$B$2&amp;TEXT(ROW(A879)-1,"0000")&amp;"_"&amp;TEXT(F879,"yyyy-mm")),CONCATENATE([1]tailored_settings!$B$2&amp;TEXT(ROW(A879)-1,"0000")&amp;"_"&amp;TEXT(F879,"yyyy-mm")))))</f>
        <v>360G-BarnwoodTrust-0878_2022-11</v>
      </c>
      <c r="B879" s="8" t="str">
        <f>IF([1]source_data!G881="","",IF([1]source_data!E881&lt;&gt;"",[1]source_data!E881,CONCATENATE("Grant to "&amp;G879)))</f>
        <v>Grants for You</v>
      </c>
      <c r="C879" s="8" t="str">
        <f>IF([1]source_data!G881="","",IF([1]source_data!F881="","",[1]source_data!F881))</f>
        <v xml:space="preserve">Funding to help people with Autism, ADHD, Tourette's or a serious mental health condition access more opportunities.   </v>
      </c>
      <c r="D879" s="9">
        <f>IF([1]source_data!G881="","",IF([1]source_data!G881="","",[1]source_data!G881))</f>
        <v>1000</v>
      </c>
      <c r="E879" s="8" t="str">
        <f>IF([1]source_data!G881="","",[1]tailored_settings!$B$3)</f>
        <v>GBP</v>
      </c>
      <c r="F879" s="10">
        <f>IF([1]source_data!G881="","",IF([1]source_data!H881="","",[1]source_data!H881))</f>
        <v>44879.433231678202</v>
      </c>
      <c r="G879" s="8" t="str">
        <f>IF([1]source_data!G881="","",[1]tailored_settings!$B$5)</f>
        <v>Individual Recipient</v>
      </c>
      <c r="H879" s="8" t="str">
        <f>IF([1]source_data!G881="","",IF(AND([1]source_data!A881&lt;&gt;"",[1]tailored_settings!$B$11="Publish"),CONCATENATE([1]tailored_settings!$B$2&amp;[1]source_data!A881),IF(AND([1]source_data!A881&lt;&gt;"",[1]tailored_settings!$B$11="Do not publish"),CONCATENATE([1]tailored_settings!$B$4&amp;TEXT(ROW(A879)-1,"0000")&amp;"_"&amp;TEXT(F879,"yyyy-mm")),CONCATENATE([1]tailored_settings!$B$4&amp;TEXT(ROW(A879)-1,"0000")&amp;"_"&amp;TEXT(F879,"yyyy-mm")))))</f>
        <v>360G-BarnwoodTrust-IND-0878_2022-11</v>
      </c>
      <c r="I879" s="8" t="str">
        <f>IF([1]source_data!G881="","",[1]tailored_settings!$B$7)</f>
        <v>Barnwood Trust</v>
      </c>
      <c r="J879" s="8" t="str">
        <f>IF([1]source_data!G881="","",[1]tailored_settings!$B$6)</f>
        <v>GB-CHC-1162855</v>
      </c>
      <c r="K879" s="8" t="str">
        <f>IF([1]source_data!G881="","",IF([1]source_data!I881="","",VLOOKUP([1]source_data!I881,[1]codelists!A:C,2,FALSE)))</f>
        <v>GTIR040</v>
      </c>
      <c r="L879" s="8" t="str">
        <f>IF([1]source_data!G881="","",IF([1]source_data!J881="","",VLOOKUP([1]source_data!J881,[1]codelists!A:C,2,FALSE)))</f>
        <v/>
      </c>
      <c r="M879" s="8" t="str">
        <f>IF([1]source_data!G881="","",IF([1]source_data!K881="","",IF([1]source_data!M881&lt;&gt;"",CONCATENATE(VLOOKUP([1]source_data!K881,[1]codelists!A:C,2,FALSE)&amp;";"&amp;VLOOKUP([1]source_data!L881,[1]codelists!A:C,2,FALSE)&amp;";"&amp;VLOOKUP([1]source_data!M881,[1]codelists!A:C,2,FALSE)),IF([1]source_data!L881&lt;&gt;"",CONCATENATE(VLOOKUP([1]source_data!K881,[1]codelists!A:C,2,FALSE)&amp;";"&amp;VLOOKUP([1]source_data!L881,[1]codelists!A:C,2,FALSE)),IF([1]source_data!K881&lt;&gt;"",CONCATENATE(VLOOKUP([1]source_data!K881,[1]codelists!A:C,2,FALSE)))))))</f>
        <v>GTIP040</v>
      </c>
      <c r="N879" s="11" t="str">
        <f>IF([1]source_data!G881="","",IF([1]source_data!D881="","",VLOOKUP([1]source_data!D881,[1]geo_data!A:I,9,FALSE)))</f>
        <v>Barton and Tredworth</v>
      </c>
      <c r="O879" s="11" t="str">
        <f>IF([1]source_data!G881="","",IF([1]source_data!D881="","",VLOOKUP([1]source_data!D881,[1]geo_data!A:I,8,FALSE)))</f>
        <v>E05010953</v>
      </c>
      <c r="P879" s="11" t="str">
        <f>IF([1]source_data!G881="","",IF(LEFT(O879,3)="E05","WD",IF(LEFT(O879,3)="S13","WD",IF(LEFT(O879,3)="W05","WD",IF(LEFT(O879,3)="W06","UA",IF(LEFT(O879,3)="S12","CA",IF(LEFT(O879,3)="E06","UA",IF(LEFT(O879,3)="E07","NMD",IF(LEFT(O879,3)="E08","MD",IF(LEFT(O879,3)="E09","LONB"))))))))))</f>
        <v>WD</v>
      </c>
      <c r="Q879" s="11" t="str">
        <f>IF([1]source_data!G881="","",IF([1]source_data!D881="","",VLOOKUP([1]source_data!D881,[1]geo_data!A:I,7,FALSE)))</f>
        <v>Gloucester</v>
      </c>
      <c r="R879" s="11" t="str">
        <f>IF([1]source_data!G881="","",IF([1]source_data!D881="","",VLOOKUP([1]source_data!D881,[1]geo_data!A:I,6,FALSE)))</f>
        <v>E07000081</v>
      </c>
      <c r="S879" s="11" t="str">
        <f>IF([1]source_data!G881="","",IF(LEFT(R879,3)="E05","WD",IF(LEFT(R879,3)="S13","WD",IF(LEFT(R879,3)="W05","WD",IF(LEFT(R879,3)="W06","UA",IF(LEFT(R879,3)="S12","CA",IF(LEFT(R879,3)="E06","UA",IF(LEFT(R879,3)="E07","NMD",IF(LEFT(R879,3)="E08","MD",IF(LEFT(R879,3)="E09","LONB"))))))))))</f>
        <v>NMD</v>
      </c>
      <c r="T879" s="8" t="str">
        <f>IF([1]source_data!G881="","",IF([1]source_data!N881="","",[1]source_data!N881))</f>
        <v>Grants for You</v>
      </c>
      <c r="U879" s="12">
        <f ca="1">IF([1]source_data!G881="","",[1]tailored_settings!$B$8)</f>
        <v>45009</v>
      </c>
      <c r="V879" s="8" t="str">
        <f>IF([1]source_data!I881="","",[1]tailored_settings!$B$9)</f>
        <v>https://www.barnwoodtrust.org/</v>
      </c>
      <c r="W879" s="8" t="str">
        <f>IF([1]source_data!G881="","",IF([1]source_data!I881="","",[1]codelists!$A$1))</f>
        <v>Grant to Individuals Reason codelist</v>
      </c>
      <c r="X879" s="8" t="str">
        <f>IF([1]source_data!G881="","",IF([1]source_data!I881="","",[1]source_data!I881))</f>
        <v>Mental Health</v>
      </c>
      <c r="Y879" s="8" t="str">
        <f>IF([1]source_data!G881="","",IF([1]source_data!J881="","",[1]codelists!$A$1))</f>
        <v/>
      </c>
      <c r="Z879" s="8" t="str">
        <f>IF([1]source_data!G881="","",IF([1]source_data!J881="","",[1]source_data!J881))</f>
        <v/>
      </c>
      <c r="AA879" s="8" t="str">
        <f>IF([1]source_data!G881="","",IF([1]source_data!K881="","",[1]codelists!$A$16))</f>
        <v>Grant to Individuals Purpose codelist</v>
      </c>
      <c r="AB879" s="8" t="str">
        <f>IF([1]source_data!G881="","",IF([1]source_data!K881="","",[1]source_data!K881))</f>
        <v>Devices and digital access</v>
      </c>
      <c r="AC879" s="8" t="str">
        <f>IF([1]source_data!G881="","",IF([1]source_data!L881="","",[1]codelists!$A$16))</f>
        <v/>
      </c>
      <c r="AD879" s="8" t="str">
        <f>IF([1]source_data!G881="","",IF([1]source_data!L881="","",[1]source_data!L881))</f>
        <v/>
      </c>
      <c r="AE879" s="8" t="str">
        <f>IF([1]source_data!G881="","",IF([1]source_data!M881="","",[1]codelists!$A$16))</f>
        <v/>
      </c>
      <c r="AF879" s="8" t="str">
        <f>IF([1]source_data!G881="","",IF([1]source_data!M881="","",[1]source_data!M881))</f>
        <v/>
      </c>
    </row>
    <row r="880" spans="1:32" ht="15.75" x14ac:dyDescent="0.25">
      <c r="A880" s="8" t="str">
        <f>IF([1]source_data!G882="","",IF(AND([1]source_data!C882&lt;&gt;"",[1]tailored_settings!$B$10="Publish"),CONCATENATE([1]tailored_settings!$B$2&amp;[1]source_data!C882),IF(AND([1]source_data!C882&lt;&gt;"",[1]tailored_settings!$B$10="Do not publish"),CONCATENATE([1]tailored_settings!$B$2&amp;TEXT(ROW(A880)-1,"0000")&amp;"_"&amp;TEXT(F880,"yyyy-mm")),CONCATENATE([1]tailored_settings!$B$2&amp;TEXT(ROW(A880)-1,"0000")&amp;"_"&amp;TEXT(F880,"yyyy-mm")))))</f>
        <v>360G-BarnwoodTrust-0879_2022-11</v>
      </c>
      <c r="B880" s="8" t="str">
        <f>IF([1]source_data!G882="","",IF([1]source_data!E882&lt;&gt;"",[1]source_data!E882,CONCATENATE("Grant to "&amp;G880)))</f>
        <v>Grants for You</v>
      </c>
      <c r="C880" s="8" t="str">
        <f>IF([1]source_data!G882="","",IF([1]source_data!F882="","",[1]source_data!F882))</f>
        <v xml:space="preserve">Funding to help people with Autism, ADHD, Tourette's or a serious mental health condition access more opportunities.   </v>
      </c>
      <c r="D880" s="9">
        <f>IF([1]source_data!G882="","",IF([1]source_data!G882="","",[1]source_data!G882))</f>
        <v>2650</v>
      </c>
      <c r="E880" s="8" t="str">
        <f>IF([1]source_data!G882="","",[1]tailored_settings!$B$3)</f>
        <v>GBP</v>
      </c>
      <c r="F880" s="10">
        <f>IF([1]source_data!G882="","",IF([1]source_data!H882="","",[1]source_data!H882))</f>
        <v>44879.434994525502</v>
      </c>
      <c r="G880" s="8" t="str">
        <f>IF([1]source_data!G882="","",[1]tailored_settings!$B$5)</f>
        <v>Individual Recipient</v>
      </c>
      <c r="H880" s="8" t="str">
        <f>IF([1]source_data!G882="","",IF(AND([1]source_data!A882&lt;&gt;"",[1]tailored_settings!$B$11="Publish"),CONCATENATE([1]tailored_settings!$B$2&amp;[1]source_data!A882),IF(AND([1]source_data!A882&lt;&gt;"",[1]tailored_settings!$B$11="Do not publish"),CONCATENATE([1]tailored_settings!$B$4&amp;TEXT(ROW(A880)-1,"0000")&amp;"_"&amp;TEXT(F880,"yyyy-mm")),CONCATENATE([1]tailored_settings!$B$4&amp;TEXT(ROW(A880)-1,"0000")&amp;"_"&amp;TEXT(F880,"yyyy-mm")))))</f>
        <v>360G-BarnwoodTrust-IND-0879_2022-11</v>
      </c>
      <c r="I880" s="8" t="str">
        <f>IF([1]source_data!G882="","",[1]tailored_settings!$B$7)</f>
        <v>Barnwood Trust</v>
      </c>
      <c r="J880" s="8" t="str">
        <f>IF([1]source_data!G882="","",[1]tailored_settings!$B$6)</f>
        <v>GB-CHC-1162855</v>
      </c>
      <c r="K880" s="8" t="str">
        <f>IF([1]source_data!G882="","",IF([1]source_data!I882="","",VLOOKUP([1]source_data!I882,[1]codelists!A:C,2,FALSE)))</f>
        <v>GTIR040</v>
      </c>
      <c r="L880" s="8" t="str">
        <f>IF([1]source_data!G882="","",IF([1]source_data!J882="","",VLOOKUP([1]source_data!J882,[1]codelists!A:C,2,FALSE)))</f>
        <v/>
      </c>
      <c r="M880" s="8" t="str">
        <f>IF([1]source_data!G882="","",IF([1]source_data!K882="","",IF([1]source_data!M882&lt;&gt;"",CONCATENATE(VLOOKUP([1]source_data!K882,[1]codelists!A:C,2,FALSE)&amp;";"&amp;VLOOKUP([1]source_data!L882,[1]codelists!A:C,2,FALSE)&amp;";"&amp;VLOOKUP([1]source_data!M882,[1]codelists!A:C,2,FALSE)),IF([1]source_data!L882&lt;&gt;"",CONCATENATE(VLOOKUP([1]source_data!K882,[1]codelists!A:C,2,FALSE)&amp;";"&amp;VLOOKUP([1]source_data!L882,[1]codelists!A:C,2,FALSE)),IF([1]source_data!K882&lt;&gt;"",CONCATENATE(VLOOKUP([1]source_data!K882,[1]codelists!A:C,2,FALSE)))))))</f>
        <v>GTIP100</v>
      </c>
      <c r="N880" s="11" t="str">
        <f>IF([1]source_data!G882="","",IF([1]source_data!D882="","",VLOOKUP([1]source_data!D882,[1]geo_data!A:I,9,FALSE)))</f>
        <v>Westgate</v>
      </c>
      <c r="O880" s="11" t="str">
        <f>IF([1]source_data!G882="","",IF([1]source_data!D882="","",VLOOKUP([1]source_data!D882,[1]geo_data!A:I,8,FALSE)))</f>
        <v>E05010967</v>
      </c>
      <c r="P880" s="11" t="str">
        <f>IF([1]source_data!G882="","",IF(LEFT(O880,3)="E05","WD",IF(LEFT(O880,3)="S13","WD",IF(LEFT(O880,3)="W05","WD",IF(LEFT(O880,3)="W06","UA",IF(LEFT(O880,3)="S12","CA",IF(LEFT(O880,3)="E06","UA",IF(LEFT(O880,3)="E07","NMD",IF(LEFT(O880,3)="E08","MD",IF(LEFT(O880,3)="E09","LONB"))))))))))</f>
        <v>WD</v>
      </c>
      <c r="Q880" s="11" t="str">
        <f>IF([1]source_data!G882="","",IF([1]source_data!D882="","",VLOOKUP([1]source_data!D882,[1]geo_data!A:I,7,FALSE)))</f>
        <v>Gloucester</v>
      </c>
      <c r="R880" s="11" t="str">
        <f>IF([1]source_data!G882="","",IF([1]source_data!D882="","",VLOOKUP([1]source_data!D882,[1]geo_data!A:I,6,FALSE)))</f>
        <v>E07000081</v>
      </c>
      <c r="S880" s="11" t="str">
        <f>IF([1]source_data!G882="","",IF(LEFT(R880,3)="E05","WD",IF(LEFT(R880,3)="S13","WD",IF(LEFT(R880,3)="W05","WD",IF(LEFT(R880,3)="W06","UA",IF(LEFT(R880,3)="S12","CA",IF(LEFT(R880,3)="E06","UA",IF(LEFT(R880,3)="E07","NMD",IF(LEFT(R880,3)="E08","MD",IF(LEFT(R880,3)="E09","LONB"))))))))))</f>
        <v>NMD</v>
      </c>
      <c r="T880" s="8" t="str">
        <f>IF([1]source_data!G882="","",IF([1]source_data!N882="","",[1]source_data!N882))</f>
        <v>Grants for You</v>
      </c>
      <c r="U880" s="12">
        <f ca="1">IF([1]source_data!G882="","",[1]tailored_settings!$B$8)</f>
        <v>45009</v>
      </c>
      <c r="V880" s="8" t="str">
        <f>IF([1]source_data!I882="","",[1]tailored_settings!$B$9)</f>
        <v>https://www.barnwoodtrust.org/</v>
      </c>
      <c r="W880" s="8" t="str">
        <f>IF([1]source_data!G882="","",IF([1]source_data!I882="","",[1]codelists!$A$1))</f>
        <v>Grant to Individuals Reason codelist</v>
      </c>
      <c r="X880" s="8" t="str">
        <f>IF([1]source_data!G882="","",IF([1]source_data!I882="","",[1]source_data!I882))</f>
        <v>Mental Health</v>
      </c>
      <c r="Y880" s="8" t="str">
        <f>IF([1]source_data!G882="","",IF([1]source_data!J882="","",[1]codelists!$A$1))</f>
        <v/>
      </c>
      <c r="Z880" s="8" t="str">
        <f>IF([1]source_data!G882="","",IF([1]source_data!J882="","",[1]source_data!J882))</f>
        <v/>
      </c>
      <c r="AA880" s="8" t="str">
        <f>IF([1]source_data!G882="","",IF([1]source_data!K882="","",[1]codelists!$A$16))</f>
        <v>Grant to Individuals Purpose codelist</v>
      </c>
      <c r="AB880" s="8" t="str">
        <f>IF([1]source_data!G882="","",IF([1]source_data!K882="","",[1]source_data!K882))</f>
        <v>Travel and transport</v>
      </c>
      <c r="AC880" s="8" t="str">
        <f>IF([1]source_data!G882="","",IF([1]source_data!L882="","",[1]codelists!$A$16))</f>
        <v/>
      </c>
      <c r="AD880" s="8" t="str">
        <f>IF([1]source_data!G882="","",IF([1]source_data!L882="","",[1]source_data!L882))</f>
        <v/>
      </c>
      <c r="AE880" s="8" t="str">
        <f>IF([1]source_data!G882="","",IF([1]source_data!M882="","",[1]codelists!$A$16))</f>
        <v/>
      </c>
      <c r="AF880" s="8" t="str">
        <f>IF([1]source_data!G882="","",IF([1]source_data!M882="","",[1]source_data!M882))</f>
        <v/>
      </c>
    </row>
    <row r="881" spans="1:32" ht="15.75" x14ac:dyDescent="0.25">
      <c r="A881" s="8" t="str">
        <f>IF([1]source_data!G883="","",IF(AND([1]source_data!C883&lt;&gt;"",[1]tailored_settings!$B$10="Publish"),CONCATENATE([1]tailored_settings!$B$2&amp;[1]source_data!C883),IF(AND([1]source_data!C883&lt;&gt;"",[1]tailored_settings!$B$10="Do not publish"),CONCATENATE([1]tailored_settings!$B$2&amp;TEXT(ROW(A881)-1,"0000")&amp;"_"&amp;TEXT(F881,"yyyy-mm")),CONCATENATE([1]tailored_settings!$B$2&amp;TEXT(ROW(A881)-1,"0000")&amp;"_"&amp;TEXT(F881,"yyyy-mm")))))</f>
        <v>360G-BarnwoodTrust-0880_2022-11</v>
      </c>
      <c r="B881" s="8" t="str">
        <f>IF([1]source_data!G883="","",IF([1]source_data!E883&lt;&gt;"",[1]source_data!E883,CONCATENATE("Grant to "&amp;G881)))</f>
        <v>Grants for You</v>
      </c>
      <c r="C881" s="8" t="str">
        <f>IF([1]source_data!G883="","",IF([1]source_data!F883="","",[1]source_data!F883))</f>
        <v xml:space="preserve">Funding to help people with Autism, ADHD, Tourette's or a serious mental health condition access more opportunities.   </v>
      </c>
      <c r="D881" s="9">
        <f>IF([1]source_data!G883="","",IF([1]source_data!G883="","",[1]source_data!G883))</f>
        <v>600</v>
      </c>
      <c r="E881" s="8" t="str">
        <f>IF([1]source_data!G883="","",[1]tailored_settings!$B$3)</f>
        <v>GBP</v>
      </c>
      <c r="F881" s="10">
        <f>IF([1]source_data!G883="","",IF([1]source_data!H883="","",[1]source_data!H883))</f>
        <v>44879.449874421298</v>
      </c>
      <c r="G881" s="8" t="str">
        <f>IF([1]source_data!G883="","",[1]tailored_settings!$B$5)</f>
        <v>Individual Recipient</v>
      </c>
      <c r="H881" s="8" t="str">
        <f>IF([1]source_data!G883="","",IF(AND([1]source_data!A883&lt;&gt;"",[1]tailored_settings!$B$11="Publish"),CONCATENATE([1]tailored_settings!$B$2&amp;[1]source_data!A883),IF(AND([1]source_data!A883&lt;&gt;"",[1]tailored_settings!$B$11="Do not publish"),CONCATENATE([1]tailored_settings!$B$4&amp;TEXT(ROW(A881)-1,"0000")&amp;"_"&amp;TEXT(F881,"yyyy-mm")),CONCATENATE([1]tailored_settings!$B$4&amp;TEXT(ROW(A881)-1,"0000")&amp;"_"&amp;TEXT(F881,"yyyy-mm")))))</f>
        <v>360G-BarnwoodTrust-IND-0880_2022-11</v>
      </c>
      <c r="I881" s="8" t="str">
        <f>IF([1]source_data!G883="","",[1]tailored_settings!$B$7)</f>
        <v>Barnwood Trust</v>
      </c>
      <c r="J881" s="8" t="str">
        <f>IF([1]source_data!G883="","",[1]tailored_settings!$B$6)</f>
        <v>GB-CHC-1162855</v>
      </c>
      <c r="K881" s="8" t="str">
        <f>IF([1]source_data!G883="","",IF([1]source_data!I883="","",VLOOKUP([1]source_data!I883,[1]codelists!A:C,2,FALSE)))</f>
        <v>GTIR040</v>
      </c>
      <c r="L881" s="8" t="str">
        <f>IF([1]source_data!G883="","",IF([1]source_data!J883="","",VLOOKUP([1]source_data!J883,[1]codelists!A:C,2,FALSE)))</f>
        <v/>
      </c>
      <c r="M881" s="8" t="str">
        <f>IF([1]source_data!G883="","",IF([1]source_data!K883="","",IF([1]source_data!M883&lt;&gt;"",CONCATENATE(VLOOKUP([1]source_data!K883,[1]codelists!A:C,2,FALSE)&amp;";"&amp;VLOOKUP([1]source_data!L883,[1]codelists!A:C,2,FALSE)&amp;";"&amp;VLOOKUP([1]source_data!M883,[1]codelists!A:C,2,FALSE)),IF([1]source_data!L883&lt;&gt;"",CONCATENATE(VLOOKUP([1]source_data!K883,[1]codelists!A:C,2,FALSE)&amp;";"&amp;VLOOKUP([1]source_data!L883,[1]codelists!A:C,2,FALSE)),IF([1]source_data!K883&lt;&gt;"",CONCATENATE(VLOOKUP([1]source_data!K883,[1]codelists!A:C,2,FALSE)))))))</f>
        <v>GTIP150</v>
      </c>
      <c r="N881" s="11" t="str">
        <f>IF([1]source_data!G883="","",IF([1]source_data!D883="","",VLOOKUP([1]source_data!D883,[1]geo_data!A:I,9,FALSE)))</f>
        <v>Abbeymead</v>
      </c>
      <c r="O881" s="11" t="str">
        <f>IF([1]source_data!G883="","",IF([1]source_data!D883="","",VLOOKUP([1]source_data!D883,[1]geo_data!A:I,8,FALSE)))</f>
        <v>E05010951</v>
      </c>
      <c r="P881" s="11" t="str">
        <f>IF([1]source_data!G883="","",IF(LEFT(O881,3)="E05","WD",IF(LEFT(O881,3)="S13","WD",IF(LEFT(O881,3)="W05","WD",IF(LEFT(O881,3)="W06","UA",IF(LEFT(O881,3)="S12","CA",IF(LEFT(O881,3)="E06","UA",IF(LEFT(O881,3)="E07","NMD",IF(LEFT(O881,3)="E08","MD",IF(LEFT(O881,3)="E09","LONB"))))))))))</f>
        <v>WD</v>
      </c>
      <c r="Q881" s="11" t="str">
        <f>IF([1]source_data!G883="","",IF([1]source_data!D883="","",VLOOKUP([1]source_data!D883,[1]geo_data!A:I,7,FALSE)))</f>
        <v>Gloucester</v>
      </c>
      <c r="R881" s="11" t="str">
        <f>IF([1]source_data!G883="","",IF([1]source_data!D883="","",VLOOKUP([1]source_data!D883,[1]geo_data!A:I,6,FALSE)))</f>
        <v>E07000081</v>
      </c>
      <c r="S881" s="11" t="str">
        <f>IF([1]source_data!G883="","",IF(LEFT(R881,3)="E05","WD",IF(LEFT(R881,3)="S13","WD",IF(LEFT(R881,3)="W05","WD",IF(LEFT(R881,3)="W06","UA",IF(LEFT(R881,3)="S12","CA",IF(LEFT(R881,3)="E06","UA",IF(LEFT(R881,3)="E07","NMD",IF(LEFT(R881,3)="E08","MD",IF(LEFT(R881,3)="E09","LONB"))))))))))</f>
        <v>NMD</v>
      </c>
      <c r="T881" s="8" t="str">
        <f>IF([1]source_data!G883="","",IF([1]source_data!N883="","",[1]source_data!N883))</f>
        <v>Grants for You</v>
      </c>
      <c r="U881" s="12">
        <f ca="1">IF([1]source_data!G883="","",[1]tailored_settings!$B$8)</f>
        <v>45009</v>
      </c>
      <c r="V881" s="8" t="str">
        <f>IF([1]source_data!I883="","",[1]tailored_settings!$B$9)</f>
        <v>https://www.barnwoodtrust.org/</v>
      </c>
      <c r="W881" s="8" t="str">
        <f>IF([1]source_data!G883="","",IF([1]source_data!I883="","",[1]codelists!$A$1))</f>
        <v>Grant to Individuals Reason codelist</v>
      </c>
      <c r="X881" s="8" t="str">
        <f>IF([1]source_data!G883="","",IF([1]source_data!I883="","",[1]source_data!I883))</f>
        <v>Mental Health</v>
      </c>
      <c r="Y881" s="8" t="str">
        <f>IF([1]source_data!G883="","",IF([1]source_data!J883="","",[1]codelists!$A$1))</f>
        <v/>
      </c>
      <c r="Z881" s="8" t="str">
        <f>IF([1]source_data!G883="","",IF([1]source_data!J883="","",[1]source_data!J883))</f>
        <v/>
      </c>
      <c r="AA881" s="8" t="str">
        <f>IF([1]source_data!G883="","",IF([1]source_data!K883="","",[1]codelists!$A$16))</f>
        <v>Grant to Individuals Purpose codelist</v>
      </c>
      <c r="AB881" s="8" t="str">
        <f>IF([1]source_data!G883="","",IF([1]source_data!K883="","",[1]source_data!K883))</f>
        <v>Creative activities</v>
      </c>
      <c r="AC881" s="8" t="str">
        <f>IF([1]source_data!G883="","",IF([1]source_data!L883="","",[1]codelists!$A$16))</f>
        <v/>
      </c>
      <c r="AD881" s="8" t="str">
        <f>IF([1]source_data!G883="","",IF([1]source_data!L883="","",[1]source_data!L883))</f>
        <v/>
      </c>
      <c r="AE881" s="8" t="str">
        <f>IF([1]source_data!G883="","",IF([1]source_data!M883="","",[1]codelists!$A$16))</f>
        <v/>
      </c>
      <c r="AF881" s="8" t="str">
        <f>IF([1]source_data!G883="","",IF([1]source_data!M883="","",[1]source_data!M883))</f>
        <v/>
      </c>
    </row>
    <row r="882" spans="1:32" ht="15.75" x14ac:dyDescent="0.25">
      <c r="A882" s="8" t="str">
        <f>IF([1]source_data!G884="","",IF(AND([1]source_data!C884&lt;&gt;"",[1]tailored_settings!$B$10="Publish"),CONCATENATE([1]tailored_settings!$B$2&amp;[1]source_data!C884),IF(AND([1]source_data!C884&lt;&gt;"",[1]tailored_settings!$B$10="Do not publish"),CONCATENATE([1]tailored_settings!$B$2&amp;TEXT(ROW(A882)-1,"0000")&amp;"_"&amp;TEXT(F882,"yyyy-mm")),CONCATENATE([1]tailored_settings!$B$2&amp;TEXT(ROW(A882)-1,"0000")&amp;"_"&amp;TEXT(F882,"yyyy-mm")))))</f>
        <v>360G-BarnwoodTrust-0881_2022-11</v>
      </c>
      <c r="B882" s="8" t="str">
        <f>IF([1]source_data!G884="","",IF([1]source_data!E884&lt;&gt;"",[1]source_data!E884,CONCATENATE("Grant to "&amp;G882)))</f>
        <v>Grants for You</v>
      </c>
      <c r="C882" s="8" t="str">
        <f>IF([1]source_data!G884="","",IF([1]source_data!F884="","",[1]source_data!F884))</f>
        <v xml:space="preserve">Funding to help people with Autism, ADHD, Tourette's or a serious mental health condition access more opportunities.   </v>
      </c>
      <c r="D882" s="9">
        <f>IF([1]source_data!G884="","",IF([1]source_data!G884="","",[1]source_data!G884))</f>
        <v>3619</v>
      </c>
      <c r="E882" s="8" t="str">
        <f>IF([1]source_data!G884="","",[1]tailored_settings!$B$3)</f>
        <v>GBP</v>
      </c>
      <c r="F882" s="10">
        <f>IF([1]source_data!G884="","",IF([1]source_data!H884="","",[1]source_data!H884))</f>
        <v>44879.480576701397</v>
      </c>
      <c r="G882" s="8" t="str">
        <f>IF([1]source_data!G884="","",[1]tailored_settings!$B$5)</f>
        <v>Individual Recipient</v>
      </c>
      <c r="H882" s="8" t="str">
        <f>IF([1]source_data!G884="","",IF(AND([1]source_data!A884&lt;&gt;"",[1]tailored_settings!$B$11="Publish"),CONCATENATE([1]tailored_settings!$B$2&amp;[1]source_data!A884),IF(AND([1]source_data!A884&lt;&gt;"",[1]tailored_settings!$B$11="Do not publish"),CONCATENATE([1]tailored_settings!$B$4&amp;TEXT(ROW(A882)-1,"0000")&amp;"_"&amp;TEXT(F882,"yyyy-mm")),CONCATENATE([1]tailored_settings!$B$4&amp;TEXT(ROW(A882)-1,"0000")&amp;"_"&amp;TEXT(F882,"yyyy-mm")))))</f>
        <v>360G-BarnwoodTrust-IND-0881_2022-11</v>
      </c>
      <c r="I882" s="8" t="str">
        <f>IF([1]source_data!G884="","",[1]tailored_settings!$B$7)</f>
        <v>Barnwood Trust</v>
      </c>
      <c r="J882" s="8" t="str">
        <f>IF([1]source_data!G884="","",[1]tailored_settings!$B$6)</f>
        <v>GB-CHC-1162855</v>
      </c>
      <c r="K882" s="8" t="str">
        <f>IF([1]source_data!G884="","",IF([1]source_data!I884="","",VLOOKUP([1]source_data!I884,[1]codelists!A:C,2,FALSE)))</f>
        <v>GTIR040</v>
      </c>
      <c r="L882" s="8" t="str">
        <f>IF([1]source_data!G884="","",IF([1]source_data!J884="","",VLOOKUP([1]source_data!J884,[1]codelists!A:C,2,FALSE)))</f>
        <v/>
      </c>
      <c r="M882" s="8" t="str">
        <f>IF([1]source_data!G884="","",IF([1]source_data!K884="","",IF([1]source_data!M884&lt;&gt;"",CONCATENATE(VLOOKUP([1]source_data!K884,[1]codelists!A:C,2,FALSE)&amp;";"&amp;VLOOKUP([1]source_data!L884,[1]codelists!A:C,2,FALSE)&amp;";"&amp;VLOOKUP([1]source_data!M884,[1]codelists!A:C,2,FALSE)),IF([1]source_data!L884&lt;&gt;"",CONCATENATE(VLOOKUP([1]source_data!K884,[1]codelists!A:C,2,FALSE)&amp;";"&amp;VLOOKUP([1]source_data!L884,[1]codelists!A:C,2,FALSE)),IF([1]source_data!K884&lt;&gt;"",CONCATENATE(VLOOKUP([1]source_data!K884,[1]codelists!A:C,2,FALSE)))))))</f>
        <v>GTIP100</v>
      </c>
      <c r="N882" s="11" t="str">
        <f>IF([1]source_data!G884="","",IF([1]source_data!D884="","",VLOOKUP([1]source_data!D884,[1]geo_data!A:I,9,FALSE)))</f>
        <v>Abbeydale</v>
      </c>
      <c r="O882" s="11" t="str">
        <f>IF([1]source_data!G884="","",IF([1]source_data!D884="","",VLOOKUP([1]source_data!D884,[1]geo_data!A:I,8,FALSE)))</f>
        <v>E05010950</v>
      </c>
      <c r="P882" s="11" t="str">
        <f>IF([1]source_data!G884="","",IF(LEFT(O882,3)="E05","WD",IF(LEFT(O882,3)="S13","WD",IF(LEFT(O882,3)="W05","WD",IF(LEFT(O882,3)="W06","UA",IF(LEFT(O882,3)="S12","CA",IF(LEFT(O882,3)="E06","UA",IF(LEFT(O882,3)="E07","NMD",IF(LEFT(O882,3)="E08","MD",IF(LEFT(O882,3)="E09","LONB"))))))))))</f>
        <v>WD</v>
      </c>
      <c r="Q882" s="11" t="str">
        <f>IF([1]source_data!G884="","",IF([1]source_data!D884="","",VLOOKUP([1]source_data!D884,[1]geo_data!A:I,7,FALSE)))</f>
        <v>Gloucester</v>
      </c>
      <c r="R882" s="11" t="str">
        <f>IF([1]source_data!G884="","",IF([1]source_data!D884="","",VLOOKUP([1]source_data!D884,[1]geo_data!A:I,6,FALSE)))</f>
        <v>E07000081</v>
      </c>
      <c r="S882" s="11" t="str">
        <f>IF([1]source_data!G884="","",IF(LEFT(R882,3)="E05","WD",IF(LEFT(R882,3)="S13","WD",IF(LEFT(R882,3)="W05","WD",IF(LEFT(R882,3)="W06","UA",IF(LEFT(R882,3)="S12","CA",IF(LEFT(R882,3)="E06","UA",IF(LEFT(R882,3)="E07","NMD",IF(LEFT(R882,3)="E08","MD",IF(LEFT(R882,3)="E09","LONB"))))))))))</f>
        <v>NMD</v>
      </c>
      <c r="T882" s="8" t="str">
        <f>IF([1]source_data!G884="","",IF([1]source_data!N884="","",[1]source_data!N884))</f>
        <v>Grants for You</v>
      </c>
      <c r="U882" s="12">
        <f ca="1">IF([1]source_data!G884="","",[1]tailored_settings!$B$8)</f>
        <v>45009</v>
      </c>
      <c r="V882" s="8" t="str">
        <f>IF([1]source_data!I884="","",[1]tailored_settings!$B$9)</f>
        <v>https://www.barnwoodtrust.org/</v>
      </c>
      <c r="W882" s="8" t="str">
        <f>IF([1]source_data!G884="","",IF([1]source_data!I884="","",[1]codelists!$A$1))</f>
        <v>Grant to Individuals Reason codelist</v>
      </c>
      <c r="X882" s="8" t="str">
        <f>IF([1]source_data!G884="","",IF([1]source_data!I884="","",[1]source_data!I884))</f>
        <v>Mental Health</v>
      </c>
      <c r="Y882" s="8" t="str">
        <f>IF([1]source_data!G884="","",IF([1]source_data!J884="","",[1]codelists!$A$1))</f>
        <v/>
      </c>
      <c r="Z882" s="8" t="str">
        <f>IF([1]source_data!G884="","",IF([1]source_data!J884="","",[1]source_data!J884))</f>
        <v/>
      </c>
      <c r="AA882" s="8" t="str">
        <f>IF([1]source_data!G884="","",IF([1]source_data!K884="","",[1]codelists!$A$16))</f>
        <v>Grant to Individuals Purpose codelist</v>
      </c>
      <c r="AB882" s="8" t="str">
        <f>IF([1]source_data!G884="","",IF([1]source_data!K884="","",[1]source_data!K884))</f>
        <v>Travel and transport</v>
      </c>
      <c r="AC882" s="8" t="str">
        <f>IF([1]source_data!G884="","",IF([1]source_data!L884="","",[1]codelists!$A$16))</f>
        <v/>
      </c>
      <c r="AD882" s="8" t="str">
        <f>IF([1]source_data!G884="","",IF([1]source_data!L884="","",[1]source_data!L884))</f>
        <v/>
      </c>
      <c r="AE882" s="8" t="str">
        <f>IF([1]source_data!G884="","",IF([1]source_data!M884="","",[1]codelists!$A$16))</f>
        <v/>
      </c>
      <c r="AF882" s="8" t="str">
        <f>IF([1]source_data!G884="","",IF([1]source_data!M884="","",[1]source_data!M884))</f>
        <v/>
      </c>
    </row>
    <row r="883" spans="1:32" ht="15.75" x14ac:dyDescent="0.25">
      <c r="A883" s="8" t="str">
        <f>IF([1]source_data!G885="","",IF(AND([1]source_data!C885&lt;&gt;"",[1]tailored_settings!$B$10="Publish"),CONCATENATE([1]tailored_settings!$B$2&amp;[1]source_data!C885),IF(AND([1]source_data!C885&lt;&gt;"",[1]tailored_settings!$B$10="Do not publish"),CONCATENATE([1]tailored_settings!$B$2&amp;TEXT(ROW(A883)-1,"0000")&amp;"_"&amp;TEXT(F883,"yyyy-mm")),CONCATENATE([1]tailored_settings!$B$2&amp;TEXT(ROW(A883)-1,"0000")&amp;"_"&amp;TEXT(F883,"yyyy-mm")))))</f>
        <v>360G-BarnwoodTrust-0882_2022-11</v>
      </c>
      <c r="B883" s="8" t="str">
        <f>IF([1]source_data!G885="","",IF([1]source_data!E885&lt;&gt;"",[1]source_data!E885,CONCATENATE("Grant to "&amp;G883)))</f>
        <v>Grants for You</v>
      </c>
      <c r="C883" s="8" t="str">
        <f>IF([1]source_data!G885="","",IF([1]source_data!F885="","",[1]source_data!F885))</f>
        <v xml:space="preserve">Funding to help people with Autism, ADHD, Tourette's or a serious mental health condition access more opportunities.   </v>
      </c>
      <c r="D883" s="9">
        <f>IF([1]source_data!G885="","",IF([1]source_data!G885="","",[1]source_data!G885))</f>
        <v>1651</v>
      </c>
      <c r="E883" s="8" t="str">
        <f>IF([1]source_data!G885="","",[1]tailored_settings!$B$3)</f>
        <v>GBP</v>
      </c>
      <c r="F883" s="10">
        <f>IF([1]source_data!G885="","",IF([1]source_data!H885="","",[1]source_data!H885))</f>
        <v>44879.481296145801</v>
      </c>
      <c r="G883" s="8" t="str">
        <f>IF([1]source_data!G885="","",[1]tailored_settings!$B$5)</f>
        <v>Individual Recipient</v>
      </c>
      <c r="H883" s="8" t="str">
        <f>IF([1]source_data!G885="","",IF(AND([1]source_data!A885&lt;&gt;"",[1]tailored_settings!$B$11="Publish"),CONCATENATE([1]tailored_settings!$B$2&amp;[1]source_data!A885),IF(AND([1]source_data!A885&lt;&gt;"",[1]tailored_settings!$B$11="Do not publish"),CONCATENATE([1]tailored_settings!$B$4&amp;TEXT(ROW(A883)-1,"0000")&amp;"_"&amp;TEXT(F883,"yyyy-mm")),CONCATENATE([1]tailored_settings!$B$4&amp;TEXT(ROW(A883)-1,"0000")&amp;"_"&amp;TEXT(F883,"yyyy-mm")))))</f>
        <v>360G-BarnwoodTrust-IND-0882_2022-11</v>
      </c>
      <c r="I883" s="8" t="str">
        <f>IF([1]source_data!G885="","",[1]tailored_settings!$B$7)</f>
        <v>Barnwood Trust</v>
      </c>
      <c r="J883" s="8" t="str">
        <f>IF([1]source_data!G885="","",[1]tailored_settings!$B$6)</f>
        <v>GB-CHC-1162855</v>
      </c>
      <c r="K883" s="8" t="str">
        <f>IF([1]source_data!G885="","",IF([1]source_data!I885="","",VLOOKUP([1]source_data!I885,[1]codelists!A:C,2,FALSE)))</f>
        <v>GTIR040</v>
      </c>
      <c r="L883" s="8" t="str">
        <f>IF([1]source_data!G885="","",IF([1]source_data!J885="","",VLOOKUP([1]source_data!J885,[1]codelists!A:C,2,FALSE)))</f>
        <v/>
      </c>
      <c r="M883" s="8" t="str">
        <f>IF([1]source_data!G885="","",IF([1]source_data!K885="","",IF([1]source_data!M885&lt;&gt;"",CONCATENATE(VLOOKUP([1]source_data!K885,[1]codelists!A:C,2,FALSE)&amp;";"&amp;VLOOKUP([1]source_data!L885,[1]codelists!A:C,2,FALSE)&amp;";"&amp;VLOOKUP([1]source_data!M885,[1]codelists!A:C,2,FALSE)),IF([1]source_data!L885&lt;&gt;"",CONCATENATE(VLOOKUP([1]source_data!K885,[1]codelists!A:C,2,FALSE)&amp;";"&amp;VLOOKUP([1]source_data!L885,[1]codelists!A:C,2,FALSE)),IF([1]source_data!K885&lt;&gt;"",CONCATENATE(VLOOKUP([1]source_data!K885,[1]codelists!A:C,2,FALSE)))))))</f>
        <v>GTIP040</v>
      </c>
      <c r="N883" s="11" t="str">
        <f>IF([1]source_data!G885="","",IF([1]source_data!D885="","",VLOOKUP([1]source_data!D885,[1]geo_data!A:I,9,FALSE)))</f>
        <v>Barton and Tredworth</v>
      </c>
      <c r="O883" s="11" t="str">
        <f>IF([1]source_data!G885="","",IF([1]source_data!D885="","",VLOOKUP([1]source_data!D885,[1]geo_data!A:I,8,FALSE)))</f>
        <v>E05010953</v>
      </c>
      <c r="P883" s="11" t="str">
        <f>IF([1]source_data!G885="","",IF(LEFT(O883,3)="E05","WD",IF(LEFT(O883,3)="S13","WD",IF(LEFT(O883,3)="W05","WD",IF(LEFT(O883,3)="W06","UA",IF(LEFT(O883,3)="S12","CA",IF(LEFT(O883,3)="E06","UA",IF(LEFT(O883,3)="E07","NMD",IF(LEFT(O883,3)="E08","MD",IF(LEFT(O883,3)="E09","LONB"))))))))))</f>
        <v>WD</v>
      </c>
      <c r="Q883" s="11" t="str">
        <f>IF([1]source_data!G885="","",IF([1]source_data!D885="","",VLOOKUP([1]source_data!D885,[1]geo_data!A:I,7,FALSE)))</f>
        <v>Gloucester</v>
      </c>
      <c r="R883" s="11" t="str">
        <f>IF([1]source_data!G885="","",IF([1]source_data!D885="","",VLOOKUP([1]source_data!D885,[1]geo_data!A:I,6,FALSE)))</f>
        <v>E07000081</v>
      </c>
      <c r="S883" s="11" t="str">
        <f>IF([1]source_data!G885="","",IF(LEFT(R883,3)="E05","WD",IF(LEFT(R883,3)="S13","WD",IF(LEFT(R883,3)="W05","WD",IF(LEFT(R883,3)="W06","UA",IF(LEFT(R883,3)="S12","CA",IF(LEFT(R883,3)="E06","UA",IF(LEFT(R883,3)="E07","NMD",IF(LEFT(R883,3)="E08","MD",IF(LEFT(R883,3)="E09","LONB"))))))))))</f>
        <v>NMD</v>
      </c>
      <c r="T883" s="8" t="str">
        <f>IF([1]source_data!G885="","",IF([1]source_data!N885="","",[1]source_data!N885))</f>
        <v>Grants for You</v>
      </c>
      <c r="U883" s="12">
        <f ca="1">IF([1]source_data!G885="","",[1]tailored_settings!$B$8)</f>
        <v>45009</v>
      </c>
      <c r="V883" s="8" t="str">
        <f>IF([1]source_data!I885="","",[1]tailored_settings!$B$9)</f>
        <v>https://www.barnwoodtrust.org/</v>
      </c>
      <c r="W883" s="8" t="str">
        <f>IF([1]source_data!G885="","",IF([1]source_data!I885="","",[1]codelists!$A$1))</f>
        <v>Grant to Individuals Reason codelist</v>
      </c>
      <c r="X883" s="8" t="str">
        <f>IF([1]source_data!G885="","",IF([1]source_data!I885="","",[1]source_data!I885))</f>
        <v>Mental Health</v>
      </c>
      <c r="Y883" s="8" t="str">
        <f>IF([1]source_data!G885="","",IF([1]source_data!J885="","",[1]codelists!$A$1))</f>
        <v/>
      </c>
      <c r="Z883" s="8" t="str">
        <f>IF([1]source_data!G885="","",IF([1]source_data!J885="","",[1]source_data!J885))</f>
        <v/>
      </c>
      <c r="AA883" s="8" t="str">
        <f>IF([1]source_data!G885="","",IF([1]source_data!K885="","",[1]codelists!$A$16))</f>
        <v>Grant to Individuals Purpose codelist</v>
      </c>
      <c r="AB883" s="8" t="str">
        <f>IF([1]source_data!G885="","",IF([1]source_data!K885="","",[1]source_data!K885))</f>
        <v>Devices and digital access</v>
      </c>
      <c r="AC883" s="8" t="str">
        <f>IF([1]source_data!G885="","",IF([1]source_data!L885="","",[1]codelists!$A$16))</f>
        <v/>
      </c>
      <c r="AD883" s="8" t="str">
        <f>IF([1]source_data!G885="","",IF([1]source_data!L885="","",[1]source_data!L885))</f>
        <v/>
      </c>
      <c r="AE883" s="8" t="str">
        <f>IF([1]source_data!G885="","",IF([1]source_data!M885="","",[1]codelists!$A$16))</f>
        <v/>
      </c>
      <c r="AF883" s="8" t="str">
        <f>IF([1]source_data!G885="","",IF([1]source_data!M885="","",[1]source_data!M885))</f>
        <v/>
      </c>
    </row>
    <row r="884" spans="1:32" ht="15.75" x14ac:dyDescent="0.25">
      <c r="A884" s="8" t="str">
        <f>IF([1]source_data!G886="","",IF(AND([1]source_data!C886&lt;&gt;"",[1]tailored_settings!$B$10="Publish"),CONCATENATE([1]tailored_settings!$B$2&amp;[1]source_data!C886),IF(AND([1]source_data!C886&lt;&gt;"",[1]tailored_settings!$B$10="Do not publish"),CONCATENATE([1]tailored_settings!$B$2&amp;TEXT(ROW(A884)-1,"0000")&amp;"_"&amp;TEXT(F884,"yyyy-mm")),CONCATENATE([1]tailored_settings!$B$2&amp;TEXT(ROW(A884)-1,"0000")&amp;"_"&amp;TEXT(F884,"yyyy-mm")))))</f>
        <v>360G-BarnwoodTrust-0883_2022-11</v>
      </c>
      <c r="B884" s="8" t="str">
        <f>IF([1]source_data!G886="","",IF([1]source_data!E886&lt;&gt;"",[1]source_data!E886,CONCATENATE("Grant to "&amp;G884)))</f>
        <v>Grants for You</v>
      </c>
      <c r="C884" s="8" t="str">
        <f>IF([1]source_data!G886="","",IF([1]source_data!F886="","",[1]source_data!F886))</f>
        <v xml:space="preserve">Funding to help people with Autism, ADHD, Tourette's or a serious mental health condition access more opportunities.   </v>
      </c>
      <c r="D884" s="9">
        <f>IF([1]source_data!G886="","",IF([1]source_data!G886="","",[1]source_data!G886))</f>
        <v>1552</v>
      </c>
      <c r="E884" s="8" t="str">
        <f>IF([1]source_data!G886="","",[1]tailored_settings!$B$3)</f>
        <v>GBP</v>
      </c>
      <c r="F884" s="10">
        <f>IF([1]source_data!G886="","",IF([1]source_data!H886="","",[1]source_data!H886))</f>
        <v>44879.490509224503</v>
      </c>
      <c r="G884" s="8" t="str">
        <f>IF([1]source_data!G886="","",[1]tailored_settings!$B$5)</f>
        <v>Individual Recipient</v>
      </c>
      <c r="H884" s="8" t="str">
        <f>IF([1]source_data!G886="","",IF(AND([1]source_data!A886&lt;&gt;"",[1]tailored_settings!$B$11="Publish"),CONCATENATE([1]tailored_settings!$B$2&amp;[1]source_data!A886),IF(AND([1]source_data!A886&lt;&gt;"",[1]tailored_settings!$B$11="Do not publish"),CONCATENATE([1]tailored_settings!$B$4&amp;TEXT(ROW(A884)-1,"0000")&amp;"_"&amp;TEXT(F884,"yyyy-mm")),CONCATENATE([1]tailored_settings!$B$4&amp;TEXT(ROW(A884)-1,"0000")&amp;"_"&amp;TEXT(F884,"yyyy-mm")))))</f>
        <v>360G-BarnwoodTrust-IND-0883_2022-11</v>
      </c>
      <c r="I884" s="8" t="str">
        <f>IF([1]source_data!G886="","",[1]tailored_settings!$B$7)</f>
        <v>Barnwood Trust</v>
      </c>
      <c r="J884" s="8" t="str">
        <f>IF([1]source_data!G886="","",[1]tailored_settings!$B$6)</f>
        <v>GB-CHC-1162855</v>
      </c>
      <c r="K884" s="8" t="str">
        <f>IF([1]source_data!G886="","",IF([1]source_data!I886="","",VLOOKUP([1]source_data!I886,[1]codelists!A:C,2,FALSE)))</f>
        <v>GTIR040</v>
      </c>
      <c r="L884" s="8" t="str">
        <f>IF([1]source_data!G886="","",IF([1]source_data!J886="","",VLOOKUP([1]source_data!J886,[1]codelists!A:C,2,FALSE)))</f>
        <v/>
      </c>
      <c r="M884" s="8" t="str">
        <f>IF([1]source_data!G886="","",IF([1]source_data!K886="","",IF([1]source_data!M886&lt;&gt;"",CONCATENATE(VLOOKUP([1]source_data!K886,[1]codelists!A:C,2,FALSE)&amp;";"&amp;VLOOKUP([1]source_data!L886,[1]codelists!A:C,2,FALSE)&amp;";"&amp;VLOOKUP([1]source_data!M886,[1]codelists!A:C,2,FALSE)),IF([1]source_data!L886&lt;&gt;"",CONCATENATE(VLOOKUP([1]source_data!K886,[1]codelists!A:C,2,FALSE)&amp;";"&amp;VLOOKUP([1]source_data!L886,[1]codelists!A:C,2,FALSE)),IF([1]source_data!K886&lt;&gt;"",CONCATENATE(VLOOKUP([1]source_data!K886,[1]codelists!A:C,2,FALSE)))))))</f>
        <v>GTIP040</v>
      </c>
      <c r="N884" s="11" t="str">
        <f>IF([1]source_data!G886="","",IF([1]source_data!D886="","",VLOOKUP([1]source_data!D886,[1]geo_data!A:I,9,FALSE)))</f>
        <v>Dursley</v>
      </c>
      <c r="O884" s="11" t="str">
        <f>IF([1]source_data!G886="","",IF([1]source_data!D886="","",VLOOKUP([1]source_data!D886,[1]geo_data!A:I,8,FALSE)))</f>
        <v>E05010976</v>
      </c>
      <c r="P884" s="11" t="str">
        <f>IF([1]source_data!G886="","",IF(LEFT(O884,3)="E05","WD",IF(LEFT(O884,3)="S13","WD",IF(LEFT(O884,3)="W05","WD",IF(LEFT(O884,3)="W06","UA",IF(LEFT(O884,3)="S12","CA",IF(LEFT(O884,3)="E06","UA",IF(LEFT(O884,3)="E07","NMD",IF(LEFT(O884,3)="E08","MD",IF(LEFT(O884,3)="E09","LONB"))))))))))</f>
        <v>WD</v>
      </c>
      <c r="Q884" s="11" t="str">
        <f>IF([1]source_data!G886="","",IF([1]source_data!D886="","",VLOOKUP([1]source_data!D886,[1]geo_data!A:I,7,FALSE)))</f>
        <v>Stroud</v>
      </c>
      <c r="R884" s="11" t="str">
        <f>IF([1]source_data!G886="","",IF([1]source_data!D886="","",VLOOKUP([1]source_data!D886,[1]geo_data!A:I,6,FALSE)))</f>
        <v>E07000082</v>
      </c>
      <c r="S884" s="11" t="str">
        <f>IF([1]source_data!G886="","",IF(LEFT(R884,3)="E05","WD",IF(LEFT(R884,3)="S13","WD",IF(LEFT(R884,3)="W05","WD",IF(LEFT(R884,3)="W06","UA",IF(LEFT(R884,3)="S12","CA",IF(LEFT(R884,3)="E06","UA",IF(LEFT(R884,3)="E07","NMD",IF(LEFT(R884,3)="E08","MD",IF(LEFT(R884,3)="E09","LONB"))))))))))</f>
        <v>NMD</v>
      </c>
      <c r="T884" s="8" t="str">
        <f>IF([1]source_data!G886="","",IF([1]source_data!N886="","",[1]source_data!N886))</f>
        <v>Grants for You</v>
      </c>
      <c r="U884" s="12">
        <f ca="1">IF([1]source_data!G886="","",[1]tailored_settings!$B$8)</f>
        <v>45009</v>
      </c>
      <c r="V884" s="8" t="str">
        <f>IF([1]source_data!I886="","",[1]tailored_settings!$B$9)</f>
        <v>https://www.barnwoodtrust.org/</v>
      </c>
      <c r="W884" s="8" t="str">
        <f>IF([1]source_data!G886="","",IF([1]source_data!I886="","",[1]codelists!$A$1))</f>
        <v>Grant to Individuals Reason codelist</v>
      </c>
      <c r="X884" s="8" t="str">
        <f>IF([1]source_data!G886="","",IF([1]source_data!I886="","",[1]source_data!I886))</f>
        <v>Mental Health</v>
      </c>
      <c r="Y884" s="8" t="str">
        <f>IF([1]source_data!G886="","",IF([1]source_data!J886="","",[1]codelists!$A$1))</f>
        <v/>
      </c>
      <c r="Z884" s="8" t="str">
        <f>IF([1]source_data!G886="","",IF([1]source_data!J886="","",[1]source_data!J886))</f>
        <v/>
      </c>
      <c r="AA884" s="8" t="str">
        <f>IF([1]source_data!G886="","",IF([1]source_data!K886="","",[1]codelists!$A$16))</f>
        <v>Grant to Individuals Purpose codelist</v>
      </c>
      <c r="AB884" s="8" t="str">
        <f>IF([1]source_data!G886="","",IF([1]source_data!K886="","",[1]source_data!K886))</f>
        <v>Devices and digital access</v>
      </c>
      <c r="AC884" s="8" t="str">
        <f>IF([1]source_data!G886="","",IF([1]source_data!L886="","",[1]codelists!$A$16))</f>
        <v/>
      </c>
      <c r="AD884" s="8" t="str">
        <f>IF([1]source_data!G886="","",IF([1]source_data!L886="","",[1]source_data!L886))</f>
        <v/>
      </c>
      <c r="AE884" s="8" t="str">
        <f>IF([1]source_data!G886="","",IF([1]source_data!M886="","",[1]codelists!$A$16))</f>
        <v/>
      </c>
      <c r="AF884" s="8" t="str">
        <f>IF([1]source_data!G886="","",IF([1]source_data!M886="","",[1]source_data!M886))</f>
        <v/>
      </c>
    </row>
    <row r="885" spans="1:32" ht="15.75" x14ac:dyDescent="0.25">
      <c r="A885" s="8" t="str">
        <f>IF([1]source_data!G887="","",IF(AND([1]source_data!C887&lt;&gt;"",[1]tailored_settings!$B$10="Publish"),CONCATENATE([1]tailored_settings!$B$2&amp;[1]source_data!C887),IF(AND([1]source_data!C887&lt;&gt;"",[1]tailored_settings!$B$10="Do not publish"),CONCATENATE([1]tailored_settings!$B$2&amp;TEXT(ROW(A885)-1,"0000")&amp;"_"&amp;TEXT(F885,"yyyy-mm")),CONCATENATE([1]tailored_settings!$B$2&amp;TEXT(ROW(A885)-1,"0000")&amp;"_"&amp;TEXT(F885,"yyyy-mm")))))</f>
        <v>360G-BarnwoodTrust-0884_2022-11</v>
      </c>
      <c r="B885" s="8" t="str">
        <f>IF([1]source_data!G887="","",IF([1]source_data!E887&lt;&gt;"",[1]source_data!E887,CONCATENATE("Grant to "&amp;G885)))</f>
        <v>Grants for You</v>
      </c>
      <c r="C885" s="8" t="str">
        <f>IF([1]source_data!G887="","",IF([1]source_data!F887="","",[1]source_data!F887))</f>
        <v xml:space="preserve">Funding to help people with Autism, ADHD, Tourette's or a serious mental health condition access more opportunities.   </v>
      </c>
      <c r="D885" s="9">
        <f>IF([1]source_data!G887="","",IF([1]source_data!G887="","",[1]source_data!G887))</f>
        <v>640</v>
      </c>
      <c r="E885" s="8" t="str">
        <f>IF([1]source_data!G887="","",[1]tailored_settings!$B$3)</f>
        <v>GBP</v>
      </c>
      <c r="F885" s="10">
        <f>IF([1]source_data!G887="","",IF([1]source_data!H887="","",[1]source_data!H887))</f>
        <v>44879.509727083299</v>
      </c>
      <c r="G885" s="8" t="str">
        <f>IF([1]source_data!G887="","",[1]tailored_settings!$B$5)</f>
        <v>Individual Recipient</v>
      </c>
      <c r="H885" s="8" t="str">
        <f>IF([1]source_data!G887="","",IF(AND([1]source_data!A887&lt;&gt;"",[1]tailored_settings!$B$11="Publish"),CONCATENATE([1]tailored_settings!$B$2&amp;[1]source_data!A887),IF(AND([1]source_data!A887&lt;&gt;"",[1]tailored_settings!$B$11="Do not publish"),CONCATENATE([1]tailored_settings!$B$4&amp;TEXT(ROW(A885)-1,"0000")&amp;"_"&amp;TEXT(F885,"yyyy-mm")),CONCATENATE([1]tailored_settings!$B$4&amp;TEXT(ROW(A885)-1,"0000")&amp;"_"&amp;TEXT(F885,"yyyy-mm")))))</f>
        <v>360G-BarnwoodTrust-IND-0884_2022-11</v>
      </c>
      <c r="I885" s="8" t="str">
        <f>IF([1]source_data!G887="","",[1]tailored_settings!$B$7)</f>
        <v>Barnwood Trust</v>
      </c>
      <c r="J885" s="8" t="str">
        <f>IF([1]source_data!G887="","",[1]tailored_settings!$B$6)</f>
        <v>GB-CHC-1162855</v>
      </c>
      <c r="K885" s="8" t="str">
        <f>IF([1]source_data!G887="","",IF([1]source_data!I887="","",VLOOKUP([1]source_data!I887,[1]codelists!A:C,2,FALSE)))</f>
        <v>GTIR040</v>
      </c>
      <c r="L885" s="8" t="str">
        <f>IF([1]source_data!G887="","",IF([1]source_data!J887="","",VLOOKUP([1]source_data!J887,[1]codelists!A:C,2,FALSE)))</f>
        <v/>
      </c>
      <c r="M885" s="8" t="str">
        <f>IF([1]source_data!G887="","",IF([1]source_data!K887="","",IF([1]source_data!M887&lt;&gt;"",CONCATENATE(VLOOKUP([1]source_data!K887,[1]codelists!A:C,2,FALSE)&amp;";"&amp;VLOOKUP([1]source_data!L887,[1]codelists!A:C,2,FALSE)&amp;";"&amp;VLOOKUP([1]source_data!M887,[1]codelists!A:C,2,FALSE)),IF([1]source_data!L887&lt;&gt;"",CONCATENATE(VLOOKUP([1]source_data!K887,[1]codelists!A:C,2,FALSE)&amp;";"&amp;VLOOKUP([1]source_data!L887,[1]codelists!A:C,2,FALSE)),IF([1]source_data!K887&lt;&gt;"",CONCATENATE(VLOOKUP([1]source_data!K887,[1]codelists!A:C,2,FALSE)))))))</f>
        <v>GTIP110</v>
      </c>
      <c r="N885" s="11" t="str">
        <f>IF([1]source_data!G887="","",IF([1]source_data!D887="","",VLOOKUP([1]source_data!D887,[1]geo_data!A:I,9,FALSE)))</f>
        <v>Mitcheldean, Ruardean &amp; Drybrook</v>
      </c>
      <c r="O885" s="11" t="str">
        <f>IF([1]source_data!G887="","",IF([1]source_data!D887="","",VLOOKUP([1]source_data!D887,[1]geo_data!A:I,8,FALSE)))</f>
        <v>E05012168</v>
      </c>
      <c r="P885" s="11" t="str">
        <f>IF([1]source_data!G887="","",IF(LEFT(O885,3)="E05","WD",IF(LEFT(O885,3)="S13","WD",IF(LEFT(O885,3)="W05","WD",IF(LEFT(O885,3)="W06","UA",IF(LEFT(O885,3)="S12","CA",IF(LEFT(O885,3)="E06","UA",IF(LEFT(O885,3)="E07","NMD",IF(LEFT(O885,3)="E08","MD",IF(LEFT(O885,3)="E09","LONB"))))))))))</f>
        <v>WD</v>
      </c>
      <c r="Q885" s="11" t="str">
        <f>IF([1]source_data!G887="","",IF([1]source_data!D887="","",VLOOKUP([1]source_data!D887,[1]geo_data!A:I,7,FALSE)))</f>
        <v>Forest of Dean</v>
      </c>
      <c r="R885" s="11" t="str">
        <f>IF([1]source_data!G887="","",IF([1]source_data!D887="","",VLOOKUP([1]source_data!D887,[1]geo_data!A:I,6,FALSE)))</f>
        <v>E07000080</v>
      </c>
      <c r="S885" s="11" t="str">
        <f>IF([1]source_data!G887="","",IF(LEFT(R885,3)="E05","WD",IF(LEFT(R885,3)="S13","WD",IF(LEFT(R885,3)="W05","WD",IF(LEFT(R885,3)="W06","UA",IF(LEFT(R885,3)="S12","CA",IF(LEFT(R885,3)="E06","UA",IF(LEFT(R885,3)="E07","NMD",IF(LEFT(R885,3)="E08","MD",IF(LEFT(R885,3)="E09","LONB"))))))))))</f>
        <v>NMD</v>
      </c>
      <c r="T885" s="8" t="str">
        <f>IF([1]source_data!G887="","",IF([1]source_data!N887="","",[1]source_data!N887))</f>
        <v>Grants for You</v>
      </c>
      <c r="U885" s="12">
        <f ca="1">IF([1]source_data!G887="","",[1]tailored_settings!$B$8)</f>
        <v>45009</v>
      </c>
      <c r="V885" s="8" t="str">
        <f>IF([1]source_data!I887="","",[1]tailored_settings!$B$9)</f>
        <v>https://www.barnwoodtrust.org/</v>
      </c>
      <c r="W885" s="8" t="str">
        <f>IF([1]source_data!G887="","",IF([1]source_data!I887="","",[1]codelists!$A$1))</f>
        <v>Grant to Individuals Reason codelist</v>
      </c>
      <c r="X885" s="8" t="str">
        <f>IF([1]source_data!G887="","",IF([1]source_data!I887="","",[1]source_data!I887))</f>
        <v>Mental Health</v>
      </c>
      <c r="Y885" s="8" t="str">
        <f>IF([1]source_data!G887="","",IF([1]source_data!J887="","",[1]codelists!$A$1))</f>
        <v/>
      </c>
      <c r="Z885" s="8" t="str">
        <f>IF([1]source_data!G887="","",IF([1]source_data!J887="","",[1]source_data!J887))</f>
        <v/>
      </c>
      <c r="AA885" s="8" t="str">
        <f>IF([1]source_data!G887="","",IF([1]source_data!K887="","",[1]codelists!$A$16))</f>
        <v>Grant to Individuals Purpose codelist</v>
      </c>
      <c r="AB885" s="8" t="str">
        <f>IF([1]source_data!G887="","",IF([1]source_data!K887="","",[1]source_data!K887))</f>
        <v>Holiday and activity costs</v>
      </c>
      <c r="AC885" s="8" t="str">
        <f>IF([1]source_data!G887="","",IF([1]source_data!L887="","",[1]codelists!$A$16))</f>
        <v/>
      </c>
      <c r="AD885" s="8" t="str">
        <f>IF([1]source_data!G887="","",IF([1]source_data!L887="","",[1]source_data!L887))</f>
        <v/>
      </c>
      <c r="AE885" s="8" t="str">
        <f>IF([1]source_data!G887="","",IF([1]source_data!M887="","",[1]codelists!$A$16))</f>
        <v/>
      </c>
      <c r="AF885" s="8" t="str">
        <f>IF([1]source_data!G887="","",IF([1]source_data!M887="","",[1]source_data!M887))</f>
        <v/>
      </c>
    </row>
    <row r="886" spans="1:32" ht="15.75" x14ac:dyDescent="0.25">
      <c r="A886" s="8" t="str">
        <f>IF([1]source_data!G888="","",IF(AND([1]source_data!C888&lt;&gt;"",[1]tailored_settings!$B$10="Publish"),CONCATENATE([1]tailored_settings!$B$2&amp;[1]source_data!C888),IF(AND([1]source_data!C888&lt;&gt;"",[1]tailored_settings!$B$10="Do not publish"),CONCATENATE([1]tailored_settings!$B$2&amp;TEXT(ROW(A886)-1,"0000")&amp;"_"&amp;TEXT(F886,"yyyy-mm")),CONCATENATE([1]tailored_settings!$B$2&amp;TEXT(ROW(A886)-1,"0000")&amp;"_"&amp;TEXT(F886,"yyyy-mm")))))</f>
        <v>360G-BarnwoodTrust-0885_2022-11</v>
      </c>
      <c r="B886" s="8" t="str">
        <f>IF([1]source_data!G888="","",IF([1]source_data!E888&lt;&gt;"",[1]source_data!E888,CONCATENATE("Grant to "&amp;G886)))</f>
        <v>Grants for You</v>
      </c>
      <c r="C886" s="8" t="str">
        <f>IF([1]source_data!G888="","",IF([1]source_data!F888="","",[1]source_data!F888))</f>
        <v xml:space="preserve">Funding to help people with Autism, ADHD, Tourette's or a serious mental health condition access more opportunities.   </v>
      </c>
      <c r="D886" s="9">
        <f>IF([1]source_data!G888="","",IF([1]source_data!G888="","",[1]source_data!G888))</f>
        <v>840</v>
      </c>
      <c r="E886" s="8" t="str">
        <f>IF([1]source_data!G888="","",[1]tailored_settings!$B$3)</f>
        <v>GBP</v>
      </c>
      <c r="F886" s="10">
        <f>IF([1]source_data!G888="","",IF([1]source_data!H888="","",[1]source_data!H888))</f>
        <v>44879.617284178203</v>
      </c>
      <c r="G886" s="8" t="str">
        <f>IF([1]source_data!G888="","",[1]tailored_settings!$B$5)</f>
        <v>Individual Recipient</v>
      </c>
      <c r="H886" s="8" t="str">
        <f>IF([1]source_data!G888="","",IF(AND([1]source_data!A888&lt;&gt;"",[1]tailored_settings!$B$11="Publish"),CONCATENATE([1]tailored_settings!$B$2&amp;[1]source_data!A888),IF(AND([1]source_data!A888&lt;&gt;"",[1]tailored_settings!$B$11="Do not publish"),CONCATENATE([1]tailored_settings!$B$4&amp;TEXT(ROW(A886)-1,"0000")&amp;"_"&amp;TEXT(F886,"yyyy-mm")),CONCATENATE([1]tailored_settings!$B$4&amp;TEXT(ROW(A886)-1,"0000")&amp;"_"&amp;TEXT(F886,"yyyy-mm")))))</f>
        <v>360G-BarnwoodTrust-IND-0885_2022-11</v>
      </c>
      <c r="I886" s="8" t="str">
        <f>IF([1]source_data!G888="","",[1]tailored_settings!$B$7)</f>
        <v>Barnwood Trust</v>
      </c>
      <c r="J886" s="8" t="str">
        <f>IF([1]source_data!G888="","",[1]tailored_settings!$B$6)</f>
        <v>GB-CHC-1162855</v>
      </c>
      <c r="K886" s="8" t="str">
        <f>IF([1]source_data!G888="","",IF([1]source_data!I888="","",VLOOKUP([1]source_data!I888,[1]codelists!A:C,2,FALSE)))</f>
        <v>GTIR040</v>
      </c>
      <c r="L886" s="8" t="str">
        <f>IF([1]source_data!G888="","",IF([1]source_data!J888="","",VLOOKUP([1]source_data!J888,[1]codelists!A:C,2,FALSE)))</f>
        <v/>
      </c>
      <c r="M886" s="8" t="str">
        <f>IF([1]source_data!G888="","",IF([1]source_data!K888="","",IF([1]source_data!M888&lt;&gt;"",CONCATENATE(VLOOKUP([1]source_data!K888,[1]codelists!A:C,2,FALSE)&amp;";"&amp;VLOOKUP([1]source_data!L888,[1]codelists!A:C,2,FALSE)&amp;";"&amp;VLOOKUP([1]source_data!M888,[1]codelists!A:C,2,FALSE)),IF([1]source_data!L888&lt;&gt;"",CONCATENATE(VLOOKUP([1]source_data!K888,[1]codelists!A:C,2,FALSE)&amp;";"&amp;VLOOKUP([1]source_data!L888,[1]codelists!A:C,2,FALSE)),IF([1]source_data!K888&lt;&gt;"",CONCATENATE(VLOOKUP([1]source_data!K888,[1]codelists!A:C,2,FALSE)))))))</f>
        <v>GTIP040</v>
      </c>
      <c r="N886" s="11" t="str">
        <f>IF([1]source_data!G888="","",IF([1]source_data!D888="","",VLOOKUP([1]source_data!D888,[1]geo_data!A:I,9,FALSE)))</f>
        <v>Coleford</v>
      </c>
      <c r="O886" s="11" t="str">
        <f>IF([1]source_data!G888="","",IF([1]source_data!D888="","",VLOOKUP([1]source_data!D888,[1]geo_data!A:I,8,FALSE)))</f>
        <v>E05012160</v>
      </c>
      <c r="P886" s="11" t="str">
        <f>IF([1]source_data!G888="","",IF(LEFT(O886,3)="E05","WD",IF(LEFT(O886,3)="S13","WD",IF(LEFT(O886,3)="W05","WD",IF(LEFT(O886,3)="W06","UA",IF(LEFT(O886,3)="S12","CA",IF(LEFT(O886,3)="E06","UA",IF(LEFT(O886,3)="E07","NMD",IF(LEFT(O886,3)="E08","MD",IF(LEFT(O886,3)="E09","LONB"))))))))))</f>
        <v>WD</v>
      </c>
      <c r="Q886" s="11" t="str">
        <f>IF([1]source_data!G888="","",IF([1]source_data!D888="","",VLOOKUP([1]source_data!D888,[1]geo_data!A:I,7,FALSE)))</f>
        <v>Forest of Dean</v>
      </c>
      <c r="R886" s="11" t="str">
        <f>IF([1]source_data!G888="","",IF([1]source_data!D888="","",VLOOKUP([1]source_data!D888,[1]geo_data!A:I,6,FALSE)))</f>
        <v>E07000080</v>
      </c>
      <c r="S886" s="11" t="str">
        <f>IF([1]source_data!G888="","",IF(LEFT(R886,3)="E05","WD",IF(LEFT(R886,3)="S13","WD",IF(LEFT(R886,3)="W05","WD",IF(LEFT(R886,3)="W06","UA",IF(LEFT(R886,3)="S12","CA",IF(LEFT(R886,3)="E06","UA",IF(LEFT(R886,3)="E07","NMD",IF(LEFT(R886,3)="E08","MD",IF(LEFT(R886,3)="E09","LONB"))))))))))</f>
        <v>NMD</v>
      </c>
      <c r="T886" s="8" t="str">
        <f>IF([1]source_data!G888="","",IF([1]source_data!N888="","",[1]source_data!N888))</f>
        <v>Grants for You</v>
      </c>
      <c r="U886" s="12">
        <f ca="1">IF([1]source_data!G888="","",[1]tailored_settings!$B$8)</f>
        <v>45009</v>
      </c>
      <c r="V886" s="8" t="str">
        <f>IF([1]source_data!I888="","",[1]tailored_settings!$B$9)</f>
        <v>https://www.barnwoodtrust.org/</v>
      </c>
      <c r="W886" s="8" t="str">
        <f>IF([1]source_data!G888="","",IF([1]source_data!I888="","",[1]codelists!$A$1))</f>
        <v>Grant to Individuals Reason codelist</v>
      </c>
      <c r="X886" s="8" t="str">
        <f>IF([1]source_data!G888="","",IF([1]source_data!I888="","",[1]source_data!I888))</f>
        <v>Mental Health</v>
      </c>
      <c r="Y886" s="8" t="str">
        <f>IF([1]source_data!G888="","",IF([1]source_data!J888="","",[1]codelists!$A$1))</f>
        <v/>
      </c>
      <c r="Z886" s="8" t="str">
        <f>IF([1]source_data!G888="","",IF([1]source_data!J888="","",[1]source_data!J888))</f>
        <v/>
      </c>
      <c r="AA886" s="8" t="str">
        <f>IF([1]source_data!G888="","",IF([1]source_data!K888="","",[1]codelists!$A$16))</f>
        <v>Grant to Individuals Purpose codelist</v>
      </c>
      <c r="AB886" s="8" t="str">
        <f>IF([1]source_data!G888="","",IF([1]source_data!K888="","",[1]source_data!K888))</f>
        <v>Devices and digital access</v>
      </c>
      <c r="AC886" s="8" t="str">
        <f>IF([1]source_data!G888="","",IF([1]source_data!L888="","",[1]codelists!$A$16))</f>
        <v/>
      </c>
      <c r="AD886" s="8" t="str">
        <f>IF([1]source_data!G888="","",IF([1]source_data!L888="","",[1]source_data!L888))</f>
        <v/>
      </c>
      <c r="AE886" s="8" t="str">
        <f>IF([1]source_data!G888="","",IF([1]source_data!M888="","",[1]codelists!$A$16))</f>
        <v/>
      </c>
      <c r="AF886" s="8" t="str">
        <f>IF([1]source_data!G888="","",IF([1]source_data!M888="","",[1]source_data!M888))</f>
        <v/>
      </c>
    </row>
    <row r="887" spans="1:32" ht="15.75" x14ac:dyDescent="0.25">
      <c r="A887" s="8" t="str">
        <f>IF([1]source_data!G889="","",IF(AND([1]source_data!C889&lt;&gt;"",[1]tailored_settings!$B$10="Publish"),CONCATENATE([1]tailored_settings!$B$2&amp;[1]source_data!C889),IF(AND([1]source_data!C889&lt;&gt;"",[1]tailored_settings!$B$10="Do not publish"),CONCATENATE([1]tailored_settings!$B$2&amp;TEXT(ROW(A887)-1,"0000")&amp;"_"&amp;TEXT(F887,"yyyy-mm")),CONCATENATE([1]tailored_settings!$B$2&amp;TEXT(ROW(A887)-1,"0000")&amp;"_"&amp;TEXT(F887,"yyyy-mm")))))</f>
        <v>360G-BarnwoodTrust-0886_2022-11</v>
      </c>
      <c r="B887" s="8" t="str">
        <f>IF([1]source_data!G889="","",IF([1]source_data!E889&lt;&gt;"",[1]source_data!E889,CONCATENATE("Grant to "&amp;G887)))</f>
        <v>Grants for You</v>
      </c>
      <c r="C887" s="8" t="str">
        <f>IF([1]source_data!G889="","",IF([1]source_data!F889="","",[1]source_data!F889))</f>
        <v xml:space="preserve">Funding to help people with Autism, ADHD, Tourette's or a serious mental health condition access more opportunities.   </v>
      </c>
      <c r="D887" s="9">
        <f>IF([1]source_data!G889="","",IF([1]source_data!G889="","",[1]source_data!G889))</f>
        <v>1316</v>
      </c>
      <c r="E887" s="8" t="str">
        <f>IF([1]source_data!G889="","",[1]tailored_settings!$B$3)</f>
        <v>GBP</v>
      </c>
      <c r="F887" s="10">
        <f>IF([1]source_data!G889="","",IF([1]source_data!H889="","",[1]source_data!H889))</f>
        <v>44880.366942048597</v>
      </c>
      <c r="G887" s="8" t="str">
        <f>IF([1]source_data!G889="","",[1]tailored_settings!$B$5)</f>
        <v>Individual Recipient</v>
      </c>
      <c r="H887" s="8" t="str">
        <f>IF([1]source_data!G889="","",IF(AND([1]source_data!A889&lt;&gt;"",[1]tailored_settings!$B$11="Publish"),CONCATENATE([1]tailored_settings!$B$2&amp;[1]source_data!A889),IF(AND([1]source_data!A889&lt;&gt;"",[1]tailored_settings!$B$11="Do not publish"),CONCATENATE([1]tailored_settings!$B$4&amp;TEXT(ROW(A887)-1,"0000")&amp;"_"&amp;TEXT(F887,"yyyy-mm")),CONCATENATE([1]tailored_settings!$B$4&amp;TEXT(ROW(A887)-1,"0000")&amp;"_"&amp;TEXT(F887,"yyyy-mm")))))</f>
        <v>360G-BarnwoodTrust-IND-0886_2022-11</v>
      </c>
      <c r="I887" s="8" t="str">
        <f>IF([1]source_data!G889="","",[1]tailored_settings!$B$7)</f>
        <v>Barnwood Trust</v>
      </c>
      <c r="J887" s="8" t="str">
        <f>IF([1]source_data!G889="","",[1]tailored_settings!$B$6)</f>
        <v>GB-CHC-1162855</v>
      </c>
      <c r="K887" s="8" t="str">
        <f>IF([1]source_data!G889="","",IF([1]source_data!I889="","",VLOOKUP([1]source_data!I889,[1]codelists!A:C,2,FALSE)))</f>
        <v>GTIR040</v>
      </c>
      <c r="L887" s="8" t="str">
        <f>IF([1]source_data!G889="","",IF([1]source_data!J889="","",VLOOKUP([1]source_data!J889,[1]codelists!A:C,2,FALSE)))</f>
        <v/>
      </c>
      <c r="M887" s="8" t="str">
        <f>IF([1]source_data!G889="","",IF([1]source_data!K889="","",IF([1]source_data!M889&lt;&gt;"",CONCATENATE(VLOOKUP([1]source_data!K889,[1]codelists!A:C,2,FALSE)&amp;";"&amp;VLOOKUP([1]source_data!L889,[1]codelists!A:C,2,FALSE)&amp;";"&amp;VLOOKUP([1]source_data!M889,[1]codelists!A:C,2,FALSE)),IF([1]source_data!L889&lt;&gt;"",CONCATENATE(VLOOKUP([1]source_data!K889,[1]codelists!A:C,2,FALSE)&amp;";"&amp;VLOOKUP([1]source_data!L889,[1]codelists!A:C,2,FALSE)),IF([1]source_data!K889&lt;&gt;"",CONCATENATE(VLOOKUP([1]source_data!K889,[1]codelists!A:C,2,FALSE)))))))</f>
        <v>GTIP040</v>
      </c>
      <c r="N887" s="11" t="str">
        <f>IF([1]source_data!G889="","",IF([1]source_data!D889="","",VLOOKUP([1]source_data!D889,[1]geo_data!A:I,9,FALSE)))</f>
        <v>Barton and Tredworth</v>
      </c>
      <c r="O887" s="11" t="str">
        <f>IF([1]source_data!G889="","",IF([1]source_data!D889="","",VLOOKUP([1]source_data!D889,[1]geo_data!A:I,8,FALSE)))</f>
        <v>E05010953</v>
      </c>
      <c r="P887" s="11" t="str">
        <f>IF([1]source_data!G889="","",IF(LEFT(O887,3)="E05","WD",IF(LEFT(O887,3)="S13","WD",IF(LEFT(O887,3)="W05","WD",IF(LEFT(O887,3)="W06","UA",IF(LEFT(O887,3)="S12","CA",IF(LEFT(O887,3)="E06","UA",IF(LEFT(O887,3)="E07","NMD",IF(LEFT(O887,3)="E08","MD",IF(LEFT(O887,3)="E09","LONB"))))))))))</f>
        <v>WD</v>
      </c>
      <c r="Q887" s="11" t="str">
        <f>IF([1]source_data!G889="","",IF([1]source_data!D889="","",VLOOKUP([1]source_data!D889,[1]geo_data!A:I,7,FALSE)))</f>
        <v>Gloucester</v>
      </c>
      <c r="R887" s="11" t="str">
        <f>IF([1]source_data!G889="","",IF([1]source_data!D889="","",VLOOKUP([1]source_data!D889,[1]geo_data!A:I,6,FALSE)))</f>
        <v>E07000081</v>
      </c>
      <c r="S887" s="11" t="str">
        <f>IF([1]source_data!G889="","",IF(LEFT(R887,3)="E05","WD",IF(LEFT(R887,3)="S13","WD",IF(LEFT(R887,3)="W05","WD",IF(LEFT(R887,3)="W06","UA",IF(LEFT(R887,3)="S12","CA",IF(LEFT(R887,3)="E06","UA",IF(LEFT(R887,3)="E07","NMD",IF(LEFT(R887,3)="E08","MD",IF(LEFT(R887,3)="E09","LONB"))))))))))</f>
        <v>NMD</v>
      </c>
      <c r="T887" s="8" t="str">
        <f>IF([1]source_data!G889="","",IF([1]source_data!N889="","",[1]source_data!N889))</f>
        <v>Grants for You</v>
      </c>
      <c r="U887" s="12">
        <f ca="1">IF([1]source_data!G889="","",[1]tailored_settings!$B$8)</f>
        <v>45009</v>
      </c>
      <c r="V887" s="8" t="str">
        <f>IF([1]source_data!I889="","",[1]tailored_settings!$B$9)</f>
        <v>https://www.barnwoodtrust.org/</v>
      </c>
      <c r="W887" s="8" t="str">
        <f>IF([1]source_data!G889="","",IF([1]source_data!I889="","",[1]codelists!$A$1))</f>
        <v>Grant to Individuals Reason codelist</v>
      </c>
      <c r="X887" s="8" t="str">
        <f>IF([1]source_data!G889="","",IF([1]source_data!I889="","",[1]source_data!I889))</f>
        <v>Mental Health</v>
      </c>
      <c r="Y887" s="8" t="str">
        <f>IF([1]source_data!G889="","",IF([1]source_data!J889="","",[1]codelists!$A$1))</f>
        <v/>
      </c>
      <c r="Z887" s="8" t="str">
        <f>IF([1]source_data!G889="","",IF([1]source_data!J889="","",[1]source_data!J889))</f>
        <v/>
      </c>
      <c r="AA887" s="8" t="str">
        <f>IF([1]source_data!G889="","",IF([1]source_data!K889="","",[1]codelists!$A$16))</f>
        <v>Grant to Individuals Purpose codelist</v>
      </c>
      <c r="AB887" s="8" t="str">
        <f>IF([1]source_data!G889="","",IF([1]source_data!K889="","",[1]source_data!K889))</f>
        <v>Devices and digital access</v>
      </c>
      <c r="AC887" s="8" t="str">
        <f>IF([1]source_data!G889="","",IF([1]source_data!L889="","",[1]codelists!$A$16))</f>
        <v/>
      </c>
      <c r="AD887" s="8" t="str">
        <f>IF([1]source_data!G889="","",IF([1]source_data!L889="","",[1]source_data!L889))</f>
        <v/>
      </c>
      <c r="AE887" s="8" t="str">
        <f>IF([1]source_data!G889="","",IF([1]source_data!M889="","",[1]codelists!$A$16))</f>
        <v/>
      </c>
      <c r="AF887" s="8" t="str">
        <f>IF([1]source_data!G889="","",IF([1]source_data!M889="","",[1]source_data!M889))</f>
        <v/>
      </c>
    </row>
    <row r="888" spans="1:32" ht="15.75" x14ac:dyDescent="0.25">
      <c r="A888" s="8" t="str">
        <f>IF([1]source_data!G890="","",IF(AND([1]source_data!C890&lt;&gt;"",[1]tailored_settings!$B$10="Publish"),CONCATENATE([1]tailored_settings!$B$2&amp;[1]source_data!C890),IF(AND([1]source_data!C890&lt;&gt;"",[1]tailored_settings!$B$10="Do not publish"),CONCATENATE([1]tailored_settings!$B$2&amp;TEXT(ROW(A888)-1,"0000")&amp;"_"&amp;TEXT(F888,"yyyy-mm")),CONCATENATE([1]tailored_settings!$B$2&amp;TEXT(ROW(A888)-1,"0000")&amp;"_"&amp;TEXT(F888,"yyyy-mm")))))</f>
        <v>360G-BarnwoodTrust-0887_2022-11</v>
      </c>
      <c r="B888" s="8" t="str">
        <f>IF([1]source_data!G890="","",IF([1]source_data!E890&lt;&gt;"",[1]source_data!E890,CONCATENATE("Grant to "&amp;G888)))</f>
        <v>Grants for Your Home</v>
      </c>
      <c r="C888" s="8" t="str">
        <f>IF([1]source_data!G890="","",IF([1]source_data!F890="","",[1]source_data!F890))</f>
        <v>Funding to help disabled people and people with mental health conditions living on a low-income with their housing needs</v>
      </c>
      <c r="D888" s="9">
        <f>IF([1]source_data!G890="","",IF([1]source_data!G890="","",[1]source_data!G890))</f>
        <v>1850</v>
      </c>
      <c r="E888" s="8" t="str">
        <f>IF([1]source_data!G890="","",[1]tailored_settings!$B$3)</f>
        <v>GBP</v>
      </c>
      <c r="F888" s="10">
        <f>IF([1]source_data!G890="","",IF([1]source_data!H890="","",[1]source_data!H890))</f>
        <v>44880.374556331</v>
      </c>
      <c r="G888" s="8" t="str">
        <f>IF([1]source_data!G890="","",[1]tailored_settings!$B$5)</f>
        <v>Individual Recipient</v>
      </c>
      <c r="H888" s="8" t="str">
        <f>IF([1]source_data!G890="","",IF(AND([1]source_data!A890&lt;&gt;"",[1]tailored_settings!$B$11="Publish"),CONCATENATE([1]tailored_settings!$B$2&amp;[1]source_data!A890),IF(AND([1]source_data!A890&lt;&gt;"",[1]tailored_settings!$B$11="Do not publish"),CONCATENATE([1]tailored_settings!$B$4&amp;TEXT(ROW(A888)-1,"0000")&amp;"_"&amp;TEXT(F888,"yyyy-mm")),CONCATENATE([1]tailored_settings!$B$4&amp;TEXT(ROW(A888)-1,"0000")&amp;"_"&amp;TEXT(F888,"yyyy-mm")))))</f>
        <v>360G-BarnwoodTrust-IND-0887_2022-11</v>
      </c>
      <c r="I888" s="8" t="str">
        <f>IF([1]source_data!G890="","",[1]tailored_settings!$B$7)</f>
        <v>Barnwood Trust</v>
      </c>
      <c r="J888" s="8" t="str">
        <f>IF([1]source_data!G890="","",[1]tailored_settings!$B$6)</f>
        <v>GB-CHC-1162855</v>
      </c>
      <c r="K888" s="8" t="str">
        <f>IF([1]source_data!G890="","",IF([1]source_data!I890="","",VLOOKUP([1]source_data!I890,[1]codelists!A:C,2,FALSE)))</f>
        <v>GTIR010</v>
      </c>
      <c r="L888" s="8" t="str">
        <f>IF([1]source_data!G890="","",IF([1]source_data!J890="","",VLOOKUP([1]source_data!J890,[1]codelists!A:C,2,FALSE)))</f>
        <v>GTIR020</v>
      </c>
      <c r="M888" s="8" t="str">
        <f>IF([1]source_data!G890="","",IF([1]source_data!K890="","",IF([1]source_data!M890&lt;&gt;"",CONCATENATE(VLOOKUP([1]source_data!K890,[1]codelists!A:C,2,FALSE)&amp;";"&amp;VLOOKUP([1]source_data!L890,[1]codelists!A:C,2,FALSE)&amp;";"&amp;VLOOKUP([1]source_data!M890,[1]codelists!A:C,2,FALSE)),IF([1]source_data!L890&lt;&gt;"",CONCATENATE(VLOOKUP([1]source_data!K890,[1]codelists!A:C,2,FALSE)&amp;";"&amp;VLOOKUP([1]source_data!L890,[1]codelists!A:C,2,FALSE)),IF([1]source_data!K890&lt;&gt;"",CONCATENATE(VLOOKUP([1]source_data!K890,[1]codelists!A:C,2,FALSE)))))))</f>
        <v>GTIP020</v>
      </c>
      <c r="N888" s="11" t="str">
        <f>IF([1]source_data!G890="","",IF([1]source_data!D890="","",VLOOKUP([1]source_data!D890,[1]geo_data!A:I,9,FALSE)))</f>
        <v>Berry Hill</v>
      </c>
      <c r="O888" s="11" t="str">
        <f>IF([1]source_data!G890="","",IF([1]source_data!D890="","",VLOOKUP([1]source_data!D890,[1]geo_data!A:I,8,FALSE)))</f>
        <v>E05012156</v>
      </c>
      <c r="P888" s="11" t="str">
        <f>IF([1]source_data!G890="","",IF(LEFT(O888,3)="E05","WD",IF(LEFT(O888,3)="S13","WD",IF(LEFT(O888,3)="W05","WD",IF(LEFT(O888,3)="W06","UA",IF(LEFT(O888,3)="S12","CA",IF(LEFT(O888,3)="E06","UA",IF(LEFT(O888,3)="E07","NMD",IF(LEFT(O888,3)="E08","MD",IF(LEFT(O888,3)="E09","LONB"))))))))))</f>
        <v>WD</v>
      </c>
      <c r="Q888" s="11" t="str">
        <f>IF([1]source_data!G890="","",IF([1]source_data!D890="","",VLOOKUP([1]source_data!D890,[1]geo_data!A:I,7,FALSE)))</f>
        <v>Forest of Dean</v>
      </c>
      <c r="R888" s="11" t="str">
        <f>IF([1]source_data!G890="","",IF([1]source_data!D890="","",VLOOKUP([1]source_data!D890,[1]geo_data!A:I,6,FALSE)))</f>
        <v>E07000080</v>
      </c>
      <c r="S888" s="11" t="str">
        <f>IF([1]source_data!G890="","",IF(LEFT(R888,3)="E05","WD",IF(LEFT(R888,3)="S13","WD",IF(LEFT(R888,3)="W05","WD",IF(LEFT(R888,3)="W06","UA",IF(LEFT(R888,3)="S12","CA",IF(LEFT(R888,3)="E06","UA",IF(LEFT(R888,3)="E07","NMD",IF(LEFT(R888,3)="E08","MD",IF(LEFT(R888,3)="E09","LONB"))))))))))</f>
        <v>NMD</v>
      </c>
      <c r="T888" s="8" t="str">
        <f>IF([1]source_data!G890="","",IF([1]source_data!N890="","",[1]source_data!N890))</f>
        <v>Grants for Your Home</v>
      </c>
      <c r="U888" s="12">
        <f ca="1">IF([1]source_data!G890="","",[1]tailored_settings!$B$8)</f>
        <v>45009</v>
      </c>
      <c r="V888" s="8" t="str">
        <f>IF([1]source_data!I890="","",[1]tailored_settings!$B$9)</f>
        <v>https://www.barnwoodtrust.org/</v>
      </c>
      <c r="W888" s="8" t="str">
        <f>IF([1]source_data!G890="","",IF([1]source_data!I890="","",[1]codelists!$A$1))</f>
        <v>Grant to Individuals Reason codelist</v>
      </c>
      <c r="X888" s="8" t="str">
        <f>IF([1]source_data!G890="","",IF([1]source_data!I890="","",[1]source_data!I890))</f>
        <v>Financial Hardship</v>
      </c>
      <c r="Y888" s="8" t="str">
        <f>IF([1]source_data!G890="","",IF([1]source_data!J890="","",[1]codelists!$A$1))</f>
        <v>Grant to Individuals Reason codelist</v>
      </c>
      <c r="Z888" s="8" t="str">
        <f>IF([1]source_data!G890="","",IF([1]source_data!J890="","",[1]source_data!J890))</f>
        <v>Disability</v>
      </c>
      <c r="AA888" s="8" t="str">
        <f>IF([1]source_data!G890="","",IF([1]source_data!K890="","",[1]codelists!$A$16))</f>
        <v>Grant to Individuals Purpose codelist</v>
      </c>
      <c r="AB888" s="8" t="str">
        <f>IF([1]source_data!G890="","",IF([1]source_data!K890="","",[1]source_data!K890))</f>
        <v>Furniture and appliances</v>
      </c>
      <c r="AC888" s="8" t="str">
        <f>IF([1]source_data!G890="","",IF([1]source_data!L890="","",[1]codelists!$A$16))</f>
        <v/>
      </c>
      <c r="AD888" s="8" t="str">
        <f>IF([1]source_data!G890="","",IF([1]source_data!L890="","",[1]source_data!L890))</f>
        <v/>
      </c>
      <c r="AE888" s="8" t="str">
        <f>IF([1]source_data!G890="","",IF([1]source_data!M890="","",[1]codelists!$A$16))</f>
        <v/>
      </c>
      <c r="AF888" s="8" t="str">
        <f>IF([1]source_data!G890="","",IF([1]source_data!M890="","",[1]source_data!M890))</f>
        <v/>
      </c>
    </row>
    <row r="889" spans="1:32" ht="15.75" x14ac:dyDescent="0.25">
      <c r="A889" s="8" t="str">
        <f>IF([1]source_data!G891="","",IF(AND([1]source_data!C891&lt;&gt;"",[1]tailored_settings!$B$10="Publish"),CONCATENATE([1]tailored_settings!$B$2&amp;[1]source_data!C891),IF(AND([1]source_data!C891&lt;&gt;"",[1]tailored_settings!$B$10="Do not publish"),CONCATENATE([1]tailored_settings!$B$2&amp;TEXT(ROW(A889)-1,"0000")&amp;"_"&amp;TEXT(F889,"yyyy-mm")),CONCATENATE([1]tailored_settings!$B$2&amp;TEXT(ROW(A889)-1,"0000")&amp;"_"&amp;TEXT(F889,"yyyy-mm")))))</f>
        <v>360G-BarnwoodTrust-0888_2022-11</v>
      </c>
      <c r="B889" s="8" t="str">
        <f>IF([1]source_data!G891="","",IF([1]source_data!E891&lt;&gt;"",[1]source_data!E891,CONCATENATE("Grant to "&amp;G889)))</f>
        <v>Grants for You</v>
      </c>
      <c r="C889" s="8" t="str">
        <f>IF([1]source_data!G891="","",IF([1]source_data!F891="","",[1]source_data!F891))</f>
        <v xml:space="preserve">Funding to help people with Autism, ADHD, Tourette's or a serious mental health condition access more opportunities.   </v>
      </c>
      <c r="D889" s="9">
        <f>IF([1]source_data!G891="","",IF([1]source_data!G891="","",[1]source_data!G891))</f>
        <v>1388</v>
      </c>
      <c r="E889" s="8" t="str">
        <f>IF([1]source_data!G891="","",[1]tailored_settings!$B$3)</f>
        <v>GBP</v>
      </c>
      <c r="F889" s="10">
        <f>IF([1]source_data!G891="","",IF([1]source_data!H891="","",[1]source_data!H891))</f>
        <v>44880.380296840303</v>
      </c>
      <c r="G889" s="8" t="str">
        <f>IF([1]source_data!G891="","",[1]tailored_settings!$B$5)</f>
        <v>Individual Recipient</v>
      </c>
      <c r="H889" s="8" t="str">
        <f>IF([1]source_data!G891="","",IF(AND([1]source_data!A891&lt;&gt;"",[1]tailored_settings!$B$11="Publish"),CONCATENATE([1]tailored_settings!$B$2&amp;[1]source_data!A891),IF(AND([1]source_data!A891&lt;&gt;"",[1]tailored_settings!$B$11="Do not publish"),CONCATENATE([1]tailored_settings!$B$4&amp;TEXT(ROW(A889)-1,"0000")&amp;"_"&amp;TEXT(F889,"yyyy-mm")),CONCATENATE([1]tailored_settings!$B$4&amp;TEXT(ROW(A889)-1,"0000")&amp;"_"&amp;TEXT(F889,"yyyy-mm")))))</f>
        <v>360G-BarnwoodTrust-IND-0888_2022-11</v>
      </c>
      <c r="I889" s="8" t="str">
        <f>IF([1]source_data!G891="","",[1]tailored_settings!$B$7)</f>
        <v>Barnwood Trust</v>
      </c>
      <c r="J889" s="8" t="str">
        <f>IF([1]source_data!G891="","",[1]tailored_settings!$B$6)</f>
        <v>GB-CHC-1162855</v>
      </c>
      <c r="K889" s="8" t="str">
        <f>IF([1]source_data!G891="","",IF([1]source_data!I891="","",VLOOKUP([1]source_data!I891,[1]codelists!A:C,2,FALSE)))</f>
        <v>GTIR040</v>
      </c>
      <c r="L889" s="8" t="str">
        <f>IF([1]source_data!G891="","",IF([1]source_data!J891="","",VLOOKUP([1]source_data!J891,[1]codelists!A:C,2,FALSE)))</f>
        <v/>
      </c>
      <c r="M889" s="8" t="str">
        <f>IF([1]source_data!G891="","",IF([1]source_data!K891="","",IF([1]source_data!M891&lt;&gt;"",CONCATENATE(VLOOKUP([1]source_data!K891,[1]codelists!A:C,2,FALSE)&amp;";"&amp;VLOOKUP([1]source_data!L891,[1]codelists!A:C,2,FALSE)&amp;";"&amp;VLOOKUP([1]source_data!M891,[1]codelists!A:C,2,FALSE)),IF([1]source_data!L891&lt;&gt;"",CONCATENATE(VLOOKUP([1]source_data!K891,[1]codelists!A:C,2,FALSE)&amp;";"&amp;VLOOKUP([1]source_data!L891,[1]codelists!A:C,2,FALSE)),IF([1]source_data!K891&lt;&gt;"",CONCATENATE(VLOOKUP([1]source_data!K891,[1]codelists!A:C,2,FALSE)))))))</f>
        <v>GTIP040</v>
      </c>
      <c r="N889" s="11" t="str">
        <f>IF([1]source_data!G891="","",IF([1]source_data!D891="","",VLOOKUP([1]source_data!D891,[1]geo_data!A:I,9,FALSE)))</f>
        <v>Hardwicke</v>
      </c>
      <c r="O889" s="11" t="str">
        <f>IF([1]source_data!G891="","",IF([1]source_data!D891="","",VLOOKUP([1]source_data!D891,[1]geo_data!A:I,8,FALSE)))</f>
        <v>E05013190</v>
      </c>
      <c r="P889" s="11" t="str">
        <f>IF([1]source_data!G891="","",IF(LEFT(O889,3)="E05","WD",IF(LEFT(O889,3)="S13","WD",IF(LEFT(O889,3)="W05","WD",IF(LEFT(O889,3)="W06","UA",IF(LEFT(O889,3)="S12","CA",IF(LEFT(O889,3)="E06","UA",IF(LEFT(O889,3)="E07","NMD",IF(LEFT(O889,3)="E08","MD",IF(LEFT(O889,3)="E09","LONB"))))))))))</f>
        <v>WD</v>
      </c>
      <c r="Q889" s="11" t="str">
        <f>IF([1]source_data!G891="","",IF([1]source_data!D891="","",VLOOKUP([1]source_data!D891,[1]geo_data!A:I,7,FALSE)))</f>
        <v>Stroud</v>
      </c>
      <c r="R889" s="11" t="str">
        <f>IF([1]source_data!G891="","",IF([1]source_data!D891="","",VLOOKUP([1]source_data!D891,[1]geo_data!A:I,6,FALSE)))</f>
        <v>E07000082</v>
      </c>
      <c r="S889" s="11" t="str">
        <f>IF([1]source_data!G891="","",IF(LEFT(R889,3)="E05","WD",IF(LEFT(R889,3)="S13","WD",IF(LEFT(R889,3)="W05","WD",IF(LEFT(R889,3)="W06","UA",IF(LEFT(R889,3)="S12","CA",IF(LEFT(R889,3)="E06","UA",IF(LEFT(R889,3)="E07","NMD",IF(LEFT(R889,3)="E08","MD",IF(LEFT(R889,3)="E09","LONB"))))))))))</f>
        <v>NMD</v>
      </c>
      <c r="T889" s="8" t="str">
        <f>IF([1]source_data!G891="","",IF([1]source_data!N891="","",[1]source_data!N891))</f>
        <v>Grants for You</v>
      </c>
      <c r="U889" s="12">
        <f ca="1">IF([1]source_data!G891="","",[1]tailored_settings!$B$8)</f>
        <v>45009</v>
      </c>
      <c r="V889" s="8" t="str">
        <f>IF([1]source_data!I891="","",[1]tailored_settings!$B$9)</f>
        <v>https://www.barnwoodtrust.org/</v>
      </c>
      <c r="W889" s="8" t="str">
        <f>IF([1]source_data!G891="","",IF([1]source_data!I891="","",[1]codelists!$A$1))</f>
        <v>Grant to Individuals Reason codelist</v>
      </c>
      <c r="X889" s="8" t="str">
        <f>IF([1]source_data!G891="","",IF([1]source_data!I891="","",[1]source_data!I891))</f>
        <v>Mental Health</v>
      </c>
      <c r="Y889" s="8" t="str">
        <f>IF([1]source_data!G891="","",IF([1]source_data!J891="","",[1]codelists!$A$1))</f>
        <v/>
      </c>
      <c r="Z889" s="8" t="str">
        <f>IF([1]source_data!G891="","",IF([1]source_data!J891="","",[1]source_data!J891))</f>
        <v/>
      </c>
      <c r="AA889" s="8" t="str">
        <f>IF([1]source_data!G891="","",IF([1]source_data!K891="","",[1]codelists!$A$16))</f>
        <v>Grant to Individuals Purpose codelist</v>
      </c>
      <c r="AB889" s="8" t="str">
        <f>IF([1]source_data!G891="","",IF([1]source_data!K891="","",[1]source_data!K891))</f>
        <v>Devices and digital access</v>
      </c>
      <c r="AC889" s="8" t="str">
        <f>IF([1]source_data!G891="","",IF([1]source_data!L891="","",[1]codelists!$A$16))</f>
        <v/>
      </c>
      <c r="AD889" s="8" t="str">
        <f>IF([1]source_data!G891="","",IF([1]source_data!L891="","",[1]source_data!L891))</f>
        <v/>
      </c>
      <c r="AE889" s="8" t="str">
        <f>IF([1]source_data!G891="","",IF([1]source_data!M891="","",[1]codelists!$A$16))</f>
        <v/>
      </c>
      <c r="AF889" s="8" t="str">
        <f>IF([1]source_data!G891="","",IF([1]source_data!M891="","",[1]source_data!M891))</f>
        <v/>
      </c>
    </row>
    <row r="890" spans="1:32" ht="15.75" x14ac:dyDescent="0.25">
      <c r="A890" s="8" t="str">
        <f>IF([1]source_data!G892="","",IF(AND([1]source_data!C892&lt;&gt;"",[1]tailored_settings!$B$10="Publish"),CONCATENATE([1]tailored_settings!$B$2&amp;[1]source_data!C892),IF(AND([1]source_data!C892&lt;&gt;"",[1]tailored_settings!$B$10="Do not publish"),CONCATENATE([1]tailored_settings!$B$2&amp;TEXT(ROW(A890)-1,"0000")&amp;"_"&amp;TEXT(F890,"yyyy-mm")),CONCATENATE([1]tailored_settings!$B$2&amp;TEXT(ROW(A890)-1,"0000")&amp;"_"&amp;TEXT(F890,"yyyy-mm")))))</f>
        <v>360G-BarnwoodTrust-0889_2022-11</v>
      </c>
      <c r="B890" s="8" t="str">
        <f>IF([1]source_data!G892="","",IF([1]source_data!E892&lt;&gt;"",[1]source_data!E892,CONCATENATE("Grant to "&amp;G890)))</f>
        <v>Grants for Your Home</v>
      </c>
      <c r="C890" s="8" t="str">
        <f>IF([1]source_data!G892="","",IF([1]source_data!F892="","",[1]source_data!F892))</f>
        <v>Funding to help disabled people and people with mental health conditions living on a low-income with their housing needs</v>
      </c>
      <c r="D890" s="9">
        <f>IF([1]source_data!G892="","",IF([1]source_data!G892="","",[1]source_data!G892))</f>
        <v>1755</v>
      </c>
      <c r="E890" s="8" t="str">
        <f>IF([1]source_data!G892="","",[1]tailored_settings!$B$3)</f>
        <v>GBP</v>
      </c>
      <c r="F890" s="10">
        <f>IF([1]source_data!G892="","",IF([1]source_data!H892="","",[1]source_data!H892))</f>
        <v>44880.380476469902</v>
      </c>
      <c r="G890" s="8" t="str">
        <f>IF([1]source_data!G892="","",[1]tailored_settings!$B$5)</f>
        <v>Individual Recipient</v>
      </c>
      <c r="H890" s="8" t="str">
        <f>IF([1]source_data!G892="","",IF(AND([1]source_data!A892&lt;&gt;"",[1]tailored_settings!$B$11="Publish"),CONCATENATE([1]tailored_settings!$B$2&amp;[1]source_data!A892),IF(AND([1]source_data!A892&lt;&gt;"",[1]tailored_settings!$B$11="Do not publish"),CONCATENATE([1]tailored_settings!$B$4&amp;TEXT(ROW(A890)-1,"0000")&amp;"_"&amp;TEXT(F890,"yyyy-mm")),CONCATENATE([1]tailored_settings!$B$4&amp;TEXT(ROW(A890)-1,"0000")&amp;"_"&amp;TEXT(F890,"yyyy-mm")))))</f>
        <v>360G-BarnwoodTrust-IND-0889_2022-11</v>
      </c>
      <c r="I890" s="8" t="str">
        <f>IF([1]source_data!G892="","",[1]tailored_settings!$B$7)</f>
        <v>Barnwood Trust</v>
      </c>
      <c r="J890" s="8" t="str">
        <f>IF([1]source_data!G892="","",[1]tailored_settings!$B$6)</f>
        <v>GB-CHC-1162855</v>
      </c>
      <c r="K890" s="8" t="str">
        <f>IF([1]source_data!G892="","",IF([1]source_data!I892="","",VLOOKUP([1]source_data!I892,[1]codelists!A:C,2,FALSE)))</f>
        <v>GTIR010</v>
      </c>
      <c r="L890" s="8" t="str">
        <f>IF([1]source_data!G892="","",IF([1]source_data!J892="","",VLOOKUP([1]source_data!J892,[1]codelists!A:C,2,FALSE)))</f>
        <v>GTIR020</v>
      </c>
      <c r="M890" s="8" t="str">
        <f>IF([1]source_data!G892="","",IF([1]source_data!K892="","",IF([1]source_data!M892&lt;&gt;"",CONCATENATE(VLOOKUP([1]source_data!K892,[1]codelists!A:C,2,FALSE)&amp;";"&amp;VLOOKUP([1]source_data!L892,[1]codelists!A:C,2,FALSE)&amp;";"&amp;VLOOKUP([1]source_data!M892,[1]codelists!A:C,2,FALSE)),IF([1]source_data!L892&lt;&gt;"",CONCATENATE(VLOOKUP([1]source_data!K892,[1]codelists!A:C,2,FALSE)&amp;";"&amp;VLOOKUP([1]source_data!L892,[1]codelists!A:C,2,FALSE)),IF([1]source_data!K892&lt;&gt;"",CONCATENATE(VLOOKUP([1]source_data!K892,[1]codelists!A:C,2,FALSE)))))))</f>
        <v>GTIP020</v>
      </c>
      <c r="N890" s="11" t="str">
        <f>IF([1]source_data!G892="","",IF([1]source_data!D892="","",VLOOKUP([1]source_data!D892,[1]geo_data!A:I,9,FALSE)))</f>
        <v>Painswick and Upton</v>
      </c>
      <c r="O890" s="11" t="str">
        <f>IF([1]source_data!G892="","",IF([1]source_data!D892="","",VLOOKUP([1]source_data!D892,[1]geo_data!A:I,8,FALSE)))</f>
        <v>E05010981</v>
      </c>
      <c r="P890" s="11" t="str">
        <f>IF([1]source_data!G892="","",IF(LEFT(O890,3)="E05","WD",IF(LEFT(O890,3)="S13","WD",IF(LEFT(O890,3)="W05","WD",IF(LEFT(O890,3)="W06","UA",IF(LEFT(O890,3)="S12","CA",IF(LEFT(O890,3)="E06","UA",IF(LEFT(O890,3)="E07","NMD",IF(LEFT(O890,3)="E08","MD",IF(LEFT(O890,3)="E09","LONB"))))))))))</f>
        <v>WD</v>
      </c>
      <c r="Q890" s="11" t="str">
        <f>IF([1]source_data!G892="","",IF([1]source_data!D892="","",VLOOKUP([1]source_data!D892,[1]geo_data!A:I,7,FALSE)))</f>
        <v>Stroud</v>
      </c>
      <c r="R890" s="11" t="str">
        <f>IF([1]source_data!G892="","",IF([1]source_data!D892="","",VLOOKUP([1]source_data!D892,[1]geo_data!A:I,6,FALSE)))</f>
        <v>E07000082</v>
      </c>
      <c r="S890" s="11" t="str">
        <f>IF([1]source_data!G892="","",IF(LEFT(R890,3)="E05","WD",IF(LEFT(R890,3)="S13","WD",IF(LEFT(R890,3)="W05","WD",IF(LEFT(R890,3)="W06","UA",IF(LEFT(R890,3)="S12","CA",IF(LEFT(R890,3)="E06","UA",IF(LEFT(R890,3)="E07","NMD",IF(LEFT(R890,3)="E08","MD",IF(LEFT(R890,3)="E09","LONB"))))))))))</f>
        <v>NMD</v>
      </c>
      <c r="T890" s="8" t="str">
        <f>IF([1]source_data!G892="","",IF([1]source_data!N892="","",[1]source_data!N892))</f>
        <v>Grants for Your Home</v>
      </c>
      <c r="U890" s="12">
        <f ca="1">IF([1]source_data!G892="","",[1]tailored_settings!$B$8)</f>
        <v>45009</v>
      </c>
      <c r="V890" s="8" t="str">
        <f>IF([1]source_data!I892="","",[1]tailored_settings!$B$9)</f>
        <v>https://www.barnwoodtrust.org/</v>
      </c>
      <c r="W890" s="8" t="str">
        <f>IF([1]source_data!G892="","",IF([1]source_data!I892="","",[1]codelists!$A$1))</f>
        <v>Grant to Individuals Reason codelist</v>
      </c>
      <c r="X890" s="8" t="str">
        <f>IF([1]source_data!G892="","",IF([1]source_data!I892="","",[1]source_data!I892))</f>
        <v>Financial Hardship</v>
      </c>
      <c r="Y890" s="8" t="str">
        <f>IF([1]source_data!G892="","",IF([1]source_data!J892="","",[1]codelists!$A$1))</f>
        <v>Grant to Individuals Reason codelist</v>
      </c>
      <c r="Z890" s="8" t="str">
        <f>IF([1]source_data!G892="","",IF([1]source_data!J892="","",[1]source_data!J892))</f>
        <v>Disability</v>
      </c>
      <c r="AA890" s="8" t="str">
        <f>IF([1]source_data!G892="","",IF([1]source_data!K892="","",[1]codelists!$A$16))</f>
        <v>Grant to Individuals Purpose codelist</v>
      </c>
      <c r="AB890" s="8" t="str">
        <f>IF([1]source_data!G892="","",IF([1]source_data!K892="","",[1]source_data!K892))</f>
        <v>Furniture and appliances</v>
      </c>
      <c r="AC890" s="8" t="str">
        <f>IF([1]source_data!G892="","",IF([1]source_data!L892="","",[1]codelists!$A$16))</f>
        <v/>
      </c>
      <c r="AD890" s="8" t="str">
        <f>IF([1]source_data!G892="","",IF([1]source_data!L892="","",[1]source_data!L892))</f>
        <v/>
      </c>
      <c r="AE890" s="8" t="str">
        <f>IF([1]source_data!G892="","",IF([1]source_data!M892="","",[1]codelists!$A$16))</f>
        <v/>
      </c>
      <c r="AF890" s="8" t="str">
        <f>IF([1]source_data!G892="","",IF([1]source_data!M892="","",[1]source_data!M892))</f>
        <v/>
      </c>
    </row>
    <row r="891" spans="1:32" ht="15.75" x14ac:dyDescent="0.25">
      <c r="A891" s="8" t="str">
        <f>IF([1]source_data!G893="","",IF(AND([1]source_data!C893&lt;&gt;"",[1]tailored_settings!$B$10="Publish"),CONCATENATE([1]tailored_settings!$B$2&amp;[1]source_data!C893),IF(AND([1]source_data!C893&lt;&gt;"",[1]tailored_settings!$B$10="Do not publish"),CONCATENATE([1]tailored_settings!$B$2&amp;TEXT(ROW(A891)-1,"0000")&amp;"_"&amp;TEXT(F891,"yyyy-mm")),CONCATENATE([1]tailored_settings!$B$2&amp;TEXT(ROW(A891)-1,"0000")&amp;"_"&amp;TEXT(F891,"yyyy-mm")))))</f>
        <v>360G-BarnwoodTrust-0890_2022-11</v>
      </c>
      <c r="B891" s="8" t="str">
        <f>IF([1]source_data!G893="","",IF([1]source_data!E893&lt;&gt;"",[1]source_data!E893,CONCATENATE("Grant to "&amp;G891)))</f>
        <v>Grants for Your Home</v>
      </c>
      <c r="C891" s="8" t="str">
        <f>IF([1]source_data!G893="","",IF([1]source_data!F893="","",[1]source_data!F893))</f>
        <v>Funding to help disabled people and people with mental health conditions living on a low-income with their housing needs</v>
      </c>
      <c r="D891" s="9">
        <f>IF([1]source_data!G893="","",IF([1]source_data!G893="","",[1]source_data!G893))</f>
        <v>1481</v>
      </c>
      <c r="E891" s="8" t="str">
        <f>IF([1]source_data!G893="","",[1]tailored_settings!$B$3)</f>
        <v>GBP</v>
      </c>
      <c r="F891" s="10">
        <f>IF([1]source_data!G893="","",IF([1]source_data!H893="","",[1]source_data!H893))</f>
        <v>44880.401303784703</v>
      </c>
      <c r="G891" s="8" t="str">
        <f>IF([1]source_data!G893="","",[1]tailored_settings!$B$5)</f>
        <v>Individual Recipient</v>
      </c>
      <c r="H891" s="8" t="str">
        <f>IF([1]source_data!G893="","",IF(AND([1]source_data!A893&lt;&gt;"",[1]tailored_settings!$B$11="Publish"),CONCATENATE([1]tailored_settings!$B$2&amp;[1]source_data!A893),IF(AND([1]source_data!A893&lt;&gt;"",[1]tailored_settings!$B$11="Do not publish"),CONCATENATE([1]tailored_settings!$B$4&amp;TEXT(ROW(A891)-1,"0000")&amp;"_"&amp;TEXT(F891,"yyyy-mm")),CONCATENATE([1]tailored_settings!$B$4&amp;TEXT(ROW(A891)-1,"0000")&amp;"_"&amp;TEXT(F891,"yyyy-mm")))))</f>
        <v>360G-BarnwoodTrust-IND-0890_2022-11</v>
      </c>
      <c r="I891" s="8" t="str">
        <f>IF([1]source_data!G893="","",[1]tailored_settings!$B$7)</f>
        <v>Barnwood Trust</v>
      </c>
      <c r="J891" s="8" t="str">
        <f>IF([1]source_data!G893="","",[1]tailored_settings!$B$6)</f>
        <v>GB-CHC-1162855</v>
      </c>
      <c r="K891" s="8" t="str">
        <f>IF([1]source_data!G893="","",IF([1]source_data!I893="","",VLOOKUP([1]source_data!I893,[1]codelists!A:C,2,FALSE)))</f>
        <v>GTIR010</v>
      </c>
      <c r="L891" s="8" t="str">
        <f>IF([1]source_data!G893="","",IF([1]source_data!J893="","",VLOOKUP([1]source_data!J893,[1]codelists!A:C,2,FALSE)))</f>
        <v>GTIR020</v>
      </c>
      <c r="M891" s="8" t="str">
        <f>IF([1]source_data!G893="","",IF([1]source_data!K893="","",IF([1]source_data!M893&lt;&gt;"",CONCATENATE(VLOOKUP([1]source_data!K893,[1]codelists!A:C,2,FALSE)&amp;";"&amp;VLOOKUP([1]source_data!L893,[1]codelists!A:C,2,FALSE)&amp;";"&amp;VLOOKUP([1]source_data!M893,[1]codelists!A:C,2,FALSE)),IF([1]source_data!L893&lt;&gt;"",CONCATENATE(VLOOKUP([1]source_data!K893,[1]codelists!A:C,2,FALSE)&amp;";"&amp;VLOOKUP([1]source_data!L893,[1]codelists!A:C,2,FALSE)),IF([1]source_data!K893&lt;&gt;"",CONCATENATE(VLOOKUP([1]source_data!K893,[1]codelists!A:C,2,FALSE)))))))</f>
        <v>GTIP020</v>
      </c>
      <c r="N891" s="11" t="str">
        <f>IF([1]source_data!G893="","",IF([1]source_data!D893="","",VLOOKUP([1]source_data!D893,[1]geo_data!A:I,9,FALSE)))</f>
        <v>Cainscross</v>
      </c>
      <c r="O891" s="11" t="str">
        <f>IF([1]source_data!G893="","",IF([1]source_data!D893="","",VLOOKUP([1]source_data!D893,[1]geo_data!A:I,8,FALSE)))</f>
        <v>E05013212</v>
      </c>
      <c r="P891" s="11" t="str">
        <f>IF([1]source_data!G893="","",IF(LEFT(O891,3)="E05","WD",IF(LEFT(O891,3)="S13","WD",IF(LEFT(O891,3)="W05","WD",IF(LEFT(O891,3)="W06","UA",IF(LEFT(O891,3)="S12","CA",IF(LEFT(O891,3)="E06","UA",IF(LEFT(O891,3)="E07","NMD",IF(LEFT(O891,3)="E08","MD",IF(LEFT(O891,3)="E09","LONB"))))))))))</f>
        <v>WD</v>
      </c>
      <c r="Q891" s="11" t="str">
        <f>IF([1]source_data!G893="","",IF([1]source_data!D893="","",VLOOKUP([1]source_data!D893,[1]geo_data!A:I,7,FALSE)))</f>
        <v>Stroud</v>
      </c>
      <c r="R891" s="11" t="str">
        <f>IF([1]source_data!G893="","",IF([1]source_data!D893="","",VLOOKUP([1]source_data!D893,[1]geo_data!A:I,6,FALSE)))</f>
        <v>E07000082</v>
      </c>
      <c r="S891" s="11" t="str">
        <f>IF([1]source_data!G893="","",IF(LEFT(R891,3)="E05","WD",IF(LEFT(R891,3)="S13","WD",IF(LEFT(R891,3)="W05","WD",IF(LEFT(R891,3)="W06","UA",IF(LEFT(R891,3)="S12","CA",IF(LEFT(R891,3)="E06","UA",IF(LEFT(R891,3)="E07","NMD",IF(LEFT(R891,3)="E08","MD",IF(LEFT(R891,3)="E09","LONB"))))))))))</f>
        <v>NMD</v>
      </c>
      <c r="T891" s="8" t="str">
        <f>IF([1]source_data!G893="","",IF([1]source_data!N893="","",[1]source_data!N893))</f>
        <v>Grants for Your Home</v>
      </c>
      <c r="U891" s="12">
        <f ca="1">IF([1]source_data!G893="","",[1]tailored_settings!$B$8)</f>
        <v>45009</v>
      </c>
      <c r="V891" s="8" t="str">
        <f>IF([1]source_data!I893="","",[1]tailored_settings!$B$9)</f>
        <v>https://www.barnwoodtrust.org/</v>
      </c>
      <c r="W891" s="8" t="str">
        <f>IF([1]source_data!G893="","",IF([1]source_data!I893="","",[1]codelists!$A$1))</f>
        <v>Grant to Individuals Reason codelist</v>
      </c>
      <c r="X891" s="8" t="str">
        <f>IF([1]source_data!G893="","",IF([1]source_data!I893="","",[1]source_data!I893))</f>
        <v>Financial Hardship</v>
      </c>
      <c r="Y891" s="8" t="str">
        <f>IF([1]source_data!G893="","",IF([1]source_data!J893="","",[1]codelists!$A$1))</f>
        <v>Grant to Individuals Reason codelist</v>
      </c>
      <c r="Z891" s="8" t="str">
        <f>IF([1]source_data!G893="","",IF([1]source_data!J893="","",[1]source_data!J893))</f>
        <v>Disability</v>
      </c>
      <c r="AA891" s="8" t="str">
        <f>IF([1]source_data!G893="","",IF([1]source_data!K893="","",[1]codelists!$A$16))</f>
        <v>Grant to Individuals Purpose codelist</v>
      </c>
      <c r="AB891" s="8" t="str">
        <f>IF([1]source_data!G893="","",IF([1]source_data!K893="","",[1]source_data!K893))</f>
        <v>Furniture and appliances</v>
      </c>
      <c r="AC891" s="8" t="str">
        <f>IF([1]source_data!G893="","",IF([1]source_data!L893="","",[1]codelists!$A$16))</f>
        <v/>
      </c>
      <c r="AD891" s="8" t="str">
        <f>IF([1]source_data!G893="","",IF([1]source_data!L893="","",[1]source_data!L893))</f>
        <v/>
      </c>
      <c r="AE891" s="8" t="str">
        <f>IF([1]source_data!G893="","",IF([1]source_data!M893="","",[1]codelists!$A$16))</f>
        <v/>
      </c>
      <c r="AF891" s="8" t="str">
        <f>IF([1]source_data!G893="","",IF([1]source_data!M893="","",[1]source_data!M893))</f>
        <v/>
      </c>
    </row>
    <row r="892" spans="1:32" ht="15.75" x14ac:dyDescent="0.25">
      <c r="A892" s="8" t="str">
        <f>IF([1]source_data!G894="","",IF(AND([1]source_data!C894&lt;&gt;"",[1]tailored_settings!$B$10="Publish"),CONCATENATE([1]tailored_settings!$B$2&amp;[1]source_data!C894),IF(AND([1]source_data!C894&lt;&gt;"",[1]tailored_settings!$B$10="Do not publish"),CONCATENATE([1]tailored_settings!$B$2&amp;TEXT(ROW(A892)-1,"0000")&amp;"_"&amp;TEXT(F892,"yyyy-mm")),CONCATENATE([1]tailored_settings!$B$2&amp;TEXT(ROW(A892)-1,"0000")&amp;"_"&amp;TEXT(F892,"yyyy-mm")))))</f>
        <v>360G-BarnwoodTrust-0891_2022-11</v>
      </c>
      <c r="B892" s="8" t="str">
        <f>IF([1]source_data!G894="","",IF([1]source_data!E894&lt;&gt;"",[1]source_data!E894,CONCATENATE("Grant to "&amp;G892)))</f>
        <v>Grants for Your Home</v>
      </c>
      <c r="C892" s="8" t="str">
        <f>IF([1]source_data!G894="","",IF([1]source_data!F894="","",[1]source_data!F894))</f>
        <v>Funding to help disabled people and people with mental health conditions living on a low-income with their housing needs</v>
      </c>
      <c r="D892" s="9">
        <f>IF([1]source_data!G894="","",IF([1]source_data!G894="","",[1]source_data!G894))</f>
        <v>2356</v>
      </c>
      <c r="E892" s="8" t="str">
        <f>IF([1]source_data!G894="","",[1]tailored_settings!$B$3)</f>
        <v>GBP</v>
      </c>
      <c r="F892" s="10">
        <f>IF([1]source_data!G894="","",IF([1]source_data!H894="","",[1]source_data!H894))</f>
        <v>44880.419299687499</v>
      </c>
      <c r="G892" s="8" t="str">
        <f>IF([1]source_data!G894="","",[1]tailored_settings!$B$5)</f>
        <v>Individual Recipient</v>
      </c>
      <c r="H892" s="8" t="str">
        <f>IF([1]source_data!G894="","",IF(AND([1]source_data!A894&lt;&gt;"",[1]tailored_settings!$B$11="Publish"),CONCATENATE([1]tailored_settings!$B$2&amp;[1]source_data!A894),IF(AND([1]source_data!A894&lt;&gt;"",[1]tailored_settings!$B$11="Do not publish"),CONCATENATE([1]tailored_settings!$B$4&amp;TEXT(ROW(A892)-1,"0000")&amp;"_"&amp;TEXT(F892,"yyyy-mm")),CONCATENATE([1]tailored_settings!$B$4&amp;TEXT(ROW(A892)-1,"0000")&amp;"_"&amp;TEXT(F892,"yyyy-mm")))))</f>
        <v>360G-BarnwoodTrust-IND-0891_2022-11</v>
      </c>
      <c r="I892" s="8" t="str">
        <f>IF([1]source_data!G894="","",[1]tailored_settings!$B$7)</f>
        <v>Barnwood Trust</v>
      </c>
      <c r="J892" s="8" t="str">
        <f>IF([1]source_data!G894="","",[1]tailored_settings!$B$6)</f>
        <v>GB-CHC-1162855</v>
      </c>
      <c r="K892" s="8" t="str">
        <f>IF([1]source_data!G894="","",IF([1]source_data!I894="","",VLOOKUP([1]source_data!I894,[1]codelists!A:C,2,FALSE)))</f>
        <v>GTIR010</v>
      </c>
      <c r="L892" s="8" t="str">
        <f>IF([1]source_data!G894="","",IF([1]source_data!J894="","",VLOOKUP([1]source_data!J894,[1]codelists!A:C,2,FALSE)))</f>
        <v>GTIR020</v>
      </c>
      <c r="M892" s="8" t="str">
        <f>IF([1]source_data!G894="","",IF([1]source_data!K894="","",IF([1]source_data!M894&lt;&gt;"",CONCATENATE(VLOOKUP([1]source_data!K894,[1]codelists!A:C,2,FALSE)&amp;";"&amp;VLOOKUP([1]source_data!L894,[1]codelists!A:C,2,FALSE)&amp;";"&amp;VLOOKUP([1]source_data!M894,[1]codelists!A:C,2,FALSE)),IF([1]source_data!L894&lt;&gt;"",CONCATENATE(VLOOKUP([1]source_data!K894,[1]codelists!A:C,2,FALSE)&amp;";"&amp;VLOOKUP([1]source_data!L894,[1]codelists!A:C,2,FALSE)),IF([1]source_data!K894&lt;&gt;"",CONCATENATE(VLOOKUP([1]source_data!K894,[1]codelists!A:C,2,FALSE)))))))</f>
        <v>GTIP020</v>
      </c>
      <c r="N892" s="11" t="str">
        <f>IF([1]source_data!G894="","",IF([1]source_data!D894="","",VLOOKUP([1]source_data!D894,[1]geo_data!A:I,9,FALSE)))</f>
        <v>Chalford</v>
      </c>
      <c r="O892" s="11" t="str">
        <f>IF([1]source_data!G894="","",IF([1]source_data!D894="","",VLOOKUP([1]source_data!D894,[1]geo_data!A:I,8,FALSE)))</f>
        <v>E05013189</v>
      </c>
      <c r="P892" s="11" t="str">
        <f>IF([1]source_data!G894="","",IF(LEFT(O892,3)="E05","WD",IF(LEFT(O892,3)="S13","WD",IF(LEFT(O892,3)="W05","WD",IF(LEFT(O892,3)="W06","UA",IF(LEFT(O892,3)="S12","CA",IF(LEFT(O892,3)="E06","UA",IF(LEFT(O892,3)="E07","NMD",IF(LEFT(O892,3)="E08","MD",IF(LEFT(O892,3)="E09","LONB"))))))))))</f>
        <v>WD</v>
      </c>
      <c r="Q892" s="11" t="str">
        <f>IF([1]source_data!G894="","",IF([1]source_data!D894="","",VLOOKUP([1]source_data!D894,[1]geo_data!A:I,7,FALSE)))</f>
        <v>Stroud</v>
      </c>
      <c r="R892" s="11" t="str">
        <f>IF([1]source_data!G894="","",IF([1]source_data!D894="","",VLOOKUP([1]source_data!D894,[1]geo_data!A:I,6,FALSE)))</f>
        <v>E07000082</v>
      </c>
      <c r="S892" s="11" t="str">
        <f>IF([1]source_data!G894="","",IF(LEFT(R892,3)="E05","WD",IF(LEFT(R892,3)="S13","WD",IF(LEFT(R892,3)="W05","WD",IF(LEFT(R892,3)="W06","UA",IF(LEFT(R892,3)="S12","CA",IF(LEFT(R892,3)="E06","UA",IF(LEFT(R892,3)="E07","NMD",IF(LEFT(R892,3)="E08","MD",IF(LEFT(R892,3)="E09","LONB"))))))))))</f>
        <v>NMD</v>
      </c>
      <c r="T892" s="8" t="str">
        <f>IF([1]source_data!G894="","",IF([1]source_data!N894="","",[1]source_data!N894))</f>
        <v>Grants for Your Home</v>
      </c>
      <c r="U892" s="12">
        <f ca="1">IF([1]source_data!G894="","",[1]tailored_settings!$B$8)</f>
        <v>45009</v>
      </c>
      <c r="V892" s="8" t="str">
        <f>IF([1]source_data!I894="","",[1]tailored_settings!$B$9)</f>
        <v>https://www.barnwoodtrust.org/</v>
      </c>
      <c r="W892" s="8" t="str">
        <f>IF([1]source_data!G894="","",IF([1]source_data!I894="","",[1]codelists!$A$1))</f>
        <v>Grant to Individuals Reason codelist</v>
      </c>
      <c r="X892" s="8" t="str">
        <f>IF([1]source_data!G894="","",IF([1]source_data!I894="","",[1]source_data!I894))</f>
        <v>Financial Hardship</v>
      </c>
      <c r="Y892" s="8" t="str">
        <f>IF([1]source_data!G894="","",IF([1]source_data!J894="","",[1]codelists!$A$1))</f>
        <v>Grant to Individuals Reason codelist</v>
      </c>
      <c r="Z892" s="8" t="str">
        <f>IF([1]source_data!G894="","",IF([1]source_data!J894="","",[1]source_data!J894))</f>
        <v>Disability</v>
      </c>
      <c r="AA892" s="8" t="str">
        <f>IF([1]source_data!G894="","",IF([1]source_data!K894="","",[1]codelists!$A$16))</f>
        <v>Grant to Individuals Purpose codelist</v>
      </c>
      <c r="AB892" s="8" t="str">
        <f>IF([1]source_data!G894="","",IF([1]source_data!K894="","",[1]source_data!K894))</f>
        <v>Furniture and appliances</v>
      </c>
      <c r="AC892" s="8" t="str">
        <f>IF([1]source_data!G894="","",IF([1]source_data!L894="","",[1]codelists!$A$16))</f>
        <v/>
      </c>
      <c r="AD892" s="8" t="str">
        <f>IF([1]source_data!G894="","",IF([1]source_data!L894="","",[1]source_data!L894))</f>
        <v/>
      </c>
      <c r="AE892" s="8" t="str">
        <f>IF([1]source_data!G894="","",IF([1]source_data!M894="","",[1]codelists!$A$16))</f>
        <v/>
      </c>
      <c r="AF892" s="8" t="str">
        <f>IF([1]source_data!G894="","",IF([1]source_data!M894="","",[1]source_data!M894))</f>
        <v/>
      </c>
    </row>
    <row r="893" spans="1:32" ht="15.75" x14ac:dyDescent="0.25">
      <c r="A893" s="8" t="str">
        <f>IF([1]source_data!G895="","",IF(AND([1]source_data!C895&lt;&gt;"",[1]tailored_settings!$B$10="Publish"),CONCATENATE([1]tailored_settings!$B$2&amp;[1]source_data!C895),IF(AND([1]source_data!C895&lt;&gt;"",[1]tailored_settings!$B$10="Do not publish"),CONCATENATE([1]tailored_settings!$B$2&amp;TEXT(ROW(A893)-1,"0000")&amp;"_"&amp;TEXT(F893,"yyyy-mm")),CONCATENATE([1]tailored_settings!$B$2&amp;TEXT(ROW(A893)-1,"0000")&amp;"_"&amp;TEXT(F893,"yyyy-mm")))))</f>
        <v>360G-BarnwoodTrust-0892_2022-11</v>
      </c>
      <c r="B893" s="8" t="str">
        <f>IF([1]source_data!G895="","",IF([1]source_data!E895&lt;&gt;"",[1]source_data!E895,CONCATENATE("Grant to "&amp;G893)))</f>
        <v>Grants for Your Home</v>
      </c>
      <c r="C893" s="8" t="str">
        <f>IF([1]source_data!G895="","",IF([1]source_data!F895="","",[1]source_data!F895))</f>
        <v>Funding to help disabled people and people with mental health conditions living on a low-income with their housing needs</v>
      </c>
      <c r="D893" s="9">
        <f>IF([1]source_data!G895="","",IF([1]source_data!G895="","",[1]source_data!G895))</f>
        <v>1698.99</v>
      </c>
      <c r="E893" s="8" t="str">
        <f>IF([1]source_data!G895="","",[1]tailored_settings!$B$3)</f>
        <v>GBP</v>
      </c>
      <c r="F893" s="10">
        <f>IF([1]source_data!G895="","",IF([1]source_data!H895="","",[1]source_data!H895))</f>
        <v>44880.428719479198</v>
      </c>
      <c r="G893" s="8" t="str">
        <f>IF([1]source_data!G895="","",[1]tailored_settings!$B$5)</f>
        <v>Individual Recipient</v>
      </c>
      <c r="H893" s="8" t="str">
        <f>IF([1]source_data!G895="","",IF(AND([1]source_data!A895&lt;&gt;"",[1]tailored_settings!$B$11="Publish"),CONCATENATE([1]tailored_settings!$B$2&amp;[1]source_data!A895),IF(AND([1]source_data!A895&lt;&gt;"",[1]tailored_settings!$B$11="Do not publish"),CONCATENATE([1]tailored_settings!$B$4&amp;TEXT(ROW(A893)-1,"0000")&amp;"_"&amp;TEXT(F893,"yyyy-mm")),CONCATENATE([1]tailored_settings!$B$4&amp;TEXT(ROW(A893)-1,"0000")&amp;"_"&amp;TEXT(F893,"yyyy-mm")))))</f>
        <v>360G-BarnwoodTrust-IND-0892_2022-11</v>
      </c>
      <c r="I893" s="8" t="str">
        <f>IF([1]source_data!G895="","",[1]tailored_settings!$B$7)</f>
        <v>Barnwood Trust</v>
      </c>
      <c r="J893" s="8" t="str">
        <f>IF([1]source_data!G895="","",[1]tailored_settings!$B$6)</f>
        <v>GB-CHC-1162855</v>
      </c>
      <c r="K893" s="8" t="str">
        <f>IF([1]source_data!G895="","",IF([1]source_data!I895="","",VLOOKUP([1]source_data!I895,[1]codelists!A:C,2,FALSE)))</f>
        <v>GTIR010</v>
      </c>
      <c r="L893" s="8" t="str">
        <f>IF([1]source_data!G895="","",IF([1]source_data!J895="","",VLOOKUP([1]source_data!J895,[1]codelists!A:C,2,FALSE)))</f>
        <v>GTIR020</v>
      </c>
      <c r="M893" s="8" t="str">
        <f>IF([1]source_data!G895="","",IF([1]source_data!K895="","",IF([1]source_data!M895&lt;&gt;"",CONCATENATE(VLOOKUP([1]source_data!K895,[1]codelists!A:C,2,FALSE)&amp;";"&amp;VLOOKUP([1]source_data!L895,[1]codelists!A:C,2,FALSE)&amp;";"&amp;VLOOKUP([1]source_data!M895,[1]codelists!A:C,2,FALSE)),IF([1]source_data!L895&lt;&gt;"",CONCATENATE(VLOOKUP([1]source_data!K895,[1]codelists!A:C,2,FALSE)&amp;";"&amp;VLOOKUP([1]source_data!L895,[1]codelists!A:C,2,FALSE)),IF([1]source_data!K895&lt;&gt;"",CONCATENATE(VLOOKUP([1]source_data!K895,[1]codelists!A:C,2,FALSE)))))))</f>
        <v>GTIP020</v>
      </c>
      <c r="N893" s="11" t="str">
        <f>IF([1]source_data!G895="","",IF([1]source_data!D895="","",VLOOKUP([1]source_data!D895,[1]geo_data!A:I,9,FALSE)))</f>
        <v>Stonehouse</v>
      </c>
      <c r="O893" s="11" t="str">
        <f>IF([1]source_data!G895="","",IF([1]source_data!D895="","",VLOOKUP([1]source_data!D895,[1]geo_data!A:I,8,FALSE)))</f>
        <v>E05013196</v>
      </c>
      <c r="P893" s="11" t="str">
        <f>IF([1]source_data!G895="","",IF(LEFT(O893,3)="E05","WD",IF(LEFT(O893,3)="S13","WD",IF(LEFT(O893,3)="W05","WD",IF(LEFT(O893,3)="W06","UA",IF(LEFT(O893,3)="S12","CA",IF(LEFT(O893,3)="E06","UA",IF(LEFT(O893,3)="E07","NMD",IF(LEFT(O893,3)="E08","MD",IF(LEFT(O893,3)="E09","LONB"))))))))))</f>
        <v>WD</v>
      </c>
      <c r="Q893" s="11" t="str">
        <f>IF([1]source_data!G895="","",IF([1]source_data!D895="","",VLOOKUP([1]source_data!D895,[1]geo_data!A:I,7,FALSE)))</f>
        <v>Stroud</v>
      </c>
      <c r="R893" s="11" t="str">
        <f>IF([1]source_data!G895="","",IF([1]source_data!D895="","",VLOOKUP([1]source_data!D895,[1]geo_data!A:I,6,FALSE)))</f>
        <v>E07000082</v>
      </c>
      <c r="S893" s="11" t="str">
        <f>IF([1]source_data!G895="","",IF(LEFT(R893,3)="E05","WD",IF(LEFT(R893,3)="S13","WD",IF(LEFT(R893,3)="W05","WD",IF(LEFT(R893,3)="W06","UA",IF(LEFT(R893,3)="S12","CA",IF(LEFT(R893,3)="E06","UA",IF(LEFT(R893,3)="E07","NMD",IF(LEFT(R893,3)="E08","MD",IF(LEFT(R893,3)="E09","LONB"))))))))))</f>
        <v>NMD</v>
      </c>
      <c r="T893" s="8" t="str">
        <f>IF([1]source_data!G895="","",IF([1]source_data!N895="","",[1]source_data!N895))</f>
        <v>Grants for Your Home</v>
      </c>
      <c r="U893" s="12">
        <f ca="1">IF([1]source_data!G895="","",[1]tailored_settings!$B$8)</f>
        <v>45009</v>
      </c>
      <c r="V893" s="8" t="str">
        <f>IF([1]source_data!I895="","",[1]tailored_settings!$B$9)</f>
        <v>https://www.barnwoodtrust.org/</v>
      </c>
      <c r="W893" s="8" t="str">
        <f>IF([1]source_data!G895="","",IF([1]source_data!I895="","",[1]codelists!$A$1))</f>
        <v>Grant to Individuals Reason codelist</v>
      </c>
      <c r="X893" s="8" t="str">
        <f>IF([1]source_data!G895="","",IF([1]source_data!I895="","",[1]source_data!I895))</f>
        <v>Financial Hardship</v>
      </c>
      <c r="Y893" s="8" t="str">
        <f>IF([1]source_data!G895="","",IF([1]source_data!J895="","",[1]codelists!$A$1))</f>
        <v>Grant to Individuals Reason codelist</v>
      </c>
      <c r="Z893" s="8" t="str">
        <f>IF([1]source_data!G895="","",IF([1]source_data!J895="","",[1]source_data!J895))</f>
        <v>Disability</v>
      </c>
      <c r="AA893" s="8" t="str">
        <f>IF([1]source_data!G895="","",IF([1]source_data!K895="","",[1]codelists!$A$16))</f>
        <v>Grant to Individuals Purpose codelist</v>
      </c>
      <c r="AB893" s="8" t="str">
        <f>IF([1]source_data!G895="","",IF([1]source_data!K895="","",[1]source_data!K895))</f>
        <v>Furniture and appliances</v>
      </c>
      <c r="AC893" s="8" t="str">
        <f>IF([1]source_data!G895="","",IF([1]source_data!L895="","",[1]codelists!$A$16))</f>
        <v/>
      </c>
      <c r="AD893" s="8" t="str">
        <f>IF([1]source_data!G895="","",IF([1]source_data!L895="","",[1]source_data!L895))</f>
        <v/>
      </c>
      <c r="AE893" s="8" t="str">
        <f>IF([1]source_data!G895="","",IF([1]source_data!M895="","",[1]codelists!$A$16))</f>
        <v/>
      </c>
      <c r="AF893" s="8" t="str">
        <f>IF([1]source_data!G895="","",IF([1]source_data!M895="","",[1]source_data!M895))</f>
        <v/>
      </c>
    </row>
    <row r="894" spans="1:32" ht="15.75" x14ac:dyDescent="0.25">
      <c r="A894" s="8" t="str">
        <f>IF([1]source_data!G896="","",IF(AND([1]source_data!C896&lt;&gt;"",[1]tailored_settings!$B$10="Publish"),CONCATENATE([1]tailored_settings!$B$2&amp;[1]source_data!C896),IF(AND([1]source_data!C896&lt;&gt;"",[1]tailored_settings!$B$10="Do not publish"),CONCATENATE([1]tailored_settings!$B$2&amp;TEXT(ROW(A894)-1,"0000")&amp;"_"&amp;TEXT(F894,"yyyy-mm")),CONCATENATE([1]tailored_settings!$B$2&amp;TEXT(ROW(A894)-1,"0000")&amp;"_"&amp;TEXT(F894,"yyyy-mm")))))</f>
        <v>360G-BarnwoodTrust-0893_2022-11</v>
      </c>
      <c r="B894" s="8" t="str">
        <f>IF([1]source_data!G896="","",IF([1]source_data!E896&lt;&gt;"",[1]source_data!E896,CONCATENATE("Grant to "&amp;G894)))</f>
        <v>Grants for Your Home</v>
      </c>
      <c r="C894" s="8" t="str">
        <f>IF([1]source_data!G896="","",IF([1]source_data!F896="","",[1]source_data!F896))</f>
        <v>Funding to help disabled people and people with mental health conditions living on a low-income with their housing needs</v>
      </c>
      <c r="D894" s="9">
        <f>IF([1]source_data!G896="","",IF([1]source_data!G896="","",[1]source_data!G896))</f>
        <v>1394.98</v>
      </c>
      <c r="E894" s="8" t="str">
        <f>IF([1]source_data!G896="","",[1]tailored_settings!$B$3)</f>
        <v>GBP</v>
      </c>
      <c r="F894" s="10">
        <f>IF([1]source_data!G896="","",IF([1]source_data!H896="","",[1]source_data!H896))</f>
        <v>44880.434584027797</v>
      </c>
      <c r="G894" s="8" t="str">
        <f>IF([1]source_data!G896="","",[1]tailored_settings!$B$5)</f>
        <v>Individual Recipient</v>
      </c>
      <c r="H894" s="8" t="str">
        <f>IF([1]source_data!G896="","",IF(AND([1]source_data!A896&lt;&gt;"",[1]tailored_settings!$B$11="Publish"),CONCATENATE([1]tailored_settings!$B$2&amp;[1]source_data!A896),IF(AND([1]source_data!A896&lt;&gt;"",[1]tailored_settings!$B$11="Do not publish"),CONCATENATE([1]tailored_settings!$B$4&amp;TEXT(ROW(A894)-1,"0000")&amp;"_"&amp;TEXT(F894,"yyyy-mm")),CONCATENATE([1]tailored_settings!$B$4&amp;TEXT(ROW(A894)-1,"0000")&amp;"_"&amp;TEXT(F894,"yyyy-mm")))))</f>
        <v>360G-BarnwoodTrust-IND-0893_2022-11</v>
      </c>
      <c r="I894" s="8" t="str">
        <f>IF([1]source_data!G896="","",[1]tailored_settings!$B$7)</f>
        <v>Barnwood Trust</v>
      </c>
      <c r="J894" s="8" t="str">
        <f>IF([1]source_data!G896="","",[1]tailored_settings!$B$6)</f>
        <v>GB-CHC-1162855</v>
      </c>
      <c r="K894" s="8" t="str">
        <f>IF([1]source_data!G896="","",IF([1]source_data!I896="","",VLOOKUP([1]source_data!I896,[1]codelists!A:C,2,FALSE)))</f>
        <v>GTIR010</v>
      </c>
      <c r="L894" s="8" t="str">
        <f>IF([1]source_data!G896="","",IF([1]source_data!J896="","",VLOOKUP([1]source_data!J896,[1]codelists!A:C,2,FALSE)))</f>
        <v>GTIR020</v>
      </c>
      <c r="M894" s="8" t="str">
        <f>IF([1]source_data!G896="","",IF([1]source_data!K896="","",IF([1]source_data!M896&lt;&gt;"",CONCATENATE(VLOOKUP([1]source_data!K896,[1]codelists!A:C,2,FALSE)&amp;";"&amp;VLOOKUP([1]source_data!L896,[1]codelists!A:C,2,FALSE)&amp;";"&amp;VLOOKUP([1]source_data!M896,[1]codelists!A:C,2,FALSE)),IF([1]source_data!L896&lt;&gt;"",CONCATENATE(VLOOKUP([1]source_data!K896,[1]codelists!A:C,2,FALSE)&amp;";"&amp;VLOOKUP([1]source_data!L896,[1]codelists!A:C,2,FALSE)),IF([1]source_data!K896&lt;&gt;"",CONCATENATE(VLOOKUP([1]source_data!K896,[1]codelists!A:C,2,FALSE)))))))</f>
        <v>GTIP020</v>
      </c>
      <c r="N894" s="11" t="str">
        <f>IF([1]source_data!G896="","",IF([1]source_data!D896="","",VLOOKUP([1]source_data!D896,[1]geo_data!A:I,9,FALSE)))</f>
        <v>Stroud Slade</v>
      </c>
      <c r="O894" s="11" t="str">
        <f>IF([1]source_data!G896="","",IF([1]source_data!D896="","",VLOOKUP([1]source_data!D896,[1]geo_data!A:I,8,FALSE)))</f>
        <v>E05010988</v>
      </c>
      <c r="P894" s="11" t="str">
        <f>IF([1]source_data!G896="","",IF(LEFT(O894,3)="E05","WD",IF(LEFT(O894,3)="S13","WD",IF(LEFT(O894,3)="W05","WD",IF(LEFT(O894,3)="W06","UA",IF(LEFT(O894,3)="S12","CA",IF(LEFT(O894,3)="E06","UA",IF(LEFT(O894,3)="E07","NMD",IF(LEFT(O894,3)="E08","MD",IF(LEFT(O894,3)="E09","LONB"))))))))))</f>
        <v>WD</v>
      </c>
      <c r="Q894" s="11" t="str">
        <f>IF([1]source_data!G896="","",IF([1]source_data!D896="","",VLOOKUP([1]source_data!D896,[1]geo_data!A:I,7,FALSE)))</f>
        <v>Stroud</v>
      </c>
      <c r="R894" s="11" t="str">
        <f>IF([1]source_data!G896="","",IF([1]source_data!D896="","",VLOOKUP([1]source_data!D896,[1]geo_data!A:I,6,FALSE)))</f>
        <v>E07000082</v>
      </c>
      <c r="S894" s="11" t="str">
        <f>IF([1]source_data!G896="","",IF(LEFT(R894,3)="E05","WD",IF(LEFT(R894,3)="S13","WD",IF(LEFT(R894,3)="W05","WD",IF(LEFT(R894,3)="W06","UA",IF(LEFT(R894,3)="S12","CA",IF(LEFT(R894,3)="E06","UA",IF(LEFT(R894,3)="E07","NMD",IF(LEFT(R894,3)="E08","MD",IF(LEFT(R894,3)="E09","LONB"))))))))))</f>
        <v>NMD</v>
      </c>
      <c r="T894" s="8" t="str">
        <f>IF([1]source_data!G896="","",IF([1]source_data!N896="","",[1]source_data!N896))</f>
        <v>Grants for Your Home</v>
      </c>
      <c r="U894" s="12">
        <f ca="1">IF([1]source_data!G896="","",[1]tailored_settings!$B$8)</f>
        <v>45009</v>
      </c>
      <c r="V894" s="8" t="str">
        <f>IF([1]source_data!I896="","",[1]tailored_settings!$B$9)</f>
        <v>https://www.barnwoodtrust.org/</v>
      </c>
      <c r="W894" s="8" t="str">
        <f>IF([1]source_data!G896="","",IF([1]source_data!I896="","",[1]codelists!$A$1))</f>
        <v>Grant to Individuals Reason codelist</v>
      </c>
      <c r="X894" s="8" t="str">
        <f>IF([1]source_data!G896="","",IF([1]source_data!I896="","",[1]source_data!I896))</f>
        <v>Financial Hardship</v>
      </c>
      <c r="Y894" s="8" t="str">
        <f>IF([1]source_data!G896="","",IF([1]source_data!J896="","",[1]codelists!$A$1))</f>
        <v>Grant to Individuals Reason codelist</v>
      </c>
      <c r="Z894" s="8" t="str">
        <f>IF([1]source_data!G896="","",IF([1]source_data!J896="","",[1]source_data!J896))</f>
        <v>Disability</v>
      </c>
      <c r="AA894" s="8" t="str">
        <f>IF([1]source_data!G896="","",IF([1]source_data!K896="","",[1]codelists!$A$16))</f>
        <v>Grant to Individuals Purpose codelist</v>
      </c>
      <c r="AB894" s="8" t="str">
        <f>IF([1]source_data!G896="","",IF([1]source_data!K896="","",[1]source_data!K896))</f>
        <v>Furniture and appliances</v>
      </c>
      <c r="AC894" s="8" t="str">
        <f>IF([1]source_data!G896="","",IF([1]source_data!L896="","",[1]codelists!$A$16))</f>
        <v/>
      </c>
      <c r="AD894" s="8" t="str">
        <f>IF([1]source_data!G896="","",IF([1]source_data!L896="","",[1]source_data!L896))</f>
        <v/>
      </c>
      <c r="AE894" s="8" t="str">
        <f>IF([1]source_data!G896="","",IF([1]source_data!M896="","",[1]codelists!$A$16))</f>
        <v/>
      </c>
      <c r="AF894" s="8" t="str">
        <f>IF([1]source_data!G896="","",IF([1]source_data!M896="","",[1]source_data!M896))</f>
        <v/>
      </c>
    </row>
    <row r="895" spans="1:32" ht="15.75" x14ac:dyDescent="0.25">
      <c r="A895" s="8" t="str">
        <f>IF([1]source_data!G897="","",IF(AND([1]source_data!C897&lt;&gt;"",[1]tailored_settings!$B$10="Publish"),CONCATENATE([1]tailored_settings!$B$2&amp;[1]source_data!C897),IF(AND([1]source_data!C897&lt;&gt;"",[1]tailored_settings!$B$10="Do not publish"),CONCATENATE([1]tailored_settings!$B$2&amp;TEXT(ROW(A895)-1,"0000")&amp;"_"&amp;TEXT(F895,"yyyy-mm")),CONCATENATE([1]tailored_settings!$B$2&amp;TEXT(ROW(A895)-1,"0000")&amp;"_"&amp;TEXT(F895,"yyyy-mm")))))</f>
        <v>360G-BarnwoodTrust-0894_2022-11</v>
      </c>
      <c r="B895" s="8" t="str">
        <f>IF([1]source_data!G897="","",IF([1]source_data!E897&lt;&gt;"",[1]source_data!E897,CONCATENATE("Grant to "&amp;G895)))</f>
        <v>Grants for Your Home</v>
      </c>
      <c r="C895" s="8" t="str">
        <f>IF([1]source_data!G897="","",IF([1]source_data!F897="","",[1]source_data!F897))</f>
        <v>Funding to help disabled people and people with mental health conditions living on a low-income with their housing needs</v>
      </c>
      <c r="D895" s="9">
        <f>IF([1]source_data!G897="","",IF([1]source_data!G897="","",[1]source_data!G897))</f>
        <v>1021</v>
      </c>
      <c r="E895" s="8" t="str">
        <f>IF([1]source_data!G897="","",[1]tailored_settings!$B$3)</f>
        <v>GBP</v>
      </c>
      <c r="F895" s="10">
        <f>IF([1]source_data!G897="","",IF([1]source_data!H897="","",[1]source_data!H897))</f>
        <v>44880.440113969897</v>
      </c>
      <c r="G895" s="8" t="str">
        <f>IF([1]source_data!G897="","",[1]tailored_settings!$B$5)</f>
        <v>Individual Recipient</v>
      </c>
      <c r="H895" s="8" t="str">
        <f>IF([1]source_data!G897="","",IF(AND([1]source_data!A897&lt;&gt;"",[1]tailored_settings!$B$11="Publish"),CONCATENATE([1]tailored_settings!$B$2&amp;[1]source_data!A897),IF(AND([1]source_data!A897&lt;&gt;"",[1]tailored_settings!$B$11="Do not publish"),CONCATENATE([1]tailored_settings!$B$4&amp;TEXT(ROW(A895)-1,"0000")&amp;"_"&amp;TEXT(F895,"yyyy-mm")),CONCATENATE([1]tailored_settings!$B$4&amp;TEXT(ROW(A895)-1,"0000")&amp;"_"&amp;TEXT(F895,"yyyy-mm")))))</f>
        <v>360G-BarnwoodTrust-IND-0894_2022-11</v>
      </c>
      <c r="I895" s="8" t="str">
        <f>IF([1]source_data!G897="","",[1]tailored_settings!$B$7)</f>
        <v>Barnwood Trust</v>
      </c>
      <c r="J895" s="8" t="str">
        <f>IF([1]source_data!G897="","",[1]tailored_settings!$B$6)</f>
        <v>GB-CHC-1162855</v>
      </c>
      <c r="K895" s="8" t="str">
        <f>IF([1]source_data!G897="","",IF([1]source_data!I897="","",VLOOKUP([1]source_data!I897,[1]codelists!A:C,2,FALSE)))</f>
        <v>GTIR010</v>
      </c>
      <c r="L895" s="8" t="str">
        <f>IF([1]source_data!G897="","",IF([1]source_data!J897="","",VLOOKUP([1]source_data!J897,[1]codelists!A:C,2,FALSE)))</f>
        <v>GTIR020</v>
      </c>
      <c r="M895" s="8" t="str">
        <f>IF([1]source_data!G897="","",IF([1]source_data!K897="","",IF([1]source_data!M897&lt;&gt;"",CONCATENATE(VLOOKUP([1]source_data!K897,[1]codelists!A:C,2,FALSE)&amp;";"&amp;VLOOKUP([1]source_data!L897,[1]codelists!A:C,2,FALSE)&amp;";"&amp;VLOOKUP([1]source_data!M897,[1]codelists!A:C,2,FALSE)),IF([1]source_data!L897&lt;&gt;"",CONCATENATE(VLOOKUP([1]source_data!K897,[1]codelists!A:C,2,FALSE)&amp;";"&amp;VLOOKUP([1]source_data!L897,[1]codelists!A:C,2,FALSE)),IF([1]source_data!K897&lt;&gt;"",CONCATENATE(VLOOKUP([1]source_data!K897,[1]codelists!A:C,2,FALSE)))))))</f>
        <v>GTIP020</v>
      </c>
      <c r="N895" s="11" t="str">
        <f>IF([1]source_data!G897="","",IF([1]source_data!D897="","",VLOOKUP([1]source_data!D897,[1]geo_data!A:I,9,FALSE)))</f>
        <v>Lydney East</v>
      </c>
      <c r="O895" s="11" t="str">
        <f>IF([1]source_data!G897="","",IF([1]source_data!D897="","",VLOOKUP([1]source_data!D897,[1]geo_data!A:I,8,FALSE)))</f>
        <v>E05012165</v>
      </c>
      <c r="P895" s="11" t="str">
        <f>IF([1]source_data!G897="","",IF(LEFT(O895,3)="E05","WD",IF(LEFT(O895,3)="S13","WD",IF(LEFT(O895,3)="W05","WD",IF(LEFT(O895,3)="W06","UA",IF(LEFT(O895,3)="S12","CA",IF(LEFT(O895,3)="E06","UA",IF(LEFT(O895,3)="E07","NMD",IF(LEFT(O895,3)="E08","MD",IF(LEFT(O895,3)="E09","LONB"))))))))))</f>
        <v>WD</v>
      </c>
      <c r="Q895" s="11" t="str">
        <f>IF([1]source_data!G897="","",IF([1]source_data!D897="","",VLOOKUP([1]source_data!D897,[1]geo_data!A:I,7,FALSE)))</f>
        <v>Forest of Dean</v>
      </c>
      <c r="R895" s="11" t="str">
        <f>IF([1]source_data!G897="","",IF([1]source_data!D897="","",VLOOKUP([1]source_data!D897,[1]geo_data!A:I,6,FALSE)))</f>
        <v>E07000080</v>
      </c>
      <c r="S895" s="11" t="str">
        <f>IF([1]source_data!G897="","",IF(LEFT(R895,3)="E05","WD",IF(LEFT(R895,3)="S13","WD",IF(LEFT(R895,3)="W05","WD",IF(LEFT(R895,3)="W06","UA",IF(LEFT(R895,3)="S12","CA",IF(LEFT(R895,3)="E06","UA",IF(LEFT(R895,3)="E07","NMD",IF(LEFT(R895,3)="E08","MD",IF(LEFT(R895,3)="E09","LONB"))))))))))</f>
        <v>NMD</v>
      </c>
      <c r="T895" s="8" t="str">
        <f>IF([1]source_data!G897="","",IF([1]source_data!N897="","",[1]source_data!N897))</f>
        <v>Grants for Your Home</v>
      </c>
      <c r="U895" s="12">
        <f ca="1">IF([1]source_data!G897="","",[1]tailored_settings!$B$8)</f>
        <v>45009</v>
      </c>
      <c r="V895" s="8" t="str">
        <f>IF([1]source_data!I897="","",[1]tailored_settings!$B$9)</f>
        <v>https://www.barnwoodtrust.org/</v>
      </c>
      <c r="W895" s="8" t="str">
        <f>IF([1]source_data!G897="","",IF([1]source_data!I897="","",[1]codelists!$A$1))</f>
        <v>Grant to Individuals Reason codelist</v>
      </c>
      <c r="X895" s="8" t="str">
        <f>IF([1]source_data!G897="","",IF([1]source_data!I897="","",[1]source_data!I897))</f>
        <v>Financial Hardship</v>
      </c>
      <c r="Y895" s="8" t="str">
        <f>IF([1]source_data!G897="","",IF([1]source_data!J897="","",[1]codelists!$A$1))</f>
        <v>Grant to Individuals Reason codelist</v>
      </c>
      <c r="Z895" s="8" t="str">
        <f>IF([1]source_data!G897="","",IF([1]source_data!J897="","",[1]source_data!J897))</f>
        <v>Disability</v>
      </c>
      <c r="AA895" s="8" t="str">
        <f>IF([1]source_data!G897="","",IF([1]source_data!K897="","",[1]codelists!$A$16))</f>
        <v>Grant to Individuals Purpose codelist</v>
      </c>
      <c r="AB895" s="8" t="str">
        <f>IF([1]source_data!G897="","",IF([1]source_data!K897="","",[1]source_data!K897))</f>
        <v>Furniture and appliances</v>
      </c>
      <c r="AC895" s="8" t="str">
        <f>IF([1]source_data!G897="","",IF([1]source_data!L897="","",[1]codelists!$A$16))</f>
        <v/>
      </c>
      <c r="AD895" s="8" t="str">
        <f>IF([1]source_data!G897="","",IF([1]source_data!L897="","",[1]source_data!L897))</f>
        <v/>
      </c>
      <c r="AE895" s="8" t="str">
        <f>IF([1]source_data!G897="","",IF([1]source_data!M897="","",[1]codelists!$A$16))</f>
        <v/>
      </c>
      <c r="AF895" s="8" t="str">
        <f>IF([1]source_data!G897="","",IF([1]source_data!M897="","",[1]source_data!M897))</f>
        <v/>
      </c>
    </row>
    <row r="896" spans="1:32" ht="15.75" x14ac:dyDescent="0.25">
      <c r="A896" s="8" t="str">
        <f>IF([1]source_data!G898="","",IF(AND([1]source_data!C898&lt;&gt;"",[1]tailored_settings!$B$10="Publish"),CONCATENATE([1]tailored_settings!$B$2&amp;[1]source_data!C898),IF(AND([1]source_data!C898&lt;&gt;"",[1]tailored_settings!$B$10="Do not publish"),CONCATENATE([1]tailored_settings!$B$2&amp;TEXT(ROW(A896)-1,"0000")&amp;"_"&amp;TEXT(F896,"yyyy-mm")),CONCATENATE([1]tailored_settings!$B$2&amp;TEXT(ROW(A896)-1,"0000")&amp;"_"&amp;TEXT(F896,"yyyy-mm")))))</f>
        <v>360G-BarnwoodTrust-0895_2022-11</v>
      </c>
      <c r="B896" s="8" t="str">
        <f>IF([1]source_data!G898="","",IF([1]source_data!E898&lt;&gt;"",[1]source_data!E898,CONCATENATE("Grant to "&amp;G896)))</f>
        <v>Grants for Your Home</v>
      </c>
      <c r="C896" s="8" t="str">
        <f>IF([1]source_data!G898="","",IF([1]source_data!F898="","",[1]source_data!F898))</f>
        <v>Funding to help disabled people and people with mental health conditions living on a low-income with their housing needs</v>
      </c>
      <c r="D896" s="9">
        <f>IF([1]source_data!G898="","",IF([1]source_data!G898="","",[1]source_data!G898))</f>
        <v>2054.98</v>
      </c>
      <c r="E896" s="8" t="str">
        <f>IF([1]source_data!G898="","",[1]tailored_settings!$B$3)</f>
        <v>GBP</v>
      </c>
      <c r="F896" s="10">
        <f>IF([1]source_data!G898="","",IF([1]source_data!H898="","",[1]source_data!H898))</f>
        <v>44880.445434143498</v>
      </c>
      <c r="G896" s="8" t="str">
        <f>IF([1]source_data!G898="","",[1]tailored_settings!$B$5)</f>
        <v>Individual Recipient</v>
      </c>
      <c r="H896" s="8" t="str">
        <f>IF([1]source_data!G898="","",IF(AND([1]source_data!A898&lt;&gt;"",[1]tailored_settings!$B$11="Publish"),CONCATENATE([1]tailored_settings!$B$2&amp;[1]source_data!A898),IF(AND([1]source_data!A898&lt;&gt;"",[1]tailored_settings!$B$11="Do not publish"),CONCATENATE([1]tailored_settings!$B$4&amp;TEXT(ROW(A896)-1,"0000")&amp;"_"&amp;TEXT(F896,"yyyy-mm")),CONCATENATE([1]tailored_settings!$B$4&amp;TEXT(ROW(A896)-1,"0000")&amp;"_"&amp;TEXT(F896,"yyyy-mm")))))</f>
        <v>360G-BarnwoodTrust-IND-0895_2022-11</v>
      </c>
      <c r="I896" s="8" t="str">
        <f>IF([1]source_data!G898="","",[1]tailored_settings!$B$7)</f>
        <v>Barnwood Trust</v>
      </c>
      <c r="J896" s="8" t="str">
        <f>IF([1]source_data!G898="","",[1]tailored_settings!$B$6)</f>
        <v>GB-CHC-1162855</v>
      </c>
      <c r="K896" s="8" t="str">
        <f>IF([1]source_data!G898="","",IF([1]source_data!I898="","",VLOOKUP([1]source_data!I898,[1]codelists!A:C,2,FALSE)))</f>
        <v>GTIR010</v>
      </c>
      <c r="L896" s="8" t="str">
        <f>IF([1]source_data!G898="","",IF([1]source_data!J898="","",VLOOKUP([1]source_data!J898,[1]codelists!A:C,2,FALSE)))</f>
        <v>GTIR020</v>
      </c>
      <c r="M896" s="8" t="str">
        <f>IF([1]source_data!G898="","",IF([1]source_data!K898="","",IF([1]source_data!M898&lt;&gt;"",CONCATENATE(VLOOKUP([1]source_data!K898,[1]codelists!A:C,2,FALSE)&amp;";"&amp;VLOOKUP([1]source_data!L898,[1]codelists!A:C,2,FALSE)&amp;";"&amp;VLOOKUP([1]source_data!M898,[1]codelists!A:C,2,FALSE)),IF([1]source_data!L898&lt;&gt;"",CONCATENATE(VLOOKUP([1]source_data!K898,[1]codelists!A:C,2,FALSE)&amp;";"&amp;VLOOKUP([1]source_data!L898,[1]codelists!A:C,2,FALSE)),IF([1]source_data!K898&lt;&gt;"",CONCATENATE(VLOOKUP([1]source_data!K898,[1]codelists!A:C,2,FALSE)))))))</f>
        <v>GTIP020</v>
      </c>
      <c r="N896" s="11" t="str">
        <f>IF([1]source_data!G898="","",IF([1]source_data!D898="","",VLOOKUP([1]source_data!D898,[1]geo_data!A:I,9,FALSE)))</f>
        <v>Matson, Robinswood and White City</v>
      </c>
      <c r="O896" s="11" t="str">
        <f>IF([1]source_data!G898="","",IF([1]source_data!D898="","",VLOOKUP([1]source_data!D898,[1]geo_data!A:I,8,FALSE)))</f>
        <v>E05010961</v>
      </c>
      <c r="P896" s="11" t="str">
        <f>IF([1]source_data!G898="","",IF(LEFT(O896,3)="E05","WD",IF(LEFT(O896,3)="S13","WD",IF(LEFT(O896,3)="W05","WD",IF(LEFT(O896,3)="W06","UA",IF(LEFT(O896,3)="S12","CA",IF(LEFT(O896,3)="E06","UA",IF(LEFT(O896,3)="E07","NMD",IF(LEFT(O896,3)="E08","MD",IF(LEFT(O896,3)="E09","LONB"))))))))))</f>
        <v>WD</v>
      </c>
      <c r="Q896" s="11" t="str">
        <f>IF([1]source_data!G898="","",IF([1]source_data!D898="","",VLOOKUP([1]source_data!D898,[1]geo_data!A:I,7,FALSE)))</f>
        <v>Gloucester</v>
      </c>
      <c r="R896" s="11" t="str">
        <f>IF([1]source_data!G898="","",IF([1]source_data!D898="","",VLOOKUP([1]source_data!D898,[1]geo_data!A:I,6,FALSE)))</f>
        <v>E07000081</v>
      </c>
      <c r="S896" s="11" t="str">
        <f>IF([1]source_data!G898="","",IF(LEFT(R896,3)="E05","WD",IF(LEFT(R896,3)="S13","WD",IF(LEFT(R896,3)="W05","WD",IF(LEFT(R896,3)="W06","UA",IF(LEFT(R896,3)="S12","CA",IF(LEFT(R896,3)="E06","UA",IF(LEFT(R896,3)="E07","NMD",IF(LEFT(R896,3)="E08","MD",IF(LEFT(R896,3)="E09","LONB"))))))))))</f>
        <v>NMD</v>
      </c>
      <c r="T896" s="8" t="str">
        <f>IF([1]source_data!G898="","",IF([1]source_data!N898="","",[1]source_data!N898))</f>
        <v>Grants for Your Home</v>
      </c>
      <c r="U896" s="12">
        <f ca="1">IF([1]source_data!G898="","",[1]tailored_settings!$B$8)</f>
        <v>45009</v>
      </c>
      <c r="V896" s="8" t="str">
        <f>IF([1]source_data!I898="","",[1]tailored_settings!$B$9)</f>
        <v>https://www.barnwoodtrust.org/</v>
      </c>
      <c r="W896" s="8" t="str">
        <f>IF([1]source_data!G898="","",IF([1]source_data!I898="","",[1]codelists!$A$1))</f>
        <v>Grant to Individuals Reason codelist</v>
      </c>
      <c r="X896" s="8" t="str">
        <f>IF([1]source_data!G898="","",IF([1]source_data!I898="","",[1]source_data!I898))</f>
        <v>Financial Hardship</v>
      </c>
      <c r="Y896" s="8" t="str">
        <f>IF([1]source_data!G898="","",IF([1]source_data!J898="","",[1]codelists!$A$1))</f>
        <v>Grant to Individuals Reason codelist</v>
      </c>
      <c r="Z896" s="8" t="str">
        <f>IF([1]source_data!G898="","",IF([1]source_data!J898="","",[1]source_data!J898))</f>
        <v>Disability</v>
      </c>
      <c r="AA896" s="8" t="str">
        <f>IF([1]source_data!G898="","",IF([1]source_data!K898="","",[1]codelists!$A$16))</f>
        <v>Grant to Individuals Purpose codelist</v>
      </c>
      <c r="AB896" s="8" t="str">
        <f>IF([1]source_data!G898="","",IF([1]source_data!K898="","",[1]source_data!K898))</f>
        <v>Furniture and appliances</v>
      </c>
      <c r="AC896" s="8" t="str">
        <f>IF([1]source_data!G898="","",IF([1]source_data!L898="","",[1]codelists!$A$16))</f>
        <v/>
      </c>
      <c r="AD896" s="8" t="str">
        <f>IF([1]source_data!G898="","",IF([1]source_data!L898="","",[1]source_data!L898))</f>
        <v/>
      </c>
      <c r="AE896" s="8" t="str">
        <f>IF([1]source_data!G898="","",IF([1]source_data!M898="","",[1]codelists!$A$16))</f>
        <v/>
      </c>
      <c r="AF896" s="8" t="str">
        <f>IF([1]source_data!G898="","",IF([1]source_data!M898="","",[1]source_data!M898))</f>
        <v/>
      </c>
    </row>
    <row r="897" spans="1:32" ht="15.75" x14ac:dyDescent="0.25">
      <c r="A897" s="8" t="str">
        <f>IF([1]source_data!G899="","",IF(AND([1]source_data!C899&lt;&gt;"",[1]tailored_settings!$B$10="Publish"),CONCATENATE([1]tailored_settings!$B$2&amp;[1]source_data!C899),IF(AND([1]source_data!C899&lt;&gt;"",[1]tailored_settings!$B$10="Do not publish"),CONCATENATE([1]tailored_settings!$B$2&amp;TEXT(ROW(A897)-1,"0000")&amp;"_"&amp;TEXT(F897,"yyyy-mm")),CONCATENATE([1]tailored_settings!$B$2&amp;TEXT(ROW(A897)-1,"0000")&amp;"_"&amp;TEXT(F897,"yyyy-mm")))))</f>
        <v>360G-BarnwoodTrust-0896_2022-11</v>
      </c>
      <c r="B897" s="8" t="str">
        <f>IF([1]source_data!G899="","",IF([1]source_data!E899&lt;&gt;"",[1]source_data!E899,CONCATENATE("Grant to "&amp;G897)))</f>
        <v>Grants for Your Home</v>
      </c>
      <c r="C897" s="8" t="str">
        <f>IF([1]source_data!G899="","",IF([1]source_data!F899="","",[1]source_data!F899))</f>
        <v>Funding to help disabled people and people with mental health conditions living on a low-income with their housing needs</v>
      </c>
      <c r="D897" s="9">
        <f>IF([1]source_data!G899="","",IF([1]source_data!G899="","",[1]source_data!G899))</f>
        <v>830</v>
      </c>
      <c r="E897" s="8" t="str">
        <f>IF([1]source_data!G899="","",[1]tailored_settings!$B$3)</f>
        <v>GBP</v>
      </c>
      <c r="F897" s="10">
        <f>IF([1]source_data!G899="","",IF([1]source_data!H899="","",[1]source_data!H899))</f>
        <v>44880.459338692097</v>
      </c>
      <c r="G897" s="8" t="str">
        <f>IF([1]source_data!G899="","",[1]tailored_settings!$B$5)</f>
        <v>Individual Recipient</v>
      </c>
      <c r="H897" s="8" t="str">
        <f>IF([1]source_data!G899="","",IF(AND([1]source_data!A899&lt;&gt;"",[1]tailored_settings!$B$11="Publish"),CONCATENATE([1]tailored_settings!$B$2&amp;[1]source_data!A899),IF(AND([1]source_data!A899&lt;&gt;"",[1]tailored_settings!$B$11="Do not publish"),CONCATENATE([1]tailored_settings!$B$4&amp;TEXT(ROW(A897)-1,"0000")&amp;"_"&amp;TEXT(F897,"yyyy-mm")),CONCATENATE([1]tailored_settings!$B$4&amp;TEXT(ROW(A897)-1,"0000")&amp;"_"&amp;TEXT(F897,"yyyy-mm")))))</f>
        <v>360G-BarnwoodTrust-IND-0896_2022-11</v>
      </c>
      <c r="I897" s="8" t="str">
        <f>IF([1]source_data!G899="","",[1]tailored_settings!$B$7)</f>
        <v>Barnwood Trust</v>
      </c>
      <c r="J897" s="8" t="str">
        <f>IF([1]source_data!G899="","",[1]tailored_settings!$B$6)</f>
        <v>GB-CHC-1162855</v>
      </c>
      <c r="K897" s="8" t="str">
        <f>IF([1]source_data!G899="","",IF([1]source_data!I899="","",VLOOKUP([1]source_data!I899,[1]codelists!A:C,2,FALSE)))</f>
        <v>GTIR010</v>
      </c>
      <c r="L897" s="8" t="str">
        <f>IF([1]source_data!G899="","",IF([1]source_data!J899="","",VLOOKUP([1]source_data!J899,[1]codelists!A:C,2,FALSE)))</f>
        <v>GTIR020</v>
      </c>
      <c r="M897" s="8" t="str">
        <f>IF([1]source_data!G899="","",IF([1]source_data!K899="","",IF([1]source_data!M899&lt;&gt;"",CONCATENATE(VLOOKUP([1]source_data!K899,[1]codelists!A:C,2,FALSE)&amp;";"&amp;VLOOKUP([1]source_data!L899,[1]codelists!A:C,2,FALSE)&amp;";"&amp;VLOOKUP([1]source_data!M899,[1]codelists!A:C,2,FALSE)),IF([1]source_data!L899&lt;&gt;"",CONCATENATE(VLOOKUP([1]source_data!K899,[1]codelists!A:C,2,FALSE)&amp;";"&amp;VLOOKUP([1]source_data!L899,[1]codelists!A:C,2,FALSE)),IF([1]source_data!K899&lt;&gt;"",CONCATENATE(VLOOKUP([1]source_data!K899,[1]codelists!A:C,2,FALSE)))))))</f>
        <v>GTIP020</v>
      </c>
      <c r="N897" s="11" t="str">
        <f>IF([1]source_data!G899="","",IF([1]source_data!D899="","",VLOOKUP([1]source_data!D899,[1]geo_data!A:I,9,FALSE)))</f>
        <v>Painswick and Upton</v>
      </c>
      <c r="O897" s="11" t="str">
        <f>IF([1]source_data!G899="","",IF([1]source_data!D899="","",VLOOKUP([1]source_data!D899,[1]geo_data!A:I,8,FALSE)))</f>
        <v>E05010981</v>
      </c>
      <c r="P897" s="11" t="str">
        <f>IF([1]source_data!G899="","",IF(LEFT(O897,3)="E05","WD",IF(LEFT(O897,3)="S13","WD",IF(LEFT(O897,3)="W05","WD",IF(LEFT(O897,3)="W06","UA",IF(LEFT(O897,3)="S12","CA",IF(LEFT(O897,3)="E06","UA",IF(LEFT(O897,3)="E07","NMD",IF(LEFT(O897,3)="E08","MD",IF(LEFT(O897,3)="E09","LONB"))))))))))</f>
        <v>WD</v>
      </c>
      <c r="Q897" s="11" t="str">
        <f>IF([1]source_data!G899="","",IF([1]source_data!D899="","",VLOOKUP([1]source_data!D899,[1]geo_data!A:I,7,FALSE)))</f>
        <v>Stroud</v>
      </c>
      <c r="R897" s="11" t="str">
        <f>IF([1]source_data!G899="","",IF([1]source_data!D899="","",VLOOKUP([1]source_data!D899,[1]geo_data!A:I,6,FALSE)))</f>
        <v>E07000082</v>
      </c>
      <c r="S897" s="11" t="str">
        <f>IF([1]source_data!G899="","",IF(LEFT(R897,3)="E05","WD",IF(LEFT(R897,3)="S13","WD",IF(LEFT(R897,3)="W05","WD",IF(LEFT(R897,3)="W06","UA",IF(LEFT(R897,3)="S12","CA",IF(LEFT(R897,3)="E06","UA",IF(LEFT(R897,3)="E07","NMD",IF(LEFT(R897,3)="E08","MD",IF(LEFT(R897,3)="E09","LONB"))))))))))</f>
        <v>NMD</v>
      </c>
      <c r="T897" s="8" t="str">
        <f>IF([1]source_data!G899="","",IF([1]source_data!N899="","",[1]source_data!N899))</f>
        <v>Grants for Your Home</v>
      </c>
      <c r="U897" s="12">
        <f ca="1">IF([1]source_data!G899="","",[1]tailored_settings!$B$8)</f>
        <v>45009</v>
      </c>
      <c r="V897" s="8" t="str">
        <f>IF([1]source_data!I899="","",[1]tailored_settings!$B$9)</f>
        <v>https://www.barnwoodtrust.org/</v>
      </c>
      <c r="W897" s="8" t="str">
        <f>IF([1]source_data!G899="","",IF([1]source_data!I899="","",[1]codelists!$A$1))</f>
        <v>Grant to Individuals Reason codelist</v>
      </c>
      <c r="X897" s="8" t="str">
        <f>IF([1]source_data!G899="","",IF([1]source_data!I899="","",[1]source_data!I899))</f>
        <v>Financial Hardship</v>
      </c>
      <c r="Y897" s="8" t="str">
        <f>IF([1]source_data!G899="","",IF([1]source_data!J899="","",[1]codelists!$A$1))</f>
        <v>Grant to Individuals Reason codelist</v>
      </c>
      <c r="Z897" s="8" t="str">
        <f>IF([1]source_data!G899="","",IF([1]source_data!J899="","",[1]source_data!J899))</f>
        <v>Disability</v>
      </c>
      <c r="AA897" s="8" t="str">
        <f>IF([1]source_data!G899="","",IF([1]source_data!K899="","",[1]codelists!$A$16))</f>
        <v>Grant to Individuals Purpose codelist</v>
      </c>
      <c r="AB897" s="8" t="str">
        <f>IF([1]source_data!G899="","",IF([1]source_data!K899="","",[1]source_data!K899))</f>
        <v>Furniture and appliances</v>
      </c>
      <c r="AC897" s="8" t="str">
        <f>IF([1]source_data!G899="","",IF([1]source_data!L899="","",[1]codelists!$A$16))</f>
        <v/>
      </c>
      <c r="AD897" s="8" t="str">
        <f>IF([1]source_data!G899="","",IF([1]source_data!L899="","",[1]source_data!L899))</f>
        <v/>
      </c>
      <c r="AE897" s="8" t="str">
        <f>IF([1]source_data!G899="","",IF([1]source_data!M899="","",[1]codelists!$A$16))</f>
        <v/>
      </c>
      <c r="AF897" s="8" t="str">
        <f>IF([1]source_data!G899="","",IF([1]source_data!M899="","",[1]source_data!M899))</f>
        <v/>
      </c>
    </row>
    <row r="898" spans="1:32" ht="15.75" x14ac:dyDescent="0.25">
      <c r="A898" s="8" t="str">
        <f>IF([1]source_data!G900="","",IF(AND([1]source_data!C900&lt;&gt;"",[1]tailored_settings!$B$10="Publish"),CONCATENATE([1]tailored_settings!$B$2&amp;[1]source_data!C900),IF(AND([1]source_data!C900&lt;&gt;"",[1]tailored_settings!$B$10="Do not publish"),CONCATENATE([1]tailored_settings!$B$2&amp;TEXT(ROW(A898)-1,"0000")&amp;"_"&amp;TEXT(F898,"yyyy-mm")),CONCATENATE([1]tailored_settings!$B$2&amp;TEXT(ROW(A898)-1,"0000")&amp;"_"&amp;TEXT(F898,"yyyy-mm")))))</f>
        <v>360G-BarnwoodTrust-0897_2022-11</v>
      </c>
      <c r="B898" s="8" t="str">
        <f>IF([1]source_data!G900="","",IF([1]source_data!E900&lt;&gt;"",[1]source_data!E900,CONCATENATE("Grant to "&amp;G898)))</f>
        <v>Grants for Your Home</v>
      </c>
      <c r="C898" s="8" t="str">
        <f>IF([1]source_data!G900="","",IF([1]source_data!F900="","",[1]source_data!F900))</f>
        <v>Funding to help disabled people and people with mental health conditions living on a low-income with their housing needs</v>
      </c>
      <c r="D898" s="9">
        <f>IF([1]source_data!G900="","",IF([1]source_data!G900="","",[1]source_data!G900))</f>
        <v>1165.95</v>
      </c>
      <c r="E898" s="8" t="str">
        <f>IF([1]source_data!G900="","",[1]tailored_settings!$B$3)</f>
        <v>GBP</v>
      </c>
      <c r="F898" s="10">
        <f>IF([1]source_data!G900="","",IF([1]source_data!H900="","",[1]source_data!H900))</f>
        <v>44880.475788344898</v>
      </c>
      <c r="G898" s="8" t="str">
        <f>IF([1]source_data!G900="","",[1]tailored_settings!$B$5)</f>
        <v>Individual Recipient</v>
      </c>
      <c r="H898" s="8" t="str">
        <f>IF([1]source_data!G900="","",IF(AND([1]source_data!A900&lt;&gt;"",[1]tailored_settings!$B$11="Publish"),CONCATENATE([1]tailored_settings!$B$2&amp;[1]source_data!A900),IF(AND([1]source_data!A900&lt;&gt;"",[1]tailored_settings!$B$11="Do not publish"),CONCATENATE([1]tailored_settings!$B$4&amp;TEXT(ROW(A898)-1,"0000")&amp;"_"&amp;TEXT(F898,"yyyy-mm")),CONCATENATE([1]tailored_settings!$B$4&amp;TEXT(ROW(A898)-1,"0000")&amp;"_"&amp;TEXT(F898,"yyyy-mm")))))</f>
        <v>360G-BarnwoodTrust-IND-0897_2022-11</v>
      </c>
      <c r="I898" s="8" t="str">
        <f>IF([1]source_data!G900="","",[1]tailored_settings!$B$7)</f>
        <v>Barnwood Trust</v>
      </c>
      <c r="J898" s="8" t="str">
        <f>IF([1]source_data!G900="","",[1]tailored_settings!$B$6)</f>
        <v>GB-CHC-1162855</v>
      </c>
      <c r="K898" s="8" t="str">
        <f>IF([1]source_data!G900="","",IF([1]source_data!I900="","",VLOOKUP([1]source_data!I900,[1]codelists!A:C,2,FALSE)))</f>
        <v>GTIR010</v>
      </c>
      <c r="L898" s="8" t="str">
        <f>IF([1]source_data!G900="","",IF([1]source_data!J900="","",VLOOKUP([1]source_data!J900,[1]codelists!A:C,2,FALSE)))</f>
        <v>GTIR020</v>
      </c>
      <c r="M898" s="8" t="str">
        <f>IF([1]source_data!G900="","",IF([1]source_data!K900="","",IF([1]source_data!M900&lt;&gt;"",CONCATENATE(VLOOKUP([1]source_data!K900,[1]codelists!A:C,2,FALSE)&amp;";"&amp;VLOOKUP([1]source_data!L900,[1]codelists!A:C,2,FALSE)&amp;";"&amp;VLOOKUP([1]source_data!M900,[1]codelists!A:C,2,FALSE)),IF([1]source_data!L900&lt;&gt;"",CONCATENATE(VLOOKUP([1]source_data!K900,[1]codelists!A:C,2,FALSE)&amp;";"&amp;VLOOKUP([1]source_data!L900,[1]codelists!A:C,2,FALSE)),IF([1]source_data!K900&lt;&gt;"",CONCATENATE(VLOOKUP([1]source_data!K900,[1]codelists!A:C,2,FALSE)))))))</f>
        <v>GTIP020</v>
      </c>
      <c r="N898" s="11" t="str">
        <f>IF([1]source_data!G900="","",IF([1]source_data!D900="","",VLOOKUP([1]source_data!D900,[1]geo_data!A:I,9,FALSE)))</f>
        <v>Stonehouse</v>
      </c>
      <c r="O898" s="11" t="str">
        <f>IF([1]source_data!G900="","",IF([1]source_data!D900="","",VLOOKUP([1]source_data!D900,[1]geo_data!A:I,8,FALSE)))</f>
        <v>E05013196</v>
      </c>
      <c r="P898" s="11" t="str">
        <f>IF([1]source_data!G900="","",IF(LEFT(O898,3)="E05","WD",IF(LEFT(O898,3)="S13","WD",IF(LEFT(O898,3)="W05","WD",IF(LEFT(O898,3)="W06","UA",IF(LEFT(O898,3)="S12","CA",IF(LEFT(O898,3)="E06","UA",IF(LEFT(O898,3)="E07","NMD",IF(LEFT(O898,3)="E08","MD",IF(LEFT(O898,3)="E09","LONB"))))))))))</f>
        <v>WD</v>
      </c>
      <c r="Q898" s="11" t="str">
        <f>IF([1]source_data!G900="","",IF([1]source_data!D900="","",VLOOKUP([1]source_data!D900,[1]geo_data!A:I,7,FALSE)))</f>
        <v>Stroud</v>
      </c>
      <c r="R898" s="11" t="str">
        <f>IF([1]source_data!G900="","",IF([1]source_data!D900="","",VLOOKUP([1]source_data!D900,[1]geo_data!A:I,6,FALSE)))</f>
        <v>E07000082</v>
      </c>
      <c r="S898" s="11" t="str">
        <f>IF([1]source_data!G900="","",IF(LEFT(R898,3)="E05","WD",IF(LEFT(R898,3)="S13","WD",IF(LEFT(R898,3)="W05","WD",IF(LEFT(R898,3)="W06","UA",IF(LEFT(R898,3)="S12","CA",IF(LEFT(R898,3)="E06","UA",IF(LEFT(R898,3)="E07","NMD",IF(LEFT(R898,3)="E08","MD",IF(LEFT(R898,3)="E09","LONB"))))))))))</f>
        <v>NMD</v>
      </c>
      <c r="T898" s="8" t="str">
        <f>IF([1]source_data!G900="","",IF([1]source_data!N900="","",[1]source_data!N900))</f>
        <v>Grants for Your Home</v>
      </c>
      <c r="U898" s="12">
        <f ca="1">IF([1]source_data!G900="","",[1]tailored_settings!$B$8)</f>
        <v>45009</v>
      </c>
      <c r="V898" s="8" t="str">
        <f>IF([1]source_data!I900="","",[1]tailored_settings!$B$9)</f>
        <v>https://www.barnwoodtrust.org/</v>
      </c>
      <c r="W898" s="8" t="str">
        <f>IF([1]source_data!G900="","",IF([1]source_data!I900="","",[1]codelists!$A$1))</f>
        <v>Grant to Individuals Reason codelist</v>
      </c>
      <c r="X898" s="8" t="str">
        <f>IF([1]source_data!G900="","",IF([1]source_data!I900="","",[1]source_data!I900))</f>
        <v>Financial Hardship</v>
      </c>
      <c r="Y898" s="8" t="str">
        <f>IF([1]source_data!G900="","",IF([1]source_data!J900="","",[1]codelists!$A$1))</f>
        <v>Grant to Individuals Reason codelist</v>
      </c>
      <c r="Z898" s="8" t="str">
        <f>IF([1]source_data!G900="","",IF([1]source_data!J900="","",[1]source_data!J900))</f>
        <v>Disability</v>
      </c>
      <c r="AA898" s="8" t="str">
        <f>IF([1]source_data!G900="","",IF([1]source_data!K900="","",[1]codelists!$A$16))</f>
        <v>Grant to Individuals Purpose codelist</v>
      </c>
      <c r="AB898" s="8" t="str">
        <f>IF([1]source_data!G900="","",IF([1]source_data!K900="","",[1]source_data!K900))</f>
        <v>Furniture and appliances</v>
      </c>
      <c r="AC898" s="8" t="str">
        <f>IF([1]source_data!G900="","",IF([1]source_data!L900="","",[1]codelists!$A$16))</f>
        <v/>
      </c>
      <c r="AD898" s="8" t="str">
        <f>IF([1]source_data!G900="","",IF([1]source_data!L900="","",[1]source_data!L900))</f>
        <v/>
      </c>
      <c r="AE898" s="8" t="str">
        <f>IF([1]source_data!G900="","",IF([1]source_data!M900="","",[1]codelists!$A$16))</f>
        <v/>
      </c>
      <c r="AF898" s="8" t="str">
        <f>IF([1]source_data!G900="","",IF([1]source_data!M900="","",[1]source_data!M900))</f>
        <v/>
      </c>
    </row>
    <row r="899" spans="1:32" ht="15.75" x14ac:dyDescent="0.25">
      <c r="A899" s="8" t="str">
        <f>IF([1]source_data!G901="","",IF(AND([1]source_data!C901&lt;&gt;"",[1]tailored_settings!$B$10="Publish"),CONCATENATE([1]tailored_settings!$B$2&amp;[1]source_data!C901),IF(AND([1]source_data!C901&lt;&gt;"",[1]tailored_settings!$B$10="Do not publish"),CONCATENATE([1]tailored_settings!$B$2&amp;TEXT(ROW(A899)-1,"0000")&amp;"_"&amp;TEXT(F899,"yyyy-mm")),CONCATENATE([1]tailored_settings!$B$2&amp;TEXT(ROW(A899)-1,"0000")&amp;"_"&amp;TEXT(F899,"yyyy-mm")))))</f>
        <v>360G-BarnwoodTrust-0898_2022-11</v>
      </c>
      <c r="B899" s="8" t="str">
        <f>IF([1]source_data!G901="","",IF([1]source_data!E901&lt;&gt;"",[1]source_data!E901,CONCATENATE("Grant to "&amp;G899)))</f>
        <v>Grants for You</v>
      </c>
      <c r="C899" s="8" t="str">
        <f>IF([1]source_data!G901="","",IF([1]source_data!F901="","",[1]source_data!F901))</f>
        <v xml:space="preserve">Funding to help people with Autism, ADHD, Tourette's or a serious mental health condition access more opportunities.   </v>
      </c>
      <c r="D899" s="9">
        <f>IF([1]source_data!G901="","",IF([1]source_data!G901="","",[1]source_data!G901))</f>
        <v>979</v>
      </c>
      <c r="E899" s="8" t="str">
        <f>IF([1]source_data!G901="","",[1]tailored_settings!$B$3)</f>
        <v>GBP</v>
      </c>
      <c r="F899" s="10">
        <f>IF([1]source_data!G901="","",IF([1]source_data!H901="","",[1]source_data!H901))</f>
        <v>44880.481095254603</v>
      </c>
      <c r="G899" s="8" t="str">
        <f>IF([1]source_data!G901="","",[1]tailored_settings!$B$5)</f>
        <v>Individual Recipient</v>
      </c>
      <c r="H899" s="8" t="str">
        <f>IF([1]source_data!G901="","",IF(AND([1]source_data!A901&lt;&gt;"",[1]tailored_settings!$B$11="Publish"),CONCATENATE([1]tailored_settings!$B$2&amp;[1]source_data!A901),IF(AND([1]source_data!A901&lt;&gt;"",[1]tailored_settings!$B$11="Do not publish"),CONCATENATE([1]tailored_settings!$B$4&amp;TEXT(ROW(A899)-1,"0000")&amp;"_"&amp;TEXT(F899,"yyyy-mm")),CONCATENATE([1]tailored_settings!$B$4&amp;TEXT(ROW(A899)-1,"0000")&amp;"_"&amp;TEXT(F899,"yyyy-mm")))))</f>
        <v>360G-BarnwoodTrust-IND-0898_2022-11</v>
      </c>
      <c r="I899" s="8" t="str">
        <f>IF([1]source_data!G901="","",[1]tailored_settings!$B$7)</f>
        <v>Barnwood Trust</v>
      </c>
      <c r="J899" s="8" t="str">
        <f>IF([1]source_data!G901="","",[1]tailored_settings!$B$6)</f>
        <v>GB-CHC-1162855</v>
      </c>
      <c r="K899" s="8" t="str">
        <f>IF([1]source_data!G901="","",IF([1]source_data!I901="","",VLOOKUP([1]source_data!I901,[1]codelists!A:C,2,FALSE)))</f>
        <v>GTIR040</v>
      </c>
      <c r="L899" s="8" t="str">
        <f>IF([1]source_data!G901="","",IF([1]source_data!J901="","",VLOOKUP([1]source_data!J901,[1]codelists!A:C,2,FALSE)))</f>
        <v/>
      </c>
      <c r="M899" s="8" t="str">
        <f>IF([1]source_data!G901="","",IF([1]source_data!K901="","",IF([1]source_data!M901&lt;&gt;"",CONCATENATE(VLOOKUP([1]source_data!K901,[1]codelists!A:C,2,FALSE)&amp;";"&amp;VLOOKUP([1]source_data!L901,[1]codelists!A:C,2,FALSE)&amp;";"&amp;VLOOKUP([1]source_data!M901,[1]codelists!A:C,2,FALSE)),IF([1]source_data!L901&lt;&gt;"",CONCATENATE(VLOOKUP([1]source_data!K901,[1]codelists!A:C,2,FALSE)&amp;";"&amp;VLOOKUP([1]source_data!L901,[1]codelists!A:C,2,FALSE)),IF([1]source_data!K901&lt;&gt;"",CONCATENATE(VLOOKUP([1]source_data!K901,[1]codelists!A:C,2,FALSE)))))))</f>
        <v>GTIP040</v>
      </c>
      <c r="N899" s="11" t="str">
        <f>IF([1]source_data!G901="","",IF([1]source_data!D901="","",VLOOKUP([1]source_data!D901,[1]geo_data!A:I,9,FALSE)))</f>
        <v>Moreland</v>
      </c>
      <c r="O899" s="11" t="str">
        <f>IF([1]source_data!G901="","",IF([1]source_data!D901="","",VLOOKUP([1]source_data!D901,[1]geo_data!A:I,8,FALSE)))</f>
        <v>E05010962</v>
      </c>
      <c r="P899" s="11" t="str">
        <f>IF([1]source_data!G901="","",IF(LEFT(O899,3)="E05","WD",IF(LEFT(O899,3)="S13","WD",IF(LEFT(O899,3)="W05","WD",IF(LEFT(O899,3)="W06","UA",IF(LEFT(O899,3)="S12","CA",IF(LEFT(O899,3)="E06","UA",IF(LEFT(O899,3)="E07","NMD",IF(LEFT(O899,3)="E08","MD",IF(LEFT(O899,3)="E09","LONB"))))))))))</f>
        <v>WD</v>
      </c>
      <c r="Q899" s="11" t="str">
        <f>IF([1]source_data!G901="","",IF([1]source_data!D901="","",VLOOKUP([1]source_data!D901,[1]geo_data!A:I,7,FALSE)))</f>
        <v>Gloucester</v>
      </c>
      <c r="R899" s="11" t="str">
        <f>IF([1]source_data!G901="","",IF([1]source_data!D901="","",VLOOKUP([1]source_data!D901,[1]geo_data!A:I,6,FALSE)))</f>
        <v>E07000081</v>
      </c>
      <c r="S899" s="11" t="str">
        <f>IF([1]source_data!G901="","",IF(LEFT(R899,3)="E05","WD",IF(LEFT(R899,3)="S13","WD",IF(LEFT(R899,3)="W05","WD",IF(LEFT(R899,3)="W06","UA",IF(LEFT(R899,3)="S12","CA",IF(LEFT(R899,3)="E06","UA",IF(LEFT(R899,3)="E07","NMD",IF(LEFT(R899,3)="E08","MD",IF(LEFT(R899,3)="E09","LONB"))))))))))</f>
        <v>NMD</v>
      </c>
      <c r="T899" s="8" t="str">
        <f>IF([1]source_data!G901="","",IF([1]source_data!N901="","",[1]source_data!N901))</f>
        <v>Grants for You</v>
      </c>
      <c r="U899" s="12">
        <f ca="1">IF([1]source_data!G901="","",[1]tailored_settings!$B$8)</f>
        <v>45009</v>
      </c>
      <c r="V899" s="8" t="str">
        <f>IF([1]source_data!I901="","",[1]tailored_settings!$B$9)</f>
        <v>https://www.barnwoodtrust.org/</v>
      </c>
      <c r="W899" s="8" t="str">
        <f>IF([1]source_data!G901="","",IF([1]source_data!I901="","",[1]codelists!$A$1))</f>
        <v>Grant to Individuals Reason codelist</v>
      </c>
      <c r="X899" s="8" t="str">
        <f>IF([1]source_data!G901="","",IF([1]source_data!I901="","",[1]source_data!I901))</f>
        <v>Mental Health</v>
      </c>
      <c r="Y899" s="8" t="str">
        <f>IF([1]source_data!G901="","",IF([1]source_data!J901="","",[1]codelists!$A$1))</f>
        <v/>
      </c>
      <c r="Z899" s="8" t="str">
        <f>IF([1]source_data!G901="","",IF([1]source_data!J901="","",[1]source_data!J901))</f>
        <v/>
      </c>
      <c r="AA899" s="8" t="str">
        <f>IF([1]source_data!G901="","",IF([1]source_data!K901="","",[1]codelists!$A$16))</f>
        <v>Grant to Individuals Purpose codelist</v>
      </c>
      <c r="AB899" s="8" t="str">
        <f>IF([1]source_data!G901="","",IF([1]source_data!K901="","",[1]source_data!K901))</f>
        <v>Devices and digital access</v>
      </c>
      <c r="AC899" s="8" t="str">
        <f>IF([1]source_data!G901="","",IF([1]source_data!L901="","",[1]codelists!$A$16))</f>
        <v/>
      </c>
      <c r="AD899" s="8" t="str">
        <f>IF([1]source_data!G901="","",IF([1]source_data!L901="","",[1]source_data!L901))</f>
        <v/>
      </c>
      <c r="AE899" s="8" t="str">
        <f>IF([1]source_data!G901="","",IF([1]source_data!M901="","",[1]codelists!$A$16))</f>
        <v/>
      </c>
      <c r="AF899" s="8" t="str">
        <f>IF([1]source_data!G901="","",IF([1]source_data!M901="","",[1]source_data!M901))</f>
        <v/>
      </c>
    </row>
    <row r="900" spans="1:32" ht="15.75" x14ac:dyDescent="0.25">
      <c r="A900" s="8" t="str">
        <f>IF([1]source_data!G902="","",IF(AND([1]source_data!C902&lt;&gt;"",[1]tailored_settings!$B$10="Publish"),CONCATENATE([1]tailored_settings!$B$2&amp;[1]source_data!C902),IF(AND([1]source_data!C902&lt;&gt;"",[1]tailored_settings!$B$10="Do not publish"),CONCATENATE([1]tailored_settings!$B$2&amp;TEXT(ROW(A900)-1,"0000")&amp;"_"&amp;TEXT(F900,"yyyy-mm")),CONCATENATE([1]tailored_settings!$B$2&amp;TEXT(ROW(A900)-1,"0000")&amp;"_"&amp;TEXT(F900,"yyyy-mm")))))</f>
        <v>360G-BarnwoodTrust-0899_2022-11</v>
      </c>
      <c r="B900" s="8" t="str">
        <f>IF([1]source_data!G902="","",IF([1]source_data!E902&lt;&gt;"",[1]source_data!E902,CONCATENATE("Grant to "&amp;G900)))</f>
        <v>Grants for You</v>
      </c>
      <c r="C900" s="8" t="str">
        <f>IF([1]source_data!G902="","",IF([1]source_data!F902="","",[1]source_data!F902))</f>
        <v xml:space="preserve">Funding to help people with Autism, ADHD, Tourette's or a serious mental health condition access more opportunities.   </v>
      </c>
      <c r="D900" s="9">
        <f>IF([1]source_data!G902="","",IF([1]source_data!G902="","",[1]source_data!G902))</f>
        <v>1000</v>
      </c>
      <c r="E900" s="8" t="str">
        <f>IF([1]source_data!G902="","",[1]tailored_settings!$B$3)</f>
        <v>GBP</v>
      </c>
      <c r="F900" s="10">
        <f>IF([1]source_data!G902="","",IF([1]source_data!H902="","",[1]source_data!H902))</f>
        <v>44880.491374189798</v>
      </c>
      <c r="G900" s="8" t="str">
        <f>IF([1]source_data!G902="","",[1]tailored_settings!$B$5)</f>
        <v>Individual Recipient</v>
      </c>
      <c r="H900" s="8" t="str">
        <f>IF([1]source_data!G902="","",IF(AND([1]source_data!A902&lt;&gt;"",[1]tailored_settings!$B$11="Publish"),CONCATENATE([1]tailored_settings!$B$2&amp;[1]source_data!A902),IF(AND([1]source_data!A902&lt;&gt;"",[1]tailored_settings!$B$11="Do not publish"),CONCATENATE([1]tailored_settings!$B$4&amp;TEXT(ROW(A900)-1,"0000")&amp;"_"&amp;TEXT(F900,"yyyy-mm")),CONCATENATE([1]tailored_settings!$B$4&amp;TEXT(ROW(A900)-1,"0000")&amp;"_"&amp;TEXT(F900,"yyyy-mm")))))</f>
        <v>360G-BarnwoodTrust-IND-0899_2022-11</v>
      </c>
      <c r="I900" s="8" t="str">
        <f>IF([1]source_data!G902="","",[1]tailored_settings!$B$7)</f>
        <v>Barnwood Trust</v>
      </c>
      <c r="J900" s="8" t="str">
        <f>IF([1]source_data!G902="","",[1]tailored_settings!$B$6)</f>
        <v>GB-CHC-1162855</v>
      </c>
      <c r="K900" s="8" t="str">
        <f>IF([1]source_data!G902="","",IF([1]source_data!I902="","",VLOOKUP([1]source_data!I902,[1]codelists!A:C,2,FALSE)))</f>
        <v>GTIR040</v>
      </c>
      <c r="L900" s="8" t="str">
        <f>IF([1]source_data!G902="","",IF([1]source_data!J902="","",VLOOKUP([1]source_data!J902,[1]codelists!A:C,2,FALSE)))</f>
        <v/>
      </c>
      <c r="M900" s="8" t="str">
        <f>IF([1]source_data!G902="","",IF([1]source_data!K902="","",IF([1]source_data!M902&lt;&gt;"",CONCATENATE(VLOOKUP([1]source_data!K902,[1]codelists!A:C,2,FALSE)&amp;";"&amp;VLOOKUP([1]source_data!L902,[1]codelists!A:C,2,FALSE)&amp;";"&amp;VLOOKUP([1]source_data!M902,[1]codelists!A:C,2,FALSE)),IF([1]source_data!L902&lt;&gt;"",CONCATENATE(VLOOKUP([1]source_data!K902,[1]codelists!A:C,2,FALSE)&amp;";"&amp;VLOOKUP([1]source_data!L902,[1]codelists!A:C,2,FALSE)),IF([1]source_data!K902&lt;&gt;"",CONCATENATE(VLOOKUP([1]source_data!K902,[1]codelists!A:C,2,FALSE)))))))</f>
        <v>GTIP040</v>
      </c>
      <c r="N900" s="11" t="str">
        <f>IF([1]source_data!G902="","",IF([1]source_data!D902="","",VLOOKUP([1]source_data!D902,[1]geo_data!A:I,9,FALSE)))</f>
        <v>Swindon Village</v>
      </c>
      <c r="O900" s="11" t="str">
        <f>IF([1]source_data!G902="","",IF([1]source_data!D902="","",VLOOKUP([1]source_data!D902,[1]geo_data!A:I,8,FALSE)))</f>
        <v>E05004305</v>
      </c>
      <c r="P900" s="11" t="str">
        <f>IF([1]source_data!G902="","",IF(LEFT(O900,3)="E05","WD",IF(LEFT(O900,3)="S13","WD",IF(LEFT(O900,3)="W05","WD",IF(LEFT(O900,3)="W06","UA",IF(LEFT(O900,3)="S12","CA",IF(LEFT(O900,3)="E06","UA",IF(LEFT(O900,3)="E07","NMD",IF(LEFT(O900,3)="E08","MD",IF(LEFT(O900,3)="E09","LONB"))))))))))</f>
        <v>WD</v>
      </c>
      <c r="Q900" s="11" t="str">
        <f>IF([1]source_data!G902="","",IF([1]source_data!D902="","",VLOOKUP([1]source_data!D902,[1]geo_data!A:I,7,FALSE)))</f>
        <v>Cheltenham</v>
      </c>
      <c r="R900" s="11" t="str">
        <f>IF([1]source_data!G902="","",IF([1]source_data!D902="","",VLOOKUP([1]source_data!D902,[1]geo_data!A:I,6,FALSE)))</f>
        <v>E07000078</v>
      </c>
      <c r="S900" s="11" t="str">
        <f>IF([1]source_data!G902="","",IF(LEFT(R900,3)="E05","WD",IF(LEFT(R900,3)="S13","WD",IF(LEFT(R900,3)="W05","WD",IF(LEFT(R900,3)="W06","UA",IF(LEFT(R900,3)="S12","CA",IF(LEFT(R900,3)="E06","UA",IF(LEFT(R900,3)="E07","NMD",IF(LEFT(R900,3)="E08","MD",IF(LEFT(R900,3)="E09","LONB"))))))))))</f>
        <v>NMD</v>
      </c>
      <c r="T900" s="8" t="str">
        <f>IF([1]source_data!G902="","",IF([1]source_data!N902="","",[1]source_data!N902))</f>
        <v>Grants for You</v>
      </c>
      <c r="U900" s="12">
        <f ca="1">IF([1]source_data!G902="","",[1]tailored_settings!$B$8)</f>
        <v>45009</v>
      </c>
      <c r="V900" s="8" t="str">
        <f>IF([1]source_data!I902="","",[1]tailored_settings!$B$9)</f>
        <v>https://www.barnwoodtrust.org/</v>
      </c>
      <c r="W900" s="8" t="str">
        <f>IF([1]source_data!G902="","",IF([1]source_data!I902="","",[1]codelists!$A$1))</f>
        <v>Grant to Individuals Reason codelist</v>
      </c>
      <c r="X900" s="8" t="str">
        <f>IF([1]source_data!G902="","",IF([1]source_data!I902="","",[1]source_data!I902))</f>
        <v>Mental Health</v>
      </c>
      <c r="Y900" s="8" t="str">
        <f>IF([1]source_data!G902="","",IF([1]source_data!J902="","",[1]codelists!$A$1))</f>
        <v/>
      </c>
      <c r="Z900" s="8" t="str">
        <f>IF([1]source_data!G902="","",IF([1]source_data!J902="","",[1]source_data!J902))</f>
        <v/>
      </c>
      <c r="AA900" s="8" t="str">
        <f>IF([1]source_data!G902="","",IF([1]source_data!K902="","",[1]codelists!$A$16))</f>
        <v>Grant to Individuals Purpose codelist</v>
      </c>
      <c r="AB900" s="8" t="str">
        <f>IF([1]source_data!G902="","",IF([1]source_data!K902="","",[1]source_data!K902))</f>
        <v>Devices and digital access</v>
      </c>
      <c r="AC900" s="8" t="str">
        <f>IF([1]source_data!G902="","",IF([1]source_data!L902="","",[1]codelists!$A$16))</f>
        <v/>
      </c>
      <c r="AD900" s="8" t="str">
        <f>IF([1]source_data!G902="","",IF([1]source_data!L902="","",[1]source_data!L902))</f>
        <v/>
      </c>
      <c r="AE900" s="8" t="str">
        <f>IF([1]source_data!G902="","",IF([1]source_data!M902="","",[1]codelists!$A$16))</f>
        <v/>
      </c>
      <c r="AF900" s="8" t="str">
        <f>IF([1]source_data!G902="","",IF([1]source_data!M902="","",[1]source_data!M902))</f>
        <v/>
      </c>
    </row>
    <row r="901" spans="1:32" ht="15.75" x14ac:dyDescent="0.25">
      <c r="A901" s="8" t="str">
        <f>IF([1]source_data!G903="","",IF(AND([1]source_data!C903&lt;&gt;"",[1]tailored_settings!$B$10="Publish"),CONCATENATE([1]tailored_settings!$B$2&amp;[1]source_data!C903),IF(AND([1]source_data!C903&lt;&gt;"",[1]tailored_settings!$B$10="Do not publish"),CONCATENATE([1]tailored_settings!$B$2&amp;TEXT(ROW(A901)-1,"0000")&amp;"_"&amp;TEXT(F901,"yyyy-mm")),CONCATENATE([1]tailored_settings!$B$2&amp;TEXT(ROW(A901)-1,"0000")&amp;"_"&amp;TEXT(F901,"yyyy-mm")))))</f>
        <v>360G-BarnwoodTrust-0900_2022-11</v>
      </c>
      <c r="B901" s="8" t="str">
        <f>IF([1]source_data!G903="","",IF([1]source_data!E903&lt;&gt;"",[1]source_data!E903,CONCATENATE("Grant to "&amp;G901)))</f>
        <v>Grants for Your Home</v>
      </c>
      <c r="C901" s="8" t="str">
        <f>IF([1]source_data!G903="","",IF([1]source_data!F903="","",[1]source_data!F903))</f>
        <v>Funding to help disabled people and people with mental health conditions living on a low-income with their housing needs</v>
      </c>
      <c r="D901" s="9">
        <f>IF([1]source_data!G903="","",IF([1]source_data!G903="","",[1]source_data!G903))</f>
        <v>890</v>
      </c>
      <c r="E901" s="8" t="str">
        <f>IF([1]source_data!G903="","",[1]tailored_settings!$B$3)</f>
        <v>GBP</v>
      </c>
      <c r="F901" s="10">
        <f>IF([1]source_data!G903="","",IF([1]source_data!H903="","",[1]source_data!H903))</f>
        <v>44880.509499155101</v>
      </c>
      <c r="G901" s="8" t="str">
        <f>IF([1]source_data!G903="","",[1]tailored_settings!$B$5)</f>
        <v>Individual Recipient</v>
      </c>
      <c r="H901" s="8" t="str">
        <f>IF([1]source_data!G903="","",IF(AND([1]source_data!A903&lt;&gt;"",[1]tailored_settings!$B$11="Publish"),CONCATENATE([1]tailored_settings!$B$2&amp;[1]source_data!A903),IF(AND([1]source_data!A903&lt;&gt;"",[1]tailored_settings!$B$11="Do not publish"),CONCATENATE([1]tailored_settings!$B$4&amp;TEXT(ROW(A901)-1,"0000")&amp;"_"&amp;TEXT(F901,"yyyy-mm")),CONCATENATE([1]tailored_settings!$B$4&amp;TEXT(ROW(A901)-1,"0000")&amp;"_"&amp;TEXT(F901,"yyyy-mm")))))</f>
        <v>360G-BarnwoodTrust-IND-0900_2022-11</v>
      </c>
      <c r="I901" s="8" t="str">
        <f>IF([1]source_data!G903="","",[1]tailored_settings!$B$7)</f>
        <v>Barnwood Trust</v>
      </c>
      <c r="J901" s="8" t="str">
        <f>IF([1]source_data!G903="","",[1]tailored_settings!$B$6)</f>
        <v>GB-CHC-1162855</v>
      </c>
      <c r="K901" s="8" t="str">
        <f>IF([1]source_data!G903="","",IF([1]source_data!I903="","",VLOOKUP([1]source_data!I903,[1]codelists!A:C,2,FALSE)))</f>
        <v>GTIR010</v>
      </c>
      <c r="L901" s="8" t="str">
        <f>IF([1]source_data!G903="","",IF([1]source_data!J903="","",VLOOKUP([1]source_data!J903,[1]codelists!A:C,2,FALSE)))</f>
        <v>GTIR020</v>
      </c>
      <c r="M901" s="8" t="str">
        <f>IF([1]source_data!G903="","",IF([1]source_data!K903="","",IF([1]source_data!M903&lt;&gt;"",CONCATENATE(VLOOKUP([1]source_data!K903,[1]codelists!A:C,2,FALSE)&amp;";"&amp;VLOOKUP([1]source_data!L903,[1]codelists!A:C,2,FALSE)&amp;";"&amp;VLOOKUP([1]source_data!M903,[1]codelists!A:C,2,FALSE)),IF([1]source_data!L903&lt;&gt;"",CONCATENATE(VLOOKUP([1]source_data!K903,[1]codelists!A:C,2,FALSE)&amp;";"&amp;VLOOKUP([1]source_data!L903,[1]codelists!A:C,2,FALSE)),IF([1]source_data!K903&lt;&gt;"",CONCATENATE(VLOOKUP([1]source_data!K903,[1]codelists!A:C,2,FALSE)))))))</f>
        <v>GTIP020</v>
      </c>
      <c r="N901" s="11" t="str">
        <f>IF([1]source_data!G903="","",IF([1]source_data!D903="","",VLOOKUP([1]source_data!D903,[1]geo_data!A:I,9,FALSE)))</f>
        <v>Newent &amp; Taynton</v>
      </c>
      <c r="O901" s="11" t="str">
        <f>IF([1]source_data!G903="","",IF([1]source_data!D903="","",VLOOKUP([1]source_data!D903,[1]geo_data!A:I,8,FALSE)))</f>
        <v>E05012169</v>
      </c>
      <c r="P901" s="11" t="str">
        <f>IF([1]source_data!G903="","",IF(LEFT(O901,3)="E05","WD",IF(LEFT(O901,3)="S13","WD",IF(LEFT(O901,3)="W05","WD",IF(LEFT(O901,3)="W06","UA",IF(LEFT(O901,3)="S12","CA",IF(LEFT(O901,3)="E06","UA",IF(LEFT(O901,3)="E07","NMD",IF(LEFT(O901,3)="E08","MD",IF(LEFT(O901,3)="E09","LONB"))))))))))</f>
        <v>WD</v>
      </c>
      <c r="Q901" s="11" t="str">
        <f>IF([1]source_data!G903="","",IF([1]source_data!D903="","",VLOOKUP([1]source_data!D903,[1]geo_data!A:I,7,FALSE)))</f>
        <v>Forest of Dean</v>
      </c>
      <c r="R901" s="11" t="str">
        <f>IF([1]source_data!G903="","",IF([1]source_data!D903="","",VLOOKUP([1]source_data!D903,[1]geo_data!A:I,6,FALSE)))</f>
        <v>E07000080</v>
      </c>
      <c r="S901" s="11" t="str">
        <f>IF([1]source_data!G903="","",IF(LEFT(R901,3)="E05","WD",IF(LEFT(R901,3)="S13","WD",IF(LEFT(R901,3)="W05","WD",IF(LEFT(R901,3)="W06","UA",IF(LEFT(R901,3)="S12","CA",IF(LEFT(R901,3)="E06","UA",IF(LEFT(R901,3)="E07","NMD",IF(LEFT(R901,3)="E08","MD",IF(LEFT(R901,3)="E09","LONB"))))))))))</f>
        <v>NMD</v>
      </c>
      <c r="T901" s="8" t="str">
        <f>IF([1]source_data!G903="","",IF([1]source_data!N903="","",[1]source_data!N903))</f>
        <v>Grants for Your Home</v>
      </c>
      <c r="U901" s="12">
        <f ca="1">IF([1]source_data!G903="","",[1]tailored_settings!$B$8)</f>
        <v>45009</v>
      </c>
      <c r="V901" s="8" t="str">
        <f>IF([1]source_data!I903="","",[1]tailored_settings!$B$9)</f>
        <v>https://www.barnwoodtrust.org/</v>
      </c>
      <c r="W901" s="8" t="str">
        <f>IF([1]source_data!G903="","",IF([1]source_data!I903="","",[1]codelists!$A$1))</f>
        <v>Grant to Individuals Reason codelist</v>
      </c>
      <c r="X901" s="8" t="str">
        <f>IF([1]source_data!G903="","",IF([1]source_data!I903="","",[1]source_data!I903))</f>
        <v>Financial Hardship</v>
      </c>
      <c r="Y901" s="8" t="str">
        <f>IF([1]source_data!G903="","",IF([1]source_data!J903="","",[1]codelists!$A$1))</f>
        <v>Grant to Individuals Reason codelist</v>
      </c>
      <c r="Z901" s="8" t="str">
        <f>IF([1]source_data!G903="","",IF([1]source_data!J903="","",[1]source_data!J903))</f>
        <v>Disability</v>
      </c>
      <c r="AA901" s="8" t="str">
        <f>IF([1]source_data!G903="","",IF([1]source_data!K903="","",[1]codelists!$A$16))</f>
        <v>Grant to Individuals Purpose codelist</v>
      </c>
      <c r="AB901" s="8" t="str">
        <f>IF([1]source_data!G903="","",IF([1]source_data!K903="","",[1]source_data!K903))</f>
        <v>Furniture and appliances</v>
      </c>
      <c r="AC901" s="8" t="str">
        <f>IF([1]source_data!G903="","",IF([1]source_data!L903="","",[1]codelists!$A$16))</f>
        <v/>
      </c>
      <c r="AD901" s="8" t="str">
        <f>IF([1]source_data!G903="","",IF([1]source_data!L903="","",[1]source_data!L903))</f>
        <v/>
      </c>
      <c r="AE901" s="8" t="str">
        <f>IF([1]source_data!G903="","",IF([1]source_data!M903="","",[1]codelists!$A$16))</f>
        <v/>
      </c>
      <c r="AF901" s="8" t="str">
        <f>IF([1]source_data!G903="","",IF([1]source_data!M903="","",[1]source_data!M903))</f>
        <v/>
      </c>
    </row>
    <row r="902" spans="1:32" ht="15.75" x14ac:dyDescent="0.25">
      <c r="A902" s="8" t="str">
        <f>IF([1]source_data!G904="","",IF(AND([1]source_data!C904&lt;&gt;"",[1]tailored_settings!$B$10="Publish"),CONCATENATE([1]tailored_settings!$B$2&amp;[1]source_data!C904),IF(AND([1]source_data!C904&lt;&gt;"",[1]tailored_settings!$B$10="Do not publish"),CONCATENATE([1]tailored_settings!$B$2&amp;TEXT(ROW(A902)-1,"0000")&amp;"_"&amp;TEXT(F902,"yyyy-mm")),CONCATENATE([1]tailored_settings!$B$2&amp;TEXT(ROW(A902)-1,"0000")&amp;"_"&amp;TEXT(F902,"yyyy-mm")))))</f>
        <v>360G-BarnwoodTrust-0901_2022-11</v>
      </c>
      <c r="B902" s="8" t="str">
        <f>IF([1]source_data!G904="","",IF([1]source_data!E904&lt;&gt;"",[1]source_data!E904,CONCATENATE("Grant to "&amp;G902)))</f>
        <v>Grants for You</v>
      </c>
      <c r="C902" s="8" t="str">
        <f>IF([1]source_data!G904="","",IF([1]source_data!F904="","",[1]source_data!F904))</f>
        <v xml:space="preserve">Funding to help people with Autism, ADHD, Tourette's or a serious mental health condition access more opportunities.   </v>
      </c>
      <c r="D902" s="9">
        <f>IF([1]source_data!G904="","",IF([1]source_data!G904="","",[1]source_data!G904))</f>
        <v>800</v>
      </c>
      <c r="E902" s="8" t="str">
        <f>IF([1]source_data!G904="","",[1]tailored_settings!$B$3)</f>
        <v>GBP</v>
      </c>
      <c r="F902" s="10">
        <f>IF([1]source_data!G904="","",IF([1]source_data!H904="","",[1]source_data!H904))</f>
        <v>44880.519135567098</v>
      </c>
      <c r="G902" s="8" t="str">
        <f>IF([1]source_data!G904="","",[1]tailored_settings!$B$5)</f>
        <v>Individual Recipient</v>
      </c>
      <c r="H902" s="8" t="str">
        <f>IF([1]source_data!G904="","",IF(AND([1]source_data!A904&lt;&gt;"",[1]tailored_settings!$B$11="Publish"),CONCATENATE([1]tailored_settings!$B$2&amp;[1]source_data!A904),IF(AND([1]source_data!A904&lt;&gt;"",[1]tailored_settings!$B$11="Do not publish"),CONCATENATE([1]tailored_settings!$B$4&amp;TEXT(ROW(A902)-1,"0000")&amp;"_"&amp;TEXT(F902,"yyyy-mm")),CONCATENATE([1]tailored_settings!$B$4&amp;TEXT(ROW(A902)-1,"0000")&amp;"_"&amp;TEXT(F902,"yyyy-mm")))))</f>
        <v>360G-BarnwoodTrust-IND-0901_2022-11</v>
      </c>
      <c r="I902" s="8" t="str">
        <f>IF([1]source_data!G904="","",[1]tailored_settings!$B$7)</f>
        <v>Barnwood Trust</v>
      </c>
      <c r="J902" s="8" t="str">
        <f>IF([1]source_data!G904="","",[1]tailored_settings!$B$6)</f>
        <v>GB-CHC-1162855</v>
      </c>
      <c r="K902" s="8" t="str">
        <f>IF([1]source_data!G904="","",IF([1]source_data!I904="","",VLOOKUP([1]source_data!I904,[1]codelists!A:C,2,FALSE)))</f>
        <v>GTIR040</v>
      </c>
      <c r="L902" s="8" t="str">
        <f>IF([1]source_data!G904="","",IF([1]source_data!J904="","",VLOOKUP([1]source_data!J904,[1]codelists!A:C,2,FALSE)))</f>
        <v/>
      </c>
      <c r="M902" s="8" t="str">
        <f>IF([1]source_data!G904="","",IF([1]source_data!K904="","",IF([1]source_data!M904&lt;&gt;"",CONCATENATE(VLOOKUP([1]source_data!K904,[1]codelists!A:C,2,FALSE)&amp;";"&amp;VLOOKUP([1]source_data!L904,[1]codelists!A:C,2,FALSE)&amp;";"&amp;VLOOKUP([1]source_data!M904,[1]codelists!A:C,2,FALSE)),IF([1]source_data!L904&lt;&gt;"",CONCATENATE(VLOOKUP([1]source_data!K904,[1]codelists!A:C,2,FALSE)&amp;";"&amp;VLOOKUP([1]source_data!L904,[1]codelists!A:C,2,FALSE)),IF([1]source_data!K904&lt;&gt;"",CONCATENATE(VLOOKUP([1]source_data!K904,[1]codelists!A:C,2,FALSE)))))))</f>
        <v>GTIP100</v>
      </c>
      <c r="N902" s="11" t="str">
        <f>IF([1]source_data!G904="","",IF([1]source_data!D904="","",VLOOKUP([1]source_data!D904,[1]geo_data!A:I,9,FALSE)))</f>
        <v>Newent &amp; Taynton</v>
      </c>
      <c r="O902" s="11" t="str">
        <f>IF([1]source_data!G904="","",IF([1]source_data!D904="","",VLOOKUP([1]source_data!D904,[1]geo_data!A:I,8,FALSE)))</f>
        <v>E05012169</v>
      </c>
      <c r="P902" s="11" t="str">
        <f>IF([1]source_data!G904="","",IF(LEFT(O902,3)="E05","WD",IF(LEFT(O902,3)="S13","WD",IF(LEFT(O902,3)="W05","WD",IF(LEFT(O902,3)="W06","UA",IF(LEFT(O902,3)="S12","CA",IF(LEFT(O902,3)="E06","UA",IF(LEFT(O902,3)="E07","NMD",IF(LEFT(O902,3)="E08","MD",IF(LEFT(O902,3)="E09","LONB"))))))))))</f>
        <v>WD</v>
      </c>
      <c r="Q902" s="11" t="str">
        <f>IF([1]source_data!G904="","",IF([1]source_data!D904="","",VLOOKUP([1]source_data!D904,[1]geo_data!A:I,7,FALSE)))</f>
        <v>Forest of Dean</v>
      </c>
      <c r="R902" s="11" t="str">
        <f>IF([1]source_data!G904="","",IF([1]source_data!D904="","",VLOOKUP([1]source_data!D904,[1]geo_data!A:I,6,FALSE)))</f>
        <v>E07000080</v>
      </c>
      <c r="S902" s="11" t="str">
        <f>IF([1]source_data!G904="","",IF(LEFT(R902,3)="E05","WD",IF(LEFT(R902,3)="S13","WD",IF(LEFT(R902,3)="W05","WD",IF(LEFT(R902,3)="W06","UA",IF(LEFT(R902,3)="S12","CA",IF(LEFT(R902,3)="E06","UA",IF(LEFT(R902,3)="E07","NMD",IF(LEFT(R902,3)="E08","MD",IF(LEFT(R902,3)="E09","LONB"))))))))))</f>
        <v>NMD</v>
      </c>
      <c r="T902" s="8" t="str">
        <f>IF([1]source_data!G904="","",IF([1]source_data!N904="","",[1]source_data!N904))</f>
        <v>Grants for You</v>
      </c>
      <c r="U902" s="12">
        <f ca="1">IF([1]source_data!G904="","",[1]tailored_settings!$B$8)</f>
        <v>45009</v>
      </c>
      <c r="V902" s="8" t="str">
        <f>IF([1]source_data!I904="","",[1]tailored_settings!$B$9)</f>
        <v>https://www.barnwoodtrust.org/</v>
      </c>
      <c r="W902" s="8" t="str">
        <f>IF([1]source_data!G904="","",IF([1]source_data!I904="","",[1]codelists!$A$1))</f>
        <v>Grant to Individuals Reason codelist</v>
      </c>
      <c r="X902" s="8" t="str">
        <f>IF([1]source_data!G904="","",IF([1]source_data!I904="","",[1]source_data!I904))</f>
        <v>Mental Health</v>
      </c>
      <c r="Y902" s="8" t="str">
        <f>IF([1]source_data!G904="","",IF([1]source_data!J904="","",[1]codelists!$A$1))</f>
        <v/>
      </c>
      <c r="Z902" s="8" t="str">
        <f>IF([1]source_data!G904="","",IF([1]source_data!J904="","",[1]source_data!J904))</f>
        <v/>
      </c>
      <c r="AA902" s="8" t="str">
        <f>IF([1]source_data!G904="","",IF([1]source_data!K904="","",[1]codelists!$A$16))</f>
        <v>Grant to Individuals Purpose codelist</v>
      </c>
      <c r="AB902" s="8" t="str">
        <f>IF([1]source_data!G904="","",IF([1]source_data!K904="","",[1]source_data!K904))</f>
        <v>Travel and transport</v>
      </c>
      <c r="AC902" s="8" t="str">
        <f>IF([1]source_data!G904="","",IF([1]source_data!L904="","",[1]codelists!$A$16))</f>
        <v/>
      </c>
      <c r="AD902" s="8" t="str">
        <f>IF([1]source_data!G904="","",IF([1]source_data!L904="","",[1]source_data!L904))</f>
        <v/>
      </c>
      <c r="AE902" s="8" t="str">
        <f>IF([1]source_data!G904="","",IF([1]source_data!M904="","",[1]codelists!$A$16))</f>
        <v/>
      </c>
      <c r="AF902" s="8" t="str">
        <f>IF([1]source_data!G904="","",IF([1]source_data!M904="","",[1]source_data!M904))</f>
        <v/>
      </c>
    </row>
    <row r="903" spans="1:32" ht="15.75" x14ac:dyDescent="0.25">
      <c r="A903" s="8" t="str">
        <f>IF([1]source_data!G905="","",IF(AND([1]source_data!C905&lt;&gt;"",[1]tailored_settings!$B$10="Publish"),CONCATENATE([1]tailored_settings!$B$2&amp;[1]source_data!C905),IF(AND([1]source_data!C905&lt;&gt;"",[1]tailored_settings!$B$10="Do not publish"),CONCATENATE([1]tailored_settings!$B$2&amp;TEXT(ROW(A903)-1,"0000")&amp;"_"&amp;TEXT(F903,"yyyy-mm")),CONCATENATE([1]tailored_settings!$B$2&amp;TEXT(ROW(A903)-1,"0000")&amp;"_"&amp;TEXT(F903,"yyyy-mm")))))</f>
        <v>360G-BarnwoodTrust-0902_2022-11</v>
      </c>
      <c r="B903" s="8" t="str">
        <f>IF([1]source_data!G905="","",IF([1]source_data!E905&lt;&gt;"",[1]source_data!E905,CONCATENATE("Grant to "&amp;G903)))</f>
        <v>Grants for You</v>
      </c>
      <c r="C903" s="8" t="str">
        <f>IF([1]source_data!G905="","",IF([1]source_data!F905="","",[1]source_data!F905))</f>
        <v xml:space="preserve">Funding to help people with Autism, ADHD, Tourette's or a serious mental health condition access more opportunities.   </v>
      </c>
      <c r="D903" s="9">
        <f>IF([1]source_data!G905="","",IF([1]source_data!G905="","",[1]source_data!G905))</f>
        <v>1000</v>
      </c>
      <c r="E903" s="8" t="str">
        <f>IF([1]source_data!G905="","",[1]tailored_settings!$B$3)</f>
        <v>GBP</v>
      </c>
      <c r="F903" s="10">
        <f>IF([1]source_data!G905="","",IF([1]source_data!H905="","",[1]source_data!H905))</f>
        <v>44880.556961955997</v>
      </c>
      <c r="G903" s="8" t="str">
        <f>IF([1]source_data!G905="","",[1]tailored_settings!$B$5)</f>
        <v>Individual Recipient</v>
      </c>
      <c r="H903" s="8" t="str">
        <f>IF([1]source_data!G905="","",IF(AND([1]source_data!A905&lt;&gt;"",[1]tailored_settings!$B$11="Publish"),CONCATENATE([1]tailored_settings!$B$2&amp;[1]source_data!A905),IF(AND([1]source_data!A905&lt;&gt;"",[1]tailored_settings!$B$11="Do not publish"),CONCATENATE([1]tailored_settings!$B$4&amp;TEXT(ROW(A903)-1,"0000")&amp;"_"&amp;TEXT(F903,"yyyy-mm")),CONCATENATE([1]tailored_settings!$B$4&amp;TEXT(ROW(A903)-1,"0000")&amp;"_"&amp;TEXT(F903,"yyyy-mm")))))</f>
        <v>360G-BarnwoodTrust-IND-0902_2022-11</v>
      </c>
      <c r="I903" s="8" t="str">
        <f>IF([1]source_data!G905="","",[1]tailored_settings!$B$7)</f>
        <v>Barnwood Trust</v>
      </c>
      <c r="J903" s="8" t="str">
        <f>IF([1]source_data!G905="","",[1]tailored_settings!$B$6)</f>
        <v>GB-CHC-1162855</v>
      </c>
      <c r="K903" s="8" t="str">
        <f>IF([1]source_data!G905="","",IF([1]source_data!I905="","",VLOOKUP([1]source_data!I905,[1]codelists!A:C,2,FALSE)))</f>
        <v>GTIR040</v>
      </c>
      <c r="L903" s="8" t="str">
        <f>IF([1]source_data!G905="","",IF([1]source_data!J905="","",VLOOKUP([1]source_data!J905,[1]codelists!A:C,2,FALSE)))</f>
        <v/>
      </c>
      <c r="M903" s="8" t="str">
        <f>IF([1]source_data!G905="","",IF([1]source_data!K905="","",IF([1]source_data!M905&lt;&gt;"",CONCATENATE(VLOOKUP([1]source_data!K905,[1]codelists!A:C,2,FALSE)&amp;";"&amp;VLOOKUP([1]source_data!L905,[1]codelists!A:C,2,FALSE)&amp;";"&amp;VLOOKUP([1]source_data!M905,[1]codelists!A:C,2,FALSE)),IF([1]source_data!L905&lt;&gt;"",CONCATENATE(VLOOKUP([1]source_data!K905,[1]codelists!A:C,2,FALSE)&amp;";"&amp;VLOOKUP([1]source_data!L905,[1]codelists!A:C,2,FALSE)),IF([1]source_data!K905&lt;&gt;"",CONCATENATE(VLOOKUP([1]source_data!K905,[1]codelists!A:C,2,FALSE)))))))</f>
        <v>GTIP040</v>
      </c>
      <c r="N903" s="11" t="str">
        <f>IF([1]source_data!G905="","",IF([1]source_data!D905="","",VLOOKUP([1]source_data!D905,[1]geo_data!A:I,9,FALSE)))</f>
        <v>Barton and Tredworth</v>
      </c>
      <c r="O903" s="11" t="str">
        <f>IF([1]source_data!G905="","",IF([1]source_data!D905="","",VLOOKUP([1]source_data!D905,[1]geo_data!A:I,8,FALSE)))</f>
        <v>E05010953</v>
      </c>
      <c r="P903" s="11" t="str">
        <f>IF([1]source_data!G905="","",IF(LEFT(O903,3)="E05","WD",IF(LEFT(O903,3)="S13","WD",IF(LEFT(O903,3)="W05","WD",IF(LEFT(O903,3)="W06","UA",IF(LEFT(O903,3)="S12","CA",IF(LEFT(O903,3)="E06","UA",IF(LEFT(O903,3)="E07","NMD",IF(LEFT(O903,3)="E08","MD",IF(LEFT(O903,3)="E09","LONB"))))))))))</f>
        <v>WD</v>
      </c>
      <c r="Q903" s="11" t="str">
        <f>IF([1]source_data!G905="","",IF([1]source_data!D905="","",VLOOKUP([1]source_data!D905,[1]geo_data!A:I,7,FALSE)))</f>
        <v>Gloucester</v>
      </c>
      <c r="R903" s="11" t="str">
        <f>IF([1]source_data!G905="","",IF([1]source_data!D905="","",VLOOKUP([1]source_data!D905,[1]geo_data!A:I,6,FALSE)))</f>
        <v>E07000081</v>
      </c>
      <c r="S903" s="11" t="str">
        <f>IF([1]source_data!G905="","",IF(LEFT(R903,3)="E05","WD",IF(LEFT(R903,3)="S13","WD",IF(LEFT(R903,3)="W05","WD",IF(LEFT(R903,3)="W06","UA",IF(LEFT(R903,3)="S12","CA",IF(LEFT(R903,3)="E06","UA",IF(LEFT(R903,3)="E07","NMD",IF(LEFT(R903,3)="E08","MD",IF(LEFT(R903,3)="E09","LONB"))))))))))</f>
        <v>NMD</v>
      </c>
      <c r="T903" s="8" t="str">
        <f>IF([1]source_data!G905="","",IF([1]source_data!N905="","",[1]source_data!N905))</f>
        <v>Grants for You</v>
      </c>
      <c r="U903" s="12">
        <f ca="1">IF([1]source_data!G905="","",[1]tailored_settings!$B$8)</f>
        <v>45009</v>
      </c>
      <c r="V903" s="8" t="str">
        <f>IF([1]source_data!I905="","",[1]tailored_settings!$B$9)</f>
        <v>https://www.barnwoodtrust.org/</v>
      </c>
      <c r="W903" s="8" t="str">
        <f>IF([1]source_data!G905="","",IF([1]source_data!I905="","",[1]codelists!$A$1))</f>
        <v>Grant to Individuals Reason codelist</v>
      </c>
      <c r="X903" s="8" t="str">
        <f>IF([1]source_data!G905="","",IF([1]source_data!I905="","",[1]source_data!I905))</f>
        <v>Mental Health</v>
      </c>
      <c r="Y903" s="8" t="str">
        <f>IF([1]source_data!G905="","",IF([1]source_data!J905="","",[1]codelists!$A$1))</f>
        <v/>
      </c>
      <c r="Z903" s="8" t="str">
        <f>IF([1]source_data!G905="","",IF([1]source_data!J905="","",[1]source_data!J905))</f>
        <v/>
      </c>
      <c r="AA903" s="8" t="str">
        <f>IF([1]source_data!G905="","",IF([1]source_data!K905="","",[1]codelists!$A$16))</f>
        <v>Grant to Individuals Purpose codelist</v>
      </c>
      <c r="AB903" s="8" t="str">
        <f>IF([1]source_data!G905="","",IF([1]source_data!K905="","",[1]source_data!K905))</f>
        <v>Devices and digital access</v>
      </c>
      <c r="AC903" s="8" t="str">
        <f>IF([1]source_data!G905="","",IF([1]source_data!L905="","",[1]codelists!$A$16))</f>
        <v/>
      </c>
      <c r="AD903" s="8" t="str">
        <f>IF([1]source_data!G905="","",IF([1]source_data!L905="","",[1]source_data!L905))</f>
        <v/>
      </c>
      <c r="AE903" s="8" t="str">
        <f>IF([1]source_data!G905="","",IF([1]source_data!M905="","",[1]codelists!$A$16))</f>
        <v/>
      </c>
      <c r="AF903" s="8" t="str">
        <f>IF([1]source_data!G905="","",IF([1]source_data!M905="","",[1]source_data!M905))</f>
        <v/>
      </c>
    </row>
    <row r="904" spans="1:32" ht="15.75" x14ac:dyDescent="0.25">
      <c r="A904" s="8" t="str">
        <f>IF([1]source_data!G906="","",IF(AND([1]source_data!C906&lt;&gt;"",[1]tailored_settings!$B$10="Publish"),CONCATENATE([1]tailored_settings!$B$2&amp;[1]source_data!C906),IF(AND([1]source_data!C906&lt;&gt;"",[1]tailored_settings!$B$10="Do not publish"),CONCATENATE([1]tailored_settings!$B$2&amp;TEXT(ROW(A904)-1,"0000")&amp;"_"&amp;TEXT(F904,"yyyy-mm")),CONCATENATE([1]tailored_settings!$B$2&amp;TEXT(ROW(A904)-1,"0000")&amp;"_"&amp;TEXT(F904,"yyyy-mm")))))</f>
        <v>360G-BarnwoodTrust-0903_2022-11</v>
      </c>
      <c r="B904" s="8" t="str">
        <f>IF([1]source_data!G906="","",IF([1]source_data!E906&lt;&gt;"",[1]source_data!E906,CONCATENATE("Grant to "&amp;G904)))</f>
        <v>Grants for Your Home</v>
      </c>
      <c r="C904" s="8" t="str">
        <f>IF([1]source_data!G906="","",IF([1]source_data!F906="","",[1]source_data!F906))</f>
        <v>Funding to help disabled people and people with mental health conditions living on a low-income with their housing needs</v>
      </c>
      <c r="D904" s="9">
        <f>IF([1]source_data!G906="","",IF([1]source_data!G906="","",[1]source_data!G906))</f>
        <v>1999</v>
      </c>
      <c r="E904" s="8" t="str">
        <f>IF([1]source_data!G906="","",[1]tailored_settings!$B$3)</f>
        <v>GBP</v>
      </c>
      <c r="F904" s="10">
        <f>IF([1]source_data!G906="","",IF([1]source_data!H906="","",[1]source_data!H906))</f>
        <v>44880.567107835603</v>
      </c>
      <c r="G904" s="8" t="str">
        <f>IF([1]source_data!G906="","",[1]tailored_settings!$B$5)</f>
        <v>Individual Recipient</v>
      </c>
      <c r="H904" s="8" t="str">
        <f>IF([1]source_data!G906="","",IF(AND([1]source_data!A906&lt;&gt;"",[1]tailored_settings!$B$11="Publish"),CONCATENATE([1]tailored_settings!$B$2&amp;[1]source_data!A906),IF(AND([1]source_data!A906&lt;&gt;"",[1]tailored_settings!$B$11="Do not publish"),CONCATENATE([1]tailored_settings!$B$4&amp;TEXT(ROW(A904)-1,"0000")&amp;"_"&amp;TEXT(F904,"yyyy-mm")),CONCATENATE([1]tailored_settings!$B$4&amp;TEXT(ROW(A904)-1,"0000")&amp;"_"&amp;TEXT(F904,"yyyy-mm")))))</f>
        <v>360G-BarnwoodTrust-IND-0903_2022-11</v>
      </c>
      <c r="I904" s="8" t="str">
        <f>IF([1]source_data!G906="","",[1]tailored_settings!$B$7)</f>
        <v>Barnwood Trust</v>
      </c>
      <c r="J904" s="8" t="str">
        <f>IF([1]source_data!G906="","",[1]tailored_settings!$B$6)</f>
        <v>GB-CHC-1162855</v>
      </c>
      <c r="K904" s="8" t="str">
        <f>IF([1]source_data!G906="","",IF([1]source_data!I906="","",VLOOKUP([1]source_data!I906,[1]codelists!A:C,2,FALSE)))</f>
        <v>GTIR010</v>
      </c>
      <c r="L904" s="8" t="str">
        <f>IF([1]source_data!G906="","",IF([1]source_data!J906="","",VLOOKUP([1]source_data!J906,[1]codelists!A:C,2,FALSE)))</f>
        <v>GTIR020</v>
      </c>
      <c r="M904" s="8" t="str">
        <f>IF([1]source_data!G906="","",IF([1]source_data!K906="","",IF([1]source_data!M906&lt;&gt;"",CONCATENATE(VLOOKUP([1]source_data!K906,[1]codelists!A:C,2,FALSE)&amp;";"&amp;VLOOKUP([1]source_data!L906,[1]codelists!A:C,2,FALSE)&amp;";"&amp;VLOOKUP([1]source_data!M906,[1]codelists!A:C,2,FALSE)),IF([1]source_data!L906&lt;&gt;"",CONCATENATE(VLOOKUP([1]source_data!K906,[1]codelists!A:C,2,FALSE)&amp;";"&amp;VLOOKUP([1]source_data!L906,[1]codelists!A:C,2,FALSE)),IF([1]source_data!K906&lt;&gt;"",CONCATENATE(VLOOKUP([1]source_data!K906,[1]codelists!A:C,2,FALSE)))))))</f>
        <v>GTIP020</v>
      </c>
      <c r="N904" s="11" t="str">
        <f>IF([1]source_data!G906="","",IF([1]source_data!D906="","",VLOOKUP([1]source_data!D906,[1]geo_data!A:I,9,FALSE)))</f>
        <v>Cam West</v>
      </c>
      <c r="O904" s="11" t="str">
        <f>IF([1]source_data!G906="","",IF([1]source_data!D906="","",VLOOKUP([1]source_data!D906,[1]geo_data!A:I,8,FALSE)))</f>
        <v>E05010973</v>
      </c>
      <c r="P904" s="11" t="str">
        <f>IF([1]source_data!G906="","",IF(LEFT(O904,3)="E05","WD",IF(LEFT(O904,3)="S13","WD",IF(LEFT(O904,3)="W05","WD",IF(LEFT(O904,3)="W06","UA",IF(LEFT(O904,3)="S12","CA",IF(LEFT(O904,3)="E06","UA",IF(LEFT(O904,3)="E07","NMD",IF(LEFT(O904,3)="E08","MD",IF(LEFT(O904,3)="E09","LONB"))))))))))</f>
        <v>WD</v>
      </c>
      <c r="Q904" s="11" t="str">
        <f>IF([1]source_data!G906="","",IF([1]source_data!D906="","",VLOOKUP([1]source_data!D906,[1]geo_data!A:I,7,FALSE)))</f>
        <v>Stroud</v>
      </c>
      <c r="R904" s="11" t="str">
        <f>IF([1]source_data!G906="","",IF([1]source_data!D906="","",VLOOKUP([1]source_data!D906,[1]geo_data!A:I,6,FALSE)))</f>
        <v>E07000082</v>
      </c>
      <c r="S904" s="11" t="str">
        <f>IF([1]source_data!G906="","",IF(LEFT(R904,3)="E05","WD",IF(LEFT(R904,3)="S13","WD",IF(LEFT(R904,3)="W05","WD",IF(LEFT(R904,3)="W06","UA",IF(LEFT(R904,3)="S12","CA",IF(LEFT(R904,3)="E06","UA",IF(LEFT(R904,3)="E07","NMD",IF(LEFT(R904,3)="E08","MD",IF(LEFT(R904,3)="E09","LONB"))))))))))</f>
        <v>NMD</v>
      </c>
      <c r="T904" s="8" t="str">
        <f>IF([1]source_data!G906="","",IF([1]source_data!N906="","",[1]source_data!N906))</f>
        <v>Grants for Your Home</v>
      </c>
      <c r="U904" s="12">
        <f ca="1">IF([1]source_data!G906="","",[1]tailored_settings!$B$8)</f>
        <v>45009</v>
      </c>
      <c r="V904" s="8" t="str">
        <f>IF([1]source_data!I906="","",[1]tailored_settings!$B$9)</f>
        <v>https://www.barnwoodtrust.org/</v>
      </c>
      <c r="W904" s="8" t="str">
        <f>IF([1]source_data!G906="","",IF([1]source_data!I906="","",[1]codelists!$A$1))</f>
        <v>Grant to Individuals Reason codelist</v>
      </c>
      <c r="X904" s="8" t="str">
        <f>IF([1]source_data!G906="","",IF([1]source_data!I906="","",[1]source_data!I906))</f>
        <v>Financial Hardship</v>
      </c>
      <c r="Y904" s="8" t="str">
        <f>IF([1]source_data!G906="","",IF([1]source_data!J906="","",[1]codelists!$A$1))</f>
        <v>Grant to Individuals Reason codelist</v>
      </c>
      <c r="Z904" s="8" t="str">
        <f>IF([1]source_data!G906="","",IF([1]source_data!J906="","",[1]source_data!J906))</f>
        <v>Disability</v>
      </c>
      <c r="AA904" s="8" t="str">
        <f>IF([1]source_data!G906="","",IF([1]source_data!K906="","",[1]codelists!$A$16))</f>
        <v>Grant to Individuals Purpose codelist</v>
      </c>
      <c r="AB904" s="8" t="str">
        <f>IF([1]source_data!G906="","",IF([1]source_data!K906="","",[1]source_data!K906))</f>
        <v>Furniture and appliances</v>
      </c>
      <c r="AC904" s="8" t="str">
        <f>IF([1]source_data!G906="","",IF([1]source_data!L906="","",[1]codelists!$A$16))</f>
        <v/>
      </c>
      <c r="AD904" s="8" t="str">
        <f>IF([1]source_data!G906="","",IF([1]source_data!L906="","",[1]source_data!L906))</f>
        <v/>
      </c>
      <c r="AE904" s="8" t="str">
        <f>IF([1]source_data!G906="","",IF([1]source_data!M906="","",[1]codelists!$A$16))</f>
        <v/>
      </c>
      <c r="AF904" s="8" t="str">
        <f>IF([1]source_data!G906="","",IF([1]source_data!M906="","",[1]source_data!M906))</f>
        <v/>
      </c>
    </row>
    <row r="905" spans="1:32" ht="15.75" x14ac:dyDescent="0.25">
      <c r="A905" s="8" t="str">
        <f>IF([1]source_data!G907="","",IF(AND([1]source_data!C907&lt;&gt;"",[1]tailored_settings!$B$10="Publish"),CONCATENATE([1]tailored_settings!$B$2&amp;[1]source_data!C907),IF(AND([1]source_data!C907&lt;&gt;"",[1]tailored_settings!$B$10="Do not publish"),CONCATENATE([1]tailored_settings!$B$2&amp;TEXT(ROW(A905)-1,"0000")&amp;"_"&amp;TEXT(F905,"yyyy-mm")),CONCATENATE([1]tailored_settings!$B$2&amp;TEXT(ROW(A905)-1,"0000")&amp;"_"&amp;TEXT(F905,"yyyy-mm")))))</f>
        <v>360G-BarnwoodTrust-0904_2022-11</v>
      </c>
      <c r="B905" s="8" t="str">
        <f>IF([1]source_data!G907="","",IF([1]source_data!E907&lt;&gt;"",[1]source_data!E907,CONCATENATE("Grant to "&amp;G905)))</f>
        <v>Grants for Your Home</v>
      </c>
      <c r="C905" s="8" t="str">
        <f>IF([1]source_data!G907="","",IF([1]source_data!F907="","",[1]source_data!F907))</f>
        <v>Funding to help disabled people and people with mental health conditions living on a low-income with their housing needs</v>
      </c>
      <c r="D905" s="9">
        <f>IF([1]source_data!G907="","",IF([1]source_data!G907="","",[1]source_data!G907))</f>
        <v>2101</v>
      </c>
      <c r="E905" s="8" t="str">
        <f>IF([1]source_data!G907="","",[1]tailored_settings!$B$3)</f>
        <v>GBP</v>
      </c>
      <c r="F905" s="10">
        <f>IF([1]source_data!G907="","",IF([1]source_data!H907="","",[1]source_data!H907))</f>
        <v>44880.572988078697</v>
      </c>
      <c r="G905" s="8" t="str">
        <f>IF([1]source_data!G907="","",[1]tailored_settings!$B$5)</f>
        <v>Individual Recipient</v>
      </c>
      <c r="H905" s="8" t="str">
        <f>IF([1]source_data!G907="","",IF(AND([1]source_data!A907&lt;&gt;"",[1]tailored_settings!$B$11="Publish"),CONCATENATE([1]tailored_settings!$B$2&amp;[1]source_data!A907),IF(AND([1]source_data!A907&lt;&gt;"",[1]tailored_settings!$B$11="Do not publish"),CONCATENATE([1]tailored_settings!$B$4&amp;TEXT(ROW(A905)-1,"0000")&amp;"_"&amp;TEXT(F905,"yyyy-mm")),CONCATENATE([1]tailored_settings!$B$4&amp;TEXT(ROW(A905)-1,"0000")&amp;"_"&amp;TEXT(F905,"yyyy-mm")))))</f>
        <v>360G-BarnwoodTrust-IND-0904_2022-11</v>
      </c>
      <c r="I905" s="8" t="str">
        <f>IF([1]source_data!G907="","",[1]tailored_settings!$B$7)</f>
        <v>Barnwood Trust</v>
      </c>
      <c r="J905" s="8" t="str">
        <f>IF([1]source_data!G907="","",[1]tailored_settings!$B$6)</f>
        <v>GB-CHC-1162855</v>
      </c>
      <c r="K905" s="8" t="str">
        <f>IF([1]source_data!G907="","",IF([1]source_data!I907="","",VLOOKUP([1]source_data!I907,[1]codelists!A:C,2,FALSE)))</f>
        <v>GTIR010</v>
      </c>
      <c r="L905" s="8" t="str">
        <f>IF([1]source_data!G907="","",IF([1]source_data!J907="","",VLOOKUP([1]source_data!J907,[1]codelists!A:C,2,FALSE)))</f>
        <v>GTIR020</v>
      </c>
      <c r="M905" s="8" t="str">
        <f>IF([1]source_data!G907="","",IF([1]source_data!K907="","",IF([1]source_data!M907&lt;&gt;"",CONCATENATE(VLOOKUP([1]source_data!K907,[1]codelists!A:C,2,FALSE)&amp;";"&amp;VLOOKUP([1]source_data!L907,[1]codelists!A:C,2,FALSE)&amp;";"&amp;VLOOKUP([1]source_data!M907,[1]codelists!A:C,2,FALSE)),IF([1]source_data!L907&lt;&gt;"",CONCATENATE(VLOOKUP([1]source_data!K907,[1]codelists!A:C,2,FALSE)&amp;";"&amp;VLOOKUP([1]source_data!L907,[1]codelists!A:C,2,FALSE)),IF([1]source_data!K907&lt;&gt;"",CONCATENATE(VLOOKUP([1]source_data!K907,[1]codelists!A:C,2,FALSE)))))))</f>
        <v>GTIP020</v>
      </c>
      <c r="N905" s="11" t="str">
        <f>IF([1]source_data!G907="","",IF([1]source_data!D907="","",VLOOKUP([1]source_data!D907,[1]geo_data!A:I,9,FALSE)))</f>
        <v>Stroud Slade</v>
      </c>
      <c r="O905" s="11" t="str">
        <f>IF([1]source_data!G907="","",IF([1]source_data!D907="","",VLOOKUP([1]source_data!D907,[1]geo_data!A:I,8,FALSE)))</f>
        <v>E05010988</v>
      </c>
      <c r="P905" s="11" t="str">
        <f>IF([1]source_data!G907="","",IF(LEFT(O905,3)="E05","WD",IF(LEFT(O905,3)="S13","WD",IF(LEFT(O905,3)="W05","WD",IF(LEFT(O905,3)="W06","UA",IF(LEFT(O905,3)="S12","CA",IF(LEFT(O905,3)="E06","UA",IF(LEFT(O905,3)="E07","NMD",IF(LEFT(O905,3)="E08","MD",IF(LEFT(O905,3)="E09","LONB"))))))))))</f>
        <v>WD</v>
      </c>
      <c r="Q905" s="11" t="str">
        <f>IF([1]source_data!G907="","",IF([1]source_data!D907="","",VLOOKUP([1]source_data!D907,[1]geo_data!A:I,7,FALSE)))</f>
        <v>Stroud</v>
      </c>
      <c r="R905" s="11" t="str">
        <f>IF([1]source_data!G907="","",IF([1]source_data!D907="","",VLOOKUP([1]source_data!D907,[1]geo_data!A:I,6,FALSE)))</f>
        <v>E07000082</v>
      </c>
      <c r="S905" s="11" t="str">
        <f>IF([1]source_data!G907="","",IF(LEFT(R905,3)="E05","WD",IF(LEFT(R905,3)="S13","WD",IF(LEFT(R905,3)="W05","WD",IF(LEFT(R905,3)="W06","UA",IF(LEFT(R905,3)="S12","CA",IF(LEFT(R905,3)="E06","UA",IF(LEFT(R905,3)="E07","NMD",IF(LEFT(R905,3)="E08","MD",IF(LEFT(R905,3)="E09","LONB"))))))))))</f>
        <v>NMD</v>
      </c>
      <c r="T905" s="8" t="str">
        <f>IF([1]source_data!G907="","",IF([1]source_data!N907="","",[1]source_data!N907))</f>
        <v>Grants for Your Home</v>
      </c>
      <c r="U905" s="12">
        <f ca="1">IF([1]source_data!G907="","",[1]tailored_settings!$B$8)</f>
        <v>45009</v>
      </c>
      <c r="V905" s="8" t="str">
        <f>IF([1]source_data!I907="","",[1]tailored_settings!$B$9)</f>
        <v>https://www.barnwoodtrust.org/</v>
      </c>
      <c r="W905" s="8" t="str">
        <f>IF([1]source_data!G907="","",IF([1]source_data!I907="","",[1]codelists!$A$1))</f>
        <v>Grant to Individuals Reason codelist</v>
      </c>
      <c r="X905" s="8" t="str">
        <f>IF([1]source_data!G907="","",IF([1]source_data!I907="","",[1]source_data!I907))</f>
        <v>Financial Hardship</v>
      </c>
      <c r="Y905" s="8" t="str">
        <f>IF([1]source_data!G907="","",IF([1]source_data!J907="","",[1]codelists!$A$1))</f>
        <v>Grant to Individuals Reason codelist</v>
      </c>
      <c r="Z905" s="8" t="str">
        <f>IF([1]source_data!G907="","",IF([1]source_data!J907="","",[1]source_data!J907))</f>
        <v>Disability</v>
      </c>
      <c r="AA905" s="8" t="str">
        <f>IF([1]source_data!G907="","",IF([1]source_data!K907="","",[1]codelists!$A$16))</f>
        <v>Grant to Individuals Purpose codelist</v>
      </c>
      <c r="AB905" s="8" t="str">
        <f>IF([1]source_data!G907="","",IF([1]source_data!K907="","",[1]source_data!K907))</f>
        <v>Furniture and appliances</v>
      </c>
      <c r="AC905" s="8" t="str">
        <f>IF([1]source_data!G907="","",IF([1]source_data!L907="","",[1]codelists!$A$16))</f>
        <v/>
      </c>
      <c r="AD905" s="8" t="str">
        <f>IF([1]source_data!G907="","",IF([1]source_data!L907="","",[1]source_data!L907))</f>
        <v/>
      </c>
      <c r="AE905" s="8" t="str">
        <f>IF([1]source_data!G907="","",IF([1]source_data!M907="","",[1]codelists!$A$16))</f>
        <v/>
      </c>
      <c r="AF905" s="8" t="str">
        <f>IF([1]source_data!G907="","",IF([1]source_data!M907="","",[1]source_data!M907))</f>
        <v/>
      </c>
    </row>
    <row r="906" spans="1:32" ht="15.75" x14ac:dyDescent="0.25">
      <c r="A906" s="8" t="str">
        <f>IF([1]source_data!G908="","",IF(AND([1]source_data!C908&lt;&gt;"",[1]tailored_settings!$B$10="Publish"),CONCATENATE([1]tailored_settings!$B$2&amp;[1]source_data!C908),IF(AND([1]source_data!C908&lt;&gt;"",[1]tailored_settings!$B$10="Do not publish"),CONCATENATE([1]tailored_settings!$B$2&amp;TEXT(ROW(A906)-1,"0000")&amp;"_"&amp;TEXT(F906,"yyyy-mm")),CONCATENATE([1]tailored_settings!$B$2&amp;TEXT(ROW(A906)-1,"0000")&amp;"_"&amp;TEXT(F906,"yyyy-mm")))))</f>
        <v>360G-BarnwoodTrust-0905_2022-11</v>
      </c>
      <c r="B906" s="8" t="str">
        <f>IF([1]source_data!G908="","",IF([1]source_data!E908&lt;&gt;"",[1]source_data!E908,CONCATENATE("Grant to "&amp;G906)))</f>
        <v>Grants for Your Home</v>
      </c>
      <c r="C906" s="8" t="str">
        <f>IF([1]source_data!G908="","",IF([1]source_data!F908="","",[1]source_data!F908))</f>
        <v>Funding to help disabled people and people with mental health conditions living on a low-income with their housing needs</v>
      </c>
      <c r="D906" s="9">
        <f>IF([1]source_data!G908="","",IF([1]source_data!G908="","",[1]source_data!G908))</f>
        <v>2059</v>
      </c>
      <c r="E906" s="8" t="str">
        <f>IF([1]source_data!G908="","",[1]tailored_settings!$B$3)</f>
        <v>GBP</v>
      </c>
      <c r="F906" s="10">
        <f>IF([1]source_data!G908="","",IF([1]source_data!H908="","",[1]source_data!H908))</f>
        <v>44880.577232488402</v>
      </c>
      <c r="G906" s="8" t="str">
        <f>IF([1]source_data!G908="","",[1]tailored_settings!$B$5)</f>
        <v>Individual Recipient</v>
      </c>
      <c r="H906" s="8" t="str">
        <f>IF([1]source_data!G908="","",IF(AND([1]source_data!A908&lt;&gt;"",[1]tailored_settings!$B$11="Publish"),CONCATENATE([1]tailored_settings!$B$2&amp;[1]source_data!A908),IF(AND([1]source_data!A908&lt;&gt;"",[1]tailored_settings!$B$11="Do not publish"),CONCATENATE([1]tailored_settings!$B$4&amp;TEXT(ROW(A906)-1,"0000")&amp;"_"&amp;TEXT(F906,"yyyy-mm")),CONCATENATE([1]tailored_settings!$B$4&amp;TEXT(ROW(A906)-1,"0000")&amp;"_"&amp;TEXT(F906,"yyyy-mm")))))</f>
        <v>360G-BarnwoodTrust-IND-0905_2022-11</v>
      </c>
      <c r="I906" s="8" t="str">
        <f>IF([1]source_data!G908="","",[1]tailored_settings!$B$7)</f>
        <v>Barnwood Trust</v>
      </c>
      <c r="J906" s="8" t="str">
        <f>IF([1]source_data!G908="","",[1]tailored_settings!$B$6)</f>
        <v>GB-CHC-1162855</v>
      </c>
      <c r="K906" s="8" t="str">
        <f>IF([1]source_data!G908="","",IF([1]source_data!I908="","",VLOOKUP([1]source_data!I908,[1]codelists!A:C,2,FALSE)))</f>
        <v>GTIR010</v>
      </c>
      <c r="L906" s="8" t="str">
        <f>IF([1]source_data!G908="","",IF([1]source_data!J908="","",VLOOKUP([1]source_data!J908,[1]codelists!A:C,2,FALSE)))</f>
        <v>GTIR020</v>
      </c>
      <c r="M906" s="8" t="str">
        <f>IF([1]source_data!G908="","",IF([1]source_data!K908="","",IF([1]source_data!M908&lt;&gt;"",CONCATENATE(VLOOKUP([1]source_data!K908,[1]codelists!A:C,2,FALSE)&amp;";"&amp;VLOOKUP([1]source_data!L908,[1]codelists!A:C,2,FALSE)&amp;";"&amp;VLOOKUP([1]source_data!M908,[1]codelists!A:C,2,FALSE)),IF([1]source_data!L908&lt;&gt;"",CONCATENATE(VLOOKUP([1]source_data!K908,[1]codelists!A:C,2,FALSE)&amp;";"&amp;VLOOKUP([1]source_data!L908,[1]codelists!A:C,2,FALSE)),IF([1]source_data!K908&lt;&gt;"",CONCATENATE(VLOOKUP([1]source_data!K908,[1]codelists!A:C,2,FALSE)))))))</f>
        <v>GTIP020</v>
      </c>
      <c r="N906" s="11" t="str">
        <f>IF([1]source_data!G908="","",IF([1]source_data!D908="","",VLOOKUP([1]source_data!D908,[1]geo_data!A:I,9,FALSE)))</f>
        <v>Rodborough</v>
      </c>
      <c r="O906" s="11" t="str">
        <f>IF([1]source_data!G908="","",IF([1]source_data!D908="","",VLOOKUP([1]source_data!D908,[1]geo_data!A:I,8,FALSE)))</f>
        <v>E05013194</v>
      </c>
      <c r="P906" s="11" t="str">
        <f>IF([1]source_data!G908="","",IF(LEFT(O906,3)="E05","WD",IF(LEFT(O906,3)="S13","WD",IF(LEFT(O906,3)="W05","WD",IF(LEFT(O906,3)="W06","UA",IF(LEFT(O906,3)="S12","CA",IF(LEFT(O906,3)="E06","UA",IF(LEFT(O906,3)="E07","NMD",IF(LEFT(O906,3)="E08","MD",IF(LEFT(O906,3)="E09","LONB"))))))))))</f>
        <v>WD</v>
      </c>
      <c r="Q906" s="11" t="str">
        <f>IF([1]source_data!G908="","",IF([1]source_data!D908="","",VLOOKUP([1]source_data!D908,[1]geo_data!A:I,7,FALSE)))</f>
        <v>Stroud</v>
      </c>
      <c r="R906" s="11" t="str">
        <f>IF([1]source_data!G908="","",IF([1]source_data!D908="","",VLOOKUP([1]source_data!D908,[1]geo_data!A:I,6,FALSE)))</f>
        <v>E07000082</v>
      </c>
      <c r="S906" s="11" t="str">
        <f>IF([1]source_data!G908="","",IF(LEFT(R906,3)="E05","WD",IF(LEFT(R906,3)="S13","WD",IF(LEFT(R906,3)="W05","WD",IF(LEFT(R906,3)="W06","UA",IF(LEFT(R906,3)="S12","CA",IF(LEFT(R906,3)="E06","UA",IF(LEFT(R906,3)="E07","NMD",IF(LEFT(R906,3)="E08","MD",IF(LEFT(R906,3)="E09","LONB"))))))))))</f>
        <v>NMD</v>
      </c>
      <c r="T906" s="8" t="str">
        <f>IF([1]source_data!G908="","",IF([1]source_data!N908="","",[1]source_data!N908))</f>
        <v>Grants for Your Home</v>
      </c>
      <c r="U906" s="12">
        <f ca="1">IF([1]source_data!G908="","",[1]tailored_settings!$B$8)</f>
        <v>45009</v>
      </c>
      <c r="V906" s="8" t="str">
        <f>IF([1]source_data!I908="","",[1]tailored_settings!$B$9)</f>
        <v>https://www.barnwoodtrust.org/</v>
      </c>
      <c r="W906" s="8" t="str">
        <f>IF([1]source_data!G908="","",IF([1]source_data!I908="","",[1]codelists!$A$1))</f>
        <v>Grant to Individuals Reason codelist</v>
      </c>
      <c r="X906" s="8" t="str">
        <f>IF([1]source_data!G908="","",IF([1]source_data!I908="","",[1]source_data!I908))</f>
        <v>Financial Hardship</v>
      </c>
      <c r="Y906" s="8" t="str">
        <f>IF([1]source_data!G908="","",IF([1]source_data!J908="","",[1]codelists!$A$1))</f>
        <v>Grant to Individuals Reason codelist</v>
      </c>
      <c r="Z906" s="8" t="str">
        <f>IF([1]source_data!G908="","",IF([1]source_data!J908="","",[1]source_data!J908))</f>
        <v>Disability</v>
      </c>
      <c r="AA906" s="8" t="str">
        <f>IF([1]source_data!G908="","",IF([1]source_data!K908="","",[1]codelists!$A$16))</f>
        <v>Grant to Individuals Purpose codelist</v>
      </c>
      <c r="AB906" s="8" t="str">
        <f>IF([1]source_data!G908="","",IF([1]source_data!K908="","",[1]source_data!K908))</f>
        <v>Furniture and appliances</v>
      </c>
      <c r="AC906" s="8" t="str">
        <f>IF([1]source_data!G908="","",IF([1]source_data!L908="","",[1]codelists!$A$16))</f>
        <v/>
      </c>
      <c r="AD906" s="8" t="str">
        <f>IF([1]source_data!G908="","",IF([1]source_data!L908="","",[1]source_data!L908))</f>
        <v/>
      </c>
      <c r="AE906" s="8" t="str">
        <f>IF([1]source_data!G908="","",IF([1]source_data!M908="","",[1]codelists!$A$16))</f>
        <v/>
      </c>
      <c r="AF906" s="8" t="str">
        <f>IF([1]source_data!G908="","",IF([1]source_data!M908="","",[1]source_data!M908))</f>
        <v/>
      </c>
    </row>
    <row r="907" spans="1:32" ht="15.75" x14ac:dyDescent="0.25">
      <c r="A907" s="8" t="str">
        <f>IF([1]source_data!G909="","",IF(AND([1]source_data!C909&lt;&gt;"",[1]tailored_settings!$B$10="Publish"),CONCATENATE([1]tailored_settings!$B$2&amp;[1]source_data!C909),IF(AND([1]source_data!C909&lt;&gt;"",[1]tailored_settings!$B$10="Do not publish"),CONCATENATE([1]tailored_settings!$B$2&amp;TEXT(ROW(A907)-1,"0000")&amp;"_"&amp;TEXT(F907,"yyyy-mm")),CONCATENATE([1]tailored_settings!$B$2&amp;TEXT(ROW(A907)-1,"0000")&amp;"_"&amp;TEXT(F907,"yyyy-mm")))))</f>
        <v>360G-BarnwoodTrust-0906_2022-11</v>
      </c>
      <c r="B907" s="8" t="str">
        <f>IF([1]source_data!G909="","",IF([1]source_data!E909&lt;&gt;"",[1]source_data!E909,CONCATENATE("Grant to "&amp;G907)))</f>
        <v>Grants for Your Home</v>
      </c>
      <c r="C907" s="8" t="str">
        <f>IF([1]source_data!G909="","",IF([1]source_data!F909="","",[1]source_data!F909))</f>
        <v>Funding to help disabled people and people with mental health conditions living on a low-income with their housing needs</v>
      </c>
      <c r="D907" s="9">
        <f>IF([1]source_data!G909="","",IF([1]source_data!G909="","",[1]source_data!G909))</f>
        <v>1500</v>
      </c>
      <c r="E907" s="8" t="str">
        <f>IF([1]source_data!G909="","",[1]tailored_settings!$B$3)</f>
        <v>GBP</v>
      </c>
      <c r="F907" s="10">
        <f>IF([1]source_data!G909="","",IF([1]source_data!H909="","",[1]source_data!H909))</f>
        <v>44880.583115891197</v>
      </c>
      <c r="G907" s="8" t="str">
        <f>IF([1]source_data!G909="","",[1]tailored_settings!$B$5)</f>
        <v>Individual Recipient</v>
      </c>
      <c r="H907" s="8" t="str">
        <f>IF([1]source_data!G909="","",IF(AND([1]source_data!A909&lt;&gt;"",[1]tailored_settings!$B$11="Publish"),CONCATENATE([1]tailored_settings!$B$2&amp;[1]source_data!A909),IF(AND([1]source_data!A909&lt;&gt;"",[1]tailored_settings!$B$11="Do not publish"),CONCATENATE([1]tailored_settings!$B$4&amp;TEXT(ROW(A907)-1,"0000")&amp;"_"&amp;TEXT(F907,"yyyy-mm")),CONCATENATE([1]tailored_settings!$B$4&amp;TEXT(ROW(A907)-1,"0000")&amp;"_"&amp;TEXT(F907,"yyyy-mm")))))</f>
        <v>360G-BarnwoodTrust-IND-0906_2022-11</v>
      </c>
      <c r="I907" s="8" t="str">
        <f>IF([1]source_data!G909="","",[1]tailored_settings!$B$7)</f>
        <v>Barnwood Trust</v>
      </c>
      <c r="J907" s="8" t="str">
        <f>IF([1]source_data!G909="","",[1]tailored_settings!$B$6)</f>
        <v>GB-CHC-1162855</v>
      </c>
      <c r="K907" s="8" t="str">
        <f>IF([1]source_data!G909="","",IF([1]source_data!I909="","",VLOOKUP([1]source_data!I909,[1]codelists!A:C,2,FALSE)))</f>
        <v>GTIR010</v>
      </c>
      <c r="L907" s="8" t="str">
        <f>IF([1]source_data!G909="","",IF([1]source_data!J909="","",VLOOKUP([1]source_data!J909,[1]codelists!A:C,2,FALSE)))</f>
        <v>GTIR020</v>
      </c>
      <c r="M907" s="8" t="str">
        <f>IF([1]source_data!G909="","",IF([1]source_data!K909="","",IF([1]source_data!M909&lt;&gt;"",CONCATENATE(VLOOKUP([1]source_data!K909,[1]codelists!A:C,2,FALSE)&amp;";"&amp;VLOOKUP([1]source_data!L909,[1]codelists!A:C,2,FALSE)&amp;";"&amp;VLOOKUP([1]source_data!M909,[1]codelists!A:C,2,FALSE)),IF([1]source_data!L909&lt;&gt;"",CONCATENATE(VLOOKUP([1]source_data!K909,[1]codelists!A:C,2,FALSE)&amp;";"&amp;VLOOKUP([1]source_data!L909,[1]codelists!A:C,2,FALSE)),IF([1]source_data!K909&lt;&gt;"",CONCATENATE(VLOOKUP([1]source_data!K909,[1]codelists!A:C,2,FALSE)))))))</f>
        <v>GTIP020</v>
      </c>
      <c r="N907" s="11" t="str">
        <f>IF([1]source_data!G909="","",IF([1]source_data!D909="","",VLOOKUP([1]source_data!D909,[1]geo_data!A:I,9,FALSE)))</f>
        <v>Westgate</v>
      </c>
      <c r="O907" s="11" t="str">
        <f>IF([1]source_data!G909="","",IF([1]source_data!D909="","",VLOOKUP([1]source_data!D909,[1]geo_data!A:I,8,FALSE)))</f>
        <v>E05010967</v>
      </c>
      <c r="P907" s="11" t="str">
        <f>IF([1]source_data!G909="","",IF(LEFT(O907,3)="E05","WD",IF(LEFT(O907,3)="S13","WD",IF(LEFT(O907,3)="W05","WD",IF(LEFT(O907,3)="W06","UA",IF(LEFT(O907,3)="S12","CA",IF(LEFT(O907,3)="E06","UA",IF(LEFT(O907,3)="E07","NMD",IF(LEFT(O907,3)="E08","MD",IF(LEFT(O907,3)="E09","LONB"))))))))))</f>
        <v>WD</v>
      </c>
      <c r="Q907" s="11" t="str">
        <f>IF([1]source_data!G909="","",IF([1]source_data!D909="","",VLOOKUP([1]source_data!D909,[1]geo_data!A:I,7,FALSE)))</f>
        <v>Gloucester</v>
      </c>
      <c r="R907" s="11" t="str">
        <f>IF([1]source_data!G909="","",IF([1]source_data!D909="","",VLOOKUP([1]source_data!D909,[1]geo_data!A:I,6,FALSE)))</f>
        <v>E07000081</v>
      </c>
      <c r="S907" s="11" t="str">
        <f>IF([1]source_data!G909="","",IF(LEFT(R907,3)="E05","WD",IF(LEFT(R907,3)="S13","WD",IF(LEFT(R907,3)="W05","WD",IF(LEFT(R907,3)="W06","UA",IF(LEFT(R907,3)="S12","CA",IF(LEFT(R907,3)="E06","UA",IF(LEFT(R907,3)="E07","NMD",IF(LEFT(R907,3)="E08","MD",IF(LEFT(R907,3)="E09","LONB"))))))))))</f>
        <v>NMD</v>
      </c>
      <c r="T907" s="8" t="str">
        <f>IF([1]source_data!G909="","",IF([1]source_data!N909="","",[1]source_data!N909))</f>
        <v>Grants for Your Home</v>
      </c>
      <c r="U907" s="12">
        <f ca="1">IF([1]source_data!G909="","",[1]tailored_settings!$B$8)</f>
        <v>45009</v>
      </c>
      <c r="V907" s="8" t="str">
        <f>IF([1]source_data!I909="","",[1]tailored_settings!$B$9)</f>
        <v>https://www.barnwoodtrust.org/</v>
      </c>
      <c r="W907" s="8" t="str">
        <f>IF([1]source_data!G909="","",IF([1]source_data!I909="","",[1]codelists!$A$1))</f>
        <v>Grant to Individuals Reason codelist</v>
      </c>
      <c r="X907" s="8" t="str">
        <f>IF([1]source_data!G909="","",IF([1]source_data!I909="","",[1]source_data!I909))</f>
        <v>Financial Hardship</v>
      </c>
      <c r="Y907" s="8" t="str">
        <f>IF([1]source_data!G909="","",IF([1]source_data!J909="","",[1]codelists!$A$1))</f>
        <v>Grant to Individuals Reason codelist</v>
      </c>
      <c r="Z907" s="8" t="str">
        <f>IF([1]source_data!G909="","",IF([1]source_data!J909="","",[1]source_data!J909))</f>
        <v>Disability</v>
      </c>
      <c r="AA907" s="8" t="str">
        <f>IF([1]source_data!G909="","",IF([1]source_data!K909="","",[1]codelists!$A$16))</f>
        <v>Grant to Individuals Purpose codelist</v>
      </c>
      <c r="AB907" s="8" t="str">
        <f>IF([1]source_data!G909="","",IF([1]source_data!K909="","",[1]source_data!K909))</f>
        <v>Furniture and appliances</v>
      </c>
      <c r="AC907" s="8" t="str">
        <f>IF([1]source_data!G909="","",IF([1]source_data!L909="","",[1]codelists!$A$16))</f>
        <v/>
      </c>
      <c r="AD907" s="8" t="str">
        <f>IF([1]source_data!G909="","",IF([1]source_data!L909="","",[1]source_data!L909))</f>
        <v/>
      </c>
      <c r="AE907" s="8" t="str">
        <f>IF([1]source_data!G909="","",IF([1]source_data!M909="","",[1]codelists!$A$16))</f>
        <v/>
      </c>
      <c r="AF907" s="8" t="str">
        <f>IF([1]source_data!G909="","",IF([1]source_data!M909="","",[1]source_data!M909))</f>
        <v/>
      </c>
    </row>
    <row r="908" spans="1:32" ht="15.75" x14ac:dyDescent="0.25">
      <c r="A908" s="8" t="str">
        <f>IF([1]source_data!G910="","",IF(AND([1]source_data!C910&lt;&gt;"",[1]tailored_settings!$B$10="Publish"),CONCATENATE([1]tailored_settings!$B$2&amp;[1]source_data!C910),IF(AND([1]source_data!C910&lt;&gt;"",[1]tailored_settings!$B$10="Do not publish"),CONCATENATE([1]tailored_settings!$B$2&amp;TEXT(ROW(A908)-1,"0000")&amp;"_"&amp;TEXT(F908,"yyyy-mm")),CONCATENATE([1]tailored_settings!$B$2&amp;TEXT(ROW(A908)-1,"0000")&amp;"_"&amp;TEXT(F908,"yyyy-mm")))))</f>
        <v>360G-BarnwoodTrust-0907_2022-11</v>
      </c>
      <c r="B908" s="8" t="str">
        <f>IF([1]source_data!G910="","",IF([1]source_data!E910&lt;&gt;"",[1]source_data!E910,CONCATENATE("Grant to "&amp;G908)))</f>
        <v>Grants for Your Home</v>
      </c>
      <c r="C908" s="8" t="str">
        <f>IF([1]source_data!G910="","",IF([1]source_data!F910="","",[1]source_data!F910))</f>
        <v>Funding to help disabled people and people with mental health conditions living on a low-income with their housing needs</v>
      </c>
      <c r="D908" s="9">
        <f>IF([1]source_data!G910="","",IF([1]source_data!G910="","",[1]source_data!G910))</f>
        <v>1099</v>
      </c>
      <c r="E908" s="8" t="str">
        <f>IF([1]source_data!G910="","",[1]tailored_settings!$B$3)</f>
        <v>GBP</v>
      </c>
      <c r="F908" s="10">
        <f>IF([1]source_data!G910="","",IF([1]source_data!H910="","",[1]source_data!H910))</f>
        <v>44880.586747719899</v>
      </c>
      <c r="G908" s="8" t="str">
        <f>IF([1]source_data!G910="","",[1]tailored_settings!$B$5)</f>
        <v>Individual Recipient</v>
      </c>
      <c r="H908" s="8" t="str">
        <f>IF([1]source_data!G910="","",IF(AND([1]source_data!A910&lt;&gt;"",[1]tailored_settings!$B$11="Publish"),CONCATENATE([1]tailored_settings!$B$2&amp;[1]source_data!A910),IF(AND([1]source_data!A910&lt;&gt;"",[1]tailored_settings!$B$11="Do not publish"),CONCATENATE([1]tailored_settings!$B$4&amp;TEXT(ROW(A908)-1,"0000")&amp;"_"&amp;TEXT(F908,"yyyy-mm")),CONCATENATE([1]tailored_settings!$B$4&amp;TEXT(ROW(A908)-1,"0000")&amp;"_"&amp;TEXT(F908,"yyyy-mm")))))</f>
        <v>360G-BarnwoodTrust-IND-0907_2022-11</v>
      </c>
      <c r="I908" s="8" t="str">
        <f>IF([1]source_data!G910="","",[1]tailored_settings!$B$7)</f>
        <v>Barnwood Trust</v>
      </c>
      <c r="J908" s="8" t="str">
        <f>IF([1]source_data!G910="","",[1]tailored_settings!$B$6)</f>
        <v>GB-CHC-1162855</v>
      </c>
      <c r="K908" s="8" t="str">
        <f>IF([1]source_data!G910="","",IF([1]source_data!I910="","",VLOOKUP([1]source_data!I910,[1]codelists!A:C,2,FALSE)))</f>
        <v>GTIR010</v>
      </c>
      <c r="L908" s="8" t="str">
        <f>IF([1]source_data!G910="","",IF([1]source_data!J910="","",VLOOKUP([1]source_data!J910,[1]codelists!A:C,2,FALSE)))</f>
        <v>GTIR020</v>
      </c>
      <c r="M908" s="8" t="str">
        <f>IF([1]source_data!G910="","",IF([1]source_data!K910="","",IF([1]source_data!M910&lt;&gt;"",CONCATENATE(VLOOKUP([1]source_data!K910,[1]codelists!A:C,2,FALSE)&amp;";"&amp;VLOOKUP([1]source_data!L910,[1]codelists!A:C,2,FALSE)&amp;";"&amp;VLOOKUP([1]source_data!M910,[1]codelists!A:C,2,FALSE)),IF([1]source_data!L910&lt;&gt;"",CONCATENATE(VLOOKUP([1]source_data!K910,[1]codelists!A:C,2,FALSE)&amp;";"&amp;VLOOKUP([1]source_data!L910,[1]codelists!A:C,2,FALSE)),IF([1]source_data!K910&lt;&gt;"",CONCATENATE(VLOOKUP([1]source_data!K910,[1]codelists!A:C,2,FALSE)))))))</f>
        <v>GTIP020</v>
      </c>
      <c r="N908" s="11" t="str">
        <f>IF([1]source_data!G910="","",IF([1]source_data!D910="","",VLOOKUP([1]source_data!D910,[1]geo_data!A:I,9,FALSE)))</f>
        <v>Stroud Valley</v>
      </c>
      <c r="O908" s="11" t="str">
        <f>IF([1]source_data!G910="","",IF([1]source_data!D910="","",VLOOKUP([1]source_data!D910,[1]geo_data!A:I,8,FALSE)))</f>
        <v>E05010991</v>
      </c>
      <c r="P908" s="11" t="str">
        <f>IF([1]source_data!G910="","",IF(LEFT(O908,3)="E05","WD",IF(LEFT(O908,3)="S13","WD",IF(LEFT(O908,3)="W05","WD",IF(LEFT(O908,3)="W06","UA",IF(LEFT(O908,3)="S12","CA",IF(LEFT(O908,3)="E06","UA",IF(LEFT(O908,3)="E07","NMD",IF(LEFT(O908,3)="E08","MD",IF(LEFT(O908,3)="E09","LONB"))))))))))</f>
        <v>WD</v>
      </c>
      <c r="Q908" s="11" t="str">
        <f>IF([1]source_data!G910="","",IF([1]source_data!D910="","",VLOOKUP([1]source_data!D910,[1]geo_data!A:I,7,FALSE)))</f>
        <v>Stroud</v>
      </c>
      <c r="R908" s="11" t="str">
        <f>IF([1]source_data!G910="","",IF([1]source_data!D910="","",VLOOKUP([1]source_data!D910,[1]geo_data!A:I,6,FALSE)))</f>
        <v>E07000082</v>
      </c>
      <c r="S908" s="11" t="str">
        <f>IF([1]source_data!G910="","",IF(LEFT(R908,3)="E05","WD",IF(LEFT(R908,3)="S13","WD",IF(LEFT(R908,3)="W05","WD",IF(LEFT(R908,3)="W06","UA",IF(LEFT(R908,3)="S12","CA",IF(LEFT(R908,3)="E06","UA",IF(LEFT(R908,3)="E07","NMD",IF(LEFT(R908,3)="E08","MD",IF(LEFT(R908,3)="E09","LONB"))))))))))</f>
        <v>NMD</v>
      </c>
      <c r="T908" s="8" t="str">
        <f>IF([1]source_data!G910="","",IF([1]source_data!N910="","",[1]source_data!N910))</f>
        <v>Grants for Your Home</v>
      </c>
      <c r="U908" s="12">
        <f ca="1">IF([1]source_data!G910="","",[1]tailored_settings!$B$8)</f>
        <v>45009</v>
      </c>
      <c r="V908" s="8" t="str">
        <f>IF([1]source_data!I910="","",[1]tailored_settings!$B$9)</f>
        <v>https://www.barnwoodtrust.org/</v>
      </c>
      <c r="W908" s="8" t="str">
        <f>IF([1]source_data!G910="","",IF([1]source_data!I910="","",[1]codelists!$A$1))</f>
        <v>Grant to Individuals Reason codelist</v>
      </c>
      <c r="X908" s="8" t="str">
        <f>IF([1]source_data!G910="","",IF([1]source_data!I910="","",[1]source_data!I910))</f>
        <v>Financial Hardship</v>
      </c>
      <c r="Y908" s="8" t="str">
        <f>IF([1]source_data!G910="","",IF([1]source_data!J910="","",[1]codelists!$A$1))</f>
        <v>Grant to Individuals Reason codelist</v>
      </c>
      <c r="Z908" s="8" t="str">
        <f>IF([1]source_data!G910="","",IF([1]source_data!J910="","",[1]source_data!J910))</f>
        <v>Disability</v>
      </c>
      <c r="AA908" s="8" t="str">
        <f>IF([1]source_data!G910="","",IF([1]source_data!K910="","",[1]codelists!$A$16))</f>
        <v>Grant to Individuals Purpose codelist</v>
      </c>
      <c r="AB908" s="8" t="str">
        <f>IF([1]source_data!G910="","",IF([1]source_data!K910="","",[1]source_data!K910))</f>
        <v>Furniture and appliances</v>
      </c>
      <c r="AC908" s="8" t="str">
        <f>IF([1]source_data!G910="","",IF([1]source_data!L910="","",[1]codelists!$A$16))</f>
        <v/>
      </c>
      <c r="AD908" s="8" t="str">
        <f>IF([1]source_data!G910="","",IF([1]source_data!L910="","",[1]source_data!L910))</f>
        <v/>
      </c>
      <c r="AE908" s="8" t="str">
        <f>IF([1]source_data!G910="","",IF([1]source_data!M910="","",[1]codelists!$A$16))</f>
        <v/>
      </c>
      <c r="AF908" s="8" t="str">
        <f>IF([1]source_data!G910="","",IF([1]source_data!M910="","",[1]source_data!M910))</f>
        <v/>
      </c>
    </row>
    <row r="909" spans="1:32" ht="15.75" x14ac:dyDescent="0.25">
      <c r="A909" s="8" t="str">
        <f>IF([1]source_data!G911="","",IF(AND([1]source_data!C911&lt;&gt;"",[1]tailored_settings!$B$10="Publish"),CONCATENATE([1]tailored_settings!$B$2&amp;[1]source_data!C911),IF(AND([1]source_data!C911&lt;&gt;"",[1]tailored_settings!$B$10="Do not publish"),CONCATENATE([1]tailored_settings!$B$2&amp;TEXT(ROW(A909)-1,"0000")&amp;"_"&amp;TEXT(F909,"yyyy-mm")),CONCATENATE([1]tailored_settings!$B$2&amp;TEXT(ROW(A909)-1,"0000")&amp;"_"&amp;TEXT(F909,"yyyy-mm")))))</f>
        <v>360G-BarnwoodTrust-0908_2022-11</v>
      </c>
      <c r="B909" s="8" t="str">
        <f>IF([1]source_data!G911="","",IF([1]source_data!E911&lt;&gt;"",[1]source_data!E911,CONCATENATE("Grant to "&amp;G909)))</f>
        <v>Grants for Your Home</v>
      </c>
      <c r="C909" s="8" t="str">
        <f>IF([1]source_data!G911="","",IF([1]source_data!F911="","",[1]source_data!F911))</f>
        <v>Funding to help disabled people and people with mental health conditions living on a low-income with their housing needs</v>
      </c>
      <c r="D909" s="9">
        <f>IF([1]source_data!G911="","",IF([1]source_data!G911="","",[1]source_data!G911))</f>
        <v>1904</v>
      </c>
      <c r="E909" s="8" t="str">
        <f>IF([1]source_data!G911="","",[1]tailored_settings!$B$3)</f>
        <v>GBP</v>
      </c>
      <c r="F909" s="10">
        <f>IF([1]source_data!G911="","",IF([1]source_data!H911="","",[1]source_data!H911))</f>
        <v>44880.5910989236</v>
      </c>
      <c r="G909" s="8" t="str">
        <f>IF([1]source_data!G911="","",[1]tailored_settings!$B$5)</f>
        <v>Individual Recipient</v>
      </c>
      <c r="H909" s="8" t="str">
        <f>IF([1]source_data!G911="","",IF(AND([1]source_data!A911&lt;&gt;"",[1]tailored_settings!$B$11="Publish"),CONCATENATE([1]tailored_settings!$B$2&amp;[1]source_data!A911),IF(AND([1]source_data!A911&lt;&gt;"",[1]tailored_settings!$B$11="Do not publish"),CONCATENATE([1]tailored_settings!$B$4&amp;TEXT(ROW(A909)-1,"0000")&amp;"_"&amp;TEXT(F909,"yyyy-mm")),CONCATENATE([1]tailored_settings!$B$4&amp;TEXT(ROW(A909)-1,"0000")&amp;"_"&amp;TEXT(F909,"yyyy-mm")))))</f>
        <v>360G-BarnwoodTrust-IND-0908_2022-11</v>
      </c>
      <c r="I909" s="8" t="str">
        <f>IF([1]source_data!G911="","",[1]tailored_settings!$B$7)</f>
        <v>Barnwood Trust</v>
      </c>
      <c r="J909" s="8" t="str">
        <f>IF([1]source_data!G911="","",[1]tailored_settings!$B$6)</f>
        <v>GB-CHC-1162855</v>
      </c>
      <c r="K909" s="8" t="str">
        <f>IF([1]source_data!G911="","",IF([1]source_data!I911="","",VLOOKUP([1]source_data!I911,[1]codelists!A:C,2,FALSE)))</f>
        <v>GTIR010</v>
      </c>
      <c r="L909" s="8" t="str">
        <f>IF([1]source_data!G911="","",IF([1]source_data!J911="","",VLOOKUP([1]source_data!J911,[1]codelists!A:C,2,FALSE)))</f>
        <v>GTIR020</v>
      </c>
      <c r="M909" s="8" t="str">
        <f>IF([1]source_data!G911="","",IF([1]source_data!K911="","",IF([1]source_data!M911&lt;&gt;"",CONCATENATE(VLOOKUP([1]source_data!K911,[1]codelists!A:C,2,FALSE)&amp;";"&amp;VLOOKUP([1]source_data!L911,[1]codelists!A:C,2,FALSE)&amp;";"&amp;VLOOKUP([1]source_data!M911,[1]codelists!A:C,2,FALSE)),IF([1]source_data!L911&lt;&gt;"",CONCATENATE(VLOOKUP([1]source_data!K911,[1]codelists!A:C,2,FALSE)&amp;";"&amp;VLOOKUP([1]source_data!L911,[1]codelists!A:C,2,FALSE)),IF([1]source_data!K911&lt;&gt;"",CONCATENATE(VLOOKUP([1]source_data!K911,[1]codelists!A:C,2,FALSE)))))))</f>
        <v>GTIP020</v>
      </c>
      <c r="N909" s="11" t="str">
        <f>IF([1]source_data!G911="","",IF([1]source_data!D911="","",VLOOKUP([1]source_data!D911,[1]geo_data!A:I,9,FALSE)))</f>
        <v>Rodborough</v>
      </c>
      <c r="O909" s="11" t="str">
        <f>IF([1]source_data!G911="","",IF([1]source_data!D911="","",VLOOKUP([1]source_data!D911,[1]geo_data!A:I,8,FALSE)))</f>
        <v>E05013194</v>
      </c>
      <c r="P909" s="11" t="str">
        <f>IF([1]source_data!G911="","",IF(LEFT(O909,3)="E05","WD",IF(LEFT(O909,3)="S13","WD",IF(LEFT(O909,3)="W05","WD",IF(LEFT(O909,3)="W06","UA",IF(LEFT(O909,3)="S12","CA",IF(LEFT(O909,3)="E06","UA",IF(LEFT(O909,3)="E07","NMD",IF(LEFT(O909,3)="E08","MD",IF(LEFT(O909,3)="E09","LONB"))))))))))</f>
        <v>WD</v>
      </c>
      <c r="Q909" s="11" t="str">
        <f>IF([1]source_data!G911="","",IF([1]source_data!D911="","",VLOOKUP([1]source_data!D911,[1]geo_data!A:I,7,FALSE)))</f>
        <v>Stroud</v>
      </c>
      <c r="R909" s="11" t="str">
        <f>IF([1]source_data!G911="","",IF([1]source_data!D911="","",VLOOKUP([1]source_data!D911,[1]geo_data!A:I,6,FALSE)))</f>
        <v>E07000082</v>
      </c>
      <c r="S909" s="11" t="str">
        <f>IF([1]source_data!G911="","",IF(LEFT(R909,3)="E05","WD",IF(LEFT(R909,3)="S13","WD",IF(LEFT(R909,3)="W05","WD",IF(LEFT(R909,3)="W06","UA",IF(LEFT(R909,3)="S12","CA",IF(LEFT(R909,3)="E06","UA",IF(LEFT(R909,3)="E07","NMD",IF(LEFT(R909,3)="E08","MD",IF(LEFT(R909,3)="E09","LONB"))))))))))</f>
        <v>NMD</v>
      </c>
      <c r="T909" s="8" t="str">
        <f>IF([1]source_data!G911="","",IF([1]source_data!N911="","",[1]source_data!N911))</f>
        <v>Grants for Your Home</v>
      </c>
      <c r="U909" s="12">
        <f ca="1">IF([1]source_data!G911="","",[1]tailored_settings!$B$8)</f>
        <v>45009</v>
      </c>
      <c r="V909" s="8" t="str">
        <f>IF([1]source_data!I911="","",[1]tailored_settings!$B$9)</f>
        <v>https://www.barnwoodtrust.org/</v>
      </c>
      <c r="W909" s="8" t="str">
        <f>IF([1]source_data!G911="","",IF([1]source_data!I911="","",[1]codelists!$A$1))</f>
        <v>Grant to Individuals Reason codelist</v>
      </c>
      <c r="X909" s="8" t="str">
        <f>IF([1]source_data!G911="","",IF([1]source_data!I911="","",[1]source_data!I911))</f>
        <v>Financial Hardship</v>
      </c>
      <c r="Y909" s="8" t="str">
        <f>IF([1]source_data!G911="","",IF([1]source_data!J911="","",[1]codelists!$A$1))</f>
        <v>Grant to Individuals Reason codelist</v>
      </c>
      <c r="Z909" s="8" t="str">
        <f>IF([1]source_data!G911="","",IF([1]source_data!J911="","",[1]source_data!J911))</f>
        <v>Disability</v>
      </c>
      <c r="AA909" s="8" t="str">
        <f>IF([1]source_data!G911="","",IF([1]source_data!K911="","",[1]codelists!$A$16))</f>
        <v>Grant to Individuals Purpose codelist</v>
      </c>
      <c r="AB909" s="8" t="str">
        <f>IF([1]source_data!G911="","",IF([1]source_data!K911="","",[1]source_data!K911))</f>
        <v>Furniture and appliances</v>
      </c>
      <c r="AC909" s="8" t="str">
        <f>IF([1]source_data!G911="","",IF([1]source_data!L911="","",[1]codelists!$A$16))</f>
        <v/>
      </c>
      <c r="AD909" s="8" t="str">
        <f>IF([1]source_data!G911="","",IF([1]source_data!L911="","",[1]source_data!L911))</f>
        <v/>
      </c>
      <c r="AE909" s="8" t="str">
        <f>IF([1]source_data!G911="","",IF([1]source_data!M911="","",[1]codelists!$A$16))</f>
        <v/>
      </c>
      <c r="AF909" s="8" t="str">
        <f>IF([1]source_data!G911="","",IF([1]source_data!M911="","",[1]source_data!M911))</f>
        <v/>
      </c>
    </row>
    <row r="910" spans="1:32" ht="15.75" x14ac:dyDescent="0.25">
      <c r="A910" s="8" t="str">
        <f>IF([1]source_data!G912="","",IF(AND([1]source_data!C912&lt;&gt;"",[1]tailored_settings!$B$10="Publish"),CONCATENATE([1]tailored_settings!$B$2&amp;[1]source_data!C912),IF(AND([1]source_data!C912&lt;&gt;"",[1]tailored_settings!$B$10="Do not publish"),CONCATENATE([1]tailored_settings!$B$2&amp;TEXT(ROW(A910)-1,"0000")&amp;"_"&amp;TEXT(F910,"yyyy-mm")),CONCATENATE([1]tailored_settings!$B$2&amp;TEXT(ROW(A910)-1,"0000")&amp;"_"&amp;TEXT(F910,"yyyy-mm")))))</f>
        <v>360G-BarnwoodTrust-0909_2022-11</v>
      </c>
      <c r="B910" s="8" t="str">
        <f>IF([1]source_data!G912="","",IF([1]source_data!E912&lt;&gt;"",[1]source_data!E912,CONCATENATE("Grant to "&amp;G910)))</f>
        <v>Grants for You</v>
      </c>
      <c r="C910" s="8" t="str">
        <f>IF([1]source_data!G912="","",IF([1]source_data!F912="","",[1]source_data!F912))</f>
        <v xml:space="preserve">Funding to help people with Autism, ADHD, Tourette's or a serious mental health condition access more opportunities.   </v>
      </c>
      <c r="D910" s="9">
        <f>IF([1]source_data!G912="","",IF([1]source_data!G912="","",[1]source_data!G912))</f>
        <v>1010</v>
      </c>
      <c r="E910" s="8" t="str">
        <f>IF([1]source_data!G912="","",[1]tailored_settings!$B$3)</f>
        <v>GBP</v>
      </c>
      <c r="F910" s="10">
        <f>IF([1]source_data!G912="","",IF([1]source_data!H912="","",[1]source_data!H912))</f>
        <v>44880.591224305601</v>
      </c>
      <c r="G910" s="8" t="str">
        <f>IF([1]source_data!G912="","",[1]tailored_settings!$B$5)</f>
        <v>Individual Recipient</v>
      </c>
      <c r="H910" s="8" t="str">
        <f>IF([1]source_data!G912="","",IF(AND([1]source_data!A912&lt;&gt;"",[1]tailored_settings!$B$11="Publish"),CONCATENATE([1]tailored_settings!$B$2&amp;[1]source_data!A912),IF(AND([1]source_data!A912&lt;&gt;"",[1]tailored_settings!$B$11="Do not publish"),CONCATENATE([1]tailored_settings!$B$4&amp;TEXT(ROW(A910)-1,"0000")&amp;"_"&amp;TEXT(F910,"yyyy-mm")),CONCATENATE([1]tailored_settings!$B$4&amp;TEXT(ROW(A910)-1,"0000")&amp;"_"&amp;TEXT(F910,"yyyy-mm")))))</f>
        <v>360G-BarnwoodTrust-IND-0909_2022-11</v>
      </c>
      <c r="I910" s="8" t="str">
        <f>IF([1]source_data!G912="","",[1]tailored_settings!$B$7)</f>
        <v>Barnwood Trust</v>
      </c>
      <c r="J910" s="8" t="str">
        <f>IF([1]source_data!G912="","",[1]tailored_settings!$B$6)</f>
        <v>GB-CHC-1162855</v>
      </c>
      <c r="K910" s="8" t="str">
        <f>IF([1]source_data!G912="","",IF([1]source_data!I912="","",VLOOKUP([1]source_data!I912,[1]codelists!A:C,2,FALSE)))</f>
        <v>GTIR040</v>
      </c>
      <c r="L910" s="8" t="str">
        <f>IF([1]source_data!G912="","",IF([1]source_data!J912="","",VLOOKUP([1]source_data!J912,[1]codelists!A:C,2,FALSE)))</f>
        <v/>
      </c>
      <c r="M910" s="8" t="str">
        <f>IF([1]source_data!G912="","",IF([1]source_data!K912="","",IF([1]source_data!M912&lt;&gt;"",CONCATENATE(VLOOKUP([1]source_data!K912,[1]codelists!A:C,2,FALSE)&amp;";"&amp;VLOOKUP([1]source_data!L912,[1]codelists!A:C,2,FALSE)&amp;";"&amp;VLOOKUP([1]source_data!M912,[1]codelists!A:C,2,FALSE)),IF([1]source_data!L912&lt;&gt;"",CONCATENATE(VLOOKUP([1]source_data!K912,[1]codelists!A:C,2,FALSE)&amp;";"&amp;VLOOKUP([1]source_data!L912,[1]codelists!A:C,2,FALSE)),IF([1]source_data!K912&lt;&gt;"",CONCATENATE(VLOOKUP([1]source_data!K912,[1]codelists!A:C,2,FALSE)))))))</f>
        <v>GTIP040</v>
      </c>
      <c r="N910" s="11" t="str">
        <f>IF([1]source_data!G912="","",IF([1]source_data!D912="","",VLOOKUP([1]source_data!D912,[1]geo_data!A:I,9,FALSE)))</f>
        <v>Springbank</v>
      </c>
      <c r="O910" s="11" t="str">
        <f>IF([1]source_data!G912="","",IF([1]source_data!D912="","",VLOOKUP([1]source_data!D912,[1]geo_data!A:I,8,FALSE)))</f>
        <v>E05004304</v>
      </c>
      <c r="P910" s="11" t="str">
        <f>IF([1]source_data!G912="","",IF(LEFT(O910,3)="E05","WD",IF(LEFT(O910,3)="S13","WD",IF(LEFT(O910,3)="W05","WD",IF(LEFT(O910,3)="W06","UA",IF(LEFT(O910,3)="S12","CA",IF(LEFT(O910,3)="E06","UA",IF(LEFT(O910,3)="E07","NMD",IF(LEFT(O910,3)="E08","MD",IF(LEFT(O910,3)="E09","LONB"))))))))))</f>
        <v>WD</v>
      </c>
      <c r="Q910" s="11" t="str">
        <f>IF([1]source_data!G912="","",IF([1]source_data!D912="","",VLOOKUP([1]source_data!D912,[1]geo_data!A:I,7,FALSE)))</f>
        <v>Cheltenham</v>
      </c>
      <c r="R910" s="11" t="str">
        <f>IF([1]source_data!G912="","",IF([1]source_data!D912="","",VLOOKUP([1]source_data!D912,[1]geo_data!A:I,6,FALSE)))</f>
        <v>E07000078</v>
      </c>
      <c r="S910" s="11" t="str">
        <f>IF([1]source_data!G912="","",IF(LEFT(R910,3)="E05","WD",IF(LEFT(R910,3)="S13","WD",IF(LEFT(R910,3)="W05","WD",IF(LEFT(R910,3)="W06","UA",IF(LEFT(R910,3)="S12","CA",IF(LEFT(R910,3)="E06","UA",IF(LEFT(R910,3)="E07","NMD",IF(LEFT(R910,3)="E08","MD",IF(LEFT(R910,3)="E09","LONB"))))))))))</f>
        <v>NMD</v>
      </c>
      <c r="T910" s="8" t="str">
        <f>IF([1]source_data!G912="","",IF([1]source_data!N912="","",[1]source_data!N912))</f>
        <v>Grants for You</v>
      </c>
      <c r="U910" s="12">
        <f ca="1">IF([1]source_data!G912="","",[1]tailored_settings!$B$8)</f>
        <v>45009</v>
      </c>
      <c r="V910" s="8" t="str">
        <f>IF([1]source_data!I912="","",[1]tailored_settings!$B$9)</f>
        <v>https://www.barnwoodtrust.org/</v>
      </c>
      <c r="W910" s="8" t="str">
        <f>IF([1]source_data!G912="","",IF([1]source_data!I912="","",[1]codelists!$A$1))</f>
        <v>Grant to Individuals Reason codelist</v>
      </c>
      <c r="X910" s="8" t="str">
        <f>IF([1]source_data!G912="","",IF([1]source_data!I912="","",[1]source_data!I912))</f>
        <v>Mental Health</v>
      </c>
      <c r="Y910" s="8" t="str">
        <f>IF([1]source_data!G912="","",IF([1]source_data!J912="","",[1]codelists!$A$1))</f>
        <v/>
      </c>
      <c r="Z910" s="8" t="str">
        <f>IF([1]source_data!G912="","",IF([1]source_data!J912="","",[1]source_data!J912))</f>
        <v/>
      </c>
      <c r="AA910" s="8" t="str">
        <f>IF([1]source_data!G912="","",IF([1]source_data!K912="","",[1]codelists!$A$16))</f>
        <v>Grant to Individuals Purpose codelist</v>
      </c>
      <c r="AB910" s="8" t="str">
        <f>IF([1]source_data!G912="","",IF([1]source_data!K912="","",[1]source_data!K912))</f>
        <v>Devices and digital access</v>
      </c>
      <c r="AC910" s="8" t="str">
        <f>IF([1]source_data!G912="","",IF([1]source_data!L912="","",[1]codelists!$A$16))</f>
        <v/>
      </c>
      <c r="AD910" s="8" t="str">
        <f>IF([1]source_data!G912="","",IF([1]source_data!L912="","",[1]source_data!L912))</f>
        <v/>
      </c>
      <c r="AE910" s="8" t="str">
        <f>IF([1]source_data!G912="","",IF([1]source_data!M912="","",[1]codelists!$A$16))</f>
        <v/>
      </c>
      <c r="AF910" s="8" t="str">
        <f>IF([1]source_data!G912="","",IF([1]source_data!M912="","",[1]source_data!M912))</f>
        <v/>
      </c>
    </row>
    <row r="911" spans="1:32" ht="15.75" x14ac:dyDescent="0.25">
      <c r="A911" s="8" t="str">
        <f>IF([1]source_data!G913="","",IF(AND([1]source_data!C913&lt;&gt;"",[1]tailored_settings!$B$10="Publish"),CONCATENATE([1]tailored_settings!$B$2&amp;[1]source_data!C913),IF(AND([1]source_data!C913&lt;&gt;"",[1]tailored_settings!$B$10="Do not publish"),CONCATENATE([1]tailored_settings!$B$2&amp;TEXT(ROW(A911)-1,"0000")&amp;"_"&amp;TEXT(F911,"yyyy-mm")),CONCATENATE([1]tailored_settings!$B$2&amp;TEXT(ROW(A911)-1,"0000")&amp;"_"&amp;TEXT(F911,"yyyy-mm")))))</f>
        <v>360G-BarnwoodTrust-0910_2022-11</v>
      </c>
      <c r="B911" s="8" t="str">
        <f>IF([1]source_data!G913="","",IF([1]source_data!E913&lt;&gt;"",[1]source_data!E913,CONCATENATE("Grant to "&amp;G911)))</f>
        <v>Grants for Your Home</v>
      </c>
      <c r="C911" s="8" t="str">
        <f>IF([1]source_data!G913="","",IF([1]source_data!F913="","",[1]source_data!F913))</f>
        <v>Funding to help disabled people and people with mental health conditions living on a low-income with their housing needs</v>
      </c>
      <c r="D911" s="9">
        <f>IF([1]source_data!G913="","",IF([1]source_data!G913="","",[1]source_data!G913))</f>
        <v>470</v>
      </c>
      <c r="E911" s="8" t="str">
        <f>IF([1]source_data!G913="","",[1]tailored_settings!$B$3)</f>
        <v>GBP</v>
      </c>
      <c r="F911" s="10">
        <f>IF([1]source_data!G913="","",IF([1]source_data!H913="","",[1]source_data!H913))</f>
        <v>44880.5950471412</v>
      </c>
      <c r="G911" s="8" t="str">
        <f>IF([1]source_data!G913="","",[1]tailored_settings!$B$5)</f>
        <v>Individual Recipient</v>
      </c>
      <c r="H911" s="8" t="str">
        <f>IF([1]source_data!G913="","",IF(AND([1]source_data!A913&lt;&gt;"",[1]tailored_settings!$B$11="Publish"),CONCATENATE([1]tailored_settings!$B$2&amp;[1]source_data!A913),IF(AND([1]source_data!A913&lt;&gt;"",[1]tailored_settings!$B$11="Do not publish"),CONCATENATE([1]tailored_settings!$B$4&amp;TEXT(ROW(A911)-1,"0000")&amp;"_"&amp;TEXT(F911,"yyyy-mm")),CONCATENATE([1]tailored_settings!$B$4&amp;TEXT(ROW(A911)-1,"0000")&amp;"_"&amp;TEXT(F911,"yyyy-mm")))))</f>
        <v>360G-BarnwoodTrust-IND-0910_2022-11</v>
      </c>
      <c r="I911" s="8" t="str">
        <f>IF([1]source_data!G913="","",[1]tailored_settings!$B$7)</f>
        <v>Barnwood Trust</v>
      </c>
      <c r="J911" s="8" t="str">
        <f>IF([1]source_data!G913="","",[1]tailored_settings!$B$6)</f>
        <v>GB-CHC-1162855</v>
      </c>
      <c r="K911" s="8" t="str">
        <f>IF([1]source_data!G913="","",IF([1]source_data!I913="","",VLOOKUP([1]source_data!I913,[1]codelists!A:C,2,FALSE)))</f>
        <v>GTIR010</v>
      </c>
      <c r="L911" s="8" t="str">
        <f>IF([1]source_data!G913="","",IF([1]source_data!J913="","",VLOOKUP([1]source_data!J913,[1]codelists!A:C,2,FALSE)))</f>
        <v>GTIR020</v>
      </c>
      <c r="M911" s="8" t="str">
        <f>IF([1]source_data!G913="","",IF([1]source_data!K913="","",IF([1]source_data!M913&lt;&gt;"",CONCATENATE(VLOOKUP([1]source_data!K913,[1]codelists!A:C,2,FALSE)&amp;";"&amp;VLOOKUP([1]source_data!L913,[1]codelists!A:C,2,FALSE)&amp;";"&amp;VLOOKUP([1]source_data!M913,[1]codelists!A:C,2,FALSE)),IF([1]source_data!L913&lt;&gt;"",CONCATENATE(VLOOKUP([1]source_data!K913,[1]codelists!A:C,2,FALSE)&amp;";"&amp;VLOOKUP([1]source_data!L913,[1]codelists!A:C,2,FALSE)),IF([1]source_data!K913&lt;&gt;"",CONCATENATE(VLOOKUP([1]source_data!K913,[1]codelists!A:C,2,FALSE)))))))</f>
        <v>GTIP020</v>
      </c>
      <c r="N911" s="11" t="str">
        <f>IF([1]source_data!G913="","",IF([1]source_data!D913="","",VLOOKUP([1]source_data!D913,[1]geo_data!A:I,9,FALSE)))</f>
        <v>Tuffley</v>
      </c>
      <c r="O911" s="11" t="str">
        <f>IF([1]source_data!G913="","",IF([1]source_data!D913="","",VLOOKUP([1]source_data!D913,[1]geo_data!A:I,8,FALSE)))</f>
        <v>E05010966</v>
      </c>
      <c r="P911" s="11" t="str">
        <f>IF([1]source_data!G913="","",IF(LEFT(O911,3)="E05","WD",IF(LEFT(O911,3)="S13","WD",IF(LEFT(O911,3)="W05","WD",IF(LEFT(O911,3)="W06","UA",IF(LEFT(O911,3)="S12","CA",IF(LEFT(O911,3)="E06","UA",IF(LEFT(O911,3)="E07","NMD",IF(LEFT(O911,3)="E08","MD",IF(LEFT(O911,3)="E09","LONB"))))))))))</f>
        <v>WD</v>
      </c>
      <c r="Q911" s="11" t="str">
        <f>IF([1]source_data!G913="","",IF([1]source_data!D913="","",VLOOKUP([1]source_data!D913,[1]geo_data!A:I,7,FALSE)))</f>
        <v>Gloucester</v>
      </c>
      <c r="R911" s="11" t="str">
        <f>IF([1]source_data!G913="","",IF([1]source_data!D913="","",VLOOKUP([1]source_data!D913,[1]geo_data!A:I,6,FALSE)))</f>
        <v>E07000081</v>
      </c>
      <c r="S911" s="11" t="str">
        <f>IF([1]source_data!G913="","",IF(LEFT(R911,3)="E05","WD",IF(LEFT(R911,3)="S13","WD",IF(LEFT(R911,3)="W05","WD",IF(LEFT(R911,3)="W06","UA",IF(LEFT(R911,3)="S12","CA",IF(LEFT(R911,3)="E06","UA",IF(LEFT(R911,3)="E07","NMD",IF(LEFT(R911,3)="E08","MD",IF(LEFT(R911,3)="E09","LONB"))))))))))</f>
        <v>NMD</v>
      </c>
      <c r="T911" s="8" t="str">
        <f>IF([1]source_data!G913="","",IF([1]source_data!N913="","",[1]source_data!N913))</f>
        <v>Grants for Your Home</v>
      </c>
      <c r="U911" s="12">
        <f ca="1">IF([1]source_data!G913="","",[1]tailored_settings!$B$8)</f>
        <v>45009</v>
      </c>
      <c r="V911" s="8" t="str">
        <f>IF([1]source_data!I913="","",[1]tailored_settings!$B$9)</f>
        <v>https://www.barnwoodtrust.org/</v>
      </c>
      <c r="W911" s="8" t="str">
        <f>IF([1]source_data!G913="","",IF([1]source_data!I913="","",[1]codelists!$A$1))</f>
        <v>Grant to Individuals Reason codelist</v>
      </c>
      <c r="X911" s="8" t="str">
        <f>IF([1]source_data!G913="","",IF([1]source_data!I913="","",[1]source_data!I913))</f>
        <v>Financial Hardship</v>
      </c>
      <c r="Y911" s="8" t="str">
        <f>IF([1]source_data!G913="","",IF([1]source_data!J913="","",[1]codelists!$A$1))</f>
        <v>Grant to Individuals Reason codelist</v>
      </c>
      <c r="Z911" s="8" t="str">
        <f>IF([1]source_data!G913="","",IF([1]source_data!J913="","",[1]source_data!J913))</f>
        <v>Disability</v>
      </c>
      <c r="AA911" s="8" t="str">
        <f>IF([1]source_data!G913="","",IF([1]source_data!K913="","",[1]codelists!$A$16))</f>
        <v>Grant to Individuals Purpose codelist</v>
      </c>
      <c r="AB911" s="8" t="str">
        <f>IF([1]source_data!G913="","",IF([1]source_data!K913="","",[1]source_data!K913))</f>
        <v>Furniture and appliances</v>
      </c>
      <c r="AC911" s="8" t="str">
        <f>IF([1]source_data!G913="","",IF([1]source_data!L913="","",[1]codelists!$A$16))</f>
        <v/>
      </c>
      <c r="AD911" s="8" t="str">
        <f>IF([1]source_data!G913="","",IF([1]source_data!L913="","",[1]source_data!L913))</f>
        <v/>
      </c>
      <c r="AE911" s="8" t="str">
        <f>IF([1]source_data!G913="","",IF([1]source_data!M913="","",[1]codelists!$A$16))</f>
        <v/>
      </c>
      <c r="AF911" s="8" t="str">
        <f>IF([1]source_data!G913="","",IF([1]source_data!M913="","",[1]source_data!M913))</f>
        <v/>
      </c>
    </row>
    <row r="912" spans="1:32" ht="15.75" x14ac:dyDescent="0.25">
      <c r="A912" s="8" t="str">
        <f>IF([1]source_data!G914="","",IF(AND([1]source_data!C914&lt;&gt;"",[1]tailored_settings!$B$10="Publish"),CONCATENATE([1]tailored_settings!$B$2&amp;[1]source_data!C914),IF(AND([1]source_data!C914&lt;&gt;"",[1]tailored_settings!$B$10="Do not publish"),CONCATENATE([1]tailored_settings!$B$2&amp;TEXT(ROW(A912)-1,"0000")&amp;"_"&amp;TEXT(F912,"yyyy-mm")),CONCATENATE([1]tailored_settings!$B$2&amp;TEXT(ROW(A912)-1,"0000")&amp;"_"&amp;TEXT(F912,"yyyy-mm")))))</f>
        <v>360G-BarnwoodTrust-0911_2022-11</v>
      </c>
      <c r="B912" s="8" t="str">
        <f>IF([1]source_data!G914="","",IF([1]source_data!E914&lt;&gt;"",[1]source_data!E914,CONCATENATE("Grant to "&amp;G912)))</f>
        <v>Grants for Your Home</v>
      </c>
      <c r="C912" s="8" t="str">
        <f>IF([1]source_data!G914="","",IF([1]source_data!F914="","",[1]source_data!F914))</f>
        <v>Funding to help disabled people and people with mental health conditions living on a low-income with their housing needs</v>
      </c>
      <c r="D912" s="9">
        <f>IF([1]source_data!G914="","",IF([1]source_data!G914="","",[1]source_data!G914))</f>
        <v>1615</v>
      </c>
      <c r="E912" s="8" t="str">
        <f>IF([1]source_data!G914="","",[1]tailored_settings!$B$3)</f>
        <v>GBP</v>
      </c>
      <c r="F912" s="10">
        <f>IF([1]source_data!G914="","",IF([1]source_data!H914="","",[1]source_data!H914))</f>
        <v>44880.604131215303</v>
      </c>
      <c r="G912" s="8" t="str">
        <f>IF([1]source_data!G914="","",[1]tailored_settings!$B$5)</f>
        <v>Individual Recipient</v>
      </c>
      <c r="H912" s="8" t="str">
        <f>IF([1]source_data!G914="","",IF(AND([1]source_data!A914&lt;&gt;"",[1]tailored_settings!$B$11="Publish"),CONCATENATE([1]tailored_settings!$B$2&amp;[1]source_data!A914),IF(AND([1]source_data!A914&lt;&gt;"",[1]tailored_settings!$B$11="Do not publish"),CONCATENATE([1]tailored_settings!$B$4&amp;TEXT(ROW(A912)-1,"0000")&amp;"_"&amp;TEXT(F912,"yyyy-mm")),CONCATENATE([1]tailored_settings!$B$4&amp;TEXT(ROW(A912)-1,"0000")&amp;"_"&amp;TEXT(F912,"yyyy-mm")))))</f>
        <v>360G-BarnwoodTrust-IND-0911_2022-11</v>
      </c>
      <c r="I912" s="8" t="str">
        <f>IF([1]source_data!G914="","",[1]tailored_settings!$B$7)</f>
        <v>Barnwood Trust</v>
      </c>
      <c r="J912" s="8" t="str">
        <f>IF([1]source_data!G914="","",[1]tailored_settings!$B$6)</f>
        <v>GB-CHC-1162855</v>
      </c>
      <c r="K912" s="8" t="str">
        <f>IF([1]source_data!G914="","",IF([1]source_data!I914="","",VLOOKUP([1]source_data!I914,[1]codelists!A:C,2,FALSE)))</f>
        <v>GTIR010</v>
      </c>
      <c r="L912" s="8" t="str">
        <f>IF([1]source_data!G914="","",IF([1]source_data!J914="","",VLOOKUP([1]source_data!J914,[1]codelists!A:C,2,FALSE)))</f>
        <v>GTIR020</v>
      </c>
      <c r="M912" s="8" t="str">
        <f>IF([1]source_data!G914="","",IF([1]source_data!K914="","",IF([1]source_data!M914&lt;&gt;"",CONCATENATE(VLOOKUP([1]source_data!K914,[1]codelists!A:C,2,FALSE)&amp;";"&amp;VLOOKUP([1]source_data!L914,[1]codelists!A:C,2,FALSE)&amp;";"&amp;VLOOKUP([1]source_data!M914,[1]codelists!A:C,2,FALSE)),IF([1]source_data!L914&lt;&gt;"",CONCATENATE(VLOOKUP([1]source_data!K914,[1]codelists!A:C,2,FALSE)&amp;";"&amp;VLOOKUP([1]source_data!L914,[1]codelists!A:C,2,FALSE)),IF([1]source_data!K914&lt;&gt;"",CONCATENATE(VLOOKUP([1]source_data!K914,[1]codelists!A:C,2,FALSE)))))))</f>
        <v>GTIP020</v>
      </c>
      <c r="N912" s="11" t="str">
        <f>IF([1]source_data!G914="","",IF([1]source_data!D914="","",VLOOKUP([1]source_data!D914,[1]geo_data!A:I,9,FALSE)))</f>
        <v>Matson, Robinswood and White City</v>
      </c>
      <c r="O912" s="11" t="str">
        <f>IF([1]source_data!G914="","",IF([1]source_data!D914="","",VLOOKUP([1]source_data!D914,[1]geo_data!A:I,8,FALSE)))</f>
        <v>E05010961</v>
      </c>
      <c r="P912" s="11" t="str">
        <f>IF([1]source_data!G914="","",IF(LEFT(O912,3)="E05","WD",IF(LEFT(O912,3)="S13","WD",IF(LEFT(O912,3)="W05","WD",IF(LEFT(O912,3)="W06","UA",IF(LEFT(O912,3)="S12","CA",IF(LEFT(O912,3)="E06","UA",IF(LEFT(O912,3)="E07","NMD",IF(LEFT(O912,3)="E08","MD",IF(LEFT(O912,3)="E09","LONB"))))))))))</f>
        <v>WD</v>
      </c>
      <c r="Q912" s="11" t="str">
        <f>IF([1]source_data!G914="","",IF([1]source_data!D914="","",VLOOKUP([1]source_data!D914,[1]geo_data!A:I,7,FALSE)))</f>
        <v>Gloucester</v>
      </c>
      <c r="R912" s="11" t="str">
        <f>IF([1]source_data!G914="","",IF([1]source_data!D914="","",VLOOKUP([1]source_data!D914,[1]geo_data!A:I,6,FALSE)))</f>
        <v>E07000081</v>
      </c>
      <c r="S912" s="11" t="str">
        <f>IF([1]source_data!G914="","",IF(LEFT(R912,3)="E05","WD",IF(LEFT(R912,3)="S13","WD",IF(LEFT(R912,3)="W05","WD",IF(LEFT(R912,3)="W06","UA",IF(LEFT(R912,3)="S12","CA",IF(LEFT(R912,3)="E06","UA",IF(LEFT(R912,3)="E07","NMD",IF(LEFT(R912,3)="E08","MD",IF(LEFT(R912,3)="E09","LONB"))))))))))</f>
        <v>NMD</v>
      </c>
      <c r="T912" s="8" t="str">
        <f>IF([1]source_data!G914="","",IF([1]source_data!N914="","",[1]source_data!N914))</f>
        <v>Grants for Your Home</v>
      </c>
      <c r="U912" s="12">
        <f ca="1">IF([1]source_data!G914="","",[1]tailored_settings!$B$8)</f>
        <v>45009</v>
      </c>
      <c r="V912" s="8" t="str">
        <f>IF([1]source_data!I914="","",[1]tailored_settings!$B$9)</f>
        <v>https://www.barnwoodtrust.org/</v>
      </c>
      <c r="W912" s="8" t="str">
        <f>IF([1]source_data!G914="","",IF([1]source_data!I914="","",[1]codelists!$A$1))</f>
        <v>Grant to Individuals Reason codelist</v>
      </c>
      <c r="X912" s="8" t="str">
        <f>IF([1]source_data!G914="","",IF([1]source_data!I914="","",[1]source_data!I914))</f>
        <v>Financial Hardship</v>
      </c>
      <c r="Y912" s="8" t="str">
        <f>IF([1]source_data!G914="","",IF([1]source_data!J914="","",[1]codelists!$A$1))</f>
        <v>Grant to Individuals Reason codelist</v>
      </c>
      <c r="Z912" s="8" t="str">
        <f>IF([1]source_data!G914="","",IF([1]source_data!J914="","",[1]source_data!J914))</f>
        <v>Disability</v>
      </c>
      <c r="AA912" s="8" t="str">
        <f>IF([1]source_data!G914="","",IF([1]source_data!K914="","",[1]codelists!$A$16))</f>
        <v>Grant to Individuals Purpose codelist</v>
      </c>
      <c r="AB912" s="8" t="str">
        <f>IF([1]source_data!G914="","",IF([1]source_data!K914="","",[1]source_data!K914))</f>
        <v>Furniture and appliances</v>
      </c>
      <c r="AC912" s="8" t="str">
        <f>IF([1]source_data!G914="","",IF([1]source_data!L914="","",[1]codelists!$A$16))</f>
        <v/>
      </c>
      <c r="AD912" s="8" t="str">
        <f>IF([1]source_data!G914="","",IF([1]source_data!L914="","",[1]source_data!L914))</f>
        <v/>
      </c>
      <c r="AE912" s="8" t="str">
        <f>IF([1]source_data!G914="","",IF([1]source_data!M914="","",[1]codelists!$A$16))</f>
        <v/>
      </c>
      <c r="AF912" s="8" t="str">
        <f>IF([1]source_data!G914="","",IF([1]source_data!M914="","",[1]source_data!M914))</f>
        <v/>
      </c>
    </row>
    <row r="913" spans="1:32" ht="15.75" x14ac:dyDescent="0.25">
      <c r="A913" s="8" t="str">
        <f>IF([1]source_data!G915="","",IF(AND([1]source_data!C915&lt;&gt;"",[1]tailored_settings!$B$10="Publish"),CONCATENATE([1]tailored_settings!$B$2&amp;[1]source_data!C915),IF(AND([1]source_data!C915&lt;&gt;"",[1]tailored_settings!$B$10="Do not publish"),CONCATENATE([1]tailored_settings!$B$2&amp;TEXT(ROW(A913)-1,"0000")&amp;"_"&amp;TEXT(F913,"yyyy-mm")),CONCATENATE([1]tailored_settings!$B$2&amp;TEXT(ROW(A913)-1,"0000")&amp;"_"&amp;TEXT(F913,"yyyy-mm")))))</f>
        <v>360G-BarnwoodTrust-0912_2022-11</v>
      </c>
      <c r="B913" s="8" t="str">
        <f>IF([1]source_data!G915="","",IF([1]source_data!E915&lt;&gt;"",[1]source_data!E915,CONCATENATE("Grant to "&amp;G913)))</f>
        <v>Grants for Your Home</v>
      </c>
      <c r="C913" s="8" t="str">
        <f>IF([1]source_data!G915="","",IF([1]source_data!F915="","",[1]source_data!F915))</f>
        <v>Funding to help disabled people and people with mental health conditions living on a low-income with their housing needs</v>
      </c>
      <c r="D913" s="9">
        <f>IF([1]source_data!G915="","",IF([1]source_data!G915="","",[1]source_data!G915))</f>
        <v>2420</v>
      </c>
      <c r="E913" s="8" t="str">
        <f>IF([1]source_data!G915="","",[1]tailored_settings!$B$3)</f>
        <v>GBP</v>
      </c>
      <c r="F913" s="10">
        <f>IF([1]source_data!G915="","",IF([1]source_data!H915="","",[1]source_data!H915))</f>
        <v>44880.612768900501</v>
      </c>
      <c r="G913" s="8" t="str">
        <f>IF([1]source_data!G915="","",[1]tailored_settings!$B$5)</f>
        <v>Individual Recipient</v>
      </c>
      <c r="H913" s="8" t="str">
        <f>IF([1]source_data!G915="","",IF(AND([1]source_data!A915&lt;&gt;"",[1]tailored_settings!$B$11="Publish"),CONCATENATE([1]tailored_settings!$B$2&amp;[1]source_data!A915),IF(AND([1]source_data!A915&lt;&gt;"",[1]tailored_settings!$B$11="Do not publish"),CONCATENATE([1]tailored_settings!$B$4&amp;TEXT(ROW(A913)-1,"0000")&amp;"_"&amp;TEXT(F913,"yyyy-mm")),CONCATENATE([1]tailored_settings!$B$4&amp;TEXT(ROW(A913)-1,"0000")&amp;"_"&amp;TEXT(F913,"yyyy-mm")))))</f>
        <v>360G-BarnwoodTrust-IND-0912_2022-11</v>
      </c>
      <c r="I913" s="8" t="str">
        <f>IF([1]source_data!G915="","",[1]tailored_settings!$B$7)</f>
        <v>Barnwood Trust</v>
      </c>
      <c r="J913" s="8" t="str">
        <f>IF([1]source_data!G915="","",[1]tailored_settings!$B$6)</f>
        <v>GB-CHC-1162855</v>
      </c>
      <c r="K913" s="8" t="str">
        <f>IF([1]source_data!G915="","",IF([1]source_data!I915="","",VLOOKUP([1]source_data!I915,[1]codelists!A:C,2,FALSE)))</f>
        <v>GTIR010</v>
      </c>
      <c r="L913" s="8" t="str">
        <f>IF([1]source_data!G915="","",IF([1]source_data!J915="","",VLOOKUP([1]source_data!J915,[1]codelists!A:C,2,FALSE)))</f>
        <v>GTIR020</v>
      </c>
      <c r="M913" s="8" t="str">
        <f>IF([1]source_data!G915="","",IF([1]source_data!K915="","",IF([1]source_data!M915&lt;&gt;"",CONCATENATE(VLOOKUP([1]source_data!K915,[1]codelists!A:C,2,FALSE)&amp;";"&amp;VLOOKUP([1]source_data!L915,[1]codelists!A:C,2,FALSE)&amp;";"&amp;VLOOKUP([1]source_data!M915,[1]codelists!A:C,2,FALSE)),IF([1]source_data!L915&lt;&gt;"",CONCATENATE(VLOOKUP([1]source_data!K915,[1]codelists!A:C,2,FALSE)&amp;";"&amp;VLOOKUP([1]source_data!L915,[1]codelists!A:C,2,FALSE)),IF([1]source_data!K915&lt;&gt;"",CONCATENATE(VLOOKUP([1]source_data!K915,[1]codelists!A:C,2,FALSE)))))))</f>
        <v>GTIP020</v>
      </c>
      <c r="N913" s="11" t="str">
        <f>IF([1]source_data!G915="","",IF([1]source_data!D915="","",VLOOKUP([1]source_data!D915,[1]geo_data!A:I,9,FALSE)))</f>
        <v>Swindon Village</v>
      </c>
      <c r="O913" s="11" t="str">
        <f>IF([1]source_data!G915="","",IF([1]source_data!D915="","",VLOOKUP([1]source_data!D915,[1]geo_data!A:I,8,FALSE)))</f>
        <v>E05004305</v>
      </c>
      <c r="P913" s="11" t="str">
        <f>IF([1]source_data!G915="","",IF(LEFT(O913,3)="E05","WD",IF(LEFT(O913,3)="S13","WD",IF(LEFT(O913,3)="W05","WD",IF(LEFT(O913,3)="W06","UA",IF(LEFT(O913,3)="S12","CA",IF(LEFT(O913,3)="E06","UA",IF(LEFT(O913,3)="E07","NMD",IF(LEFT(O913,3)="E08","MD",IF(LEFT(O913,3)="E09","LONB"))))))))))</f>
        <v>WD</v>
      </c>
      <c r="Q913" s="11" t="str">
        <f>IF([1]source_data!G915="","",IF([1]source_data!D915="","",VLOOKUP([1]source_data!D915,[1]geo_data!A:I,7,FALSE)))</f>
        <v>Cheltenham</v>
      </c>
      <c r="R913" s="11" t="str">
        <f>IF([1]source_data!G915="","",IF([1]source_data!D915="","",VLOOKUP([1]source_data!D915,[1]geo_data!A:I,6,FALSE)))</f>
        <v>E07000078</v>
      </c>
      <c r="S913" s="11" t="str">
        <f>IF([1]source_data!G915="","",IF(LEFT(R913,3)="E05","WD",IF(LEFT(R913,3)="S13","WD",IF(LEFT(R913,3)="W05","WD",IF(LEFT(R913,3)="W06","UA",IF(LEFT(R913,3)="S12","CA",IF(LEFT(R913,3)="E06","UA",IF(LEFT(R913,3)="E07","NMD",IF(LEFT(R913,3)="E08","MD",IF(LEFT(R913,3)="E09","LONB"))))))))))</f>
        <v>NMD</v>
      </c>
      <c r="T913" s="8" t="str">
        <f>IF([1]source_data!G915="","",IF([1]source_data!N915="","",[1]source_data!N915))</f>
        <v>Grants for Your Home</v>
      </c>
      <c r="U913" s="12">
        <f ca="1">IF([1]source_data!G915="","",[1]tailored_settings!$B$8)</f>
        <v>45009</v>
      </c>
      <c r="V913" s="8" t="str">
        <f>IF([1]source_data!I915="","",[1]tailored_settings!$B$9)</f>
        <v>https://www.barnwoodtrust.org/</v>
      </c>
      <c r="W913" s="8" t="str">
        <f>IF([1]source_data!G915="","",IF([1]source_data!I915="","",[1]codelists!$A$1))</f>
        <v>Grant to Individuals Reason codelist</v>
      </c>
      <c r="X913" s="8" t="str">
        <f>IF([1]source_data!G915="","",IF([1]source_data!I915="","",[1]source_data!I915))</f>
        <v>Financial Hardship</v>
      </c>
      <c r="Y913" s="8" t="str">
        <f>IF([1]source_data!G915="","",IF([1]source_data!J915="","",[1]codelists!$A$1))</f>
        <v>Grant to Individuals Reason codelist</v>
      </c>
      <c r="Z913" s="8" t="str">
        <f>IF([1]source_data!G915="","",IF([1]source_data!J915="","",[1]source_data!J915))</f>
        <v>Disability</v>
      </c>
      <c r="AA913" s="8" t="str">
        <f>IF([1]source_data!G915="","",IF([1]source_data!K915="","",[1]codelists!$A$16))</f>
        <v>Grant to Individuals Purpose codelist</v>
      </c>
      <c r="AB913" s="8" t="str">
        <f>IF([1]source_data!G915="","",IF([1]source_data!K915="","",[1]source_data!K915))</f>
        <v>Furniture and appliances</v>
      </c>
      <c r="AC913" s="8" t="str">
        <f>IF([1]source_data!G915="","",IF([1]source_data!L915="","",[1]codelists!$A$16))</f>
        <v/>
      </c>
      <c r="AD913" s="8" t="str">
        <f>IF([1]source_data!G915="","",IF([1]source_data!L915="","",[1]source_data!L915))</f>
        <v/>
      </c>
      <c r="AE913" s="8" t="str">
        <f>IF([1]source_data!G915="","",IF([1]source_data!M915="","",[1]codelists!$A$16))</f>
        <v/>
      </c>
      <c r="AF913" s="8" t="str">
        <f>IF([1]source_data!G915="","",IF([1]source_data!M915="","",[1]source_data!M915))</f>
        <v/>
      </c>
    </row>
    <row r="914" spans="1:32" ht="15.75" x14ac:dyDescent="0.25">
      <c r="A914" s="8" t="str">
        <f>IF([1]source_data!G916="","",IF(AND([1]source_data!C916&lt;&gt;"",[1]tailored_settings!$B$10="Publish"),CONCATENATE([1]tailored_settings!$B$2&amp;[1]source_data!C916),IF(AND([1]source_data!C916&lt;&gt;"",[1]tailored_settings!$B$10="Do not publish"),CONCATENATE([1]tailored_settings!$B$2&amp;TEXT(ROW(A914)-1,"0000")&amp;"_"&amp;TEXT(F914,"yyyy-mm")),CONCATENATE([1]tailored_settings!$B$2&amp;TEXT(ROW(A914)-1,"0000")&amp;"_"&amp;TEXT(F914,"yyyy-mm")))))</f>
        <v>360G-BarnwoodTrust-0913_2022-11</v>
      </c>
      <c r="B914" s="8" t="str">
        <f>IF([1]source_data!G916="","",IF([1]source_data!E916&lt;&gt;"",[1]source_data!E916,CONCATENATE("Grant to "&amp;G914)))</f>
        <v>Grants for You</v>
      </c>
      <c r="C914" s="8" t="str">
        <f>IF([1]source_data!G916="","",IF([1]source_data!F916="","",[1]source_data!F916))</f>
        <v xml:space="preserve">Funding to help people with Autism, ADHD, Tourette's or a serious mental health condition access more opportunities.   </v>
      </c>
      <c r="D914" s="9">
        <f>IF([1]source_data!G916="","",IF([1]source_data!G916="","",[1]source_data!G916))</f>
        <v>450</v>
      </c>
      <c r="E914" s="8" t="str">
        <f>IF([1]source_data!G916="","",[1]tailored_settings!$B$3)</f>
        <v>GBP</v>
      </c>
      <c r="F914" s="10">
        <f>IF([1]source_data!G916="","",IF([1]source_data!H916="","",[1]source_data!H916))</f>
        <v>44880.621695914298</v>
      </c>
      <c r="G914" s="8" t="str">
        <f>IF([1]source_data!G916="","",[1]tailored_settings!$B$5)</f>
        <v>Individual Recipient</v>
      </c>
      <c r="H914" s="8" t="str">
        <f>IF([1]source_data!G916="","",IF(AND([1]source_data!A916&lt;&gt;"",[1]tailored_settings!$B$11="Publish"),CONCATENATE([1]tailored_settings!$B$2&amp;[1]source_data!A916),IF(AND([1]source_data!A916&lt;&gt;"",[1]tailored_settings!$B$11="Do not publish"),CONCATENATE([1]tailored_settings!$B$4&amp;TEXT(ROW(A914)-1,"0000")&amp;"_"&amp;TEXT(F914,"yyyy-mm")),CONCATENATE([1]tailored_settings!$B$4&amp;TEXT(ROW(A914)-1,"0000")&amp;"_"&amp;TEXT(F914,"yyyy-mm")))))</f>
        <v>360G-BarnwoodTrust-IND-0913_2022-11</v>
      </c>
      <c r="I914" s="8" t="str">
        <f>IF([1]source_data!G916="","",[1]tailored_settings!$B$7)</f>
        <v>Barnwood Trust</v>
      </c>
      <c r="J914" s="8" t="str">
        <f>IF([1]source_data!G916="","",[1]tailored_settings!$B$6)</f>
        <v>GB-CHC-1162855</v>
      </c>
      <c r="K914" s="8" t="str">
        <f>IF([1]source_data!G916="","",IF([1]source_data!I916="","",VLOOKUP([1]source_data!I916,[1]codelists!A:C,2,FALSE)))</f>
        <v>GTIR040</v>
      </c>
      <c r="L914" s="8" t="str">
        <f>IF([1]source_data!G916="","",IF([1]source_data!J916="","",VLOOKUP([1]source_data!J916,[1]codelists!A:C,2,FALSE)))</f>
        <v/>
      </c>
      <c r="M914" s="8" t="str">
        <f>IF([1]source_data!G916="","",IF([1]source_data!K916="","",IF([1]source_data!M916&lt;&gt;"",CONCATENATE(VLOOKUP([1]source_data!K916,[1]codelists!A:C,2,FALSE)&amp;";"&amp;VLOOKUP([1]source_data!L916,[1]codelists!A:C,2,FALSE)&amp;";"&amp;VLOOKUP([1]source_data!M916,[1]codelists!A:C,2,FALSE)),IF([1]source_data!L916&lt;&gt;"",CONCATENATE(VLOOKUP([1]source_data!K916,[1]codelists!A:C,2,FALSE)&amp;";"&amp;VLOOKUP([1]source_data!L916,[1]codelists!A:C,2,FALSE)),IF([1]source_data!K916&lt;&gt;"",CONCATENATE(VLOOKUP([1]source_data!K916,[1]codelists!A:C,2,FALSE)))))))</f>
        <v>GTIP040</v>
      </c>
      <c r="N914" s="11" t="str">
        <f>IF([1]source_data!G916="","",IF([1]source_data!D916="","",VLOOKUP([1]source_data!D916,[1]geo_data!A:I,9,FALSE)))</f>
        <v>St. Briavels</v>
      </c>
      <c r="O914" s="11" t="str">
        <f>IF([1]source_data!G916="","",IF([1]source_data!D916="","",VLOOKUP([1]source_data!D916,[1]geo_data!A:I,8,FALSE)))</f>
        <v>E05012174</v>
      </c>
      <c r="P914" s="11" t="str">
        <f>IF([1]source_data!G916="","",IF(LEFT(O914,3)="E05","WD",IF(LEFT(O914,3)="S13","WD",IF(LEFT(O914,3)="W05","WD",IF(LEFT(O914,3)="W06","UA",IF(LEFT(O914,3)="S12","CA",IF(LEFT(O914,3)="E06","UA",IF(LEFT(O914,3)="E07","NMD",IF(LEFT(O914,3)="E08","MD",IF(LEFT(O914,3)="E09","LONB"))))))))))</f>
        <v>WD</v>
      </c>
      <c r="Q914" s="11" t="str">
        <f>IF([1]source_data!G916="","",IF([1]source_data!D916="","",VLOOKUP([1]source_data!D916,[1]geo_data!A:I,7,FALSE)))</f>
        <v>Forest of Dean</v>
      </c>
      <c r="R914" s="11" t="str">
        <f>IF([1]source_data!G916="","",IF([1]source_data!D916="","",VLOOKUP([1]source_data!D916,[1]geo_data!A:I,6,FALSE)))</f>
        <v>E07000080</v>
      </c>
      <c r="S914" s="11" t="str">
        <f>IF([1]source_data!G916="","",IF(LEFT(R914,3)="E05","WD",IF(LEFT(R914,3)="S13","WD",IF(LEFT(R914,3)="W05","WD",IF(LEFT(R914,3)="W06","UA",IF(LEFT(R914,3)="S12","CA",IF(LEFT(R914,3)="E06","UA",IF(LEFT(R914,3)="E07","NMD",IF(LEFT(R914,3)="E08","MD",IF(LEFT(R914,3)="E09","LONB"))))))))))</f>
        <v>NMD</v>
      </c>
      <c r="T914" s="8" t="str">
        <f>IF([1]source_data!G916="","",IF([1]source_data!N916="","",[1]source_data!N916))</f>
        <v>Grants for You</v>
      </c>
      <c r="U914" s="12">
        <f ca="1">IF([1]source_data!G916="","",[1]tailored_settings!$B$8)</f>
        <v>45009</v>
      </c>
      <c r="V914" s="8" t="str">
        <f>IF([1]source_data!I916="","",[1]tailored_settings!$B$9)</f>
        <v>https://www.barnwoodtrust.org/</v>
      </c>
      <c r="W914" s="8" t="str">
        <f>IF([1]source_data!G916="","",IF([1]source_data!I916="","",[1]codelists!$A$1))</f>
        <v>Grant to Individuals Reason codelist</v>
      </c>
      <c r="X914" s="8" t="str">
        <f>IF([1]source_data!G916="","",IF([1]source_data!I916="","",[1]source_data!I916))</f>
        <v>Mental Health</v>
      </c>
      <c r="Y914" s="8" t="str">
        <f>IF([1]source_data!G916="","",IF([1]source_data!J916="","",[1]codelists!$A$1))</f>
        <v/>
      </c>
      <c r="Z914" s="8" t="str">
        <f>IF([1]source_data!G916="","",IF([1]source_data!J916="","",[1]source_data!J916))</f>
        <v/>
      </c>
      <c r="AA914" s="8" t="str">
        <f>IF([1]source_data!G916="","",IF([1]source_data!K916="","",[1]codelists!$A$16))</f>
        <v>Grant to Individuals Purpose codelist</v>
      </c>
      <c r="AB914" s="8" t="str">
        <f>IF([1]source_data!G916="","",IF([1]source_data!K916="","",[1]source_data!K916))</f>
        <v>Devices and digital access</v>
      </c>
      <c r="AC914" s="8" t="str">
        <f>IF([1]source_data!G916="","",IF([1]source_data!L916="","",[1]codelists!$A$16))</f>
        <v/>
      </c>
      <c r="AD914" s="8" t="str">
        <f>IF([1]source_data!G916="","",IF([1]source_data!L916="","",[1]source_data!L916))</f>
        <v/>
      </c>
      <c r="AE914" s="8" t="str">
        <f>IF([1]source_data!G916="","",IF([1]source_data!M916="","",[1]codelists!$A$16))</f>
        <v/>
      </c>
      <c r="AF914" s="8" t="str">
        <f>IF([1]source_data!G916="","",IF([1]source_data!M916="","",[1]source_data!M916))</f>
        <v/>
      </c>
    </row>
    <row r="915" spans="1:32" ht="15.75" x14ac:dyDescent="0.25">
      <c r="A915" s="8" t="str">
        <f>IF([1]source_data!G917="","",IF(AND([1]source_data!C917&lt;&gt;"",[1]tailored_settings!$B$10="Publish"),CONCATENATE([1]tailored_settings!$B$2&amp;[1]source_data!C917),IF(AND([1]source_data!C917&lt;&gt;"",[1]tailored_settings!$B$10="Do not publish"),CONCATENATE([1]tailored_settings!$B$2&amp;TEXT(ROW(A915)-1,"0000")&amp;"_"&amp;TEXT(F915,"yyyy-mm")),CONCATENATE([1]tailored_settings!$B$2&amp;TEXT(ROW(A915)-1,"0000")&amp;"_"&amp;TEXT(F915,"yyyy-mm")))))</f>
        <v>360G-BarnwoodTrust-0914_2022-11</v>
      </c>
      <c r="B915" s="8" t="str">
        <f>IF([1]source_data!G917="","",IF([1]source_data!E917&lt;&gt;"",[1]source_data!E917,CONCATENATE("Grant to "&amp;G915)))</f>
        <v>Grants for Your Home</v>
      </c>
      <c r="C915" s="8" t="str">
        <f>IF([1]source_data!G917="","",IF([1]source_data!F917="","",[1]source_data!F917))</f>
        <v>Funding to help disabled people and people with mental health conditions living on a low-income with their housing needs</v>
      </c>
      <c r="D915" s="9">
        <f>IF([1]source_data!G917="","",IF([1]source_data!G917="","",[1]source_data!G917))</f>
        <v>1938.58</v>
      </c>
      <c r="E915" s="8" t="str">
        <f>IF([1]source_data!G917="","",[1]tailored_settings!$B$3)</f>
        <v>GBP</v>
      </c>
      <c r="F915" s="10">
        <f>IF([1]source_data!G917="","",IF([1]source_data!H917="","",[1]source_data!H917))</f>
        <v>44881.359931053201</v>
      </c>
      <c r="G915" s="8" t="str">
        <f>IF([1]source_data!G917="","",[1]tailored_settings!$B$5)</f>
        <v>Individual Recipient</v>
      </c>
      <c r="H915" s="8" t="str">
        <f>IF([1]source_data!G917="","",IF(AND([1]source_data!A917&lt;&gt;"",[1]tailored_settings!$B$11="Publish"),CONCATENATE([1]tailored_settings!$B$2&amp;[1]source_data!A917),IF(AND([1]source_data!A917&lt;&gt;"",[1]tailored_settings!$B$11="Do not publish"),CONCATENATE([1]tailored_settings!$B$4&amp;TEXT(ROW(A915)-1,"0000")&amp;"_"&amp;TEXT(F915,"yyyy-mm")),CONCATENATE([1]tailored_settings!$B$4&amp;TEXT(ROW(A915)-1,"0000")&amp;"_"&amp;TEXT(F915,"yyyy-mm")))))</f>
        <v>360G-BarnwoodTrust-IND-0914_2022-11</v>
      </c>
      <c r="I915" s="8" t="str">
        <f>IF([1]source_data!G917="","",[1]tailored_settings!$B$7)</f>
        <v>Barnwood Trust</v>
      </c>
      <c r="J915" s="8" t="str">
        <f>IF([1]source_data!G917="","",[1]tailored_settings!$B$6)</f>
        <v>GB-CHC-1162855</v>
      </c>
      <c r="K915" s="8" t="str">
        <f>IF([1]source_data!G917="","",IF([1]source_data!I917="","",VLOOKUP([1]source_data!I917,[1]codelists!A:C,2,FALSE)))</f>
        <v>GTIR010</v>
      </c>
      <c r="L915" s="8" t="str">
        <f>IF([1]source_data!G917="","",IF([1]source_data!J917="","",VLOOKUP([1]source_data!J917,[1]codelists!A:C,2,FALSE)))</f>
        <v>GTIR020</v>
      </c>
      <c r="M915" s="8" t="str">
        <f>IF([1]source_data!G917="","",IF([1]source_data!K917="","",IF([1]source_data!M917&lt;&gt;"",CONCATENATE(VLOOKUP([1]source_data!K917,[1]codelists!A:C,2,FALSE)&amp;";"&amp;VLOOKUP([1]source_data!L917,[1]codelists!A:C,2,FALSE)&amp;";"&amp;VLOOKUP([1]source_data!M917,[1]codelists!A:C,2,FALSE)),IF([1]source_data!L917&lt;&gt;"",CONCATENATE(VLOOKUP([1]source_data!K917,[1]codelists!A:C,2,FALSE)&amp;";"&amp;VLOOKUP([1]source_data!L917,[1]codelists!A:C,2,FALSE)),IF([1]source_data!K917&lt;&gt;"",CONCATENATE(VLOOKUP([1]source_data!K917,[1]codelists!A:C,2,FALSE)))))))</f>
        <v>GTIP020</v>
      </c>
      <c r="N915" s="11" t="str">
        <f>IF([1]source_data!G917="","",IF([1]source_data!D917="","",VLOOKUP([1]source_data!D917,[1]geo_data!A:I,9,FALSE)))</f>
        <v>St Paul's</v>
      </c>
      <c r="O915" s="11" t="str">
        <f>IF([1]source_data!G917="","",IF([1]source_data!D917="","",VLOOKUP([1]source_data!D917,[1]geo_data!A:I,8,FALSE)))</f>
        <v>E05004302</v>
      </c>
      <c r="P915" s="11" t="str">
        <f>IF([1]source_data!G917="","",IF(LEFT(O915,3)="E05","WD",IF(LEFT(O915,3)="S13","WD",IF(LEFT(O915,3)="W05","WD",IF(LEFT(O915,3)="W06","UA",IF(LEFT(O915,3)="S12","CA",IF(LEFT(O915,3)="E06","UA",IF(LEFT(O915,3)="E07","NMD",IF(LEFT(O915,3)="E08","MD",IF(LEFT(O915,3)="E09","LONB"))))))))))</f>
        <v>WD</v>
      </c>
      <c r="Q915" s="11" t="str">
        <f>IF([1]source_data!G917="","",IF([1]source_data!D917="","",VLOOKUP([1]source_data!D917,[1]geo_data!A:I,7,FALSE)))</f>
        <v>Cheltenham</v>
      </c>
      <c r="R915" s="11" t="str">
        <f>IF([1]source_data!G917="","",IF([1]source_data!D917="","",VLOOKUP([1]source_data!D917,[1]geo_data!A:I,6,FALSE)))</f>
        <v>E07000078</v>
      </c>
      <c r="S915" s="11" t="str">
        <f>IF([1]source_data!G917="","",IF(LEFT(R915,3)="E05","WD",IF(LEFT(R915,3)="S13","WD",IF(LEFT(R915,3)="W05","WD",IF(LEFT(R915,3)="W06","UA",IF(LEFT(R915,3)="S12","CA",IF(LEFT(R915,3)="E06","UA",IF(LEFT(R915,3)="E07","NMD",IF(LEFT(R915,3)="E08","MD",IF(LEFT(R915,3)="E09","LONB"))))))))))</f>
        <v>NMD</v>
      </c>
      <c r="T915" s="8" t="str">
        <f>IF([1]source_data!G917="","",IF([1]source_data!N917="","",[1]source_data!N917))</f>
        <v>Grants for Your Home</v>
      </c>
      <c r="U915" s="12">
        <f ca="1">IF([1]source_data!G917="","",[1]tailored_settings!$B$8)</f>
        <v>45009</v>
      </c>
      <c r="V915" s="8" t="str">
        <f>IF([1]source_data!I917="","",[1]tailored_settings!$B$9)</f>
        <v>https://www.barnwoodtrust.org/</v>
      </c>
      <c r="W915" s="8" t="str">
        <f>IF([1]source_data!G917="","",IF([1]source_data!I917="","",[1]codelists!$A$1))</f>
        <v>Grant to Individuals Reason codelist</v>
      </c>
      <c r="X915" s="8" t="str">
        <f>IF([1]source_data!G917="","",IF([1]source_data!I917="","",[1]source_data!I917))</f>
        <v>Financial Hardship</v>
      </c>
      <c r="Y915" s="8" t="str">
        <f>IF([1]source_data!G917="","",IF([1]source_data!J917="","",[1]codelists!$A$1))</f>
        <v>Grant to Individuals Reason codelist</v>
      </c>
      <c r="Z915" s="8" t="str">
        <f>IF([1]source_data!G917="","",IF([1]source_data!J917="","",[1]source_data!J917))</f>
        <v>Disability</v>
      </c>
      <c r="AA915" s="8" t="str">
        <f>IF([1]source_data!G917="","",IF([1]source_data!K917="","",[1]codelists!$A$16))</f>
        <v>Grant to Individuals Purpose codelist</v>
      </c>
      <c r="AB915" s="8" t="str">
        <f>IF([1]source_data!G917="","",IF([1]source_data!K917="","",[1]source_data!K917))</f>
        <v>Furniture and appliances</v>
      </c>
      <c r="AC915" s="8" t="str">
        <f>IF([1]source_data!G917="","",IF([1]source_data!L917="","",[1]codelists!$A$16))</f>
        <v/>
      </c>
      <c r="AD915" s="8" t="str">
        <f>IF([1]source_data!G917="","",IF([1]source_data!L917="","",[1]source_data!L917))</f>
        <v/>
      </c>
      <c r="AE915" s="8" t="str">
        <f>IF([1]source_data!G917="","",IF([1]source_data!M917="","",[1]codelists!$A$16))</f>
        <v/>
      </c>
      <c r="AF915" s="8" t="str">
        <f>IF([1]source_data!G917="","",IF([1]source_data!M917="","",[1]source_data!M917))</f>
        <v/>
      </c>
    </row>
    <row r="916" spans="1:32" ht="15.75" x14ac:dyDescent="0.25">
      <c r="A916" s="8" t="str">
        <f>IF([1]source_data!G918="","",IF(AND([1]source_data!C918&lt;&gt;"",[1]tailored_settings!$B$10="Publish"),CONCATENATE([1]tailored_settings!$B$2&amp;[1]source_data!C918),IF(AND([1]source_data!C918&lt;&gt;"",[1]tailored_settings!$B$10="Do not publish"),CONCATENATE([1]tailored_settings!$B$2&amp;TEXT(ROW(A916)-1,"0000")&amp;"_"&amp;TEXT(F916,"yyyy-mm")),CONCATENATE([1]tailored_settings!$B$2&amp;TEXT(ROW(A916)-1,"0000")&amp;"_"&amp;TEXT(F916,"yyyy-mm")))))</f>
        <v>360G-BarnwoodTrust-0915_2022-11</v>
      </c>
      <c r="B916" s="8" t="str">
        <f>IF([1]source_data!G918="","",IF([1]source_data!E918&lt;&gt;"",[1]source_data!E918,CONCATENATE("Grant to "&amp;G916)))</f>
        <v>Grants for Your Home</v>
      </c>
      <c r="C916" s="8" t="str">
        <f>IF([1]source_data!G918="","",IF([1]source_data!F918="","",[1]source_data!F918))</f>
        <v>Funding to help disabled people and people with mental health conditions living on a low-income with their housing needs</v>
      </c>
      <c r="D916" s="9">
        <f>IF([1]source_data!G918="","",IF([1]source_data!G918="","",[1]source_data!G918))</f>
        <v>350</v>
      </c>
      <c r="E916" s="8" t="str">
        <f>IF([1]source_data!G918="","",[1]tailored_settings!$B$3)</f>
        <v>GBP</v>
      </c>
      <c r="F916" s="10">
        <f>IF([1]source_data!G918="","",IF([1]source_data!H918="","",[1]source_data!H918))</f>
        <v>44881.3788257755</v>
      </c>
      <c r="G916" s="8" t="str">
        <f>IF([1]source_data!G918="","",[1]tailored_settings!$B$5)</f>
        <v>Individual Recipient</v>
      </c>
      <c r="H916" s="8" t="str">
        <f>IF([1]source_data!G918="","",IF(AND([1]source_data!A918&lt;&gt;"",[1]tailored_settings!$B$11="Publish"),CONCATENATE([1]tailored_settings!$B$2&amp;[1]source_data!A918),IF(AND([1]source_data!A918&lt;&gt;"",[1]tailored_settings!$B$11="Do not publish"),CONCATENATE([1]tailored_settings!$B$4&amp;TEXT(ROW(A916)-1,"0000")&amp;"_"&amp;TEXT(F916,"yyyy-mm")),CONCATENATE([1]tailored_settings!$B$4&amp;TEXT(ROW(A916)-1,"0000")&amp;"_"&amp;TEXT(F916,"yyyy-mm")))))</f>
        <v>360G-BarnwoodTrust-IND-0915_2022-11</v>
      </c>
      <c r="I916" s="8" t="str">
        <f>IF([1]source_data!G918="","",[1]tailored_settings!$B$7)</f>
        <v>Barnwood Trust</v>
      </c>
      <c r="J916" s="8" t="str">
        <f>IF([1]source_data!G918="","",[1]tailored_settings!$B$6)</f>
        <v>GB-CHC-1162855</v>
      </c>
      <c r="K916" s="8" t="str">
        <f>IF([1]source_data!G918="","",IF([1]source_data!I918="","",VLOOKUP([1]source_data!I918,[1]codelists!A:C,2,FALSE)))</f>
        <v>GTIR010</v>
      </c>
      <c r="L916" s="8" t="str">
        <f>IF([1]source_data!G918="","",IF([1]source_data!J918="","",VLOOKUP([1]source_data!J918,[1]codelists!A:C,2,FALSE)))</f>
        <v>GTIR020</v>
      </c>
      <c r="M916" s="8" t="str">
        <f>IF([1]source_data!G918="","",IF([1]source_data!K918="","",IF([1]source_data!M918&lt;&gt;"",CONCATENATE(VLOOKUP([1]source_data!K918,[1]codelists!A:C,2,FALSE)&amp;";"&amp;VLOOKUP([1]source_data!L918,[1]codelists!A:C,2,FALSE)&amp;";"&amp;VLOOKUP([1]source_data!M918,[1]codelists!A:C,2,FALSE)),IF([1]source_data!L918&lt;&gt;"",CONCATENATE(VLOOKUP([1]source_data!K918,[1]codelists!A:C,2,FALSE)&amp;";"&amp;VLOOKUP([1]source_data!L918,[1]codelists!A:C,2,FALSE)),IF([1]source_data!K918&lt;&gt;"",CONCATENATE(VLOOKUP([1]source_data!K918,[1]codelists!A:C,2,FALSE)))))))</f>
        <v>GTIP020</v>
      </c>
      <c r="N916" s="11" t="str">
        <f>IF([1]source_data!G918="","",IF([1]source_data!D918="","",VLOOKUP([1]source_data!D918,[1]geo_data!A:I,9,FALSE)))</f>
        <v>Coleford</v>
      </c>
      <c r="O916" s="11" t="str">
        <f>IF([1]source_data!G918="","",IF([1]source_data!D918="","",VLOOKUP([1]source_data!D918,[1]geo_data!A:I,8,FALSE)))</f>
        <v>E05012160</v>
      </c>
      <c r="P916" s="11" t="str">
        <f>IF([1]source_data!G918="","",IF(LEFT(O916,3)="E05","WD",IF(LEFT(O916,3)="S13","WD",IF(LEFT(O916,3)="W05","WD",IF(LEFT(O916,3)="W06","UA",IF(LEFT(O916,3)="S12","CA",IF(LEFT(O916,3)="E06","UA",IF(LEFT(O916,3)="E07","NMD",IF(LEFT(O916,3)="E08","MD",IF(LEFT(O916,3)="E09","LONB"))))))))))</f>
        <v>WD</v>
      </c>
      <c r="Q916" s="11" t="str">
        <f>IF([1]source_data!G918="","",IF([1]source_data!D918="","",VLOOKUP([1]source_data!D918,[1]geo_data!A:I,7,FALSE)))</f>
        <v>Forest of Dean</v>
      </c>
      <c r="R916" s="11" t="str">
        <f>IF([1]source_data!G918="","",IF([1]source_data!D918="","",VLOOKUP([1]source_data!D918,[1]geo_data!A:I,6,FALSE)))</f>
        <v>E07000080</v>
      </c>
      <c r="S916" s="11" t="str">
        <f>IF([1]source_data!G918="","",IF(LEFT(R916,3)="E05","WD",IF(LEFT(R916,3)="S13","WD",IF(LEFT(R916,3)="W05","WD",IF(LEFT(R916,3)="W06","UA",IF(LEFT(R916,3)="S12","CA",IF(LEFT(R916,3)="E06","UA",IF(LEFT(R916,3)="E07","NMD",IF(LEFT(R916,3)="E08","MD",IF(LEFT(R916,3)="E09","LONB"))))))))))</f>
        <v>NMD</v>
      </c>
      <c r="T916" s="8" t="str">
        <f>IF([1]source_data!G918="","",IF([1]source_data!N918="","",[1]source_data!N918))</f>
        <v>Grants for Your Home</v>
      </c>
      <c r="U916" s="12">
        <f ca="1">IF([1]source_data!G918="","",[1]tailored_settings!$B$8)</f>
        <v>45009</v>
      </c>
      <c r="V916" s="8" t="str">
        <f>IF([1]source_data!I918="","",[1]tailored_settings!$B$9)</f>
        <v>https://www.barnwoodtrust.org/</v>
      </c>
      <c r="W916" s="8" t="str">
        <f>IF([1]source_data!G918="","",IF([1]source_data!I918="","",[1]codelists!$A$1))</f>
        <v>Grant to Individuals Reason codelist</v>
      </c>
      <c r="X916" s="8" t="str">
        <f>IF([1]source_data!G918="","",IF([1]source_data!I918="","",[1]source_data!I918))</f>
        <v>Financial Hardship</v>
      </c>
      <c r="Y916" s="8" t="str">
        <f>IF([1]source_data!G918="","",IF([1]source_data!J918="","",[1]codelists!$A$1))</f>
        <v>Grant to Individuals Reason codelist</v>
      </c>
      <c r="Z916" s="8" t="str">
        <f>IF([1]source_data!G918="","",IF([1]source_data!J918="","",[1]source_data!J918))</f>
        <v>Disability</v>
      </c>
      <c r="AA916" s="8" t="str">
        <f>IF([1]source_data!G918="","",IF([1]source_data!K918="","",[1]codelists!$A$16))</f>
        <v>Grant to Individuals Purpose codelist</v>
      </c>
      <c r="AB916" s="8" t="str">
        <f>IF([1]source_data!G918="","",IF([1]source_data!K918="","",[1]source_data!K918))</f>
        <v>Furniture and appliances</v>
      </c>
      <c r="AC916" s="8" t="str">
        <f>IF([1]source_data!G918="","",IF([1]source_data!L918="","",[1]codelists!$A$16))</f>
        <v/>
      </c>
      <c r="AD916" s="8" t="str">
        <f>IF([1]source_data!G918="","",IF([1]source_data!L918="","",[1]source_data!L918))</f>
        <v/>
      </c>
      <c r="AE916" s="8" t="str">
        <f>IF([1]source_data!G918="","",IF([1]source_data!M918="","",[1]codelists!$A$16))</f>
        <v/>
      </c>
      <c r="AF916" s="8" t="str">
        <f>IF([1]source_data!G918="","",IF([1]source_data!M918="","",[1]source_data!M918))</f>
        <v/>
      </c>
    </row>
    <row r="917" spans="1:32" ht="15.75" x14ac:dyDescent="0.25">
      <c r="A917" s="8" t="str">
        <f>IF([1]source_data!G919="","",IF(AND([1]source_data!C919&lt;&gt;"",[1]tailored_settings!$B$10="Publish"),CONCATENATE([1]tailored_settings!$B$2&amp;[1]source_data!C919),IF(AND([1]source_data!C919&lt;&gt;"",[1]tailored_settings!$B$10="Do not publish"),CONCATENATE([1]tailored_settings!$B$2&amp;TEXT(ROW(A917)-1,"0000")&amp;"_"&amp;TEXT(F917,"yyyy-mm")),CONCATENATE([1]tailored_settings!$B$2&amp;TEXT(ROW(A917)-1,"0000")&amp;"_"&amp;TEXT(F917,"yyyy-mm")))))</f>
        <v>360G-BarnwoodTrust-0916_2022-11</v>
      </c>
      <c r="B917" s="8" t="str">
        <f>IF([1]source_data!G919="","",IF([1]source_data!E919&lt;&gt;"",[1]source_data!E919,CONCATENATE("Grant to "&amp;G917)))</f>
        <v>Grants for You</v>
      </c>
      <c r="C917" s="8" t="str">
        <f>IF([1]source_data!G919="","",IF([1]source_data!F919="","",[1]source_data!F919))</f>
        <v xml:space="preserve">Funding to help people with Autism, ADHD, Tourette's or a serious mental health condition access more opportunities.   </v>
      </c>
      <c r="D917" s="9">
        <f>IF([1]source_data!G919="","",IF([1]source_data!G919="","",[1]source_data!G919))</f>
        <v>840</v>
      </c>
      <c r="E917" s="8" t="str">
        <f>IF([1]source_data!G919="","",[1]tailored_settings!$B$3)</f>
        <v>GBP</v>
      </c>
      <c r="F917" s="10">
        <f>IF([1]source_data!G919="","",IF([1]source_data!H919="","",[1]source_data!H919))</f>
        <v>44881.380286458298</v>
      </c>
      <c r="G917" s="8" t="str">
        <f>IF([1]source_data!G919="","",[1]tailored_settings!$B$5)</f>
        <v>Individual Recipient</v>
      </c>
      <c r="H917" s="8" t="str">
        <f>IF([1]source_data!G919="","",IF(AND([1]source_data!A919&lt;&gt;"",[1]tailored_settings!$B$11="Publish"),CONCATENATE([1]tailored_settings!$B$2&amp;[1]source_data!A919),IF(AND([1]source_data!A919&lt;&gt;"",[1]tailored_settings!$B$11="Do not publish"),CONCATENATE([1]tailored_settings!$B$4&amp;TEXT(ROW(A917)-1,"0000")&amp;"_"&amp;TEXT(F917,"yyyy-mm")),CONCATENATE([1]tailored_settings!$B$4&amp;TEXT(ROW(A917)-1,"0000")&amp;"_"&amp;TEXT(F917,"yyyy-mm")))))</f>
        <v>360G-BarnwoodTrust-IND-0916_2022-11</v>
      </c>
      <c r="I917" s="8" t="str">
        <f>IF([1]source_data!G919="","",[1]tailored_settings!$B$7)</f>
        <v>Barnwood Trust</v>
      </c>
      <c r="J917" s="8" t="str">
        <f>IF([1]source_data!G919="","",[1]tailored_settings!$B$6)</f>
        <v>GB-CHC-1162855</v>
      </c>
      <c r="K917" s="8" t="str">
        <f>IF([1]source_data!G919="","",IF([1]source_data!I919="","",VLOOKUP([1]source_data!I919,[1]codelists!A:C,2,FALSE)))</f>
        <v>GTIR040</v>
      </c>
      <c r="L917" s="8" t="str">
        <f>IF([1]source_data!G919="","",IF([1]source_data!J919="","",VLOOKUP([1]source_data!J919,[1]codelists!A:C,2,FALSE)))</f>
        <v/>
      </c>
      <c r="M917" s="8" t="str">
        <f>IF([1]source_data!G919="","",IF([1]source_data!K919="","",IF([1]source_data!M919&lt;&gt;"",CONCATENATE(VLOOKUP([1]source_data!K919,[1]codelists!A:C,2,FALSE)&amp;";"&amp;VLOOKUP([1]source_data!L919,[1]codelists!A:C,2,FALSE)&amp;";"&amp;VLOOKUP([1]source_data!M919,[1]codelists!A:C,2,FALSE)),IF([1]source_data!L919&lt;&gt;"",CONCATENATE(VLOOKUP([1]source_data!K919,[1]codelists!A:C,2,FALSE)&amp;";"&amp;VLOOKUP([1]source_data!L919,[1]codelists!A:C,2,FALSE)),IF([1]source_data!K919&lt;&gt;"",CONCATENATE(VLOOKUP([1]source_data!K919,[1]codelists!A:C,2,FALSE)))))))</f>
        <v>GTIP080</v>
      </c>
      <c r="N917" s="11" t="str">
        <f>IF([1]source_data!G919="","",IF([1]source_data!D919="","",VLOOKUP([1]source_data!D919,[1]geo_data!A:I,9,FALSE)))</f>
        <v>Newland &amp; Sling</v>
      </c>
      <c r="O917" s="11" t="str">
        <f>IF([1]source_data!G919="","",IF([1]source_data!D919="","",VLOOKUP([1]source_data!D919,[1]geo_data!A:I,8,FALSE)))</f>
        <v>E05012170</v>
      </c>
      <c r="P917" s="11" t="str">
        <f>IF([1]source_data!G919="","",IF(LEFT(O917,3)="E05","WD",IF(LEFT(O917,3)="S13","WD",IF(LEFT(O917,3)="W05","WD",IF(LEFT(O917,3)="W06","UA",IF(LEFT(O917,3)="S12","CA",IF(LEFT(O917,3)="E06","UA",IF(LEFT(O917,3)="E07","NMD",IF(LEFT(O917,3)="E08","MD",IF(LEFT(O917,3)="E09","LONB"))))))))))</f>
        <v>WD</v>
      </c>
      <c r="Q917" s="11" t="str">
        <f>IF([1]source_data!G919="","",IF([1]source_data!D919="","",VLOOKUP([1]source_data!D919,[1]geo_data!A:I,7,FALSE)))</f>
        <v>Forest of Dean</v>
      </c>
      <c r="R917" s="11" t="str">
        <f>IF([1]source_data!G919="","",IF([1]source_data!D919="","",VLOOKUP([1]source_data!D919,[1]geo_data!A:I,6,FALSE)))</f>
        <v>E07000080</v>
      </c>
      <c r="S917" s="11" t="str">
        <f>IF([1]source_data!G919="","",IF(LEFT(R917,3)="E05","WD",IF(LEFT(R917,3)="S13","WD",IF(LEFT(R917,3)="W05","WD",IF(LEFT(R917,3)="W06","UA",IF(LEFT(R917,3)="S12","CA",IF(LEFT(R917,3)="E06","UA",IF(LEFT(R917,3)="E07","NMD",IF(LEFT(R917,3)="E08","MD",IF(LEFT(R917,3)="E09","LONB"))))))))))</f>
        <v>NMD</v>
      </c>
      <c r="T917" s="8" t="str">
        <f>IF([1]source_data!G919="","",IF([1]source_data!N919="","",[1]source_data!N919))</f>
        <v>Grants for You</v>
      </c>
      <c r="U917" s="12">
        <f ca="1">IF([1]source_data!G919="","",[1]tailored_settings!$B$8)</f>
        <v>45009</v>
      </c>
      <c r="V917" s="8" t="str">
        <f>IF([1]source_data!I919="","",[1]tailored_settings!$B$9)</f>
        <v>https://www.barnwoodtrust.org/</v>
      </c>
      <c r="W917" s="8" t="str">
        <f>IF([1]source_data!G919="","",IF([1]source_data!I919="","",[1]codelists!$A$1))</f>
        <v>Grant to Individuals Reason codelist</v>
      </c>
      <c r="X917" s="8" t="str">
        <f>IF([1]source_data!G919="","",IF([1]source_data!I919="","",[1]source_data!I919))</f>
        <v>Mental Health</v>
      </c>
      <c r="Y917" s="8" t="str">
        <f>IF([1]source_data!G919="","",IF([1]source_data!J919="","",[1]codelists!$A$1))</f>
        <v/>
      </c>
      <c r="Z917" s="8" t="str">
        <f>IF([1]source_data!G919="","",IF([1]source_data!J919="","",[1]source_data!J919))</f>
        <v/>
      </c>
      <c r="AA917" s="8" t="str">
        <f>IF([1]source_data!G919="","",IF([1]source_data!K919="","",[1]codelists!$A$16))</f>
        <v>Grant to Individuals Purpose codelist</v>
      </c>
      <c r="AB917" s="8" t="str">
        <f>IF([1]source_data!G919="","",IF([1]source_data!K919="","",[1]source_data!K919))</f>
        <v>Clothing</v>
      </c>
      <c r="AC917" s="8" t="str">
        <f>IF([1]source_data!G919="","",IF([1]source_data!L919="","",[1]codelists!$A$16))</f>
        <v/>
      </c>
      <c r="AD917" s="8" t="str">
        <f>IF([1]source_data!G919="","",IF([1]source_data!L919="","",[1]source_data!L919))</f>
        <v/>
      </c>
      <c r="AE917" s="8" t="str">
        <f>IF([1]source_data!G919="","",IF([1]source_data!M919="","",[1]codelists!$A$16))</f>
        <v/>
      </c>
      <c r="AF917" s="8" t="str">
        <f>IF([1]source_data!G919="","",IF([1]source_data!M919="","",[1]source_data!M919))</f>
        <v/>
      </c>
    </row>
    <row r="918" spans="1:32" ht="15.75" x14ac:dyDescent="0.25">
      <c r="A918" s="8" t="str">
        <f>IF([1]source_data!G920="","",IF(AND([1]source_data!C920&lt;&gt;"",[1]tailored_settings!$B$10="Publish"),CONCATENATE([1]tailored_settings!$B$2&amp;[1]source_data!C920),IF(AND([1]source_data!C920&lt;&gt;"",[1]tailored_settings!$B$10="Do not publish"),CONCATENATE([1]tailored_settings!$B$2&amp;TEXT(ROW(A918)-1,"0000")&amp;"_"&amp;TEXT(F918,"yyyy-mm")),CONCATENATE([1]tailored_settings!$B$2&amp;TEXT(ROW(A918)-1,"0000")&amp;"_"&amp;TEXT(F918,"yyyy-mm")))))</f>
        <v>360G-BarnwoodTrust-0917_2022-11</v>
      </c>
      <c r="B918" s="8" t="str">
        <f>IF([1]source_data!G920="","",IF([1]source_data!E920&lt;&gt;"",[1]source_data!E920,CONCATENATE("Grant to "&amp;G918)))</f>
        <v>Grants for You</v>
      </c>
      <c r="C918" s="8" t="str">
        <f>IF([1]source_data!G920="","",IF([1]source_data!F920="","",[1]source_data!F920))</f>
        <v xml:space="preserve">Funding to help people with Autism, ADHD, Tourette's or a serious mental health condition access more opportunities.   </v>
      </c>
      <c r="D918" s="9">
        <f>IF([1]source_data!G920="","",IF([1]source_data!G920="","",[1]source_data!G920))</f>
        <v>475</v>
      </c>
      <c r="E918" s="8" t="str">
        <f>IF([1]source_data!G920="","",[1]tailored_settings!$B$3)</f>
        <v>GBP</v>
      </c>
      <c r="F918" s="10">
        <f>IF([1]source_data!G920="","",IF([1]source_data!H920="","",[1]source_data!H920))</f>
        <v>44881.3808741088</v>
      </c>
      <c r="G918" s="8" t="str">
        <f>IF([1]source_data!G920="","",[1]tailored_settings!$B$5)</f>
        <v>Individual Recipient</v>
      </c>
      <c r="H918" s="8" t="str">
        <f>IF([1]source_data!G920="","",IF(AND([1]source_data!A920&lt;&gt;"",[1]tailored_settings!$B$11="Publish"),CONCATENATE([1]tailored_settings!$B$2&amp;[1]source_data!A920),IF(AND([1]source_data!A920&lt;&gt;"",[1]tailored_settings!$B$11="Do not publish"),CONCATENATE([1]tailored_settings!$B$4&amp;TEXT(ROW(A918)-1,"0000")&amp;"_"&amp;TEXT(F918,"yyyy-mm")),CONCATENATE([1]tailored_settings!$B$4&amp;TEXT(ROW(A918)-1,"0000")&amp;"_"&amp;TEXT(F918,"yyyy-mm")))))</f>
        <v>360G-BarnwoodTrust-IND-0917_2022-11</v>
      </c>
      <c r="I918" s="8" t="str">
        <f>IF([1]source_data!G920="","",[1]tailored_settings!$B$7)</f>
        <v>Barnwood Trust</v>
      </c>
      <c r="J918" s="8" t="str">
        <f>IF([1]source_data!G920="","",[1]tailored_settings!$B$6)</f>
        <v>GB-CHC-1162855</v>
      </c>
      <c r="K918" s="8" t="str">
        <f>IF([1]source_data!G920="","",IF([1]source_data!I920="","",VLOOKUP([1]source_data!I920,[1]codelists!A:C,2,FALSE)))</f>
        <v>GTIR040</v>
      </c>
      <c r="L918" s="8" t="str">
        <f>IF([1]source_data!G920="","",IF([1]source_data!J920="","",VLOOKUP([1]source_data!J920,[1]codelists!A:C,2,FALSE)))</f>
        <v/>
      </c>
      <c r="M918" s="8" t="str">
        <f>IF([1]source_data!G920="","",IF([1]source_data!K920="","",IF([1]source_data!M920&lt;&gt;"",CONCATENATE(VLOOKUP([1]source_data!K920,[1]codelists!A:C,2,FALSE)&amp;";"&amp;VLOOKUP([1]source_data!L920,[1]codelists!A:C,2,FALSE)&amp;";"&amp;VLOOKUP([1]source_data!M920,[1]codelists!A:C,2,FALSE)),IF([1]source_data!L920&lt;&gt;"",CONCATENATE(VLOOKUP([1]source_data!K920,[1]codelists!A:C,2,FALSE)&amp;";"&amp;VLOOKUP([1]source_data!L920,[1]codelists!A:C,2,FALSE)),IF([1]source_data!K920&lt;&gt;"",CONCATENATE(VLOOKUP([1]source_data!K920,[1]codelists!A:C,2,FALSE)))))))</f>
        <v>GTIP030</v>
      </c>
      <c r="N918" s="11" t="str">
        <f>IF([1]source_data!G920="","",IF([1]source_data!D920="","",VLOOKUP([1]source_data!D920,[1]geo_data!A:I,9,FALSE)))</f>
        <v>Dursley</v>
      </c>
      <c r="O918" s="11" t="str">
        <f>IF([1]source_data!G920="","",IF([1]source_data!D920="","",VLOOKUP([1]source_data!D920,[1]geo_data!A:I,8,FALSE)))</f>
        <v>E05010976</v>
      </c>
      <c r="P918" s="11" t="str">
        <f>IF([1]source_data!G920="","",IF(LEFT(O918,3)="E05","WD",IF(LEFT(O918,3)="S13","WD",IF(LEFT(O918,3)="W05","WD",IF(LEFT(O918,3)="W06","UA",IF(LEFT(O918,3)="S12","CA",IF(LEFT(O918,3)="E06","UA",IF(LEFT(O918,3)="E07","NMD",IF(LEFT(O918,3)="E08","MD",IF(LEFT(O918,3)="E09","LONB"))))))))))</f>
        <v>WD</v>
      </c>
      <c r="Q918" s="11" t="str">
        <f>IF([1]source_data!G920="","",IF([1]source_data!D920="","",VLOOKUP([1]source_data!D920,[1]geo_data!A:I,7,FALSE)))</f>
        <v>Stroud</v>
      </c>
      <c r="R918" s="11" t="str">
        <f>IF([1]source_data!G920="","",IF([1]source_data!D920="","",VLOOKUP([1]source_data!D920,[1]geo_data!A:I,6,FALSE)))</f>
        <v>E07000082</v>
      </c>
      <c r="S918" s="11" t="str">
        <f>IF([1]source_data!G920="","",IF(LEFT(R918,3)="E05","WD",IF(LEFT(R918,3)="S13","WD",IF(LEFT(R918,3)="W05","WD",IF(LEFT(R918,3)="W06","UA",IF(LEFT(R918,3)="S12","CA",IF(LEFT(R918,3)="E06","UA",IF(LEFT(R918,3)="E07","NMD",IF(LEFT(R918,3)="E08","MD",IF(LEFT(R918,3)="E09","LONB"))))))))))</f>
        <v>NMD</v>
      </c>
      <c r="T918" s="8" t="str">
        <f>IF([1]source_data!G920="","",IF([1]source_data!N920="","",[1]source_data!N920))</f>
        <v>Grants for You</v>
      </c>
      <c r="U918" s="12">
        <f ca="1">IF([1]source_data!G920="","",[1]tailored_settings!$B$8)</f>
        <v>45009</v>
      </c>
      <c r="V918" s="8" t="str">
        <f>IF([1]source_data!I920="","",[1]tailored_settings!$B$9)</f>
        <v>https://www.barnwoodtrust.org/</v>
      </c>
      <c r="W918" s="8" t="str">
        <f>IF([1]source_data!G920="","",IF([1]source_data!I920="","",[1]codelists!$A$1))</f>
        <v>Grant to Individuals Reason codelist</v>
      </c>
      <c r="X918" s="8" t="str">
        <f>IF([1]source_data!G920="","",IF([1]source_data!I920="","",[1]source_data!I920))</f>
        <v>Mental Health</v>
      </c>
      <c r="Y918" s="8" t="str">
        <f>IF([1]source_data!G920="","",IF([1]source_data!J920="","",[1]codelists!$A$1))</f>
        <v/>
      </c>
      <c r="Z918" s="8" t="str">
        <f>IF([1]source_data!G920="","",IF([1]source_data!J920="","",[1]source_data!J920))</f>
        <v/>
      </c>
      <c r="AA918" s="8" t="str">
        <f>IF([1]source_data!G920="","",IF([1]source_data!K920="","",[1]codelists!$A$16))</f>
        <v>Grant to Individuals Purpose codelist</v>
      </c>
      <c r="AB918" s="8" t="str">
        <f>IF([1]source_data!G920="","",IF([1]source_data!K920="","",[1]source_data!K920))</f>
        <v>Equipment and home adaptations</v>
      </c>
      <c r="AC918" s="8" t="str">
        <f>IF([1]source_data!G920="","",IF([1]source_data!L920="","",[1]codelists!$A$16))</f>
        <v/>
      </c>
      <c r="AD918" s="8" t="str">
        <f>IF([1]source_data!G920="","",IF([1]source_data!L920="","",[1]source_data!L920))</f>
        <v/>
      </c>
      <c r="AE918" s="8" t="str">
        <f>IF([1]source_data!G920="","",IF([1]source_data!M920="","",[1]codelists!$A$16))</f>
        <v/>
      </c>
      <c r="AF918" s="8" t="str">
        <f>IF([1]source_data!G920="","",IF([1]source_data!M920="","",[1]source_data!M920))</f>
        <v/>
      </c>
    </row>
    <row r="919" spans="1:32" ht="15.75" x14ac:dyDescent="0.25">
      <c r="A919" s="8" t="str">
        <f>IF([1]source_data!G921="","",IF(AND([1]source_data!C921&lt;&gt;"",[1]tailored_settings!$B$10="Publish"),CONCATENATE([1]tailored_settings!$B$2&amp;[1]source_data!C921),IF(AND([1]source_data!C921&lt;&gt;"",[1]tailored_settings!$B$10="Do not publish"),CONCATENATE([1]tailored_settings!$B$2&amp;TEXT(ROW(A919)-1,"0000")&amp;"_"&amp;TEXT(F919,"yyyy-mm")),CONCATENATE([1]tailored_settings!$B$2&amp;TEXT(ROW(A919)-1,"0000")&amp;"_"&amp;TEXT(F919,"yyyy-mm")))))</f>
        <v>360G-BarnwoodTrust-0918_2022-11</v>
      </c>
      <c r="B919" s="8" t="str">
        <f>IF([1]source_data!G921="","",IF([1]source_data!E921&lt;&gt;"",[1]source_data!E921,CONCATENATE("Grant to "&amp;G919)))</f>
        <v>Grants for You</v>
      </c>
      <c r="C919" s="8" t="str">
        <f>IF([1]source_data!G921="","",IF([1]source_data!F921="","",[1]source_data!F921))</f>
        <v xml:space="preserve">Funding to help people with Autism, ADHD, Tourette's or a serious mental health condition access more opportunities.   </v>
      </c>
      <c r="D919" s="9">
        <f>IF([1]source_data!G921="","",IF([1]source_data!G921="","",[1]source_data!G921))</f>
        <v>1294</v>
      </c>
      <c r="E919" s="8" t="str">
        <f>IF([1]source_data!G921="","",[1]tailored_settings!$B$3)</f>
        <v>GBP</v>
      </c>
      <c r="F919" s="10">
        <f>IF([1]source_data!G921="","",IF([1]source_data!H921="","",[1]source_data!H921))</f>
        <v>44881.392716122697</v>
      </c>
      <c r="G919" s="8" t="str">
        <f>IF([1]source_data!G921="","",[1]tailored_settings!$B$5)</f>
        <v>Individual Recipient</v>
      </c>
      <c r="H919" s="8" t="str">
        <f>IF([1]source_data!G921="","",IF(AND([1]source_data!A921&lt;&gt;"",[1]tailored_settings!$B$11="Publish"),CONCATENATE([1]tailored_settings!$B$2&amp;[1]source_data!A921),IF(AND([1]source_data!A921&lt;&gt;"",[1]tailored_settings!$B$11="Do not publish"),CONCATENATE([1]tailored_settings!$B$4&amp;TEXT(ROW(A919)-1,"0000")&amp;"_"&amp;TEXT(F919,"yyyy-mm")),CONCATENATE([1]tailored_settings!$B$4&amp;TEXT(ROW(A919)-1,"0000")&amp;"_"&amp;TEXT(F919,"yyyy-mm")))))</f>
        <v>360G-BarnwoodTrust-IND-0918_2022-11</v>
      </c>
      <c r="I919" s="8" t="str">
        <f>IF([1]source_data!G921="","",[1]tailored_settings!$B$7)</f>
        <v>Barnwood Trust</v>
      </c>
      <c r="J919" s="8" t="str">
        <f>IF([1]source_data!G921="","",[1]tailored_settings!$B$6)</f>
        <v>GB-CHC-1162855</v>
      </c>
      <c r="K919" s="8" t="str">
        <f>IF([1]source_data!G921="","",IF([1]source_data!I921="","",VLOOKUP([1]source_data!I921,[1]codelists!A:C,2,FALSE)))</f>
        <v>GTIR040</v>
      </c>
      <c r="L919" s="8" t="str">
        <f>IF([1]source_data!G921="","",IF([1]source_data!J921="","",VLOOKUP([1]source_data!J921,[1]codelists!A:C,2,FALSE)))</f>
        <v/>
      </c>
      <c r="M919" s="8" t="str">
        <f>IF([1]source_data!G921="","",IF([1]source_data!K921="","",IF([1]source_data!M921&lt;&gt;"",CONCATENATE(VLOOKUP([1]source_data!K921,[1]codelists!A:C,2,FALSE)&amp;";"&amp;VLOOKUP([1]source_data!L921,[1]codelists!A:C,2,FALSE)&amp;";"&amp;VLOOKUP([1]source_data!M921,[1]codelists!A:C,2,FALSE)),IF([1]source_data!L921&lt;&gt;"",CONCATENATE(VLOOKUP([1]source_data!K921,[1]codelists!A:C,2,FALSE)&amp;";"&amp;VLOOKUP([1]source_data!L921,[1]codelists!A:C,2,FALSE)),IF([1]source_data!K921&lt;&gt;"",CONCATENATE(VLOOKUP([1]source_data!K921,[1]codelists!A:C,2,FALSE)))))))</f>
        <v>GTIP040</v>
      </c>
      <c r="N919" s="11" t="str">
        <f>IF([1]source_data!G921="","",IF([1]source_data!D921="","",VLOOKUP([1]source_data!D921,[1]geo_data!A:I,9,FALSE)))</f>
        <v>Matson, Robinswood and White City</v>
      </c>
      <c r="O919" s="11" t="str">
        <f>IF([1]source_data!G921="","",IF([1]source_data!D921="","",VLOOKUP([1]source_data!D921,[1]geo_data!A:I,8,FALSE)))</f>
        <v>E05010961</v>
      </c>
      <c r="P919" s="11" t="str">
        <f>IF([1]source_data!G921="","",IF(LEFT(O919,3)="E05","WD",IF(LEFT(O919,3)="S13","WD",IF(LEFT(O919,3)="W05","WD",IF(LEFT(O919,3)="W06","UA",IF(LEFT(O919,3)="S12","CA",IF(LEFT(O919,3)="E06","UA",IF(LEFT(O919,3)="E07","NMD",IF(LEFT(O919,3)="E08","MD",IF(LEFT(O919,3)="E09","LONB"))))))))))</f>
        <v>WD</v>
      </c>
      <c r="Q919" s="11" t="str">
        <f>IF([1]source_data!G921="","",IF([1]source_data!D921="","",VLOOKUP([1]source_data!D921,[1]geo_data!A:I,7,FALSE)))</f>
        <v>Gloucester</v>
      </c>
      <c r="R919" s="11" t="str">
        <f>IF([1]source_data!G921="","",IF([1]source_data!D921="","",VLOOKUP([1]source_data!D921,[1]geo_data!A:I,6,FALSE)))</f>
        <v>E07000081</v>
      </c>
      <c r="S919" s="11" t="str">
        <f>IF([1]source_data!G921="","",IF(LEFT(R919,3)="E05","WD",IF(LEFT(R919,3)="S13","WD",IF(LEFT(R919,3)="W05","WD",IF(LEFT(R919,3)="W06","UA",IF(LEFT(R919,3)="S12","CA",IF(LEFT(R919,3)="E06","UA",IF(LEFT(R919,3)="E07","NMD",IF(LEFT(R919,3)="E08","MD",IF(LEFT(R919,3)="E09","LONB"))))))))))</f>
        <v>NMD</v>
      </c>
      <c r="T919" s="8" t="str">
        <f>IF([1]source_data!G921="","",IF([1]source_data!N921="","",[1]source_data!N921))</f>
        <v>Grants for You</v>
      </c>
      <c r="U919" s="12">
        <f ca="1">IF([1]source_data!G921="","",[1]tailored_settings!$B$8)</f>
        <v>45009</v>
      </c>
      <c r="V919" s="8" t="str">
        <f>IF([1]source_data!I921="","",[1]tailored_settings!$B$9)</f>
        <v>https://www.barnwoodtrust.org/</v>
      </c>
      <c r="W919" s="8" t="str">
        <f>IF([1]source_data!G921="","",IF([1]source_data!I921="","",[1]codelists!$A$1))</f>
        <v>Grant to Individuals Reason codelist</v>
      </c>
      <c r="X919" s="8" t="str">
        <f>IF([1]source_data!G921="","",IF([1]source_data!I921="","",[1]source_data!I921))</f>
        <v>Mental Health</v>
      </c>
      <c r="Y919" s="8" t="str">
        <f>IF([1]source_data!G921="","",IF([1]source_data!J921="","",[1]codelists!$A$1))</f>
        <v/>
      </c>
      <c r="Z919" s="8" t="str">
        <f>IF([1]source_data!G921="","",IF([1]source_data!J921="","",[1]source_data!J921))</f>
        <v/>
      </c>
      <c r="AA919" s="8" t="str">
        <f>IF([1]source_data!G921="","",IF([1]source_data!K921="","",[1]codelists!$A$16))</f>
        <v>Grant to Individuals Purpose codelist</v>
      </c>
      <c r="AB919" s="8" t="str">
        <f>IF([1]source_data!G921="","",IF([1]source_data!K921="","",[1]source_data!K921))</f>
        <v>Devices and digital access</v>
      </c>
      <c r="AC919" s="8" t="str">
        <f>IF([1]source_data!G921="","",IF([1]source_data!L921="","",[1]codelists!$A$16))</f>
        <v/>
      </c>
      <c r="AD919" s="8" t="str">
        <f>IF([1]source_data!G921="","",IF([1]source_data!L921="","",[1]source_data!L921))</f>
        <v/>
      </c>
      <c r="AE919" s="8" t="str">
        <f>IF([1]source_data!G921="","",IF([1]source_data!M921="","",[1]codelists!$A$16))</f>
        <v/>
      </c>
      <c r="AF919" s="8" t="str">
        <f>IF([1]source_data!G921="","",IF([1]source_data!M921="","",[1]source_data!M921))</f>
        <v/>
      </c>
    </row>
    <row r="920" spans="1:32" ht="15.75" x14ac:dyDescent="0.25">
      <c r="A920" s="8" t="str">
        <f>IF([1]source_data!G922="","",IF(AND([1]source_data!C922&lt;&gt;"",[1]tailored_settings!$B$10="Publish"),CONCATENATE([1]tailored_settings!$B$2&amp;[1]source_data!C922),IF(AND([1]source_data!C922&lt;&gt;"",[1]tailored_settings!$B$10="Do not publish"),CONCATENATE([1]tailored_settings!$B$2&amp;TEXT(ROW(A920)-1,"0000")&amp;"_"&amp;TEXT(F920,"yyyy-mm")),CONCATENATE([1]tailored_settings!$B$2&amp;TEXT(ROW(A920)-1,"0000")&amp;"_"&amp;TEXT(F920,"yyyy-mm")))))</f>
        <v>360G-BarnwoodTrust-0919_2022-11</v>
      </c>
      <c r="B920" s="8" t="str">
        <f>IF([1]source_data!G922="","",IF([1]source_data!E922&lt;&gt;"",[1]source_data!E922,CONCATENATE("Grant to "&amp;G920)))</f>
        <v>Grants for Your Home</v>
      </c>
      <c r="C920" s="8" t="str">
        <f>IF([1]source_data!G922="","",IF([1]source_data!F922="","",[1]source_data!F922))</f>
        <v>Funding to help disabled people and people with mental health conditions living on a low-income with their housing needs</v>
      </c>
      <c r="D920" s="9">
        <f>IF([1]source_data!G922="","",IF([1]source_data!G922="","",[1]source_data!G922))</f>
        <v>1250</v>
      </c>
      <c r="E920" s="8" t="str">
        <f>IF([1]source_data!G922="","",[1]tailored_settings!$B$3)</f>
        <v>GBP</v>
      </c>
      <c r="F920" s="10">
        <f>IF([1]source_data!G922="","",IF([1]source_data!H922="","",[1]source_data!H922))</f>
        <v>44881.398425960702</v>
      </c>
      <c r="G920" s="8" t="str">
        <f>IF([1]source_data!G922="","",[1]tailored_settings!$B$5)</f>
        <v>Individual Recipient</v>
      </c>
      <c r="H920" s="8" t="str">
        <f>IF([1]source_data!G922="","",IF(AND([1]source_data!A922&lt;&gt;"",[1]tailored_settings!$B$11="Publish"),CONCATENATE([1]tailored_settings!$B$2&amp;[1]source_data!A922),IF(AND([1]source_data!A922&lt;&gt;"",[1]tailored_settings!$B$11="Do not publish"),CONCATENATE([1]tailored_settings!$B$4&amp;TEXT(ROW(A920)-1,"0000")&amp;"_"&amp;TEXT(F920,"yyyy-mm")),CONCATENATE([1]tailored_settings!$B$4&amp;TEXT(ROW(A920)-1,"0000")&amp;"_"&amp;TEXT(F920,"yyyy-mm")))))</f>
        <v>360G-BarnwoodTrust-IND-0919_2022-11</v>
      </c>
      <c r="I920" s="8" t="str">
        <f>IF([1]source_data!G922="","",[1]tailored_settings!$B$7)</f>
        <v>Barnwood Trust</v>
      </c>
      <c r="J920" s="8" t="str">
        <f>IF([1]source_data!G922="","",[1]tailored_settings!$B$6)</f>
        <v>GB-CHC-1162855</v>
      </c>
      <c r="K920" s="8" t="str">
        <f>IF([1]source_data!G922="","",IF([1]source_data!I922="","",VLOOKUP([1]source_data!I922,[1]codelists!A:C,2,FALSE)))</f>
        <v>GTIR010</v>
      </c>
      <c r="L920" s="8" t="str">
        <f>IF([1]source_data!G922="","",IF([1]source_data!J922="","",VLOOKUP([1]source_data!J922,[1]codelists!A:C,2,FALSE)))</f>
        <v>GTIR020</v>
      </c>
      <c r="M920" s="8" t="str">
        <f>IF([1]source_data!G922="","",IF([1]source_data!K922="","",IF([1]source_data!M922&lt;&gt;"",CONCATENATE(VLOOKUP([1]source_data!K922,[1]codelists!A:C,2,FALSE)&amp;";"&amp;VLOOKUP([1]source_data!L922,[1]codelists!A:C,2,FALSE)&amp;";"&amp;VLOOKUP([1]source_data!M922,[1]codelists!A:C,2,FALSE)),IF([1]source_data!L922&lt;&gt;"",CONCATENATE(VLOOKUP([1]source_data!K922,[1]codelists!A:C,2,FALSE)&amp;";"&amp;VLOOKUP([1]source_data!L922,[1]codelists!A:C,2,FALSE)),IF([1]source_data!K922&lt;&gt;"",CONCATENATE(VLOOKUP([1]source_data!K922,[1]codelists!A:C,2,FALSE)))))))</f>
        <v>GTIP020</v>
      </c>
      <c r="N920" s="11" t="str">
        <f>IF([1]source_data!G922="","",IF([1]source_data!D922="","",VLOOKUP([1]source_data!D922,[1]geo_data!A:I,9,FALSE)))</f>
        <v>Lydbrook</v>
      </c>
      <c r="O920" s="11" t="str">
        <f>IF([1]source_data!G922="","",IF([1]source_data!D922="","",VLOOKUP([1]source_data!D922,[1]geo_data!A:I,8,FALSE)))</f>
        <v>E05012164</v>
      </c>
      <c r="P920" s="11" t="str">
        <f>IF([1]source_data!G922="","",IF(LEFT(O920,3)="E05","WD",IF(LEFT(O920,3)="S13","WD",IF(LEFT(O920,3)="W05","WD",IF(LEFT(O920,3)="W06","UA",IF(LEFT(O920,3)="S12","CA",IF(LEFT(O920,3)="E06","UA",IF(LEFT(O920,3)="E07","NMD",IF(LEFT(O920,3)="E08","MD",IF(LEFT(O920,3)="E09","LONB"))))))))))</f>
        <v>WD</v>
      </c>
      <c r="Q920" s="11" t="str">
        <f>IF([1]source_data!G922="","",IF([1]source_data!D922="","",VLOOKUP([1]source_data!D922,[1]geo_data!A:I,7,FALSE)))</f>
        <v>Forest of Dean</v>
      </c>
      <c r="R920" s="11" t="str">
        <f>IF([1]source_data!G922="","",IF([1]source_data!D922="","",VLOOKUP([1]source_data!D922,[1]geo_data!A:I,6,FALSE)))</f>
        <v>E07000080</v>
      </c>
      <c r="S920" s="11" t="str">
        <f>IF([1]source_data!G922="","",IF(LEFT(R920,3)="E05","WD",IF(LEFT(R920,3)="S13","WD",IF(LEFT(R920,3)="W05","WD",IF(LEFT(R920,3)="W06","UA",IF(LEFT(R920,3)="S12","CA",IF(LEFT(R920,3)="E06","UA",IF(LEFT(R920,3)="E07","NMD",IF(LEFT(R920,3)="E08","MD",IF(LEFT(R920,3)="E09","LONB"))))))))))</f>
        <v>NMD</v>
      </c>
      <c r="T920" s="8" t="str">
        <f>IF([1]source_data!G922="","",IF([1]source_data!N922="","",[1]source_data!N922))</f>
        <v>Grants for Your Home</v>
      </c>
      <c r="U920" s="12">
        <f ca="1">IF([1]source_data!G922="","",[1]tailored_settings!$B$8)</f>
        <v>45009</v>
      </c>
      <c r="V920" s="8" t="str">
        <f>IF([1]source_data!I922="","",[1]tailored_settings!$B$9)</f>
        <v>https://www.barnwoodtrust.org/</v>
      </c>
      <c r="W920" s="8" t="str">
        <f>IF([1]source_data!G922="","",IF([1]source_data!I922="","",[1]codelists!$A$1))</f>
        <v>Grant to Individuals Reason codelist</v>
      </c>
      <c r="X920" s="8" t="str">
        <f>IF([1]source_data!G922="","",IF([1]source_data!I922="","",[1]source_data!I922))</f>
        <v>Financial Hardship</v>
      </c>
      <c r="Y920" s="8" t="str">
        <f>IF([1]source_data!G922="","",IF([1]source_data!J922="","",[1]codelists!$A$1))</f>
        <v>Grant to Individuals Reason codelist</v>
      </c>
      <c r="Z920" s="8" t="str">
        <f>IF([1]source_data!G922="","",IF([1]source_data!J922="","",[1]source_data!J922))</f>
        <v>Disability</v>
      </c>
      <c r="AA920" s="8" t="str">
        <f>IF([1]source_data!G922="","",IF([1]source_data!K922="","",[1]codelists!$A$16))</f>
        <v>Grant to Individuals Purpose codelist</v>
      </c>
      <c r="AB920" s="8" t="str">
        <f>IF([1]source_data!G922="","",IF([1]source_data!K922="","",[1]source_data!K922))</f>
        <v>Furniture and appliances</v>
      </c>
      <c r="AC920" s="8" t="str">
        <f>IF([1]source_data!G922="","",IF([1]source_data!L922="","",[1]codelists!$A$16))</f>
        <v/>
      </c>
      <c r="AD920" s="8" t="str">
        <f>IF([1]source_data!G922="","",IF([1]source_data!L922="","",[1]source_data!L922))</f>
        <v/>
      </c>
      <c r="AE920" s="8" t="str">
        <f>IF([1]source_data!G922="","",IF([1]source_data!M922="","",[1]codelists!$A$16))</f>
        <v/>
      </c>
      <c r="AF920" s="8" t="str">
        <f>IF([1]source_data!G922="","",IF([1]source_data!M922="","",[1]source_data!M922))</f>
        <v/>
      </c>
    </row>
    <row r="921" spans="1:32" ht="15.75" x14ac:dyDescent="0.25">
      <c r="A921" s="8" t="str">
        <f>IF([1]source_data!G923="","",IF(AND([1]source_data!C923&lt;&gt;"",[1]tailored_settings!$B$10="Publish"),CONCATENATE([1]tailored_settings!$B$2&amp;[1]source_data!C923),IF(AND([1]source_data!C923&lt;&gt;"",[1]tailored_settings!$B$10="Do not publish"),CONCATENATE([1]tailored_settings!$B$2&amp;TEXT(ROW(A921)-1,"0000")&amp;"_"&amp;TEXT(F921,"yyyy-mm")),CONCATENATE([1]tailored_settings!$B$2&amp;TEXT(ROW(A921)-1,"0000")&amp;"_"&amp;TEXT(F921,"yyyy-mm")))))</f>
        <v>360G-BarnwoodTrust-0920_2022-11</v>
      </c>
      <c r="B921" s="8" t="str">
        <f>IF([1]source_data!G923="","",IF([1]source_data!E923&lt;&gt;"",[1]source_data!E923,CONCATENATE("Grant to "&amp;G921)))</f>
        <v>Grants for You</v>
      </c>
      <c r="C921" s="8" t="str">
        <f>IF([1]source_data!G923="","",IF([1]source_data!F923="","",[1]source_data!F923))</f>
        <v xml:space="preserve">Funding to help people with Autism, ADHD, Tourette's or a serious mental health condition access more opportunities.   </v>
      </c>
      <c r="D921" s="9">
        <f>IF([1]source_data!G923="","",IF([1]source_data!G923="","",[1]source_data!G923))</f>
        <v>1000</v>
      </c>
      <c r="E921" s="8" t="str">
        <f>IF([1]source_data!G923="","",[1]tailored_settings!$B$3)</f>
        <v>GBP</v>
      </c>
      <c r="F921" s="10">
        <f>IF([1]source_data!G923="","",IF([1]source_data!H923="","",[1]source_data!H923))</f>
        <v>44881.4067559838</v>
      </c>
      <c r="G921" s="8" t="str">
        <f>IF([1]source_data!G923="","",[1]tailored_settings!$B$5)</f>
        <v>Individual Recipient</v>
      </c>
      <c r="H921" s="8" t="str">
        <f>IF([1]source_data!G923="","",IF(AND([1]source_data!A923&lt;&gt;"",[1]tailored_settings!$B$11="Publish"),CONCATENATE([1]tailored_settings!$B$2&amp;[1]source_data!A923),IF(AND([1]source_data!A923&lt;&gt;"",[1]tailored_settings!$B$11="Do not publish"),CONCATENATE([1]tailored_settings!$B$4&amp;TEXT(ROW(A921)-1,"0000")&amp;"_"&amp;TEXT(F921,"yyyy-mm")),CONCATENATE([1]tailored_settings!$B$4&amp;TEXT(ROW(A921)-1,"0000")&amp;"_"&amp;TEXT(F921,"yyyy-mm")))))</f>
        <v>360G-BarnwoodTrust-IND-0920_2022-11</v>
      </c>
      <c r="I921" s="8" t="str">
        <f>IF([1]source_data!G923="","",[1]tailored_settings!$B$7)</f>
        <v>Barnwood Trust</v>
      </c>
      <c r="J921" s="8" t="str">
        <f>IF([1]source_data!G923="","",[1]tailored_settings!$B$6)</f>
        <v>GB-CHC-1162855</v>
      </c>
      <c r="K921" s="8" t="str">
        <f>IF([1]source_data!G923="","",IF([1]source_data!I923="","",VLOOKUP([1]source_data!I923,[1]codelists!A:C,2,FALSE)))</f>
        <v>GTIR040</v>
      </c>
      <c r="L921" s="8" t="str">
        <f>IF([1]source_data!G923="","",IF([1]source_data!J923="","",VLOOKUP([1]source_data!J923,[1]codelists!A:C,2,FALSE)))</f>
        <v/>
      </c>
      <c r="M921" s="8" t="str">
        <f>IF([1]source_data!G923="","",IF([1]source_data!K923="","",IF([1]source_data!M923&lt;&gt;"",CONCATENATE(VLOOKUP([1]source_data!K923,[1]codelists!A:C,2,FALSE)&amp;";"&amp;VLOOKUP([1]source_data!L923,[1]codelists!A:C,2,FALSE)&amp;";"&amp;VLOOKUP([1]source_data!M923,[1]codelists!A:C,2,FALSE)),IF([1]source_data!L923&lt;&gt;"",CONCATENATE(VLOOKUP([1]source_data!K923,[1]codelists!A:C,2,FALSE)&amp;";"&amp;VLOOKUP([1]source_data!L923,[1]codelists!A:C,2,FALSE)),IF([1]source_data!K923&lt;&gt;"",CONCATENATE(VLOOKUP([1]source_data!K923,[1]codelists!A:C,2,FALSE)))))))</f>
        <v>GTIP150</v>
      </c>
      <c r="N921" s="11" t="str">
        <f>IF([1]source_data!G923="","",IF([1]source_data!D923="","",VLOOKUP([1]source_data!D923,[1]geo_data!A:I,9,FALSE)))</f>
        <v>Oakley</v>
      </c>
      <c r="O921" s="11" t="str">
        <f>IF([1]source_data!G923="","",IF([1]source_data!D923="","",VLOOKUP([1]source_data!D923,[1]geo_data!A:I,8,FALSE)))</f>
        <v>E05004297</v>
      </c>
      <c r="P921" s="11" t="str">
        <f>IF([1]source_data!G923="","",IF(LEFT(O921,3)="E05","WD",IF(LEFT(O921,3)="S13","WD",IF(LEFT(O921,3)="W05","WD",IF(LEFT(O921,3)="W06","UA",IF(LEFT(O921,3)="S12","CA",IF(LEFT(O921,3)="E06","UA",IF(LEFT(O921,3)="E07","NMD",IF(LEFT(O921,3)="E08","MD",IF(LEFT(O921,3)="E09","LONB"))))))))))</f>
        <v>WD</v>
      </c>
      <c r="Q921" s="11" t="str">
        <f>IF([1]source_data!G923="","",IF([1]source_data!D923="","",VLOOKUP([1]source_data!D923,[1]geo_data!A:I,7,FALSE)))</f>
        <v>Cheltenham</v>
      </c>
      <c r="R921" s="11" t="str">
        <f>IF([1]source_data!G923="","",IF([1]source_data!D923="","",VLOOKUP([1]source_data!D923,[1]geo_data!A:I,6,FALSE)))</f>
        <v>E07000078</v>
      </c>
      <c r="S921" s="11" t="str">
        <f>IF([1]source_data!G923="","",IF(LEFT(R921,3)="E05","WD",IF(LEFT(R921,3)="S13","WD",IF(LEFT(R921,3)="W05","WD",IF(LEFT(R921,3)="W06","UA",IF(LEFT(R921,3)="S12","CA",IF(LEFT(R921,3)="E06","UA",IF(LEFT(R921,3)="E07","NMD",IF(LEFT(R921,3)="E08","MD",IF(LEFT(R921,3)="E09","LONB"))))))))))</f>
        <v>NMD</v>
      </c>
      <c r="T921" s="8" t="str">
        <f>IF([1]source_data!G923="","",IF([1]source_data!N923="","",[1]source_data!N923))</f>
        <v>Grants for You</v>
      </c>
      <c r="U921" s="12">
        <f ca="1">IF([1]source_data!G923="","",[1]tailored_settings!$B$8)</f>
        <v>45009</v>
      </c>
      <c r="V921" s="8" t="str">
        <f>IF([1]source_data!I923="","",[1]tailored_settings!$B$9)</f>
        <v>https://www.barnwoodtrust.org/</v>
      </c>
      <c r="W921" s="8" t="str">
        <f>IF([1]source_data!G923="","",IF([1]source_data!I923="","",[1]codelists!$A$1))</f>
        <v>Grant to Individuals Reason codelist</v>
      </c>
      <c r="X921" s="8" t="str">
        <f>IF([1]source_data!G923="","",IF([1]source_data!I923="","",[1]source_data!I923))</f>
        <v>Mental Health</v>
      </c>
      <c r="Y921" s="8" t="str">
        <f>IF([1]source_data!G923="","",IF([1]source_data!J923="","",[1]codelists!$A$1))</f>
        <v/>
      </c>
      <c r="Z921" s="8" t="str">
        <f>IF([1]source_data!G923="","",IF([1]source_data!J923="","",[1]source_data!J923))</f>
        <v/>
      </c>
      <c r="AA921" s="8" t="str">
        <f>IF([1]source_data!G923="","",IF([1]source_data!K923="","",[1]codelists!$A$16))</f>
        <v>Grant to Individuals Purpose codelist</v>
      </c>
      <c r="AB921" s="8" t="str">
        <f>IF([1]source_data!G923="","",IF([1]source_data!K923="","",[1]source_data!K923))</f>
        <v>Creative activities</v>
      </c>
      <c r="AC921" s="8" t="str">
        <f>IF([1]source_data!G923="","",IF([1]source_data!L923="","",[1]codelists!$A$16))</f>
        <v/>
      </c>
      <c r="AD921" s="8" t="str">
        <f>IF([1]source_data!G923="","",IF([1]source_data!L923="","",[1]source_data!L923))</f>
        <v/>
      </c>
      <c r="AE921" s="8" t="str">
        <f>IF([1]source_data!G923="","",IF([1]source_data!M923="","",[1]codelists!$A$16))</f>
        <v/>
      </c>
      <c r="AF921" s="8" t="str">
        <f>IF([1]source_data!G923="","",IF([1]source_data!M923="","",[1]source_data!M923))</f>
        <v/>
      </c>
    </row>
    <row r="922" spans="1:32" ht="15.75" x14ac:dyDescent="0.25">
      <c r="A922" s="8" t="str">
        <f>IF([1]source_data!G924="","",IF(AND([1]source_data!C924&lt;&gt;"",[1]tailored_settings!$B$10="Publish"),CONCATENATE([1]tailored_settings!$B$2&amp;[1]source_data!C924),IF(AND([1]source_data!C924&lt;&gt;"",[1]tailored_settings!$B$10="Do not publish"),CONCATENATE([1]tailored_settings!$B$2&amp;TEXT(ROW(A922)-1,"0000")&amp;"_"&amp;TEXT(F922,"yyyy-mm")),CONCATENATE([1]tailored_settings!$B$2&amp;TEXT(ROW(A922)-1,"0000")&amp;"_"&amp;TEXT(F922,"yyyy-mm")))))</f>
        <v>360G-BarnwoodTrust-0921_2022-11</v>
      </c>
      <c r="B922" s="8" t="str">
        <f>IF([1]source_data!G924="","",IF([1]source_data!E924&lt;&gt;"",[1]source_data!E924,CONCATENATE("Grant to "&amp;G922)))</f>
        <v>Grants for Your Home</v>
      </c>
      <c r="C922" s="8" t="str">
        <f>IF([1]source_data!G924="","",IF([1]source_data!F924="","",[1]source_data!F924))</f>
        <v>Funding to help disabled people and people with mental health conditions living on a low-income with their housing needs</v>
      </c>
      <c r="D922" s="9">
        <f>IF([1]source_data!G924="","",IF([1]source_data!G924="","",[1]source_data!G924))</f>
        <v>1204</v>
      </c>
      <c r="E922" s="8" t="str">
        <f>IF([1]source_data!G924="","",[1]tailored_settings!$B$3)</f>
        <v>GBP</v>
      </c>
      <c r="F922" s="10">
        <f>IF([1]source_data!G924="","",IF([1]source_data!H924="","",[1]source_data!H924))</f>
        <v>44881.413060497704</v>
      </c>
      <c r="G922" s="8" t="str">
        <f>IF([1]source_data!G924="","",[1]tailored_settings!$B$5)</f>
        <v>Individual Recipient</v>
      </c>
      <c r="H922" s="8" t="str">
        <f>IF([1]source_data!G924="","",IF(AND([1]source_data!A924&lt;&gt;"",[1]tailored_settings!$B$11="Publish"),CONCATENATE([1]tailored_settings!$B$2&amp;[1]source_data!A924),IF(AND([1]source_data!A924&lt;&gt;"",[1]tailored_settings!$B$11="Do not publish"),CONCATENATE([1]tailored_settings!$B$4&amp;TEXT(ROW(A922)-1,"0000")&amp;"_"&amp;TEXT(F922,"yyyy-mm")),CONCATENATE([1]tailored_settings!$B$4&amp;TEXT(ROW(A922)-1,"0000")&amp;"_"&amp;TEXT(F922,"yyyy-mm")))))</f>
        <v>360G-BarnwoodTrust-IND-0921_2022-11</v>
      </c>
      <c r="I922" s="8" t="str">
        <f>IF([1]source_data!G924="","",[1]tailored_settings!$B$7)</f>
        <v>Barnwood Trust</v>
      </c>
      <c r="J922" s="8" t="str">
        <f>IF([1]source_data!G924="","",[1]tailored_settings!$B$6)</f>
        <v>GB-CHC-1162855</v>
      </c>
      <c r="K922" s="8" t="str">
        <f>IF([1]source_data!G924="","",IF([1]source_data!I924="","",VLOOKUP([1]source_data!I924,[1]codelists!A:C,2,FALSE)))</f>
        <v>GTIR010</v>
      </c>
      <c r="L922" s="8" t="str">
        <f>IF([1]source_data!G924="","",IF([1]source_data!J924="","",VLOOKUP([1]source_data!J924,[1]codelists!A:C,2,FALSE)))</f>
        <v>GTIR020</v>
      </c>
      <c r="M922" s="8" t="str">
        <f>IF([1]source_data!G924="","",IF([1]source_data!K924="","",IF([1]source_data!M924&lt;&gt;"",CONCATENATE(VLOOKUP([1]source_data!K924,[1]codelists!A:C,2,FALSE)&amp;";"&amp;VLOOKUP([1]source_data!L924,[1]codelists!A:C,2,FALSE)&amp;";"&amp;VLOOKUP([1]source_data!M924,[1]codelists!A:C,2,FALSE)),IF([1]source_data!L924&lt;&gt;"",CONCATENATE(VLOOKUP([1]source_data!K924,[1]codelists!A:C,2,FALSE)&amp;";"&amp;VLOOKUP([1]source_data!L924,[1]codelists!A:C,2,FALSE)),IF([1]source_data!K924&lt;&gt;"",CONCATENATE(VLOOKUP([1]source_data!K924,[1]codelists!A:C,2,FALSE)))))))</f>
        <v>GTIP020</v>
      </c>
      <c r="N922" s="11" t="str">
        <f>IF([1]source_data!G924="","",IF([1]source_data!D924="","",VLOOKUP([1]source_data!D924,[1]geo_data!A:I,9,FALSE)))</f>
        <v>Stroud Farmhill and Paganhill</v>
      </c>
      <c r="O922" s="11" t="str">
        <f>IF([1]source_data!G924="","",IF([1]source_data!D924="","",VLOOKUP([1]source_data!D924,[1]geo_data!A:I,8,FALSE)))</f>
        <v>E05010987</v>
      </c>
      <c r="P922" s="11" t="str">
        <f>IF([1]source_data!G924="","",IF(LEFT(O922,3)="E05","WD",IF(LEFT(O922,3)="S13","WD",IF(LEFT(O922,3)="W05","WD",IF(LEFT(O922,3)="W06","UA",IF(LEFT(O922,3)="S12","CA",IF(LEFT(O922,3)="E06","UA",IF(LEFT(O922,3)="E07","NMD",IF(LEFT(O922,3)="E08","MD",IF(LEFT(O922,3)="E09","LONB"))))))))))</f>
        <v>WD</v>
      </c>
      <c r="Q922" s="11" t="str">
        <f>IF([1]source_data!G924="","",IF([1]source_data!D924="","",VLOOKUP([1]source_data!D924,[1]geo_data!A:I,7,FALSE)))</f>
        <v>Stroud</v>
      </c>
      <c r="R922" s="11" t="str">
        <f>IF([1]source_data!G924="","",IF([1]source_data!D924="","",VLOOKUP([1]source_data!D924,[1]geo_data!A:I,6,FALSE)))</f>
        <v>E07000082</v>
      </c>
      <c r="S922" s="11" t="str">
        <f>IF([1]source_data!G924="","",IF(LEFT(R922,3)="E05","WD",IF(LEFT(R922,3)="S13","WD",IF(LEFT(R922,3)="W05","WD",IF(LEFT(R922,3)="W06","UA",IF(LEFT(R922,3)="S12","CA",IF(LEFT(R922,3)="E06","UA",IF(LEFT(R922,3)="E07","NMD",IF(LEFT(R922,3)="E08","MD",IF(LEFT(R922,3)="E09","LONB"))))))))))</f>
        <v>NMD</v>
      </c>
      <c r="T922" s="8" t="str">
        <f>IF([1]source_data!G924="","",IF([1]source_data!N924="","",[1]source_data!N924))</f>
        <v>Grants for Your Home</v>
      </c>
      <c r="U922" s="12">
        <f ca="1">IF([1]source_data!G924="","",[1]tailored_settings!$B$8)</f>
        <v>45009</v>
      </c>
      <c r="V922" s="8" t="str">
        <f>IF([1]source_data!I924="","",[1]tailored_settings!$B$9)</f>
        <v>https://www.barnwoodtrust.org/</v>
      </c>
      <c r="W922" s="8" t="str">
        <f>IF([1]source_data!G924="","",IF([1]source_data!I924="","",[1]codelists!$A$1))</f>
        <v>Grant to Individuals Reason codelist</v>
      </c>
      <c r="X922" s="8" t="str">
        <f>IF([1]source_data!G924="","",IF([1]source_data!I924="","",[1]source_data!I924))</f>
        <v>Financial Hardship</v>
      </c>
      <c r="Y922" s="8" t="str">
        <f>IF([1]source_data!G924="","",IF([1]source_data!J924="","",[1]codelists!$A$1))</f>
        <v>Grant to Individuals Reason codelist</v>
      </c>
      <c r="Z922" s="8" t="str">
        <f>IF([1]source_data!G924="","",IF([1]source_data!J924="","",[1]source_data!J924))</f>
        <v>Disability</v>
      </c>
      <c r="AA922" s="8" t="str">
        <f>IF([1]source_data!G924="","",IF([1]source_data!K924="","",[1]codelists!$A$16))</f>
        <v>Grant to Individuals Purpose codelist</v>
      </c>
      <c r="AB922" s="8" t="str">
        <f>IF([1]source_data!G924="","",IF([1]source_data!K924="","",[1]source_data!K924))</f>
        <v>Furniture and appliances</v>
      </c>
      <c r="AC922" s="8" t="str">
        <f>IF([1]source_data!G924="","",IF([1]source_data!L924="","",[1]codelists!$A$16))</f>
        <v/>
      </c>
      <c r="AD922" s="8" t="str">
        <f>IF([1]source_data!G924="","",IF([1]source_data!L924="","",[1]source_data!L924))</f>
        <v/>
      </c>
      <c r="AE922" s="8" t="str">
        <f>IF([1]source_data!G924="","",IF([1]source_data!M924="","",[1]codelists!$A$16))</f>
        <v/>
      </c>
      <c r="AF922" s="8" t="str">
        <f>IF([1]source_data!G924="","",IF([1]source_data!M924="","",[1]source_data!M924))</f>
        <v/>
      </c>
    </row>
    <row r="923" spans="1:32" ht="15.75" x14ac:dyDescent="0.25">
      <c r="A923" s="8" t="str">
        <f>IF([1]source_data!G925="","",IF(AND([1]source_data!C925&lt;&gt;"",[1]tailored_settings!$B$10="Publish"),CONCATENATE([1]tailored_settings!$B$2&amp;[1]source_data!C925),IF(AND([1]source_data!C925&lt;&gt;"",[1]tailored_settings!$B$10="Do not publish"),CONCATENATE([1]tailored_settings!$B$2&amp;TEXT(ROW(A923)-1,"0000")&amp;"_"&amp;TEXT(F923,"yyyy-mm")),CONCATENATE([1]tailored_settings!$B$2&amp;TEXT(ROW(A923)-1,"0000")&amp;"_"&amp;TEXT(F923,"yyyy-mm")))))</f>
        <v>360G-BarnwoodTrust-0922_2022-11</v>
      </c>
      <c r="B923" s="8" t="str">
        <f>IF([1]source_data!G925="","",IF([1]source_data!E925&lt;&gt;"",[1]source_data!E925,CONCATENATE("Grant to "&amp;G923)))</f>
        <v>Grants for You</v>
      </c>
      <c r="C923" s="8" t="str">
        <f>IF([1]source_data!G925="","",IF([1]source_data!F925="","",[1]source_data!F925))</f>
        <v xml:space="preserve">Funding to help people with Autism, ADHD, Tourette's or a serious mental health condition access more opportunities.   </v>
      </c>
      <c r="D923" s="9">
        <f>IF([1]source_data!G925="","",IF([1]source_data!G925="","",[1]source_data!G925))</f>
        <v>1149</v>
      </c>
      <c r="E923" s="8" t="str">
        <f>IF([1]source_data!G925="","",[1]tailored_settings!$B$3)</f>
        <v>GBP</v>
      </c>
      <c r="F923" s="10">
        <f>IF([1]source_data!G925="","",IF([1]source_data!H925="","",[1]source_data!H925))</f>
        <v>44881.418820254599</v>
      </c>
      <c r="G923" s="8" t="str">
        <f>IF([1]source_data!G925="","",[1]tailored_settings!$B$5)</f>
        <v>Individual Recipient</v>
      </c>
      <c r="H923" s="8" t="str">
        <f>IF([1]source_data!G925="","",IF(AND([1]source_data!A925&lt;&gt;"",[1]tailored_settings!$B$11="Publish"),CONCATENATE([1]tailored_settings!$B$2&amp;[1]source_data!A925),IF(AND([1]source_data!A925&lt;&gt;"",[1]tailored_settings!$B$11="Do not publish"),CONCATENATE([1]tailored_settings!$B$4&amp;TEXT(ROW(A923)-1,"0000")&amp;"_"&amp;TEXT(F923,"yyyy-mm")),CONCATENATE([1]tailored_settings!$B$4&amp;TEXT(ROW(A923)-1,"0000")&amp;"_"&amp;TEXT(F923,"yyyy-mm")))))</f>
        <v>360G-BarnwoodTrust-IND-0922_2022-11</v>
      </c>
      <c r="I923" s="8" t="str">
        <f>IF([1]source_data!G925="","",[1]tailored_settings!$B$7)</f>
        <v>Barnwood Trust</v>
      </c>
      <c r="J923" s="8" t="str">
        <f>IF([1]source_data!G925="","",[1]tailored_settings!$B$6)</f>
        <v>GB-CHC-1162855</v>
      </c>
      <c r="K923" s="8" t="str">
        <f>IF([1]source_data!G925="","",IF([1]source_data!I925="","",VLOOKUP([1]source_data!I925,[1]codelists!A:C,2,FALSE)))</f>
        <v>GTIR040</v>
      </c>
      <c r="L923" s="8" t="str">
        <f>IF([1]source_data!G925="","",IF([1]source_data!J925="","",VLOOKUP([1]source_data!J925,[1]codelists!A:C,2,FALSE)))</f>
        <v/>
      </c>
      <c r="M923" s="8" t="str">
        <f>IF([1]source_data!G925="","",IF([1]source_data!K925="","",IF([1]source_data!M925&lt;&gt;"",CONCATENATE(VLOOKUP([1]source_data!K925,[1]codelists!A:C,2,FALSE)&amp;";"&amp;VLOOKUP([1]source_data!L925,[1]codelists!A:C,2,FALSE)&amp;";"&amp;VLOOKUP([1]source_data!M925,[1]codelists!A:C,2,FALSE)),IF([1]source_data!L925&lt;&gt;"",CONCATENATE(VLOOKUP([1]source_data!K925,[1]codelists!A:C,2,FALSE)&amp;";"&amp;VLOOKUP([1]source_data!L925,[1]codelists!A:C,2,FALSE)),IF([1]source_data!K925&lt;&gt;"",CONCATENATE(VLOOKUP([1]source_data!K925,[1]codelists!A:C,2,FALSE)))))))</f>
        <v>GTIP040</v>
      </c>
      <c r="N923" s="11" t="str">
        <f>IF([1]source_data!G925="","",IF([1]source_data!D925="","",VLOOKUP([1]source_data!D925,[1]geo_data!A:I,9,FALSE)))</f>
        <v>Cainscross</v>
      </c>
      <c r="O923" s="11" t="str">
        <f>IF([1]source_data!G925="","",IF([1]source_data!D925="","",VLOOKUP([1]source_data!D925,[1]geo_data!A:I,8,FALSE)))</f>
        <v>E05013212</v>
      </c>
      <c r="P923" s="11" t="str">
        <f>IF([1]source_data!G925="","",IF(LEFT(O923,3)="E05","WD",IF(LEFT(O923,3)="S13","WD",IF(LEFT(O923,3)="W05","WD",IF(LEFT(O923,3)="W06","UA",IF(LEFT(O923,3)="S12","CA",IF(LEFT(O923,3)="E06","UA",IF(LEFT(O923,3)="E07","NMD",IF(LEFT(O923,3)="E08","MD",IF(LEFT(O923,3)="E09","LONB"))))))))))</f>
        <v>WD</v>
      </c>
      <c r="Q923" s="11" t="str">
        <f>IF([1]source_data!G925="","",IF([1]source_data!D925="","",VLOOKUP([1]source_data!D925,[1]geo_data!A:I,7,FALSE)))</f>
        <v>Stroud</v>
      </c>
      <c r="R923" s="11" t="str">
        <f>IF([1]source_data!G925="","",IF([1]source_data!D925="","",VLOOKUP([1]source_data!D925,[1]geo_data!A:I,6,FALSE)))</f>
        <v>E07000082</v>
      </c>
      <c r="S923" s="11" t="str">
        <f>IF([1]source_data!G925="","",IF(LEFT(R923,3)="E05","WD",IF(LEFT(R923,3)="S13","WD",IF(LEFT(R923,3)="W05","WD",IF(LEFT(R923,3)="W06","UA",IF(LEFT(R923,3)="S12","CA",IF(LEFT(R923,3)="E06","UA",IF(LEFT(R923,3)="E07","NMD",IF(LEFT(R923,3)="E08","MD",IF(LEFT(R923,3)="E09","LONB"))))))))))</f>
        <v>NMD</v>
      </c>
      <c r="T923" s="8" t="str">
        <f>IF([1]source_data!G925="","",IF([1]source_data!N925="","",[1]source_data!N925))</f>
        <v>Grants for You</v>
      </c>
      <c r="U923" s="12">
        <f ca="1">IF([1]source_data!G925="","",[1]tailored_settings!$B$8)</f>
        <v>45009</v>
      </c>
      <c r="V923" s="8" t="str">
        <f>IF([1]source_data!I925="","",[1]tailored_settings!$B$9)</f>
        <v>https://www.barnwoodtrust.org/</v>
      </c>
      <c r="W923" s="8" t="str">
        <f>IF([1]source_data!G925="","",IF([1]source_data!I925="","",[1]codelists!$A$1))</f>
        <v>Grant to Individuals Reason codelist</v>
      </c>
      <c r="X923" s="8" t="str">
        <f>IF([1]source_data!G925="","",IF([1]source_data!I925="","",[1]source_data!I925))</f>
        <v>Mental Health</v>
      </c>
      <c r="Y923" s="8" t="str">
        <f>IF([1]source_data!G925="","",IF([1]source_data!J925="","",[1]codelists!$A$1))</f>
        <v/>
      </c>
      <c r="Z923" s="8" t="str">
        <f>IF([1]source_data!G925="","",IF([1]source_data!J925="","",[1]source_data!J925))</f>
        <v/>
      </c>
      <c r="AA923" s="8" t="str">
        <f>IF([1]source_data!G925="","",IF([1]source_data!K925="","",[1]codelists!$A$16))</f>
        <v>Grant to Individuals Purpose codelist</v>
      </c>
      <c r="AB923" s="8" t="str">
        <f>IF([1]source_data!G925="","",IF([1]source_data!K925="","",[1]source_data!K925))</f>
        <v>Devices and digital access</v>
      </c>
      <c r="AC923" s="8" t="str">
        <f>IF([1]source_data!G925="","",IF([1]source_data!L925="","",[1]codelists!$A$16))</f>
        <v/>
      </c>
      <c r="AD923" s="8" t="str">
        <f>IF([1]source_data!G925="","",IF([1]source_data!L925="","",[1]source_data!L925))</f>
        <v/>
      </c>
      <c r="AE923" s="8" t="str">
        <f>IF([1]source_data!G925="","",IF([1]source_data!M925="","",[1]codelists!$A$16))</f>
        <v/>
      </c>
      <c r="AF923" s="8" t="str">
        <f>IF([1]source_data!G925="","",IF([1]source_data!M925="","",[1]source_data!M925))</f>
        <v/>
      </c>
    </row>
    <row r="924" spans="1:32" ht="15.75" x14ac:dyDescent="0.25">
      <c r="A924" s="8" t="str">
        <f>IF([1]source_data!G926="","",IF(AND([1]source_data!C926&lt;&gt;"",[1]tailored_settings!$B$10="Publish"),CONCATENATE([1]tailored_settings!$B$2&amp;[1]source_data!C926),IF(AND([1]source_data!C926&lt;&gt;"",[1]tailored_settings!$B$10="Do not publish"),CONCATENATE([1]tailored_settings!$B$2&amp;TEXT(ROW(A924)-1,"0000")&amp;"_"&amp;TEXT(F924,"yyyy-mm")),CONCATENATE([1]tailored_settings!$B$2&amp;TEXT(ROW(A924)-1,"0000")&amp;"_"&amp;TEXT(F924,"yyyy-mm")))))</f>
        <v>360G-BarnwoodTrust-0923_2022-11</v>
      </c>
      <c r="B924" s="8" t="str">
        <f>IF([1]source_data!G926="","",IF([1]source_data!E926&lt;&gt;"",[1]source_data!E926,CONCATENATE("Grant to "&amp;G924)))</f>
        <v>Grants for Your Home</v>
      </c>
      <c r="C924" s="8" t="str">
        <f>IF([1]source_data!G926="","",IF([1]source_data!F926="","",[1]source_data!F926))</f>
        <v>Funding to help disabled people and people with mental health conditions living on a low-income with their housing needs</v>
      </c>
      <c r="D924" s="9">
        <f>IF([1]source_data!G926="","",IF([1]source_data!G926="","",[1]source_data!G926))</f>
        <v>214</v>
      </c>
      <c r="E924" s="8" t="str">
        <f>IF([1]source_data!G926="","",[1]tailored_settings!$B$3)</f>
        <v>GBP</v>
      </c>
      <c r="F924" s="10">
        <f>IF([1]source_data!G926="","",IF([1]source_data!H926="","",[1]source_data!H926))</f>
        <v>44881.4190767361</v>
      </c>
      <c r="G924" s="8" t="str">
        <f>IF([1]source_data!G926="","",[1]tailored_settings!$B$5)</f>
        <v>Individual Recipient</v>
      </c>
      <c r="H924" s="8" t="str">
        <f>IF([1]source_data!G926="","",IF(AND([1]source_data!A926&lt;&gt;"",[1]tailored_settings!$B$11="Publish"),CONCATENATE([1]tailored_settings!$B$2&amp;[1]source_data!A926),IF(AND([1]source_data!A926&lt;&gt;"",[1]tailored_settings!$B$11="Do not publish"),CONCATENATE([1]tailored_settings!$B$4&amp;TEXT(ROW(A924)-1,"0000")&amp;"_"&amp;TEXT(F924,"yyyy-mm")),CONCATENATE([1]tailored_settings!$B$4&amp;TEXT(ROW(A924)-1,"0000")&amp;"_"&amp;TEXT(F924,"yyyy-mm")))))</f>
        <v>360G-BarnwoodTrust-IND-0923_2022-11</v>
      </c>
      <c r="I924" s="8" t="str">
        <f>IF([1]source_data!G926="","",[1]tailored_settings!$B$7)</f>
        <v>Barnwood Trust</v>
      </c>
      <c r="J924" s="8" t="str">
        <f>IF([1]source_data!G926="","",[1]tailored_settings!$B$6)</f>
        <v>GB-CHC-1162855</v>
      </c>
      <c r="K924" s="8" t="str">
        <f>IF([1]source_data!G926="","",IF([1]source_data!I926="","",VLOOKUP([1]source_data!I926,[1]codelists!A:C,2,FALSE)))</f>
        <v>GTIR010</v>
      </c>
      <c r="L924" s="8" t="str">
        <f>IF([1]source_data!G926="","",IF([1]source_data!J926="","",VLOOKUP([1]source_data!J926,[1]codelists!A:C,2,FALSE)))</f>
        <v>GTIR020</v>
      </c>
      <c r="M924" s="8" t="str">
        <f>IF([1]source_data!G926="","",IF([1]source_data!K926="","",IF([1]source_data!M926&lt;&gt;"",CONCATENATE(VLOOKUP([1]source_data!K926,[1]codelists!A:C,2,FALSE)&amp;";"&amp;VLOOKUP([1]source_data!L926,[1]codelists!A:C,2,FALSE)&amp;";"&amp;VLOOKUP([1]source_data!M926,[1]codelists!A:C,2,FALSE)),IF([1]source_data!L926&lt;&gt;"",CONCATENATE(VLOOKUP([1]source_data!K926,[1]codelists!A:C,2,FALSE)&amp;";"&amp;VLOOKUP([1]source_data!L926,[1]codelists!A:C,2,FALSE)),IF([1]source_data!K926&lt;&gt;"",CONCATENATE(VLOOKUP([1]source_data!K926,[1]codelists!A:C,2,FALSE)))))))</f>
        <v>GTIP020</v>
      </c>
      <c r="N924" s="11" t="str">
        <f>IF([1]source_data!G926="","",IF([1]source_data!D926="","",VLOOKUP([1]source_data!D926,[1]geo_data!A:I,9,FALSE)))</f>
        <v>Cam West</v>
      </c>
      <c r="O924" s="11" t="str">
        <f>IF([1]source_data!G926="","",IF([1]source_data!D926="","",VLOOKUP([1]source_data!D926,[1]geo_data!A:I,8,FALSE)))</f>
        <v>E05010973</v>
      </c>
      <c r="P924" s="11" t="str">
        <f>IF([1]source_data!G926="","",IF(LEFT(O924,3)="E05","WD",IF(LEFT(O924,3)="S13","WD",IF(LEFT(O924,3)="W05","WD",IF(LEFT(O924,3)="W06","UA",IF(LEFT(O924,3)="S12","CA",IF(LEFT(O924,3)="E06","UA",IF(LEFT(O924,3)="E07","NMD",IF(LEFT(O924,3)="E08","MD",IF(LEFT(O924,3)="E09","LONB"))))))))))</f>
        <v>WD</v>
      </c>
      <c r="Q924" s="11" t="str">
        <f>IF([1]source_data!G926="","",IF([1]source_data!D926="","",VLOOKUP([1]source_data!D926,[1]geo_data!A:I,7,FALSE)))</f>
        <v>Stroud</v>
      </c>
      <c r="R924" s="11" t="str">
        <f>IF([1]source_data!G926="","",IF([1]source_data!D926="","",VLOOKUP([1]source_data!D926,[1]geo_data!A:I,6,FALSE)))</f>
        <v>E07000082</v>
      </c>
      <c r="S924" s="11" t="str">
        <f>IF([1]source_data!G926="","",IF(LEFT(R924,3)="E05","WD",IF(LEFT(R924,3)="S13","WD",IF(LEFT(R924,3)="W05","WD",IF(LEFT(R924,3)="W06","UA",IF(LEFT(R924,3)="S12","CA",IF(LEFT(R924,3)="E06","UA",IF(LEFT(R924,3)="E07","NMD",IF(LEFT(R924,3)="E08","MD",IF(LEFT(R924,3)="E09","LONB"))))))))))</f>
        <v>NMD</v>
      </c>
      <c r="T924" s="8" t="str">
        <f>IF([1]source_data!G926="","",IF([1]source_data!N926="","",[1]source_data!N926))</f>
        <v>Grants for Your Home</v>
      </c>
      <c r="U924" s="12">
        <f ca="1">IF([1]source_data!G926="","",[1]tailored_settings!$B$8)</f>
        <v>45009</v>
      </c>
      <c r="V924" s="8" t="str">
        <f>IF([1]source_data!I926="","",[1]tailored_settings!$B$9)</f>
        <v>https://www.barnwoodtrust.org/</v>
      </c>
      <c r="W924" s="8" t="str">
        <f>IF([1]source_data!G926="","",IF([1]source_data!I926="","",[1]codelists!$A$1))</f>
        <v>Grant to Individuals Reason codelist</v>
      </c>
      <c r="X924" s="8" t="str">
        <f>IF([1]source_data!G926="","",IF([1]source_data!I926="","",[1]source_data!I926))</f>
        <v>Financial Hardship</v>
      </c>
      <c r="Y924" s="8" t="str">
        <f>IF([1]source_data!G926="","",IF([1]source_data!J926="","",[1]codelists!$A$1))</f>
        <v>Grant to Individuals Reason codelist</v>
      </c>
      <c r="Z924" s="8" t="str">
        <f>IF([1]source_data!G926="","",IF([1]source_data!J926="","",[1]source_data!J926))</f>
        <v>Disability</v>
      </c>
      <c r="AA924" s="8" t="str">
        <f>IF([1]source_data!G926="","",IF([1]source_data!K926="","",[1]codelists!$A$16))</f>
        <v>Grant to Individuals Purpose codelist</v>
      </c>
      <c r="AB924" s="8" t="str">
        <f>IF([1]source_data!G926="","",IF([1]source_data!K926="","",[1]source_data!K926))</f>
        <v>Furniture and appliances</v>
      </c>
      <c r="AC924" s="8" t="str">
        <f>IF([1]source_data!G926="","",IF([1]source_data!L926="","",[1]codelists!$A$16))</f>
        <v/>
      </c>
      <c r="AD924" s="8" t="str">
        <f>IF([1]source_data!G926="","",IF([1]source_data!L926="","",[1]source_data!L926))</f>
        <v/>
      </c>
      <c r="AE924" s="8" t="str">
        <f>IF([1]source_data!G926="","",IF([1]source_data!M926="","",[1]codelists!$A$16))</f>
        <v/>
      </c>
      <c r="AF924" s="8" t="str">
        <f>IF([1]source_data!G926="","",IF([1]source_data!M926="","",[1]source_data!M926))</f>
        <v/>
      </c>
    </row>
    <row r="925" spans="1:32" ht="15.75" x14ac:dyDescent="0.25">
      <c r="A925" s="8" t="str">
        <f>IF([1]source_data!G927="","",IF(AND([1]source_data!C927&lt;&gt;"",[1]tailored_settings!$B$10="Publish"),CONCATENATE([1]tailored_settings!$B$2&amp;[1]source_data!C927),IF(AND([1]source_data!C927&lt;&gt;"",[1]tailored_settings!$B$10="Do not publish"),CONCATENATE([1]tailored_settings!$B$2&amp;TEXT(ROW(A925)-1,"0000")&amp;"_"&amp;TEXT(F925,"yyyy-mm")),CONCATENATE([1]tailored_settings!$B$2&amp;TEXT(ROW(A925)-1,"0000")&amp;"_"&amp;TEXT(F925,"yyyy-mm")))))</f>
        <v>360G-BarnwoodTrust-0924_2022-11</v>
      </c>
      <c r="B925" s="8" t="str">
        <f>IF([1]source_data!G927="","",IF([1]source_data!E927&lt;&gt;"",[1]source_data!E927,CONCATENATE("Grant to "&amp;G925)))</f>
        <v>Grants for Your Home</v>
      </c>
      <c r="C925" s="8" t="str">
        <f>IF([1]source_data!G927="","",IF([1]source_data!F927="","",[1]source_data!F927))</f>
        <v>Funding to help disabled people and people with mental health conditions living on a low-income with their housing needs</v>
      </c>
      <c r="D925" s="9">
        <f>IF([1]source_data!G927="","",IF([1]source_data!G927="","",[1]source_data!G927))</f>
        <v>810</v>
      </c>
      <c r="E925" s="8" t="str">
        <f>IF([1]source_data!G927="","",[1]tailored_settings!$B$3)</f>
        <v>GBP</v>
      </c>
      <c r="F925" s="10">
        <f>IF([1]source_data!G927="","",IF([1]source_data!H927="","",[1]source_data!H927))</f>
        <v>44881.424713622699</v>
      </c>
      <c r="G925" s="8" t="str">
        <f>IF([1]source_data!G927="","",[1]tailored_settings!$B$5)</f>
        <v>Individual Recipient</v>
      </c>
      <c r="H925" s="8" t="str">
        <f>IF([1]source_data!G927="","",IF(AND([1]source_data!A927&lt;&gt;"",[1]tailored_settings!$B$11="Publish"),CONCATENATE([1]tailored_settings!$B$2&amp;[1]source_data!A927),IF(AND([1]source_data!A927&lt;&gt;"",[1]tailored_settings!$B$11="Do not publish"),CONCATENATE([1]tailored_settings!$B$4&amp;TEXT(ROW(A925)-1,"0000")&amp;"_"&amp;TEXT(F925,"yyyy-mm")),CONCATENATE([1]tailored_settings!$B$4&amp;TEXT(ROW(A925)-1,"0000")&amp;"_"&amp;TEXT(F925,"yyyy-mm")))))</f>
        <v>360G-BarnwoodTrust-IND-0924_2022-11</v>
      </c>
      <c r="I925" s="8" t="str">
        <f>IF([1]source_data!G927="","",[1]tailored_settings!$B$7)</f>
        <v>Barnwood Trust</v>
      </c>
      <c r="J925" s="8" t="str">
        <f>IF([1]source_data!G927="","",[1]tailored_settings!$B$6)</f>
        <v>GB-CHC-1162855</v>
      </c>
      <c r="K925" s="8" t="str">
        <f>IF([1]source_data!G927="","",IF([1]source_data!I927="","",VLOOKUP([1]source_data!I927,[1]codelists!A:C,2,FALSE)))</f>
        <v>GTIR010</v>
      </c>
      <c r="L925" s="8" t="str">
        <f>IF([1]source_data!G927="","",IF([1]source_data!J927="","",VLOOKUP([1]source_data!J927,[1]codelists!A:C,2,FALSE)))</f>
        <v>GTIR020</v>
      </c>
      <c r="M925" s="8" t="str">
        <f>IF([1]source_data!G927="","",IF([1]source_data!K927="","",IF([1]source_data!M927&lt;&gt;"",CONCATENATE(VLOOKUP([1]source_data!K927,[1]codelists!A:C,2,FALSE)&amp;";"&amp;VLOOKUP([1]source_data!L927,[1]codelists!A:C,2,FALSE)&amp;";"&amp;VLOOKUP([1]source_data!M927,[1]codelists!A:C,2,FALSE)),IF([1]source_data!L927&lt;&gt;"",CONCATENATE(VLOOKUP([1]source_data!K927,[1]codelists!A:C,2,FALSE)&amp;";"&amp;VLOOKUP([1]source_data!L927,[1]codelists!A:C,2,FALSE)),IF([1]source_data!K927&lt;&gt;"",CONCATENATE(VLOOKUP([1]source_data!K927,[1]codelists!A:C,2,FALSE)))))))</f>
        <v>GTIP020</v>
      </c>
      <c r="N925" s="11" t="str">
        <f>IF([1]source_data!G927="","",IF([1]source_data!D927="","",VLOOKUP([1]source_data!D927,[1]geo_data!A:I,9,FALSE)))</f>
        <v>St Peter's</v>
      </c>
      <c r="O925" s="11" t="str">
        <f>IF([1]source_data!G927="","",IF([1]source_data!D927="","",VLOOKUP([1]source_data!D927,[1]geo_data!A:I,8,FALSE)))</f>
        <v>E05004303</v>
      </c>
      <c r="P925" s="11" t="str">
        <f>IF([1]source_data!G927="","",IF(LEFT(O925,3)="E05","WD",IF(LEFT(O925,3)="S13","WD",IF(LEFT(O925,3)="W05","WD",IF(LEFT(O925,3)="W06","UA",IF(LEFT(O925,3)="S12","CA",IF(LEFT(O925,3)="E06","UA",IF(LEFT(O925,3)="E07","NMD",IF(LEFT(O925,3)="E08","MD",IF(LEFT(O925,3)="E09","LONB"))))))))))</f>
        <v>WD</v>
      </c>
      <c r="Q925" s="11" t="str">
        <f>IF([1]source_data!G927="","",IF([1]source_data!D927="","",VLOOKUP([1]source_data!D927,[1]geo_data!A:I,7,FALSE)))</f>
        <v>Cheltenham</v>
      </c>
      <c r="R925" s="11" t="str">
        <f>IF([1]source_data!G927="","",IF([1]source_data!D927="","",VLOOKUP([1]source_data!D927,[1]geo_data!A:I,6,FALSE)))</f>
        <v>E07000078</v>
      </c>
      <c r="S925" s="11" t="str">
        <f>IF([1]source_data!G927="","",IF(LEFT(R925,3)="E05","WD",IF(LEFT(R925,3)="S13","WD",IF(LEFT(R925,3)="W05","WD",IF(LEFT(R925,3)="W06","UA",IF(LEFT(R925,3)="S12","CA",IF(LEFT(R925,3)="E06","UA",IF(LEFT(R925,3)="E07","NMD",IF(LEFT(R925,3)="E08","MD",IF(LEFT(R925,3)="E09","LONB"))))))))))</f>
        <v>NMD</v>
      </c>
      <c r="T925" s="8" t="str">
        <f>IF([1]source_data!G927="","",IF([1]source_data!N927="","",[1]source_data!N927))</f>
        <v>Grants for Your Home</v>
      </c>
      <c r="U925" s="12">
        <f ca="1">IF([1]source_data!G927="","",[1]tailored_settings!$B$8)</f>
        <v>45009</v>
      </c>
      <c r="V925" s="8" t="str">
        <f>IF([1]source_data!I927="","",[1]tailored_settings!$B$9)</f>
        <v>https://www.barnwoodtrust.org/</v>
      </c>
      <c r="W925" s="8" t="str">
        <f>IF([1]source_data!G927="","",IF([1]source_data!I927="","",[1]codelists!$A$1))</f>
        <v>Grant to Individuals Reason codelist</v>
      </c>
      <c r="X925" s="8" t="str">
        <f>IF([1]source_data!G927="","",IF([1]source_data!I927="","",[1]source_data!I927))</f>
        <v>Financial Hardship</v>
      </c>
      <c r="Y925" s="8" t="str">
        <f>IF([1]source_data!G927="","",IF([1]source_data!J927="","",[1]codelists!$A$1))</f>
        <v>Grant to Individuals Reason codelist</v>
      </c>
      <c r="Z925" s="8" t="str">
        <f>IF([1]source_data!G927="","",IF([1]source_data!J927="","",[1]source_data!J927))</f>
        <v>Disability</v>
      </c>
      <c r="AA925" s="8" t="str">
        <f>IF([1]source_data!G927="","",IF([1]source_data!K927="","",[1]codelists!$A$16))</f>
        <v>Grant to Individuals Purpose codelist</v>
      </c>
      <c r="AB925" s="8" t="str">
        <f>IF([1]source_data!G927="","",IF([1]source_data!K927="","",[1]source_data!K927))</f>
        <v>Furniture and appliances</v>
      </c>
      <c r="AC925" s="8" t="str">
        <f>IF([1]source_data!G927="","",IF([1]source_data!L927="","",[1]codelists!$A$16))</f>
        <v/>
      </c>
      <c r="AD925" s="8" t="str">
        <f>IF([1]source_data!G927="","",IF([1]source_data!L927="","",[1]source_data!L927))</f>
        <v/>
      </c>
      <c r="AE925" s="8" t="str">
        <f>IF([1]source_data!G927="","",IF([1]source_data!M927="","",[1]codelists!$A$16))</f>
        <v/>
      </c>
      <c r="AF925" s="8" t="str">
        <f>IF([1]source_data!G927="","",IF([1]source_data!M927="","",[1]source_data!M927))</f>
        <v/>
      </c>
    </row>
    <row r="926" spans="1:32" ht="15.75" x14ac:dyDescent="0.25">
      <c r="A926" s="8" t="str">
        <f>IF([1]source_data!G928="","",IF(AND([1]source_data!C928&lt;&gt;"",[1]tailored_settings!$B$10="Publish"),CONCATENATE([1]tailored_settings!$B$2&amp;[1]source_data!C928),IF(AND([1]source_data!C928&lt;&gt;"",[1]tailored_settings!$B$10="Do not publish"),CONCATENATE([1]tailored_settings!$B$2&amp;TEXT(ROW(A926)-1,"0000")&amp;"_"&amp;TEXT(F926,"yyyy-mm")),CONCATENATE([1]tailored_settings!$B$2&amp;TEXT(ROW(A926)-1,"0000")&amp;"_"&amp;TEXT(F926,"yyyy-mm")))))</f>
        <v>360G-BarnwoodTrust-0925_2022-11</v>
      </c>
      <c r="B926" s="8" t="str">
        <f>IF([1]source_data!G928="","",IF([1]source_data!E928&lt;&gt;"",[1]source_data!E928,CONCATENATE("Grant to "&amp;G926)))</f>
        <v>Grants for You</v>
      </c>
      <c r="C926" s="8" t="str">
        <f>IF([1]source_data!G928="","",IF([1]source_data!F928="","",[1]source_data!F928))</f>
        <v xml:space="preserve">Funding to help people with Autism, ADHD, Tourette's or a serious mental health condition access more opportunities.   </v>
      </c>
      <c r="D926" s="9">
        <f>IF([1]source_data!G928="","",IF([1]source_data!G928="","",[1]source_data!G928))</f>
        <v>750</v>
      </c>
      <c r="E926" s="8" t="str">
        <f>IF([1]source_data!G928="","",[1]tailored_settings!$B$3)</f>
        <v>GBP</v>
      </c>
      <c r="F926" s="10">
        <f>IF([1]source_data!G928="","",IF([1]source_data!H928="","",[1]source_data!H928))</f>
        <v>44881.428798993104</v>
      </c>
      <c r="G926" s="8" t="str">
        <f>IF([1]source_data!G928="","",[1]tailored_settings!$B$5)</f>
        <v>Individual Recipient</v>
      </c>
      <c r="H926" s="8" t="str">
        <f>IF([1]source_data!G928="","",IF(AND([1]source_data!A928&lt;&gt;"",[1]tailored_settings!$B$11="Publish"),CONCATENATE([1]tailored_settings!$B$2&amp;[1]source_data!A928),IF(AND([1]source_data!A928&lt;&gt;"",[1]tailored_settings!$B$11="Do not publish"),CONCATENATE([1]tailored_settings!$B$4&amp;TEXT(ROW(A926)-1,"0000")&amp;"_"&amp;TEXT(F926,"yyyy-mm")),CONCATENATE([1]tailored_settings!$B$4&amp;TEXT(ROW(A926)-1,"0000")&amp;"_"&amp;TEXT(F926,"yyyy-mm")))))</f>
        <v>360G-BarnwoodTrust-IND-0925_2022-11</v>
      </c>
      <c r="I926" s="8" t="str">
        <f>IF([1]source_data!G928="","",[1]tailored_settings!$B$7)</f>
        <v>Barnwood Trust</v>
      </c>
      <c r="J926" s="8" t="str">
        <f>IF([1]source_data!G928="","",[1]tailored_settings!$B$6)</f>
        <v>GB-CHC-1162855</v>
      </c>
      <c r="K926" s="8" t="str">
        <f>IF([1]source_data!G928="","",IF([1]source_data!I928="","",VLOOKUP([1]source_data!I928,[1]codelists!A:C,2,FALSE)))</f>
        <v>GTIR040</v>
      </c>
      <c r="L926" s="8" t="str">
        <f>IF([1]source_data!G928="","",IF([1]source_data!J928="","",VLOOKUP([1]source_data!J928,[1]codelists!A:C,2,FALSE)))</f>
        <v/>
      </c>
      <c r="M926" s="8" t="str">
        <f>IF([1]source_data!G928="","",IF([1]source_data!K928="","",IF([1]source_data!M928&lt;&gt;"",CONCATENATE(VLOOKUP([1]source_data!K928,[1]codelists!A:C,2,FALSE)&amp;";"&amp;VLOOKUP([1]source_data!L928,[1]codelists!A:C,2,FALSE)&amp;";"&amp;VLOOKUP([1]source_data!M928,[1]codelists!A:C,2,FALSE)),IF([1]source_data!L928&lt;&gt;"",CONCATENATE(VLOOKUP([1]source_data!K928,[1]codelists!A:C,2,FALSE)&amp;";"&amp;VLOOKUP([1]source_data!L928,[1]codelists!A:C,2,FALSE)),IF([1]source_data!K928&lt;&gt;"",CONCATENATE(VLOOKUP([1]source_data!K928,[1]codelists!A:C,2,FALSE)))))))</f>
        <v>GTIP040</v>
      </c>
      <c r="N926" s="11" t="str">
        <f>IF([1]source_data!G928="","",IF([1]source_data!D928="","",VLOOKUP([1]source_data!D928,[1]geo_data!A:I,9,FALSE)))</f>
        <v>Springbank</v>
      </c>
      <c r="O926" s="11" t="str">
        <f>IF([1]source_data!G928="","",IF([1]source_data!D928="","",VLOOKUP([1]source_data!D928,[1]geo_data!A:I,8,FALSE)))</f>
        <v>E05004304</v>
      </c>
      <c r="P926" s="11" t="str">
        <f>IF([1]source_data!G928="","",IF(LEFT(O926,3)="E05","WD",IF(LEFT(O926,3)="S13","WD",IF(LEFT(O926,3)="W05","WD",IF(LEFT(O926,3)="W06","UA",IF(LEFT(O926,3)="S12","CA",IF(LEFT(O926,3)="E06","UA",IF(LEFT(O926,3)="E07","NMD",IF(LEFT(O926,3)="E08","MD",IF(LEFT(O926,3)="E09","LONB"))))))))))</f>
        <v>WD</v>
      </c>
      <c r="Q926" s="11" t="str">
        <f>IF([1]source_data!G928="","",IF([1]source_data!D928="","",VLOOKUP([1]source_data!D928,[1]geo_data!A:I,7,FALSE)))</f>
        <v>Cheltenham</v>
      </c>
      <c r="R926" s="11" t="str">
        <f>IF([1]source_data!G928="","",IF([1]source_data!D928="","",VLOOKUP([1]source_data!D928,[1]geo_data!A:I,6,FALSE)))</f>
        <v>E07000078</v>
      </c>
      <c r="S926" s="11" t="str">
        <f>IF([1]source_data!G928="","",IF(LEFT(R926,3)="E05","WD",IF(LEFT(R926,3)="S13","WD",IF(LEFT(R926,3)="W05","WD",IF(LEFT(R926,3)="W06","UA",IF(LEFT(R926,3)="S12","CA",IF(LEFT(R926,3)="E06","UA",IF(LEFT(R926,3)="E07","NMD",IF(LEFT(R926,3)="E08","MD",IF(LEFT(R926,3)="E09","LONB"))))))))))</f>
        <v>NMD</v>
      </c>
      <c r="T926" s="8" t="str">
        <f>IF([1]source_data!G928="","",IF([1]source_data!N928="","",[1]source_data!N928))</f>
        <v>Grants for You</v>
      </c>
      <c r="U926" s="12">
        <f ca="1">IF([1]source_data!G928="","",[1]tailored_settings!$B$8)</f>
        <v>45009</v>
      </c>
      <c r="V926" s="8" t="str">
        <f>IF([1]source_data!I928="","",[1]tailored_settings!$B$9)</f>
        <v>https://www.barnwoodtrust.org/</v>
      </c>
      <c r="W926" s="8" t="str">
        <f>IF([1]source_data!G928="","",IF([1]source_data!I928="","",[1]codelists!$A$1))</f>
        <v>Grant to Individuals Reason codelist</v>
      </c>
      <c r="X926" s="8" t="str">
        <f>IF([1]source_data!G928="","",IF([1]source_data!I928="","",[1]source_data!I928))</f>
        <v>Mental Health</v>
      </c>
      <c r="Y926" s="8" t="str">
        <f>IF([1]source_data!G928="","",IF([1]source_data!J928="","",[1]codelists!$A$1))</f>
        <v/>
      </c>
      <c r="Z926" s="8" t="str">
        <f>IF([1]source_data!G928="","",IF([1]source_data!J928="","",[1]source_data!J928))</f>
        <v/>
      </c>
      <c r="AA926" s="8" t="str">
        <f>IF([1]source_data!G928="","",IF([1]source_data!K928="","",[1]codelists!$A$16))</f>
        <v>Grant to Individuals Purpose codelist</v>
      </c>
      <c r="AB926" s="8" t="str">
        <f>IF([1]source_data!G928="","",IF([1]source_data!K928="","",[1]source_data!K928))</f>
        <v>Devices and digital access</v>
      </c>
      <c r="AC926" s="8" t="str">
        <f>IF([1]source_data!G928="","",IF([1]source_data!L928="","",[1]codelists!$A$16))</f>
        <v/>
      </c>
      <c r="AD926" s="8" t="str">
        <f>IF([1]source_data!G928="","",IF([1]source_data!L928="","",[1]source_data!L928))</f>
        <v/>
      </c>
      <c r="AE926" s="8" t="str">
        <f>IF([1]source_data!G928="","",IF([1]source_data!M928="","",[1]codelists!$A$16))</f>
        <v/>
      </c>
      <c r="AF926" s="8" t="str">
        <f>IF([1]source_data!G928="","",IF([1]source_data!M928="","",[1]source_data!M928))</f>
        <v/>
      </c>
    </row>
    <row r="927" spans="1:32" ht="15.75" x14ac:dyDescent="0.25">
      <c r="A927" s="8" t="str">
        <f>IF([1]source_data!G929="","",IF(AND([1]source_data!C929&lt;&gt;"",[1]tailored_settings!$B$10="Publish"),CONCATENATE([1]tailored_settings!$B$2&amp;[1]source_data!C929),IF(AND([1]source_data!C929&lt;&gt;"",[1]tailored_settings!$B$10="Do not publish"),CONCATENATE([1]tailored_settings!$B$2&amp;TEXT(ROW(A927)-1,"0000")&amp;"_"&amp;TEXT(F927,"yyyy-mm")),CONCATENATE([1]tailored_settings!$B$2&amp;TEXT(ROW(A927)-1,"0000")&amp;"_"&amp;TEXT(F927,"yyyy-mm")))))</f>
        <v>360G-BarnwoodTrust-0926_2022-11</v>
      </c>
      <c r="B927" s="8" t="str">
        <f>IF([1]source_data!G929="","",IF([1]source_data!E929&lt;&gt;"",[1]source_data!E929,CONCATENATE("Grant to "&amp;G927)))</f>
        <v>Grants for Your Home</v>
      </c>
      <c r="C927" s="8" t="str">
        <f>IF([1]source_data!G929="","",IF([1]source_data!F929="","",[1]source_data!F929))</f>
        <v>Funding to help disabled people and people with mental health conditions living on a low-income with their housing needs</v>
      </c>
      <c r="D927" s="9">
        <f>IF([1]source_data!G929="","",IF([1]source_data!G929="","",[1]source_data!G929))</f>
        <v>1205</v>
      </c>
      <c r="E927" s="8" t="str">
        <f>IF([1]source_data!G929="","",[1]tailored_settings!$B$3)</f>
        <v>GBP</v>
      </c>
      <c r="F927" s="10">
        <f>IF([1]source_data!G929="","",IF([1]source_data!H929="","",[1]source_data!H929))</f>
        <v>44881.434430474503</v>
      </c>
      <c r="G927" s="8" t="str">
        <f>IF([1]source_data!G929="","",[1]tailored_settings!$B$5)</f>
        <v>Individual Recipient</v>
      </c>
      <c r="H927" s="8" t="str">
        <f>IF([1]source_data!G929="","",IF(AND([1]source_data!A929&lt;&gt;"",[1]tailored_settings!$B$11="Publish"),CONCATENATE([1]tailored_settings!$B$2&amp;[1]source_data!A929),IF(AND([1]source_data!A929&lt;&gt;"",[1]tailored_settings!$B$11="Do not publish"),CONCATENATE([1]tailored_settings!$B$4&amp;TEXT(ROW(A927)-1,"0000")&amp;"_"&amp;TEXT(F927,"yyyy-mm")),CONCATENATE([1]tailored_settings!$B$4&amp;TEXT(ROW(A927)-1,"0000")&amp;"_"&amp;TEXT(F927,"yyyy-mm")))))</f>
        <v>360G-BarnwoodTrust-IND-0926_2022-11</v>
      </c>
      <c r="I927" s="8" t="str">
        <f>IF([1]source_data!G929="","",[1]tailored_settings!$B$7)</f>
        <v>Barnwood Trust</v>
      </c>
      <c r="J927" s="8" t="str">
        <f>IF([1]source_data!G929="","",[1]tailored_settings!$B$6)</f>
        <v>GB-CHC-1162855</v>
      </c>
      <c r="K927" s="8" t="str">
        <f>IF([1]source_data!G929="","",IF([1]source_data!I929="","",VLOOKUP([1]source_data!I929,[1]codelists!A:C,2,FALSE)))</f>
        <v>GTIR010</v>
      </c>
      <c r="L927" s="8" t="str">
        <f>IF([1]source_data!G929="","",IF([1]source_data!J929="","",VLOOKUP([1]source_data!J929,[1]codelists!A:C,2,FALSE)))</f>
        <v>GTIR020</v>
      </c>
      <c r="M927" s="8" t="str">
        <f>IF([1]source_data!G929="","",IF([1]source_data!K929="","",IF([1]source_data!M929&lt;&gt;"",CONCATENATE(VLOOKUP([1]source_data!K929,[1]codelists!A:C,2,FALSE)&amp;";"&amp;VLOOKUP([1]source_data!L929,[1]codelists!A:C,2,FALSE)&amp;";"&amp;VLOOKUP([1]source_data!M929,[1]codelists!A:C,2,FALSE)),IF([1]source_data!L929&lt;&gt;"",CONCATENATE(VLOOKUP([1]source_data!K929,[1]codelists!A:C,2,FALSE)&amp;";"&amp;VLOOKUP([1]source_data!L929,[1]codelists!A:C,2,FALSE)),IF([1]source_data!K929&lt;&gt;"",CONCATENATE(VLOOKUP([1]source_data!K929,[1]codelists!A:C,2,FALSE)))))))</f>
        <v>GTIP020</v>
      </c>
      <c r="N927" s="11" t="str">
        <f>IF([1]source_data!G929="","",IF([1]source_data!D929="","",VLOOKUP([1]source_data!D929,[1]geo_data!A:I,9,FALSE)))</f>
        <v>Lansdown</v>
      </c>
      <c r="O927" s="11" t="str">
        <f>IF([1]source_data!G929="","",IF([1]source_data!D929="","",VLOOKUP([1]source_data!D929,[1]geo_data!A:I,8,FALSE)))</f>
        <v>E05004295</v>
      </c>
      <c r="P927" s="11" t="str">
        <f>IF([1]source_data!G929="","",IF(LEFT(O927,3)="E05","WD",IF(LEFT(O927,3)="S13","WD",IF(LEFT(O927,3)="W05","WD",IF(LEFT(O927,3)="W06","UA",IF(LEFT(O927,3)="S12","CA",IF(LEFT(O927,3)="E06","UA",IF(LEFT(O927,3)="E07","NMD",IF(LEFT(O927,3)="E08","MD",IF(LEFT(O927,3)="E09","LONB"))))))))))</f>
        <v>WD</v>
      </c>
      <c r="Q927" s="11" t="str">
        <f>IF([1]source_data!G929="","",IF([1]source_data!D929="","",VLOOKUP([1]source_data!D929,[1]geo_data!A:I,7,FALSE)))</f>
        <v>Cheltenham</v>
      </c>
      <c r="R927" s="11" t="str">
        <f>IF([1]source_data!G929="","",IF([1]source_data!D929="","",VLOOKUP([1]source_data!D929,[1]geo_data!A:I,6,FALSE)))</f>
        <v>E07000078</v>
      </c>
      <c r="S927" s="11" t="str">
        <f>IF([1]source_data!G929="","",IF(LEFT(R927,3)="E05","WD",IF(LEFT(R927,3)="S13","WD",IF(LEFT(R927,3)="W05","WD",IF(LEFT(R927,3)="W06","UA",IF(LEFT(R927,3)="S12","CA",IF(LEFT(R927,3)="E06","UA",IF(LEFT(R927,3)="E07","NMD",IF(LEFT(R927,3)="E08","MD",IF(LEFT(R927,3)="E09","LONB"))))))))))</f>
        <v>NMD</v>
      </c>
      <c r="T927" s="8" t="str">
        <f>IF([1]source_data!G929="","",IF([1]source_data!N929="","",[1]source_data!N929))</f>
        <v>Grants for Your Home</v>
      </c>
      <c r="U927" s="12">
        <f ca="1">IF([1]source_data!G929="","",[1]tailored_settings!$B$8)</f>
        <v>45009</v>
      </c>
      <c r="V927" s="8" t="str">
        <f>IF([1]source_data!I929="","",[1]tailored_settings!$B$9)</f>
        <v>https://www.barnwoodtrust.org/</v>
      </c>
      <c r="W927" s="8" t="str">
        <f>IF([1]source_data!G929="","",IF([1]source_data!I929="","",[1]codelists!$A$1))</f>
        <v>Grant to Individuals Reason codelist</v>
      </c>
      <c r="X927" s="8" t="str">
        <f>IF([1]source_data!G929="","",IF([1]source_data!I929="","",[1]source_data!I929))</f>
        <v>Financial Hardship</v>
      </c>
      <c r="Y927" s="8" t="str">
        <f>IF([1]source_data!G929="","",IF([1]source_data!J929="","",[1]codelists!$A$1))</f>
        <v>Grant to Individuals Reason codelist</v>
      </c>
      <c r="Z927" s="8" t="str">
        <f>IF([1]source_data!G929="","",IF([1]source_data!J929="","",[1]source_data!J929))</f>
        <v>Disability</v>
      </c>
      <c r="AA927" s="8" t="str">
        <f>IF([1]source_data!G929="","",IF([1]source_data!K929="","",[1]codelists!$A$16))</f>
        <v>Grant to Individuals Purpose codelist</v>
      </c>
      <c r="AB927" s="8" t="str">
        <f>IF([1]source_data!G929="","",IF([1]source_data!K929="","",[1]source_data!K929))</f>
        <v>Furniture and appliances</v>
      </c>
      <c r="AC927" s="8" t="str">
        <f>IF([1]source_data!G929="","",IF([1]source_data!L929="","",[1]codelists!$A$16))</f>
        <v/>
      </c>
      <c r="AD927" s="8" t="str">
        <f>IF([1]source_data!G929="","",IF([1]source_data!L929="","",[1]source_data!L929))</f>
        <v/>
      </c>
      <c r="AE927" s="8" t="str">
        <f>IF([1]source_data!G929="","",IF([1]source_data!M929="","",[1]codelists!$A$16))</f>
        <v/>
      </c>
      <c r="AF927" s="8" t="str">
        <f>IF([1]source_data!G929="","",IF([1]source_data!M929="","",[1]source_data!M929))</f>
        <v/>
      </c>
    </row>
    <row r="928" spans="1:32" ht="15.75" x14ac:dyDescent="0.25">
      <c r="A928" s="8" t="str">
        <f>IF([1]source_data!G930="","",IF(AND([1]source_data!C930&lt;&gt;"",[1]tailored_settings!$B$10="Publish"),CONCATENATE([1]tailored_settings!$B$2&amp;[1]source_data!C930),IF(AND([1]source_data!C930&lt;&gt;"",[1]tailored_settings!$B$10="Do not publish"),CONCATENATE([1]tailored_settings!$B$2&amp;TEXT(ROW(A928)-1,"0000")&amp;"_"&amp;TEXT(F928,"yyyy-mm")),CONCATENATE([1]tailored_settings!$B$2&amp;TEXT(ROW(A928)-1,"0000")&amp;"_"&amp;TEXT(F928,"yyyy-mm")))))</f>
        <v>360G-BarnwoodTrust-0927_2022-11</v>
      </c>
      <c r="B928" s="8" t="str">
        <f>IF([1]source_data!G930="","",IF([1]source_data!E930&lt;&gt;"",[1]source_data!E930,CONCATENATE("Grant to "&amp;G928)))</f>
        <v>Grants for Your Home</v>
      </c>
      <c r="C928" s="8" t="str">
        <f>IF([1]source_data!G930="","",IF([1]source_data!F930="","",[1]source_data!F930))</f>
        <v>Funding to help disabled people and people with mental health conditions living on a low-income with their housing needs</v>
      </c>
      <c r="D928" s="9">
        <f>IF([1]source_data!G930="","",IF([1]source_data!G930="","",[1]source_data!G930))</f>
        <v>1823.35</v>
      </c>
      <c r="E928" s="8" t="str">
        <f>IF([1]source_data!G930="","",[1]tailored_settings!$B$3)</f>
        <v>GBP</v>
      </c>
      <c r="F928" s="10">
        <f>IF([1]source_data!G930="","",IF([1]source_data!H930="","",[1]source_data!H930))</f>
        <v>44881.440011840299</v>
      </c>
      <c r="G928" s="8" t="str">
        <f>IF([1]source_data!G930="","",[1]tailored_settings!$B$5)</f>
        <v>Individual Recipient</v>
      </c>
      <c r="H928" s="8" t="str">
        <f>IF([1]source_data!G930="","",IF(AND([1]source_data!A930&lt;&gt;"",[1]tailored_settings!$B$11="Publish"),CONCATENATE([1]tailored_settings!$B$2&amp;[1]source_data!A930),IF(AND([1]source_data!A930&lt;&gt;"",[1]tailored_settings!$B$11="Do not publish"),CONCATENATE([1]tailored_settings!$B$4&amp;TEXT(ROW(A928)-1,"0000")&amp;"_"&amp;TEXT(F928,"yyyy-mm")),CONCATENATE([1]tailored_settings!$B$4&amp;TEXT(ROW(A928)-1,"0000")&amp;"_"&amp;TEXT(F928,"yyyy-mm")))))</f>
        <v>360G-BarnwoodTrust-IND-0927_2022-11</v>
      </c>
      <c r="I928" s="8" t="str">
        <f>IF([1]source_data!G930="","",[1]tailored_settings!$B$7)</f>
        <v>Barnwood Trust</v>
      </c>
      <c r="J928" s="8" t="str">
        <f>IF([1]source_data!G930="","",[1]tailored_settings!$B$6)</f>
        <v>GB-CHC-1162855</v>
      </c>
      <c r="K928" s="8" t="str">
        <f>IF([1]source_data!G930="","",IF([1]source_data!I930="","",VLOOKUP([1]source_data!I930,[1]codelists!A:C,2,FALSE)))</f>
        <v>GTIR010</v>
      </c>
      <c r="L928" s="8" t="str">
        <f>IF([1]source_data!G930="","",IF([1]source_data!J930="","",VLOOKUP([1]source_data!J930,[1]codelists!A:C,2,FALSE)))</f>
        <v>GTIR020</v>
      </c>
      <c r="M928" s="8" t="str">
        <f>IF([1]source_data!G930="","",IF([1]source_data!K930="","",IF([1]source_data!M930&lt;&gt;"",CONCATENATE(VLOOKUP([1]source_data!K930,[1]codelists!A:C,2,FALSE)&amp;";"&amp;VLOOKUP([1]source_data!L930,[1]codelists!A:C,2,FALSE)&amp;";"&amp;VLOOKUP([1]source_data!M930,[1]codelists!A:C,2,FALSE)),IF([1]source_data!L930&lt;&gt;"",CONCATENATE(VLOOKUP([1]source_data!K930,[1]codelists!A:C,2,FALSE)&amp;";"&amp;VLOOKUP([1]source_data!L930,[1]codelists!A:C,2,FALSE)),IF([1]source_data!K930&lt;&gt;"",CONCATENATE(VLOOKUP([1]source_data!K930,[1]codelists!A:C,2,FALSE)))))))</f>
        <v>GTIP020</v>
      </c>
      <c r="N928" s="11" t="str">
        <f>IF([1]source_data!G930="","",IF([1]source_data!D930="","",VLOOKUP([1]source_data!D930,[1]geo_data!A:I,9,FALSE)))</f>
        <v>Stonehouse</v>
      </c>
      <c r="O928" s="11" t="str">
        <f>IF([1]source_data!G930="","",IF([1]source_data!D930="","",VLOOKUP([1]source_data!D930,[1]geo_data!A:I,8,FALSE)))</f>
        <v>E05013196</v>
      </c>
      <c r="P928" s="11" t="str">
        <f>IF([1]source_data!G930="","",IF(LEFT(O928,3)="E05","WD",IF(LEFT(O928,3)="S13","WD",IF(LEFT(O928,3)="W05","WD",IF(LEFT(O928,3)="W06","UA",IF(LEFT(O928,3)="S12","CA",IF(LEFT(O928,3)="E06","UA",IF(LEFT(O928,3)="E07","NMD",IF(LEFT(O928,3)="E08","MD",IF(LEFT(O928,3)="E09","LONB"))))))))))</f>
        <v>WD</v>
      </c>
      <c r="Q928" s="11" t="str">
        <f>IF([1]source_data!G930="","",IF([1]source_data!D930="","",VLOOKUP([1]source_data!D930,[1]geo_data!A:I,7,FALSE)))</f>
        <v>Stroud</v>
      </c>
      <c r="R928" s="11" t="str">
        <f>IF([1]source_data!G930="","",IF([1]source_data!D930="","",VLOOKUP([1]source_data!D930,[1]geo_data!A:I,6,FALSE)))</f>
        <v>E07000082</v>
      </c>
      <c r="S928" s="11" t="str">
        <f>IF([1]source_data!G930="","",IF(LEFT(R928,3)="E05","WD",IF(LEFT(R928,3)="S13","WD",IF(LEFT(R928,3)="W05","WD",IF(LEFT(R928,3)="W06","UA",IF(LEFT(R928,3)="S12","CA",IF(LEFT(R928,3)="E06","UA",IF(LEFT(R928,3)="E07","NMD",IF(LEFT(R928,3)="E08","MD",IF(LEFT(R928,3)="E09","LONB"))))))))))</f>
        <v>NMD</v>
      </c>
      <c r="T928" s="8" t="str">
        <f>IF([1]source_data!G930="","",IF([1]source_data!N930="","",[1]source_data!N930))</f>
        <v>Grants for Your Home</v>
      </c>
      <c r="U928" s="12">
        <f ca="1">IF([1]source_data!G930="","",[1]tailored_settings!$B$8)</f>
        <v>45009</v>
      </c>
      <c r="V928" s="8" t="str">
        <f>IF([1]source_data!I930="","",[1]tailored_settings!$B$9)</f>
        <v>https://www.barnwoodtrust.org/</v>
      </c>
      <c r="W928" s="8" t="str">
        <f>IF([1]source_data!G930="","",IF([1]source_data!I930="","",[1]codelists!$A$1))</f>
        <v>Grant to Individuals Reason codelist</v>
      </c>
      <c r="X928" s="8" t="str">
        <f>IF([1]source_data!G930="","",IF([1]source_data!I930="","",[1]source_data!I930))</f>
        <v>Financial Hardship</v>
      </c>
      <c r="Y928" s="8" t="str">
        <f>IF([1]source_data!G930="","",IF([1]source_data!J930="","",[1]codelists!$A$1))</f>
        <v>Grant to Individuals Reason codelist</v>
      </c>
      <c r="Z928" s="8" t="str">
        <f>IF([1]source_data!G930="","",IF([1]source_data!J930="","",[1]source_data!J930))</f>
        <v>Disability</v>
      </c>
      <c r="AA928" s="8" t="str">
        <f>IF([1]source_data!G930="","",IF([1]source_data!K930="","",[1]codelists!$A$16))</f>
        <v>Grant to Individuals Purpose codelist</v>
      </c>
      <c r="AB928" s="8" t="str">
        <f>IF([1]source_data!G930="","",IF([1]source_data!K930="","",[1]source_data!K930))</f>
        <v>Furniture and appliances</v>
      </c>
      <c r="AC928" s="8" t="str">
        <f>IF([1]source_data!G930="","",IF([1]source_data!L930="","",[1]codelists!$A$16))</f>
        <v/>
      </c>
      <c r="AD928" s="8" t="str">
        <f>IF([1]source_data!G930="","",IF([1]source_data!L930="","",[1]source_data!L930))</f>
        <v/>
      </c>
      <c r="AE928" s="8" t="str">
        <f>IF([1]source_data!G930="","",IF([1]source_data!M930="","",[1]codelists!$A$16))</f>
        <v/>
      </c>
      <c r="AF928" s="8" t="str">
        <f>IF([1]source_data!G930="","",IF([1]source_data!M930="","",[1]source_data!M930))</f>
        <v/>
      </c>
    </row>
    <row r="929" spans="1:32" ht="15.75" x14ac:dyDescent="0.25">
      <c r="A929" s="8" t="str">
        <f>IF([1]source_data!G931="","",IF(AND([1]source_data!C931&lt;&gt;"",[1]tailored_settings!$B$10="Publish"),CONCATENATE([1]tailored_settings!$B$2&amp;[1]source_data!C931),IF(AND([1]source_data!C931&lt;&gt;"",[1]tailored_settings!$B$10="Do not publish"),CONCATENATE([1]tailored_settings!$B$2&amp;TEXT(ROW(A929)-1,"0000")&amp;"_"&amp;TEXT(F929,"yyyy-mm")),CONCATENATE([1]tailored_settings!$B$2&amp;TEXT(ROW(A929)-1,"0000")&amp;"_"&amp;TEXT(F929,"yyyy-mm")))))</f>
        <v>360G-BarnwoodTrust-0928_2022-11</v>
      </c>
      <c r="B929" s="8" t="str">
        <f>IF([1]source_data!G931="","",IF([1]source_data!E931&lt;&gt;"",[1]source_data!E931,CONCATENATE("Grant to "&amp;G929)))</f>
        <v>Grants for You</v>
      </c>
      <c r="C929" s="8" t="str">
        <f>IF([1]source_data!G931="","",IF([1]source_data!F931="","",[1]source_data!F931))</f>
        <v xml:space="preserve">Funding to help people with Autism, ADHD, Tourette's or a serious mental health condition access more opportunities.   </v>
      </c>
      <c r="D929" s="9">
        <f>IF([1]source_data!G931="","",IF([1]source_data!G931="","",[1]source_data!G931))</f>
        <v>1009</v>
      </c>
      <c r="E929" s="8" t="str">
        <f>IF([1]source_data!G931="","",[1]tailored_settings!$B$3)</f>
        <v>GBP</v>
      </c>
      <c r="F929" s="10">
        <f>IF([1]source_data!G931="","",IF([1]source_data!H931="","",[1]source_data!H931))</f>
        <v>44881.4718175116</v>
      </c>
      <c r="G929" s="8" t="str">
        <f>IF([1]source_data!G931="","",[1]tailored_settings!$B$5)</f>
        <v>Individual Recipient</v>
      </c>
      <c r="H929" s="8" t="str">
        <f>IF([1]source_data!G931="","",IF(AND([1]source_data!A931&lt;&gt;"",[1]tailored_settings!$B$11="Publish"),CONCATENATE([1]tailored_settings!$B$2&amp;[1]source_data!A931),IF(AND([1]source_data!A931&lt;&gt;"",[1]tailored_settings!$B$11="Do not publish"),CONCATENATE([1]tailored_settings!$B$4&amp;TEXT(ROW(A929)-1,"0000")&amp;"_"&amp;TEXT(F929,"yyyy-mm")),CONCATENATE([1]tailored_settings!$B$4&amp;TEXT(ROW(A929)-1,"0000")&amp;"_"&amp;TEXT(F929,"yyyy-mm")))))</f>
        <v>360G-BarnwoodTrust-IND-0928_2022-11</v>
      </c>
      <c r="I929" s="8" t="str">
        <f>IF([1]source_data!G931="","",[1]tailored_settings!$B$7)</f>
        <v>Barnwood Trust</v>
      </c>
      <c r="J929" s="8" t="str">
        <f>IF([1]source_data!G931="","",[1]tailored_settings!$B$6)</f>
        <v>GB-CHC-1162855</v>
      </c>
      <c r="K929" s="8" t="str">
        <f>IF([1]source_data!G931="","",IF([1]source_data!I931="","",VLOOKUP([1]source_data!I931,[1]codelists!A:C,2,FALSE)))</f>
        <v>GTIR040</v>
      </c>
      <c r="L929" s="8" t="str">
        <f>IF([1]source_data!G931="","",IF([1]source_data!J931="","",VLOOKUP([1]source_data!J931,[1]codelists!A:C,2,FALSE)))</f>
        <v/>
      </c>
      <c r="M929" s="8" t="str">
        <f>IF([1]source_data!G931="","",IF([1]source_data!K931="","",IF([1]source_data!M931&lt;&gt;"",CONCATENATE(VLOOKUP([1]source_data!K931,[1]codelists!A:C,2,FALSE)&amp;";"&amp;VLOOKUP([1]source_data!L931,[1]codelists!A:C,2,FALSE)&amp;";"&amp;VLOOKUP([1]source_data!M931,[1]codelists!A:C,2,FALSE)),IF([1]source_data!L931&lt;&gt;"",CONCATENATE(VLOOKUP([1]source_data!K931,[1]codelists!A:C,2,FALSE)&amp;";"&amp;VLOOKUP([1]source_data!L931,[1]codelists!A:C,2,FALSE)),IF([1]source_data!K931&lt;&gt;"",CONCATENATE(VLOOKUP([1]source_data!K931,[1]codelists!A:C,2,FALSE)))))))</f>
        <v>GTIP040</v>
      </c>
      <c r="N929" s="11" t="str">
        <f>IF([1]source_data!G931="","",IF([1]source_data!D931="","",VLOOKUP([1]source_data!D931,[1]geo_data!A:I,9,FALSE)))</f>
        <v>Barton and Tredworth</v>
      </c>
      <c r="O929" s="11" t="str">
        <f>IF([1]source_data!G931="","",IF([1]source_data!D931="","",VLOOKUP([1]source_data!D931,[1]geo_data!A:I,8,FALSE)))</f>
        <v>E05010953</v>
      </c>
      <c r="P929" s="11" t="str">
        <f>IF([1]source_data!G931="","",IF(LEFT(O929,3)="E05","WD",IF(LEFT(O929,3)="S13","WD",IF(LEFT(O929,3)="W05","WD",IF(LEFT(O929,3)="W06","UA",IF(LEFT(O929,3)="S12","CA",IF(LEFT(O929,3)="E06","UA",IF(LEFT(O929,3)="E07","NMD",IF(LEFT(O929,3)="E08","MD",IF(LEFT(O929,3)="E09","LONB"))))))))))</f>
        <v>WD</v>
      </c>
      <c r="Q929" s="11" t="str">
        <f>IF([1]source_data!G931="","",IF([1]source_data!D931="","",VLOOKUP([1]source_data!D931,[1]geo_data!A:I,7,FALSE)))</f>
        <v>Gloucester</v>
      </c>
      <c r="R929" s="11" t="str">
        <f>IF([1]source_data!G931="","",IF([1]source_data!D931="","",VLOOKUP([1]source_data!D931,[1]geo_data!A:I,6,FALSE)))</f>
        <v>E07000081</v>
      </c>
      <c r="S929" s="11" t="str">
        <f>IF([1]source_data!G931="","",IF(LEFT(R929,3)="E05","WD",IF(LEFT(R929,3)="S13","WD",IF(LEFT(R929,3)="W05","WD",IF(LEFT(R929,3)="W06","UA",IF(LEFT(R929,3)="S12","CA",IF(LEFT(R929,3)="E06","UA",IF(LEFT(R929,3)="E07","NMD",IF(LEFT(R929,3)="E08","MD",IF(LEFT(R929,3)="E09","LONB"))))))))))</f>
        <v>NMD</v>
      </c>
      <c r="T929" s="8" t="str">
        <f>IF([1]source_data!G931="","",IF([1]source_data!N931="","",[1]source_data!N931))</f>
        <v>Grants for You</v>
      </c>
      <c r="U929" s="12">
        <f ca="1">IF([1]source_data!G931="","",[1]tailored_settings!$B$8)</f>
        <v>45009</v>
      </c>
      <c r="V929" s="8" t="str">
        <f>IF([1]source_data!I931="","",[1]tailored_settings!$B$9)</f>
        <v>https://www.barnwoodtrust.org/</v>
      </c>
      <c r="W929" s="8" t="str">
        <f>IF([1]source_data!G931="","",IF([1]source_data!I931="","",[1]codelists!$A$1))</f>
        <v>Grant to Individuals Reason codelist</v>
      </c>
      <c r="X929" s="8" t="str">
        <f>IF([1]source_data!G931="","",IF([1]source_data!I931="","",[1]source_data!I931))</f>
        <v>Mental Health</v>
      </c>
      <c r="Y929" s="8" t="str">
        <f>IF([1]source_data!G931="","",IF([1]source_data!J931="","",[1]codelists!$A$1))</f>
        <v/>
      </c>
      <c r="Z929" s="8" t="str">
        <f>IF([1]source_data!G931="","",IF([1]source_data!J931="","",[1]source_data!J931))</f>
        <v/>
      </c>
      <c r="AA929" s="8" t="str">
        <f>IF([1]source_data!G931="","",IF([1]source_data!K931="","",[1]codelists!$A$16))</f>
        <v>Grant to Individuals Purpose codelist</v>
      </c>
      <c r="AB929" s="8" t="str">
        <f>IF([1]source_data!G931="","",IF([1]source_data!K931="","",[1]source_data!K931))</f>
        <v>Devices and digital access</v>
      </c>
      <c r="AC929" s="8" t="str">
        <f>IF([1]source_data!G931="","",IF([1]source_data!L931="","",[1]codelists!$A$16))</f>
        <v/>
      </c>
      <c r="AD929" s="8" t="str">
        <f>IF([1]source_data!G931="","",IF([1]source_data!L931="","",[1]source_data!L931))</f>
        <v/>
      </c>
      <c r="AE929" s="8" t="str">
        <f>IF([1]source_data!G931="","",IF([1]source_data!M931="","",[1]codelists!$A$16))</f>
        <v/>
      </c>
      <c r="AF929" s="8" t="str">
        <f>IF([1]source_data!G931="","",IF([1]source_data!M931="","",[1]source_data!M931))</f>
        <v/>
      </c>
    </row>
    <row r="930" spans="1:32" ht="15.75" x14ac:dyDescent="0.25">
      <c r="A930" s="8" t="str">
        <f>IF([1]source_data!G932="","",IF(AND([1]source_data!C932&lt;&gt;"",[1]tailored_settings!$B$10="Publish"),CONCATENATE([1]tailored_settings!$B$2&amp;[1]source_data!C932),IF(AND([1]source_data!C932&lt;&gt;"",[1]tailored_settings!$B$10="Do not publish"),CONCATENATE([1]tailored_settings!$B$2&amp;TEXT(ROW(A930)-1,"0000")&amp;"_"&amp;TEXT(F930,"yyyy-mm")),CONCATENATE([1]tailored_settings!$B$2&amp;TEXT(ROW(A930)-1,"0000")&amp;"_"&amp;TEXT(F930,"yyyy-mm")))))</f>
        <v>360G-BarnwoodTrust-0929_2022-11</v>
      </c>
      <c r="B930" s="8" t="str">
        <f>IF([1]source_data!G932="","",IF([1]source_data!E932&lt;&gt;"",[1]source_data!E932,CONCATENATE("Grant to "&amp;G930)))</f>
        <v>Grants for You</v>
      </c>
      <c r="C930" s="8" t="str">
        <f>IF([1]source_data!G932="","",IF([1]source_data!F932="","",[1]source_data!F932))</f>
        <v xml:space="preserve">Funding to help people with Autism, ADHD, Tourette's or a serious mental health condition access more opportunities.   </v>
      </c>
      <c r="D930" s="9">
        <f>IF([1]source_data!G932="","",IF([1]source_data!G932="","",[1]source_data!G932))</f>
        <v>764</v>
      </c>
      <c r="E930" s="8" t="str">
        <f>IF([1]source_data!G932="","",[1]tailored_settings!$B$3)</f>
        <v>GBP</v>
      </c>
      <c r="F930" s="10">
        <f>IF([1]source_data!G932="","",IF([1]source_data!H932="","",[1]source_data!H932))</f>
        <v>44881.498999039402</v>
      </c>
      <c r="G930" s="8" t="str">
        <f>IF([1]source_data!G932="","",[1]tailored_settings!$B$5)</f>
        <v>Individual Recipient</v>
      </c>
      <c r="H930" s="8" t="str">
        <f>IF([1]source_data!G932="","",IF(AND([1]source_data!A932&lt;&gt;"",[1]tailored_settings!$B$11="Publish"),CONCATENATE([1]tailored_settings!$B$2&amp;[1]source_data!A932),IF(AND([1]source_data!A932&lt;&gt;"",[1]tailored_settings!$B$11="Do not publish"),CONCATENATE([1]tailored_settings!$B$4&amp;TEXT(ROW(A930)-1,"0000")&amp;"_"&amp;TEXT(F930,"yyyy-mm")),CONCATENATE([1]tailored_settings!$B$4&amp;TEXT(ROW(A930)-1,"0000")&amp;"_"&amp;TEXT(F930,"yyyy-mm")))))</f>
        <v>360G-BarnwoodTrust-IND-0929_2022-11</v>
      </c>
      <c r="I930" s="8" t="str">
        <f>IF([1]source_data!G932="","",[1]tailored_settings!$B$7)</f>
        <v>Barnwood Trust</v>
      </c>
      <c r="J930" s="8" t="str">
        <f>IF([1]source_data!G932="","",[1]tailored_settings!$B$6)</f>
        <v>GB-CHC-1162855</v>
      </c>
      <c r="K930" s="8" t="str">
        <f>IF([1]source_data!G932="","",IF([1]source_data!I932="","",VLOOKUP([1]source_data!I932,[1]codelists!A:C,2,FALSE)))</f>
        <v>GTIR040</v>
      </c>
      <c r="L930" s="8" t="str">
        <f>IF([1]source_data!G932="","",IF([1]source_data!J932="","",VLOOKUP([1]source_data!J932,[1]codelists!A:C,2,FALSE)))</f>
        <v/>
      </c>
      <c r="M930" s="8" t="str">
        <f>IF([1]source_data!G932="","",IF([1]source_data!K932="","",IF([1]source_data!M932&lt;&gt;"",CONCATENATE(VLOOKUP([1]source_data!K932,[1]codelists!A:C,2,FALSE)&amp;";"&amp;VLOOKUP([1]source_data!L932,[1]codelists!A:C,2,FALSE)&amp;";"&amp;VLOOKUP([1]source_data!M932,[1]codelists!A:C,2,FALSE)),IF([1]source_data!L932&lt;&gt;"",CONCATENATE(VLOOKUP([1]source_data!K932,[1]codelists!A:C,2,FALSE)&amp;";"&amp;VLOOKUP([1]source_data!L932,[1]codelists!A:C,2,FALSE)),IF([1]source_data!K932&lt;&gt;"",CONCATENATE(VLOOKUP([1]source_data!K932,[1]codelists!A:C,2,FALSE)))))))</f>
        <v>GTIP040</v>
      </c>
      <c r="N930" s="11" t="str">
        <f>IF([1]source_data!G932="","",IF([1]source_data!D932="","",VLOOKUP([1]source_data!D932,[1]geo_data!A:I,9,FALSE)))</f>
        <v>Cleeve St Michael's</v>
      </c>
      <c r="O930" s="11" t="str">
        <f>IF([1]source_data!G932="","",IF([1]source_data!D932="","",VLOOKUP([1]source_data!D932,[1]geo_data!A:I,8,FALSE)))</f>
        <v>E05012071</v>
      </c>
      <c r="P930" s="11" t="str">
        <f>IF([1]source_data!G932="","",IF(LEFT(O930,3)="E05","WD",IF(LEFT(O930,3)="S13","WD",IF(LEFT(O930,3)="W05","WD",IF(LEFT(O930,3)="W06","UA",IF(LEFT(O930,3)="S12","CA",IF(LEFT(O930,3)="E06","UA",IF(LEFT(O930,3)="E07","NMD",IF(LEFT(O930,3)="E08","MD",IF(LEFT(O930,3)="E09","LONB"))))))))))</f>
        <v>WD</v>
      </c>
      <c r="Q930" s="11" t="str">
        <f>IF([1]source_data!G932="","",IF([1]source_data!D932="","",VLOOKUP([1]source_data!D932,[1]geo_data!A:I,7,FALSE)))</f>
        <v>Tewkesbury</v>
      </c>
      <c r="R930" s="11" t="str">
        <f>IF([1]source_data!G932="","",IF([1]source_data!D932="","",VLOOKUP([1]source_data!D932,[1]geo_data!A:I,6,FALSE)))</f>
        <v>E07000083</v>
      </c>
      <c r="S930" s="11" t="str">
        <f>IF([1]source_data!G932="","",IF(LEFT(R930,3)="E05","WD",IF(LEFT(R930,3)="S13","WD",IF(LEFT(R930,3)="W05","WD",IF(LEFT(R930,3)="W06","UA",IF(LEFT(R930,3)="S12","CA",IF(LEFT(R930,3)="E06","UA",IF(LEFT(R930,3)="E07","NMD",IF(LEFT(R930,3)="E08","MD",IF(LEFT(R930,3)="E09","LONB"))))))))))</f>
        <v>NMD</v>
      </c>
      <c r="T930" s="8" t="str">
        <f>IF([1]source_data!G932="","",IF([1]source_data!N932="","",[1]source_data!N932))</f>
        <v>Grants for You</v>
      </c>
      <c r="U930" s="12">
        <f ca="1">IF([1]source_data!G932="","",[1]tailored_settings!$B$8)</f>
        <v>45009</v>
      </c>
      <c r="V930" s="8" t="str">
        <f>IF([1]source_data!I932="","",[1]tailored_settings!$B$9)</f>
        <v>https://www.barnwoodtrust.org/</v>
      </c>
      <c r="W930" s="8" t="str">
        <f>IF([1]source_data!G932="","",IF([1]source_data!I932="","",[1]codelists!$A$1))</f>
        <v>Grant to Individuals Reason codelist</v>
      </c>
      <c r="X930" s="8" t="str">
        <f>IF([1]source_data!G932="","",IF([1]source_data!I932="","",[1]source_data!I932))</f>
        <v>Mental Health</v>
      </c>
      <c r="Y930" s="8" t="str">
        <f>IF([1]source_data!G932="","",IF([1]source_data!J932="","",[1]codelists!$A$1))</f>
        <v/>
      </c>
      <c r="Z930" s="8" t="str">
        <f>IF([1]source_data!G932="","",IF([1]source_data!J932="","",[1]source_data!J932))</f>
        <v/>
      </c>
      <c r="AA930" s="8" t="str">
        <f>IF([1]source_data!G932="","",IF([1]source_data!K932="","",[1]codelists!$A$16))</f>
        <v>Grant to Individuals Purpose codelist</v>
      </c>
      <c r="AB930" s="8" t="str">
        <f>IF([1]source_data!G932="","",IF([1]source_data!K932="","",[1]source_data!K932))</f>
        <v>Devices and digital access</v>
      </c>
      <c r="AC930" s="8" t="str">
        <f>IF([1]source_data!G932="","",IF([1]source_data!L932="","",[1]codelists!$A$16))</f>
        <v/>
      </c>
      <c r="AD930" s="8" t="str">
        <f>IF([1]source_data!G932="","",IF([1]source_data!L932="","",[1]source_data!L932))</f>
        <v/>
      </c>
      <c r="AE930" s="8" t="str">
        <f>IF([1]source_data!G932="","",IF([1]source_data!M932="","",[1]codelists!$A$16))</f>
        <v/>
      </c>
      <c r="AF930" s="8" t="str">
        <f>IF([1]source_data!G932="","",IF([1]source_data!M932="","",[1]source_data!M932))</f>
        <v/>
      </c>
    </row>
    <row r="931" spans="1:32" ht="15.75" x14ac:dyDescent="0.25">
      <c r="A931" s="8" t="str">
        <f>IF([1]source_data!G933="","",IF(AND([1]source_data!C933&lt;&gt;"",[1]tailored_settings!$B$10="Publish"),CONCATENATE([1]tailored_settings!$B$2&amp;[1]source_data!C933),IF(AND([1]source_data!C933&lt;&gt;"",[1]tailored_settings!$B$10="Do not publish"),CONCATENATE([1]tailored_settings!$B$2&amp;TEXT(ROW(A931)-1,"0000")&amp;"_"&amp;TEXT(F931,"yyyy-mm")),CONCATENATE([1]tailored_settings!$B$2&amp;TEXT(ROW(A931)-1,"0000")&amp;"_"&amp;TEXT(F931,"yyyy-mm")))))</f>
        <v>360G-BarnwoodTrust-0930_2022-11</v>
      </c>
      <c r="B931" s="8" t="str">
        <f>IF([1]source_data!G933="","",IF([1]source_data!E933&lt;&gt;"",[1]source_data!E933,CONCATENATE("Grant to "&amp;G931)))</f>
        <v>Grants for You</v>
      </c>
      <c r="C931" s="8" t="str">
        <f>IF([1]source_data!G933="","",IF([1]source_data!F933="","",[1]source_data!F933))</f>
        <v xml:space="preserve">Funding to help people with Autism, ADHD, Tourette's or a serious mental health condition access more opportunities.   </v>
      </c>
      <c r="D931" s="9">
        <f>IF([1]source_data!G933="","",IF([1]source_data!G933="","",[1]source_data!G933))</f>
        <v>900</v>
      </c>
      <c r="E931" s="8" t="str">
        <f>IF([1]source_data!G933="","",[1]tailored_settings!$B$3)</f>
        <v>GBP</v>
      </c>
      <c r="F931" s="10">
        <f>IF([1]source_data!G933="","",IF([1]source_data!H933="","",[1]source_data!H933))</f>
        <v>44881.517065972199</v>
      </c>
      <c r="G931" s="8" t="str">
        <f>IF([1]source_data!G933="","",[1]tailored_settings!$B$5)</f>
        <v>Individual Recipient</v>
      </c>
      <c r="H931" s="8" t="str">
        <f>IF([1]source_data!G933="","",IF(AND([1]source_data!A933&lt;&gt;"",[1]tailored_settings!$B$11="Publish"),CONCATENATE([1]tailored_settings!$B$2&amp;[1]source_data!A933),IF(AND([1]source_data!A933&lt;&gt;"",[1]tailored_settings!$B$11="Do not publish"),CONCATENATE([1]tailored_settings!$B$4&amp;TEXT(ROW(A931)-1,"0000")&amp;"_"&amp;TEXT(F931,"yyyy-mm")),CONCATENATE([1]tailored_settings!$B$4&amp;TEXT(ROW(A931)-1,"0000")&amp;"_"&amp;TEXT(F931,"yyyy-mm")))))</f>
        <v>360G-BarnwoodTrust-IND-0930_2022-11</v>
      </c>
      <c r="I931" s="8" t="str">
        <f>IF([1]source_data!G933="","",[1]tailored_settings!$B$7)</f>
        <v>Barnwood Trust</v>
      </c>
      <c r="J931" s="8" t="str">
        <f>IF([1]source_data!G933="","",[1]tailored_settings!$B$6)</f>
        <v>GB-CHC-1162855</v>
      </c>
      <c r="K931" s="8" t="str">
        <f>IF([1]source_data!G933="","",IF([1]source_data!I933="","",VLOOKUP([1]source_data!I933,[1]codelists!A:C,2,FALSE)))</f>
        <v>GTIR040</v>
      </c>
      <c r="L931" s="8" t="str">
        <f>IF([1]source_data!G933="","",IF([1]source_data!J933="","",VLOOKUP([1]source_data!J933,[1]codelists!A:C,2,FALSE)))</f>
        <v/>
      </c>
      <c r="M931" s="8" t="str">
        <f>IF([1]source_data!G933="","",IF([1]source_data!K933="","",IF([1]source_data!M933&lt;&gt;"",CONCATENATE(VLOOKUP([1]source_data!K933,[1]codelists!A:C,2,FALSE)&amp;";"&amp;VLOOKUP([1]source_data!L933,[1]codelists!A:C,2,FALSE)&amp;";"&amp;VLOOKUP([1]source_data!M933,[1]codelists!A:C,2,FALSE)),IF([1]source_data!L933&lt;&gt;"",CONCATENATE(VLOOKUP([1]source_data!K933,[1]codelists!A:C,2,FALSE)&amp;";"&amp;VLOOKUP([1]source_data!L933,[1]codelists!A:C,2,FALSE)),IF([1]source_data!K933&lt;&gt;"",CONCATENATE(VLOOKUP([1]source_data!K933,[1]codelists!A:C,2,FALSE)))))))</f>
        <v>GTIP040</v>
      </c>
      <c r="N931" s="11" t="str">
        <f>IF([1]source_data!G933="","",IF([1]source_data!D933="","",VLOOKUP([1]source_data!D933,[1]geo_data!A:I,9,FALSE)))</f>
        <v>Cleeve St Michael's</v>
      </c>
      <c r="O931" s="11" t="str">
        <f>IF([1]source_data!G933="","",IF([1]source_data!D933="","",VLOOKUP([1]source_data!D933,[1]geo_data!A:I,8,FALSE)))</f>
        <v>E05012071</v>
      </c>
      <c r="P931" s="11" t="str">
        <f>IF([1]source_data!G933="","",IF(LEFT(O931,3)="E05","WD",IF(LEFT(O931,3)="S13","WD",IF(LEFT(O931,3)="W05","WD",IF(LEFT(O931,3)="W06","UA",IF(LEFT(O931,3)="S12","CA",IF(LEFT(O931,3)="E06","UA",IF(LEFT(O931,3)="E07","NMD",IF(LEFT(O931,3)="E08","MD",IF(LEFT(O931,3)="E09","LONB"))))))))))</f>
        <v>WD</v>
      </c>
      <c r="Q931" s="11" t="str">
        <f>IF([1]source_data!G933="","",IF([1]source_data!D933="","",VLOOKUP([1]source_data!D933,[1]geo_data!A:I,7,FALSE)))</f>
        <v>Tewkesbury</v>
      </c>
      <c r="R931" s="11" t="str">
        <f>IF([1]source_data!G933="","",IF([1]source_data!D933="","",VLOOKUP([1]source_data!D933,[1]geo_data!A:I,6,FALSE)))</f>
        <v>E07000083</v>
      </c>
      <c r="S931" s="11" t="str">
        <f>IF([1]source_data!G933="","",IF(LEFT(R931,3)="E05","WD",IF(LEFT(R931,3)="S13","WD",IF(LEFT(R931,3)="W05","WD",IF(LEFT(R931,3)="W06","UA",IF(LEFT(R931,3)="S12","CA",IF(LEFT(R931,3)="E06","UA",IF(LEFT(R931,3)="E07","NMD",IF(LEFT(R931,3)="E08","MD",IF(LEFT(R931,3)="E09","LONB"))))))))))</f>
        <v>NMD</v>
      </c>
      <c r="T931" s="8" t="str">
        <f>IF([1]source_data!G933="","",IF([1]source_data!N933="","",[1]source_data!N933))</f>
        <v>Grants for You</v>
      </c>
      <c r="U931" s="12">
        <f ca="1">IF([1]source_data!G933="","",[1]tailored_settings!$B$8)</f>
        <v>45009</v>
      </c>
      <c r="V931" s="8" t="str">
        <f>IF([1]source_data!I933="","",[1]tailored_settings!$B$9)</f>
        <v>https://www.barnwoodtrust.org/</v>
      </c>
      <c r="W931" s="8" t="str">
        <f>IF([1]source_data!G933="","",IF([1]source_data!I933="","",[1]codelists!$A$1))</f>
        <v>Grant to Individuals Reason codelist</v>
      </c>
      <c r="X931" s="8" t="str">
        <f>IF([1]source_data!G933="","",IF([1]source_data!I933="","",[1]source_data!I933))</f>
        <v>Mental Health</v>
      </c>
      <c r="Y931" s="8" t="str">
        <f>IF([1]source_data!G933="","",IF([1]source_data!J933="","",[1]codelists!$A$1))</f>
        <v/>
      </c>
      <c r="Z931" s="8" t="str">
        <f>IF([1]source_data!G933="","",IF([1]source_data!J933="","",[1]source_data!J933))</f>
        <v/>
      </c>
      <c r="AA931" s="8" t="str">
        <f>IF([1]source_data!G933="","",IF([1]source_data!K933="","",[1]codelists!$A$16))</f>
        <v>Grant to Individuals Purpose codelist</v>
      </c>
      <c r="AB931" s="8" t="str">
        <f>IF([1]source_data!G933="","",IF([1]source_data!K933="","",[1]source_data!K933))</f>
        <v>Devices and digital access</v>
      </c>
      <c r="AC931" s="8" t="str">
        <f>IF([1]source_data!G933="","",IF([1]source_data!L933="","",[1]codelists!$A$16))</f>
        <v/>
      </c>
      <c r="AD931" s="8" t="str">
        <f>IF([1]source_data!G933="","",IF([1]source_data!L933="","",[1]source_data!L933))</f>
        <v/>
      </c>
      <c r="AE931" s="8" t="str">
        <f>IF([1]source_data!G933="","",IF([1]source_data!M933="","",[1]codelists!$A$16))</f>
        <v/>
      </c>
      <c r="AF931" s="8" t="str">
        <f>IF([1]source_data!G933="","",IF([1]source_data!M933="","",[1]source_data!M933))</f>
        <v/>
      </c>
    </row>
    <row r="932" spans="1:32" ht="15.75" x14ac:dyDescent="0.25">
      <c r="A932" s="8" t="str">
        <f>IF([1]source_data!G934="","",IF(AND([1]source_data!C934&lt;&gt;"",[1]tailored_settings!$B$10="Publish"),CONCATENATE([1]tailored_settings!$B$2&amp;[1]source_data!C934),IF(AND([1]source_data!C934&lt;&gt;"",[1]tailored_settings!$B$10="Do not publish"),CONCATENATE([1]tailored_settings!$B$2&amp;TEXT(ROW(A932)-1,"0000")&amp;"_"&amp;TEXT(F932,"yyyy-mm")),CONCATENATE([1]tailored_settings!$B$2&amp;TEXT(ROW(A932)-1,"0000")&amp;"_"&amp;TEXT(F932,"yyyy-mm")))))</f>
        <v>360G-BarnwoodTrust-0931_2022-11</v>
      </c>
      <c r="B932" s="8" t="str">
        <f>IF([1]source_data!G934="","",IF([1]source_data!E934&lt;&gt;"",[1]source_data!E934,CONCATENATE("Grant to "&amp;G932)))</f>
        <v>Grants for You</v>
      </c>
      <c r="C932" s="8" t="str">
        <f>IF([1]source_data!G934="","",IF([1]source_data!F934="","",[1]source_data!F934))</f>
        <v xml:space="preserve">Funding to help people with Autism, ADHD, Tourette's or a serious mental health condition access more opportunities.   </v>
      </c>
      <c r="D932" s="9">
        <f>IF([1]source_data!G934="","",IF([1]source_data!G934="","",[1]source_data!G934))</f>
        <v>500</v>
      </c>
      <c r="E932" s="8" t="str">
        <f>IF([1]source_data!G934="","",[1]tailored_settings!$B$3)</f>
        <v>GBP</v>
      </c>
      <c r="F932" s="10">
        <f>IF([1]source_data!G934="","",IF([1]source_data!H934="","",[1]source_data!H934))</f>
        <v>44881.534675613402</v>
      </c>
      <c r="G932" s="8" t="str">
        <f>IF([1]source_data!G934="","",[1]tailored_settings!$B$5)</f>
        <v>Individual Recipient</v>
      </c>
      <c r="H932" s="8" t="str">
        <f>IF([1]source_data!G934="","",IF(AND([1]source_data!A934&lt;&gt;"",[1]tailored_settings!$B$11="Publish"),CONCATENATE([1]tailored_settings!$B$2&amp;[1]source_data!A934),IF(AND([1]source_data!A934&lt;&gt;"",[1]tailored_settings!$B$11="Do not publish"),CONCATENATE([1]tailored_settings!$B$4&amp;TEXT(ROW(A932)-1,"0000")&amp;"_"&amp;TEXT(F932,"yyyy-mm")),CONCATENATE([1]tailored_settings!$B$4&amp;TEXT(ROW(A932)-1,"0000")&amp;"_"&amp;TEXT(F932,"yyyy-mm")))))</f>
        <v>360G-BarnwoodTrust-IND-0931_2022-11</v>
      </c>
      <c r="I932" s="8" t="str">
        <f>IF([1]source_data!G934="","",[1]tailored_settings!$B$7)</f>
        <v>Barnwood Trust</v>
      </c>
      <c r="J932" s="8" t="str">
        <f>IF([1]source_data!G934="","",[1]tailored_settings!$B$6)</f>
        <v>GB-CHC-1162855</v>
      </c>
      <c r="K932" s="8" t="str">
        <f>IF([1]source_data!G934="","",IF([1]source_data!I934="","",VLOOKUP([1]source_data!I934,[1]codelists!A:C,2,FALSE)))</f>
        <v>GTIR040</v>
      </c>
      <c r="L932" s="8" t="str">
        <f>IF([1]source_data!G934="","",IF([1]source_data!J934="","",VLOOKUP([1]source_data!J934,[1]codelists!A:C,2,FALSE)))</f>
        <v/>
      </c>
      <c r="M932" s="8" t="str">
        <f>IF([1]source_data!G934="","",IF([1]source_data!K934="","",IF([1]source_data!M934&lt;&gt;"",CONCATENATE(VLOOKUP([1]source_data!K934,[1]codelists!A:C,2,FALSE)&amp;";"&amp;VLOOKUP([1]source_data!L934,[1]codelists!A:C,2,FALSE)&amp;";"&amp;VLOOKUP([1]source_data!M934,[1]codelists!A:C,2,FALSE)),IF([1]source_data!L934&lt;&gt;"",CONCATENATE(VLOOKUP([1]source_data!K934,[1]codelists!A:C,2,FALSE)&amp;";"&amp;VLOOKUP([1]source_data!L934,[1]codelists!A:C,2,FALSE)),IF([1]source_data!K934&lt;&gt;"",CONCATENATE(VLOOKUP([1]source_data!K934,[1]codelists!A:C,2,FALSE)))))))</f>
        <v>GTIP040</v>
      </c>
      <c r="N932" s="11" t="str">
        <f>IF([1]source_data!G934="","",IF([1]source_data!D934="","",VLOOKUP([1]source_data!D934,[1]geo_data!A:I,9,FALSE)))</f>
        <v>Matson, Robinswood and White City</v>
      </c>
      <c r="O932" s="11" t="str">
        <f>IF([1]source_data!G934="","",IF([1]source_data!D934="","",VLOOKUP([1]source_data!D934,[1]geo_data!A:I,8,FALSE)))</f>
        <v>E05010961</v>
      </c>
      <c r="P932" s="11" t="str">
        <f>IF([1]source_data!G934="","",IF(LEFT(O932,3)="E05","WD",IF(LEFT(O932,3)="S13","WD",IF(LEFT(O932,3)="W05","WD",IF(LEFT(O932,3)="W06","UA",IF(LEFT(O932,3)="S12","CA",IF(LEFT(O932,3)="E06","UA",IF(LEFT(O932,3)="E07","NMD",IF(LEFT(O932,3)="E08","MD",IF(LEFT(O932,3)="E09","LONB"))))))))))</f>
        <v>WD</v>
      </c>
      <c r="Q932" s="11" t="str">
        <f>IF([1]source_data!G934="","",IF([1]source_data!D934="","",VLOOKUP([1]source_data!D934,[1]geo_data!A:I,7,FALSE)))</f>
        <v>Gloucester</v>
      </c>
      <c r="R932" s="11" t="str">
        <f>IF([1]source_data!G934="","",IF([1]source_data!D934="","",VLOOKUP([1]source_data!D934,[1]geo_data!A:I,6,FALSE)))</f>
        <v>E07000081</v>
      </c>
      <c r="S932" s="11" t="str">
        <f>IF([1]source_data!G934="","",IF(LEFT(R932,3)="E05","WD",IF(LEFT(R932,3)="S13","WD",IF(LEFT(R932,3)="W05","WD",IF(LEFT(R932,3)="W06","UA",IF(LEFT(R932,3)="S12","CA",IF(LEFT(R932,3)="E06","UA",IF(LEFT(R932,3)="E07","NMD",IF(LEFT(R932,3)="E08","MD",IF(LEFT(R932,3)="E09","LONB"))))))))))</f>
        <v>NMD</v>
      </c>
      <c r="T932" s="8" t="str">
        <f>IF([1]source_data!G934="","",IF([1]source_data!N934="","",[1]source_data!N934))</f>
        <v>Grants for You</v>
      </c>
      <c r="U932" s="12">
        <f ca="1">IF([1]source_data!G934="","",[1]tailored_settings!$B$8)</f>
        <v>45009</v>
      </c>
      <c r="V932" s="8" t="str">
        <f>IF([1]source_data!I934="","",[1]tailored_settings!$B$9)</f>
        <v>https://www.barnwoodtrust.org/</v>
      </c>
      <c r="W932" s="8" t="str">
        <f>IF([1]source_data!G934="","",IF([1]source_data!I934="","",[1]codelists!$A$1))</f>
        <v>Grant to Individuals Reason codelist</v>
      </c>
      <c r="X932" s="8" t="str">
        <f>IF([1]source_data!G934="","",IF([1]source_data!I934="","",[1]source_data!I934))</f>
        <v>Mental Health</v>
      </c>
      <c r="Y932" s="8" t="str">
        <f>IF([1]source_data!G934="","",IF([1]source_data!J934="","",[1]codelists!$A$1))</f>
        <v/>
      </c>
      <c r="Z932" s="8" t="str">
        <f>IF([1]source_data!G934="","",IF([1]source_data!J934="","",[1]source_data!J934))</f>
        <v/>
      </c>
      <c r="AA932" s="8" t="str">
        <f>IF([1]source_data!G934="","",IF([1]source_data!K934="","",[1]codelists!$A$16))</f>
        <v>Grant to Individuals Purpose codelist</v>
      </c>
      <c r="AB932" s="8" t="str">
        <f>IF([1]source_data!G934="","",IF([1]source_data!K934="","",[1]source_data!K934))</f>
        <v>Devices and digital access</v>
      </c>
      <c r="AC932" s="8" t="str">
        <f>IF([1]source_data!G934="","",IF([1]source_data!L934="","",[1]codelists!$A$16))</f>
        <v/>
      </c>
      <c r="AD932" s="8" t="str">
        <f>IF([1]source_data!G934="","",IF([1]source_data!L934="","",[1]source_data!L934))</f>
        <v/>
      </c>
      <c r="AE932" s="8" t="str">
        <f>IF([1]source_data!G934="","",IF([1]source_data!M934="","",[1]codelists!$A$16))</f>
        <v/>
      </c>
      <c r="AF932" s="8" t="str">
        <f>IF([1]source_data!G934="","",IF([1]source_data!M934="","",[1]source_data!M934))</f>
        <v/>
      </c>
    </row>
    <row r="933" spans="1:32" ht="15.75" x14ac:dyDescent="0.25">
      <c r="A933" s="8" t="str">
        <f>IF([1]source_data!G935="","",IF(AND([1]source_data!C935&lt;&gt;"",[1]tailored_settings!$B$10="Publish"),CONCATENATE([1]tailored_settings!$B$2&amp;[1]source_data!C935),IF(AND([1]source_data!C935&lt;&gt;"",[1]tailored_settings!$B$10="Do not publish"),CONCATENATE([1]tailored_settings!$B$2&amp;TEXT(ROW(A933)-1,"0000")&amp;"_"&amp;TEXT(F933,"yyyy-mm")),CONCATENATE([1]tailored_settings!$B$2&amp;TEXT(ROW(A933)-1,"0000")&amp;"_"&amp;TEXT(F933,"yyyy-mm")))))</f>
        <v>360G-BarnwoodTrust-0932_2022-11</v>
      </c>
      <c r="B933" s="8" t="str">
        <f>IF([1]source_data!G935="","",IF([1]source_data!E935&lt;&gt;"",[1]source_data!E935,CONCATENATE("Grant to "&amp;G933)))</f>
        <v>Grants for You</v>
      </c>
      <c r="C933" s="8" t="str">
        <f>IF([1]source_data!G935="","",IF([1]source_data!F935="","",[1]source_data!F935))</f>
        <v xml:space="preserve">Funding to help people with Autism, ADHD, Tourette's or a serious mental health condition access more opportunities.   </v>
      </c>
      <c r="D933" s="9">
        <f>IF([1]source_data!G935="","",IF([1]source_data!G935="","",[1]source_data!G935))</f>
        <v>205</v>
      </c>
      <c r="E933" s="8" t="str">
        <f>IF([1]source_data!G935="","",[1]tailored_settings!$B$3)</f>
        <v>GBP</v>
      </c>
      <c r="F933" s="10">
        <f>IF([1]source_data!G935="","",IF([1]source_data!H935="","",[1]source_data!H935))</f>
        <v>44881.564299965299</v>
      </c>
      <c r="G933" s="8" t="str">
        <f>IF([1]source_data!G935="","",[1]tailored_settings!$B$5)</f>
        <v>Individual Recipient</v>
      </c>
      <c r="H933" s="8" t="str">
        <f>IF([1]source_data!G935="","",IF(AND([1]source_data!A935&lt;&gt;"",[1]tailored_settings!$B$11="Publish"),CONCATENATE([1]tailored_settings!$B$2&amp;[1]source_data!A935),IF(AND([1]source_data!A935&lt;&gt;"",[1]tailored_settings!$B$11="Do not publish"),CONCATENATE([1]tailored_settings!$B$4&amp;TEXT(ROW(A933)-1,"0000")&amp;"_"&amp;TEXT(F933,"yyyy-mm")),CONCATENATE([1]tailored_settings!$B$4&amp;TEXT(ROW(A933)-1,"0000")&amp;"_"&amp;TEXT(F933,"yyyy-mm")))))</f>
        <v>360G-BarnwoodTrust-IND-0932_2022-11</v>
      </c>
      <c r="I933" s="8" t="str">
        <f>IF([1]source_data!G935="","",[1]tailored_settings!$B$7)</f>
        <v>Barnwood Trust</v>
      </c>
      <c r="J933" s="8" t="str">
        <f>IF([1]source_data!G935="","",[1]tailored_settings!$B$6)</f>
        <v>GB-CHC-1162855</v>
      </c>
      <c r="K933" s="8" t="str">
        <f>IF([1]source_data!G935="","",IF([1]source_data!I935="","",VLOOKUP([1]source_data!I935,[1]codelists!A:C,2,FALSE)))</f>
        <v>GTIR040</v>
      </c>
      <c r="L933" s="8" t="str">
        <f>IF([1]source_data!G935="","",IF([1]source_data!J935="","",VLOOKUP([1]source_data!J935,[1]codelists!A:C,2,FALSE)))</f>
        <v/>
      </c>
      <c r="M933" s="8" t="str">
        <f>IF([1]source_data!G935="","",IF([1]source_data!K935="","",IF([1]source_data!M935&lt;&gt;"",CONCATENATE(VLOOKUP([1]source_data!K935,[1]codelists!A:C,2,FALSE)&amp;";"&amp;VLOOKUP([1]source_data!L935,[1]codelists!A:C,2,FALSE)&amp;";"&amp;VLOOKUP([1]source_data!M935,[1]codelists!A:C,2,FALSE)),IF([1]source_data!L935&lt;&gt;"",CONCATENATE(VLOOKUP([1]source_data!K935,[1]codelists!A:C,2,FALSE)&amp;";"&amp;VLOOKUP([1]source_data!L935,[1]codelists!A:C,2,FALSE)),IF([1]source_data!K935&lt;&gt;"",CONCATENATE(VLOOKUP([1]source_data!K935,[1]codelists!A:C,2,FALSE)))))))</f>
        <v>GTIP110</v>
      </c>
      <c r="N933" s="11" t="str">
        <f>IF([1]source_data!G935="","",IF([1]source_data!D935="","",VLOOKUP([1]source_data!D935,[1]geo_data!A:I,9,FALSE)))</f>
        <v>Lydney East</v>
      </c>
      <c r="O933" s="11" t="str">
        <f>IF([1]source_data!G935="","",IF([1]source_data!D935="","",VLOOKUP([1]source_data!D935,[1]geo_data!A:I,8,FALSE)))</f>
        <v>E05012165</v>
      </c>
      <c r="P933" s="11" t="str">
        <f>IF([1]source_data!G935="","",IF(LEFT(O933,3)="E05","WD",IF(LEFT(O933,3)="S13","WD",IF(LEFT(O933,3)="W05","WD",IF(LEFT(O933,3)="W06","UA",IF(LEFT(O933,3)="S12","CA",IF(LEFT(O933,3)="E06","UA",IF(LEFT(O933,3)="E07","NMD",IF(LEFT(O933,3)="E08","MD",IF(LEFT(O933,3)="E09","LONB"))))))))))</f>
        <v>WD</v>
      </c>
      <c r="Q933" s="11" t="str">
        <f>IF([1]source_data!G935="","",IF([1]source_data!D935="","",VLOOKUP([1]source_data!D935,[1]geo_data!A:I,7,FALSE)))</f>
        <v>Forest of Dean</v>
      </c>
      <c r="R933" s="11" t="str">
        <f>IF([1]source_data!G935="","",IF([1]source_data!D935="","",VLOOKUP([1]source_data!D935,[1]geo_data!A:I,6,FALSE)))</f>
        <v>E07000080</v>
      </c>
      <c r="S933" s="11" t="str">
        <f>IF([1]source_data!G935="","",IF(LEFT(R933,3)="E05","WD",IF(LEFT(R933,3)="S13","WD",IF(LEFT(R933,3)="W05","WD",IF(LEFT(R933,3)="W06","UA",IF(LEFT(R933,3)="S12","CA",IF(LEFT(R933,3)="E06","UA",IF(LEFT(R933,3)="E07","NMD",IF(LEFT(R933,3)="E08","MD",IF(LEFT(R933,3)="E09","LONB"))))))))))</f>
        <v>NMD</v>
      </c>
      <c r="T933" s="8" t="str">
        <f>IF([1]source_data!G935="","",IF([1]source_data!N935="","",[1]source_data!N935))</f>
        <v>Grants for You</v>
      </c>
      <c r="U933" s="12">
        <f ca="1">IF([1]source_data!G935="","",[1]tailored_settings!$B$8)</f>
        <v>45009</v>
      </c>
      <c r="V933" s="8" t="str">
        <f>IF([1]source_data!I935="","",[1]tailored_settings!$B$9)</f>
        <v>https://www.barnwoodtrust.org/</v>
      </c>
      <c r="W933" s="8" t="str">
        <f>IF([1]source_data!G935="","",IF([1]source_data!I935="","",[1]codelists!$A$1))</f>
        <v>Grant to Individuals Reason codelist</v>
      </c>
      <c r="X933" s="8" t="str">
        <f>IF([1]source_data!G935="","",IF([1]source_data!I935="","",[1]source_data!I935))</f>
        <v>Mental Health</v>
      </c>
      <c r="Y933" s="8" t="str">
        <f>IF([1]source_data!G935="","",IF([1]source_data!J935="","",[1]codelists!$A$1))</f>
        <v/>
      </c>
      <c r="Z933" s="8" t="str">
        <f>IF([1]source_data!G935="","",IF([1]source_data!J935="","",[1]source_data!J935))</f>
        <v/>
      </c>
      <c r="AA933" s="8" t="str">
        <f>IF([1]source_data!G935="","",IF([1]source_data!K935="","",[1]codelists!$A$16))</f>
        <v>Grant to Individuals Purpose codelist</v>
      </c>
      <c r="AB933" s="8" t="str">
        <f>IF([1]source_data!G935="","",IF([1]source_data!K935="","",[1]source_data!K935))</f>
        <v>Holiday and activity costs</v>
      </c>
      <c r="AC933" s="8" t="str">
        <f>IF([1]source_data!G935="","",IF([1]source_data!L935="","",[1]codelists!$A$16))</f>
        <v/>
      </c>
      <c r="AD933" s="8" t="str">
        <f>IF([1]source_data!G935="","",IF([1]source_data!L935="","",[1]source_data!L935))</f>
        <v/>
      </c>
      <c r="AE933" s="8" t="str">
        <f>IF([1]source_data!G935="","",IF([1]source_data!M935="","",[1]codelists!$A$16))</f>
        <v/>
      </c>
      <c r="AF933" s="8" t="str">
        <f>IF([1]source_data!G935="","",IF([1]source_data!M935="","",[1]source_data!M935))</f>
        <v/>
      </c>
    </row>
    <row r="934" spans="1:32" ht="15.75" x14ac:dyDescent="0.25">
      <c r="A934" s="8" t="str">
        <f>IF([1]source_data!G936="","",IF(AND([1]source_data!C936&lt;&gt;"",[1]tailored_settings!$B$10="Publish"),CONCATENATE([1]tailored_settings!$B$2&amp;[1]source_data!C936),IF(AND([1]source_data!C936&lt;&gt;"",[1]tailored_settings!$B$10="Do not publish"),CONCATENATE([1]tailored_settings!$B$2&amp;TEXT(ROW(A934)-1,"0000")&amp;"_"&amp;TEXT(F934,"yyyy-mm")),CONCATENATE([1]tailored_settings!$B$2&amp;TEXT(ROW(A934)-1,"0000")&amp;"_"&amp;TEXT(F934,"yyyy-mm")))))</f>
        <v>360G-BarnwoodTrust-0933_2022-11</v>
      </c>
      <c r="B934" s="8" t="str">
        <f>IF([1]source_data!G936="","",IF([1]source_data!E936&lt;&gt;"",[1]source_data!E936,CONCATENATE("Grant to "&amp;G934)))</f>
        <v>Grants for You</v>
      </c>
      <c r="C934" s="8" t="str">
        <f>IF([1]source_data!G936="","",IF([1]source_data!F936="","",[1]source_data!F936))</f>
        <v xml:space="preserve">Funding to help people with Autism, ADHD, Tourette's or a serious mental health condition access more opportunities.   </v>
      </c>
      <c r="D934" s="9">
        <f>IF([1]source_data!G936="","",IF([1]source_data!G936="","",[1]source_data!G936))</f>
        <v>850</v>
      </c>
      <c r="E934" s="8" t="str">
        <f>IF([1]source_data!G936="","",[1]tailored_settings!$B$3)</f>
        <v>GBP</v>
      </c>
      <c r="F934" s="10">
        <f>IF([1]source_data!G936="","",IF([1]source_data!H936="","",[1]source_data!H936))</f>
        <v>44881.5752935532</v>
      </c>
      <c r="G934" s="8" t="str">
        <f>IF([1]source_data!G936="","",[1]tailored_settings!$B$5)</f>
        <v>Individual Recipient</v>
      </c>
      <c r="H934" s="8" t="str">
        <f>IF([1]source_data!G936="","",IF(AND([1]source_data!A936&lt;&gt;"",[1]tailored_settings!$B$11="Publish"),CONCATENATE([1]tailored_settings!$B$2&amp;[1]source_data!A936),IF(AND([1]source_data!A936&lt;&gt;"",[1]tailored_settings!$B$11="Do not publish"),CONCATENATE([1]tailored_settings!$B$4&amp;TEXT(ROW(A934)-1,"0000")&amp;"_"&amp;TEXT(F934,"yyyy-mm")),CONCATENATE([1]tailored_settings!$B$4&amp;TEXT(ROW(A934)-1,"0000")&amp;"_"&amp;TEXT(F934,"yyyy-mm")))))</f>
        <v>360G-BarnwoodTrust-IND-0933_2022-11</v>
      </c>
      <c r="I934" s="8" t="str">
        <f>IF([1]source_data!G936="","",[1]tailored_settings!$B$7)</f>
        <v>Barnwood Trust</v>
      </c>
      <c r="J934" s="8" t="str">
        <f>IF([1]source_data!G936="","",[1]tailored_settings!$B$6)</f>
        <v>GB-CHC-1162855</v>
      </c>
      <c r="K934" s="8" t="str">
        <f>IF([1]source_data!G936="","",IF([1]source_data!I936="","",VLOOKUP([1]source_data!I936,[1]codelists!A:C,2,FALSE)))</f>
        <v>GTIR040</v>
      </c>
      <c r="L934" s="8" t="str">
        <f>IF([1]source_data!G936="","",IF([1]source_data!J936="","",VLOOKUP([1]source_data!J936,[1]codelists!A:C,2,FALSE)))</f>
        <v/>
      </c>
      <c r="M934" s="8" t="str">
        <f>IF([1]source_data!G936="","",IF([1]source_data!K936="","",IF([1]source_data!M936&lt;&gt;"",CONCATENATE(VLOOKUP([1]source_data!K936,[1]codelists!A:C,2,FALSE)&amp;";"&amp;VLOOKUP([1]source_data!L936,[1]codelists!A:C,2,FALSE)&amp;";"&amp;VLOOKUP([1]source_data!M936,[1]codelists!A:C,2,FALSE)),IF([1]source_data!L936&lt;&gt;"",CONCATENATE(VLOOKUP([1]source_data!K936,[1]codelists!A:C,2,FALSE)&amp;";"&amp;VLOOKUP([1]source_data!L936,[1]codelists!A:C,2,FALSE)),IF([1]source_data!K936&lt;&gt;"",CONCATENATE(VLOOKUP([1]source_data!K936,[1]codelists!A:C,2,FALSE)))))))</f>
        <v>GTIP100</v>
      </c>
      <c r="N934" s="11" t="str">
        <f>IF([1]source_data!G936="","",IF([1]source_data!D936="","",VLOOKUP([1]source_data!D936,[1]geo_data!A:I,9,FALSE)))</f>
        <v>St Peter's</v>
      </c>
      <c r="O934" s="11" t="str">
        <f>IF([1]source_data!G936="","",IF([1]source_data!D936="","",VLOOKUP([1]source_data!D936,[1]geo_data!A:I,8,FALSE)))</f>
        <v>E05004303</v>
      </c>
      <c r="P934" s="11" t="str">
        <f>IF([1]source_data!G936="","",IF(LEFT(O934,3)="E05","WD",IF(LEFT(O934,3)="S13","WD",IF(LEFT(O934,3)="W05","WD",IF(LEFT(O934,3)="W06","UA",IF(LEFT(O934,3)="S12","CA",IF(LEFT(O934,3)="E06","UA",IF(LEFT(O934,3)="E07","NMD",IF(LEFT(O934,3)="E08","MD",IF(LEFT(O934,3)="E09","LONB"))))))))))</f>
        <v>WD</v>
      </c>
      <c r="Q934" s="11" t="str">
        <f>IF([1]source_data!G936="","",IF([1]source_data!D936="","",VLOOKUP([1]source_data!D936,[1]geo_data!A:I,7,FALSE)))</f>
        <v>Cheltenham</v>
      </c>
      <c r="R934" s="11" t="str">
        <f>IF([1]source_data!G936="","",IF([1]source_data!D936="","",VLOOKUP([1]source_data!D936,[1]geo_data!A:I,6,FALSE)))</f>
        <v>E07000078</v>
      </c>
      <c r="S934" s="11" t="str">
        <f>IF([1]source_data!G936="","",IF(LEFT(R934,3)="E05","WD",IF(LEFT(R934,3)="S13","WD",IF(LEFT(R934,3)="W05","WD",IF(LEFT(R934,3)="W06","UA",IF(LEFT(R934,3)="S12","CA",IF(LEFT(R934,3)="E06","UA",IF(LEFT(R934,3)="E07","NMD",IF(LEFT(R934,3)="E08","MD",IF(LEFT(R934,3)="E09","LONB"))))))))))</f>
        <v>NMD</v>
      </c>
      <c r="T934" s="8" t="str">
        <f>IF([1]source_data!G936="","",IF([1]source_data!N936="","",[1]source_data!N936))</f>
        <v>Grants for You</v>
      </c>
      <c r="U934" s="12">
        <f ca="1">IF([1]source_data!G936="","",[1]tailored_settings!$B$8)</f>
        <v>45009</v>
      </c>
      <c r="V934" s="8" t="str">
        <f>IF([1]source_data!I936="","",[1]tailored_settings!$B$9)</f>
        <v>https://www.barnwoodtrust.org/</v>
      </c>
      <c r="W934" s="8" t="str">
        <f>IF([1]source_data!G936="","",IF([1]source_data!I936="","",[1]codelists!$A$1))</f>
        <v>Grant to Individuals Reason codelist</v>
      </c>
      <c r="X934" s="8" t="str">
        <f>IF([1]source_data!G936="","",IF([1]source_data!I936="","",[1]source_data!I936))</f>
        <v>Mental Health</v>
      </c>
      <c r="Y934" s="8" t="str">
        <f>IF([1]source_data!G936="","",IF([1]source_data!J936="","",[1]codelists!$A$1))</f>
        <v/>
      </c>
      <c r="Z934" s="8" t="str">
        <f>IF([1]source_data!G936="","",IF([1]source_data!J936="","",[1]source_data!J936))</f>
        <v/>
      </c>
      <c r="AA934" s="8" t="str">
        <f>IF([1]source_data!G936="","",IF([1]source_data!K936="","",[1]codelists!$A$16))</f>
        <v>Grant to Individuals Purpose codelist</v>
      </c>
      <c r="AB934" s="8" t="str">
        <f>IF([1]source_data!G936="","",IF([1]source_data!K936="","",[1]source_data!K936))</f>
        <v>Travel and transport</v>
      </c>
      <c r="AC934" s="8" t="str">
        <f>IF([1]source_data!G936="","",IF([1]source_data!L936="","",[1]codelists!$A$16))</f>
        <v/>
      </c>
      <c r="AD934" s="8" t="str">
        <f>IF([1]source_data!G936="","",IF([1]source_data!L936="","",[1]source_data!L936))</f>
        <v/>
      </c>
      <c r="AE934" s="8" t="str">
        <f>IF([1]source_data!G936="","",IF([1]source_data!M936="","",[1]codelists!$A$16))</f>
        <v/>
      </c>
      <c r="AF934" s="8" t="str">
        <f>IF([1]source_data!G936="","",IF([1]source_data!M936="","",[1]source_data!M936))</f>
        <v/>
      </c>
    </row>
    <row r="935" spans="1:32" ht="15.75" x14ac:dyDescent="0.25">
      <c r="A935" s="8" t="str">
        <f>IF([1]source_data!G937="","",IF(AND([1]source_data!C937&lt;&gt;"",[1]tailored_settings!$B$10="Publish"),CONCATENATE([1]tailored_settings!$B$2&amp;[1]source_data!C937),IF(AND([1]source_data!C937&lt;&gt;"",[1]tailored_settings!$B$10="Do not publish"),CONCATENATE([1]tailored_settings!$B$2&amp;TEXT(ROW(A935)-1,"0000")&amp;"_"&amp;TEXT(F935,"yyyy-mm")),CONCATENATE([1]tailored_settings!$B$2&amp;TEXT(ROW(A935)-1,"0000")&amp;"_"&amp;TEXT(F935,"yyyy-mm")))))</f>
        <v>360G-BarnwoodTrust-0934_2022-11</v>
      </c>
      <c r="B935" s="8" t="str">
        <f>IF([1]source_data!G937="","",IF([1]source_data!E937&lt;&gt;"",[1]source_data!E937,CONCATENATE("Grant to "&amp;G935)))</f>
        <v>Grants for You</v>
      </c>
      <c r="C935" s="8" t="str">
        <f>IF([1]source_data!G937="","",IF([1]source_data!F937="","",[1]source_data!F937))</f>
        <v xml:space="preserve">Funding to help people with Autism, ADHD, Tourette's or a serious mental health condition access more opportunities.   </v>
      </c>
      <c r="D935" s="9">
        <f>IF([1]source_data!G937="","",IF([1]source_data!G937="","",[1]source_data!G937))</f>
        <v>983</v>
      </c>
      <c r="E935" s="8" t="str">
        <f>IF([1]source_data!G937="","",[1]tailored_settings!$B$3)</f>
        <v>GBP</v>
      </c>
      <c r="F935" s="10">
        <f>IF([1]source_data!G937="","",IF([1]source_data!H937="","",[1]source_data!H937))</f>
        <v>44881.612451273097</v>
      </c>
      <c r="G935" s="8" t="str">
        <f>IF([1]source_data!G937="","",[1]tailored_settings!$B$5)</f>
        <v>Individual Recipient</v>
      </c>
      <c r="H935" s="8" t="str">
        <f>IF([1]source_data!G937="","",IF(AND([1]source_data!A937&lt;&gt;"",[1]tailored_settings!$B$11="Publish"),CONCATENATE([1]tailored_settings!$B$2&amp;[1]source_data!A937),IF(AND([1]source_data!A937&lt;&gt;"",[1]tailored_settings!$B$11="Do not publish"),CONCATENATE([1]tailored_settings!$B$4&amp;TEXT(ROW(A935)-1,"0000")&amp;"_"&amp;TEXT(F935,"yyyy-mm")),CONCATENATE([1]tailored_settings!$B$4&amp;TEXT(ROW(A935)-1,"0000")&amp;"_"&amp;TEXT(F935,"yyyy-mm")))))</f>
        <v>360G-BarnwoodTrust-IND-0934_2022-11</v>
      </c>
      <c r="I935" s="8" t="str">
        <f>IF([1]source_data!G937="","",[1]tailored_settings!$B$7)</f>
        <v>Barnwood Trust</v>
      </c>
      <c r="J935" s="8" t="str">
        <f>IF([1]source_data!G937="","",[1]tailored_settings!$B$6)</f>
        <v>GB-CHC-1162855</v>
      </c>
      <c r="K935" s="8" t="str">
        <f>IF([1]source_data!G937="","",IF([1]source_data!I937="","",VLOOKUP([1]source_data!I937,[1]codelists!A:C,2,FALSE)))</f>
        <v>GTIR040</v>
      </c>
      <c r="L935" s="8" t="str">
        <f>IF([1]source_data!G937="","",IF([1]source_data!J937="","",VLOOKUP([1]source_data!J937,[1]codelists!A:C,2,FALSE)))</f>
        <v/>
      </c>
      <c r="M935" s="8" t="str">
        <f>IF([1]source_data!G937="","",IF([1]source_data!K937="","",IF([1]source_data!M937&lt;&gt;"",CONCATENATE(VLOOKUP([1]source_data!K937,[1]codelists!A:C,2,FALSE)&amp;";"&amp;VLOOKUP([1]source_data!L937,[1]codelists!A:C,2,FALSE)&amp;";"&amp;VLOOKUP([1]source_data!M937,[1]codelists!A:C,2,FALSE)),IF([1]source_data!L937&lt;&gt;"",CONCATENATE(VLOOKUP([1]source_data!K937,[1]codelists!A:C,2,FALSE)&amp;";"&amp;VLOOKUP([1]source_data!L937,[1]codelists!A:C,2,FALSE)),IF([1]source_data!K937&lt;&gt;"",CONCATENATE(VLOOKUP([1]source_data!K937,[1]codelists!A:C,2,FALSE)))))))</f>
        <v>GTIP040</v>
      </c>
      <c r="N935" s="11" t="str">
        <f>IF([1]source_data!G937="","",IF([1]source_data!D937="","",VLOOKUP([1]source_data!D937,[1]geo_data!A:I,9,FALSE)))</f>
        <v>Cleeve West</v>
      </c>
      <c r="O935" s="11" t="str">
        <f>IF([1]source_data!G937="","",IF([1]source_data!D937="","",VLOOKUP([1]source_data!D937,[1]geo_data!A:I,8,FALSE)))</f>
        <v>E05012072</v>
      </c>
      <c r="P935" s="11" t="str">
        <f>IF([1]source_data!G937="","",IF(LEFT(O935,3)="E05","WD",IF(LEFT(O935,3)="S13","WD",IF(LEFT(O935,3)="W05","WD",IF(LEFT(O935,3)="W06","UA",IF(LEFT(O935,3)="S12","CA",IF(LEFT(O935,3)="E06","UA",IF(LEFT(O935,3)="E07","NMD",IF(LEFT(O935,3)="E08","MD",IF(LEFT(O935,3)="E09","LONB"))))))))))</f>
        <v>WD</v>
      </c>
      <c r="Q935" s="11" t="str">
        <f>IF([1]source_data!G937="","",IF([1]source_data!D937="","",VLOOKUP([1]source_data!D937,[1]geo_data!A:I,7,FALSE)))</f>
        <v>Tewkesbury</v>
      </c>
      <c r="R935" s="11" t="str">
        <f>IF([1]source_data!G937="","",IF([1]source_data!D937="","",VLOOKUP([1]source_data!D937,[1]geo_data!A:I,6,FALSE)))</f>
        <v>E07000083</v>
      </c>
      <c r="S935" s="11" t="str">
        <f>IF([1]source_data!G937="","",IF(LEFT(R935,3)="E05","WD",IF(LEFT(R935,3)="S13","WD",IF(LEFT(R935,3)="W05","WD",IF(LEFT(R935,3)="W06","UA",IF(LEFT(R935,3)="S12","CA",IF(LEFT(R935,3)="E06","UA",IF(LEFT(R935,3)="E07","NMD",IF(LEFT(R935,3)="E08","MD",IF(LEFT(R935,3)="E09","LONB"))))))))))</f>
        <v>NMD</v>
      </c>
      <c r="T935" s="8" t="str">
        <f>IF([1]source_data!G937="","",IF([1]source_data!N937="","",[1]source_data!N937))</f>
        <v>Grants for You</v>
      </c>
      <c r="U935" s="12">
        <f ca="1">IF([1]source_data!G937="","",[1]tailored_settings!$B$8)</f>
        <v>45009</v>
      </c>
      <c r="V935" s="8" t="str">
        <f>IF([1]source_data!I937="","",[1]tailored_settings!$B$9)</f>
        <v>https://www.barnwoodtrust.org/</v>
      </c>
      <c r="W935" s="8" t="str">
        <f>IF([1]source_data!G937="","",IF([1]source_data!I937="","",[1]codelists!$A$1))</f>
        <v>Grant to Individuals Reason codelist</v>
      </c>
      <c r="X935" s="8" t="str">
        <f>IF([1]source_data!G937="","",IF([1]source_data!I937="","",[1]source_data!I937))</f>
        <v>Mental Health</v>
      </c>
      <c r="Y935" s="8" t="str">
        <f>IF([1]source_data!G937="","",IF([1]source_data!J937="","",[1]codelists!$A$1))</f>
        <v/>
      </c>
      <c r="Z935" s="8" t="str">
        <f>IF([1]source_data!G937="","",IF([1]source_data!J937="","",[1]source_data!J937))</f>
        <v/>
      </c>
      <c r="AA935" s="8" t="str">
        <f>IF([1]source_data!G937="","",IF([1]source_data!K937="","",[1]codelists!$A$16))</f>
        <v>Grant to Individuals Purpose codelist</v>
      </c>
      <c r="AB935" s="8" t="str">
        <f>IF([1]source_data!G937="","",IF([1]source_data!K937="","",[1]source_data!K937))</f>
        <v>Devices and digital access</v>
      </c>
      <c r="AC935" s="8" t="str">
        <f>IF([1]source_data!G937="","",IF([1]source_data!L937="","",[1]codelists!$A$16))</f>
        <v/>
      </c>
      <c r="AD935" s="8" t="str">
        <f>IF([1]source_data!G937="","",IF([1]source_data!L937="","",[1]source_data!L937))</f>
        <v/>
      </c>
      <c r="AE935" s="8" t="str">
        <f>IF([1]source_data!G937="","",IF([1]source_data!M937="","",[1]codelists!$A$16))</f>
        <v/>
      </c>
      <c r="AF935" s="8" t="str">
        <f>IF([1]source_data!G937="","",IF([1]source_data!M937="","",[1]source_data!M937))</f>
        <v/>
      </c>
    </row>
    <row r="936" spans="1:32" ht="15.75" x14ac:dyDescent="0.25">
      <c r="A936" s="8" t="str">
        <f>IF([1]source_data!G938="","",IF(AND([1]source_data!C938&lt;&gt;"",[1]tailored_settings!$B$10="Publish"),CONCATENATE([1]tailored_settings!$B$2&amp;[1]source_data!C938),IF(AND([1]source_data!C938&lt;&gt;"",[1]tailored_settings!$B$10="Do not publish"),CONCATENATE([1]tailored_settings!$B$2&amp;TEXT(ROW(A936)-1,"0000")&amp;"_"&amp;TEXT(F936,"yyyy-mm")),CONCATENATE([1]tailored_settings!$B$2&amp;TEXT(ROW(A936)-1,"0000")&amp;"_"&amp;TEXT(F936,"yyyy-mm")))))</f>
        <v>360G-BarnwoodTrust-0935_2022-11</v>
      </c>
      <c r="B936" s="8" t="str">
        <f>IF([1]source_data!G938="","",IF([1]source_data!E938&lt;&gt;"",[1]source_data!E938,CONCATENATE("Grant to "&amp;G936)))</f>
        <v>Grants for You</v>
      </c>
      <c r="C936" s="8" t="str">
        <f>IF([1]source_data!G938="","",IF([1]source_data!F938="","",[1]source_data!F938))</f>
        <v xml:space="preserve">Funding to help people with Autism, ADHD, Tourette's or a serious mental health condition access more opportunities.   </v>
      </c>
      <c r="D936" s="9">
        <f>IF([1]source_data!G938="","",IF([1]source_data!G938="","",[1]source_data!G938))</f>
        <v>499</v>
      </c>
      <c r="E936" s="8" t="str">
        <f>IF([1]source_data!G938="","",[1]tailored_settings!$B$3)</f>
        <v>GBP</v>
      </c>
      <c r="F936" s="10">
        <f>IF([1]source_data!G938="","",IF([1]source_data!H938="","",[1]source_data!H938))</f>
        <v>44881.647252002302</v>
      </c>
      <c r="G936" s="8" t="str">
        <f>IF([1]source_data!G938="","",[1]tailored_settings!$B$5)</f>
        <v>Individual Recipient</v>
      </c>
      <c r="H936" s="8" t="str">
        <f>IF([1]source_data!G938="","",IF(AND([1]source_data!A938&lt;&gt;"",[1]tailored_settings!$B$11="Publish"),CONCATENATE([1]tailored_settings!$B$2&amp;[1]source_data!A938),IF(AND([1]source_data!A938&lt;&gt;"",[1]tailored_settings!$B$11="Do not publish"),CONCATENATE([1]tailored_settings!$B$4&amp;TEXT(ROW(A936)-1,"0000")&amp;"_"&amp;TEXT(F936,"yyyy-mm")),CONCATENATE([1]tailored_settings!$B$4&amp;TEXT(ROW(A936)-1,"0000")&amp;"_"&amp;TEXT(F936,"yyyy-mm")))))</f>
        <v>360G-BarnwoodTrust-IND-0935_2022-11</v>
      </c>
      <c r="I936" s="8" t="str">
        <f>IF([1]source_data!G938="","",[1]tailored_settings!$B$7)</f>
        <v>Barnwood Trust</v>
      </c>
      <c r="J936" s="8" t="str">
        <f>IF([1]source_data!G938="","",[1]tailored_settings!$B$6)</f>
        <v>GB-CHC-1162855</v>
      </c>
      <c r="K936" s="8" t="str">
        <f>IF([1]source_data!G938="","",IF([1]source_data!I938="","",VLOOKUP([1]source_data!I938,[1]codelists!A:C,2,FALSE)))</f>
        <v>GTIR040</v>
      </c>
      <c r="L936" s="8" t="str">
        <f>IF([1]source_data!G938="","",IF([1]source_data!J938="","",VLOOKUP([1]source_data!J938,[1]codelists!A:C,2,FALSE)))</f>
        <v/>
      </c>
      <c r="M936" s="8" t="str">
        <f>IF([1]source_data!G938="","",IF([1]source_data!K938="","",IF([1]source_data!M938&lt;&gt;"",CONCATENATE(VLOOKUP([1]source_data!K938,[1]codelists!A:C,2,FALSE)&amp;";"&amp;VLOOKUP([1]source_data!L938,[1]codelists!A:C,2,FALSE)&amp;";"&amp;VLOOKUP([1]source_data!M938,[1]codelists!A:C,2,FALSE)),IF([1]source_data!L938&lt;&gt;"",CONCATENATE(VLOOKUP([1]source_data!K938,[1]codelists!A:C,2,FALSE)&amp;";"&amp;VLOOKUP([1]source_data!L938,[1]codelists!A:C,2,FALSE)),IF([1]source_data!K938&lt;&gt;"",CONCATENATE(VLOOKUP([1]source_data!K938,[1]codelists!A:C,2,FALSE)))))))</f>
        <v>GTIP040</v>
      </c>
      <c r="N936" s="11" t="str">
        <f>IF([1]source_data!G938="","",IF([1]source_data!D938="","",VLOOKUP([1]source_data!D938,[1]geo_data!A:I,9,FALSE)))</f>
        <v>Elmbridge</v>
      </c>
      <c r="O936" s="11" t="str">
        <f>IF([1]source_data!G938="","",IF([1]source_data!D938="","",VLOOKUP([1]source_data!D938,[1]geo_data!A:I,8,FALSE)))</f>
        <v>E05010955</v>
      </c>
      <c r="P936" s="11" t="str">
        <f>IF([1]source_data!G938="","",IF(LEFT(O936,3)="E05","WD",IF(LEFT(O936,3)="S13","WD",IF(LEFT(O936,3)="W05","WD",IF(LEFT(O936,3)="W06","UA",IF(LEFT(O936,3)="S12","CA",IF(LEFT(O936,3)="E06","UA",IF(LEFT(O936,3)="E07","NMD",IF(LEFT(O936,3)="E08","MD",IF(LEFT(O936,3)="E09","LONB"))))))))))</f>
        <v>WD</v>
      </c>
      <c r="Q936" s="11" t="str">
        <f>IF([1]source_data!G938="","",IF([1]source_data!D938="","",VLOOKUP([1]source_data!D938,[1]geo_data!A:I,7,FALSE)))</f>
        <v>Gloucester</v>
      </c>
      <c r="R936" s="11" t="str">
        <f>IF([1]source_data!G938="","",IF([1]source_data!D938="","",VLOOKUP([1]source_data!D938,[1]geo_data!A:I,6,FALSE)))</f>
        <v>E07000081</v>
      </c>
      <c r="S936" s="11" t="str">
        <f>IF([1]source_data!G938="","",IF(LEFT(R936,3)="E05","WD",IF(LEFT(R936,3)="S13","WD",IF(LEFT(R936,3)="W05","WD",IF(LEFT(R936,3)="W06","UA",IF(LEFT(R936,3)="S12","CA",IF(LEFT(R936,3)="E06","UA",IF(LEFT(R936,3)="E07","NMD",IF(LEFT(R936,3)="E08","MD",IF(LEFT(R936,3)="E09","LONB"))))))))))</f>
        <v>NMD</v>
      </c>
      <c r="T936" s="8" t="str">
        <f>IF([1]source_data!G938="","",IF([1]source_data!N938="","",[1]source_data!N938))</f>
        <v>Grants for You</v>
      </c>
      <c r="U936" s="12">
        <f ca="1">IF([1]source_data!G938="","",[1]tailored_settings!$B$8)</f>
        <v>45009</v>
      </c>
      <c r="V936" s="8" t="str">
        <f>IF([1]source_data!I938="","",[1]tailored_settings!$B$9)</f>
        <v>https://www.barnwoodtrust.org/</v>
      </c>
      <c r="W936" s="8" t="str">
        <f>IF([1]source_data!G938="","",IF([1]source_data!I938="","",[1]codelists!$A$1))</f>
        <v>Grant to Individuals Reason codelist</v>
      </c>
      <c r="X936" s="8" t="str">
        <f>IF([1]source_data!G938="","",IF([1]source_data!I938="","",[1]source_data!I938))</f>
        <v>Mental Health</v>
      </c>
      <c r="Y936" s="8" t="str">
        <f>IF([1]source_data!G938="","",IF([1]source_data!J938="","",[1]codelists!$A$1))</f>
        <v/>
      </c>
      <c r="Z936" s="8" t="str">
        <f>IF([1]source_data!G938="","",IF([1]source_data!J938="","",[1]source_data!J938))</f>
        <v/>
      </c>
      <c r="AA936" s="8" t="str">
        <f>IF([1]source_data!G938="","",IF([1]source_data!K938="","",[1]codelists!$A$16))</f>
        <v>Grant to Individuals Purpose codelist</v>
      </c>
      <c r="AB936" s="8" t="str">
        <f>IF([1]source_data!G938="","",IF([1]source_data!K938="","",[1]source_data!K938))</f>
        <v>Devices and digital access</v>
      </c>
      <c r="AC936" s="8" t="str">
        <f>IF([1]source_data!G938="","",IF([1]source_data!L938="","",[1]codelists!$A$16))</f>
        <v/>
      </c>
      <c r="AD936" s="8" t="str">
        <f>IF([1]source_data!G938="","",IF([1]source_data!L938="","",[1]source_data!L938))</f>
        <v/>
      </c>
      <c r="AE936" s="8" t="str">
        <f>IF([1]source_data!G938="","",IF([1]source_data!M938="","",[1]codelists!$A$16))</f>
        <v/>
      </c>
      <c r="AF936" s="8" t="str">
        <f>IF([1]source_data!G938="","",IF([1]source_data!M938="","",[1]source_data!M938))</f>
        <v/>
      </c>
    </row>
    <row r="937" spans="1:32" ht="15.75" x14ac:dyDescent="0.25">
      <c r="A937" s="8" t="str">
        <f>IF([1]source_data!G939="","",IF(AND([1]source_data!C939&lt;&gt;"",[1]tailored_settings!$B$10="Publish"),CONCATENATE([1]tailored_settings!$B$2&amp;[1]source_data!C939),IF(AND([1]source_data!C939&lt;&gt;"",[1]tailored_settings!$B$10="Do not publish"),CONCATENATE([1]tailored_settings!$B$2&amp;TEXT(ROW(A937)-1,"0000")&amp;"_"&amp;TEXT(F937,"yyyy-mm")),CONCATENATE([1]tailored_settings!$B$2&amp;TEXT(ROW(A937)-1,"0000")&amp;"_"&amp;TEXT(F937,"yyyy-mm")))))</f>
        <v>360G-BarnwoodTrust-0936_2022-11</v>
      </c>
      <c r="B937" s="8" t="str">
        <f>IF([1]source_data!G939="","",IF([1]source_data!E939&lt;&gt;"",[1]source_data!E939,CONCATENATE("Grant to "&amp;G937)))</f>
        <v>Grants for You</v>
      </c>
      <c r="C937" s="8" t="str">
        <f>IF([1]source_data!G939="","",IF([1]source_data!F939="","",[1]source_data!F939))</f>
        <v xml:space="preserve">Funding to help people with Autism, ADHD, Tourette's or a serious mental health condition access more opportunities.   </v>
      </c>
      <c r="D937" s="9">
        <f>IF([1]source_data!G939="","",IF([1]source_data!G939="","",[1]source_data!G939))</f>
        <v>1000</v>
      </c>
      <c r="E937" s="8" t="str">
        <f>IF([1]source_data!G939="","",[1]tailored_settings!$B$3)</f>
        <v>GBP</v>
      </c>
      <c r="F937" s="10">
        <f>IF([1]source_data!G939="","",IF([1]source_data!H939="","",[1]source_data!H939))</f>
        <v>44882.383846064797</v>
      </c>
      <c r="G937" s="8" t="str">
        <f>IF([1]source_data!G939="","",[1]tailored_settings!$B$5)</f>
        <v>Individual Recipient</v>
      </c>
      <c r="H937" s="8" t="str">
        <f>IF([1]source_data!G939="","",IF(AND([1]source_data!A939&lt;&gt;"",[1]tailored_settings!$B$11="Publish"),CONCATENATE([1]tailored_settings!$B$2&amp;[1]source_data!A939),IF(AND([1]source_data!A939&lt;&gt;"",[1]tailored_settings!$B$11="Do not publish"),CONCATENATE([1]tailored_settings!$B$4&amp;TEXT(ROW(A937)-1,"0000")&amp;"_"&amp;TEXT(F937,"yyyy-mm")),CONCATENATE([1]tailored_settings!$B$4&amp;TEXT(ROW(A937)-1,"0000")&amp;"_"&amp;TEXT(F937,"yyyy-mm")))))</f>
        <v>360G-BarnwoodTrust-IND-0936_2022-11</v>
      </c>
      <c r="I937" s="8" t="str">
        <f>IF([1]source_data!G939="","",[1]tailored_settings!$B$7)</f>
        <v>Barnwood Trust</v>
      </c>
      <c r="J937" s="8" t="str">
        <f>IF([1]source_data!G939="","",[1]tailored_settings!$B$6)</f>
        <v>GB-CHC-1162855</v>
      </c>
      <c r="K937" s="8" t="str">
        <f>IF([1]source_data!G939="","",IF([1]source_data!I939="","",VLOOKUP([1]source_data!I939,[1]codelists!A:C,2,FALSE)))</f>
        <v>GTIR040</v>
      </c>
      <c r="L937" s="8" t="str">
        <f>IF([1]source_data!G939="","",IF([1]source_data!J939="","",VLOOKUP([1]source_data!J939,[1]codelists!A:C,2,FALSE)))</f>
        <v/>
      </c>
      <c r="M937" s="8" t="str">
        <f>IF([1]source_data!G939="","",IF([1]source_data!K939="","",IF([1]source_data!M939&lt;&gt;"",CONCATENATE(VLOOKUP([1]source_data!K939,[1]codelists!A:C,2,FALSE)&amp;";"&amp;VLOOKUP([1]source_data!L939,[1]codelists!A:C,2,FALSE)&amp;";"&amp;VLOOKUP([1]source_data!M939,[1]codelists!A:C,2,FALSE)),IF([1]source_data!L939&lt;&gt;"",CONCATENATE(VLOOKUP([1]source_data!K939,[1]codelists!A:C,2,FALSE)&amp;";"&amp;VLOOKUP([1]source_data!L939,[1]codelists!A:C,2,FALSE)),IF([1]source_data!K939&lt;&gt;"",CONCATENATE(VLOOKUP([1]source_data!K939,[1]codelists!A:C,2,FALSE)))))))</f>
        <v>GTIP040</v>
      </c>
      <c r="N937" s="11" t="str">
        <f>IF([1]source_data!G939="","",IF([1]source_data!D939="","",VLOOKUP([1]source_data!D939,[1]geo_data!A:I,9,FALSE)))</f>
        <v>St Mark's</v>
      </c>
      <c r="O937" s="11" t="str">
        <f>IF([1]source_data!G939="","",IF([1]source_data!D939="","",VLOOKUP([1]source_data!D939,[1]geo_data!A:I,8,FALSE)))</f>
        <v>E05004301</v>
      </c>
      <c r="P937" s="11" t="str">
        <f>IF([1]source_data!G939="","",IF(LEFT(O937,3)="E05","WD",IF(LEFT(O937,3)="S13","WD",IF(LEFT(O937,3)="W05","WD",IF(LEFT(O937,3)="W06","UA",IF(LEFT(O937,3)="S12","CA",IF(LEFT(O937,3)="E06","UA",IF(LEFT(O937,3)="E07","NMD",IF(LEFT(O937,3)="E08","MD",IF(LEFT(O937,3)="E09","LONB"))))))))))</f>
        <v>WD</v>
      </c>
      <c r="Q937" s="11" t="str">
        <f>IF([1]source_data!G939="","",IF([1]source_data!D939="","",VLOOKUP([1]source_data!D939,[1]geo_data!A:I,7,FALSE)))</f>
        <v>Cheltenham</v>
      </c>
      <c r="R937" s="11" t="str">
        <f>IF([1]source_data!G939="","",IF([1]source_data!D939="","",VLOOKUP([1]source_data!D939,[1]geo_data!A:I,6,FALSE)))</f>
        <v>E07000078</v>
      </c>
      <c r="S937" s="11" t="str">
        <f>IF([1]source_data!G939="","",IF(LEFT(R937,3)="E05","WD",IF(LEFT(R937,3)="S13","WD",IF(LEFT(R937,3)="W05","WD",IF(LEFT(R937,3)="W06","UA",IF(LEFT(R937,3)="S12","CA",IF(LEFT(R937,3)="E06","UA",IF(LEFT(R937,3)="E07","NMD",IF(LEFT(R937,3)="E08","MD",IF(LEFT(R937,3)="E09","LONB"))))))))))</f>
        <v>NMD</v>
      </c>
      <c r="T937" s="8" t="str">
        <f>IF([1]source_data!G939="","",IF([1]source_data!N939="","",[1]source_data!N939))</f>
        <v>Grants for You</v>
      </c>
      <c r="U937" s="12">
        <f ca="1">IF([1]source_data!G939="","",[1]tailored_settings!$B$8)</f>
        <v>45009</v>
      </c>
      <c r="V937" s="8" t="str">
        <f>IF([1]source_data!I939="","",[1]tailored_settings!$B$9)</f>
        <v>https://www.barnwoodtrust.org/</v>
      </c>
      <c r="W937" s="8" t="str">
        <f>IF([1]source_data!G939="","",IF([1]source_data!I939="","",[1]codelists!$A$1))</f>
        <v>Grant to Individuals Reason codelist</v>
      </c>
      <c r="X937" s="8" t="str">
        <f>IF([1]source_data!G939="","",IF([1]source_data!I939="","",[1]source_data!I939))</f>
        <v>Mental Health</v>
      </c>
      <c r="Y937" s="8" t="str">
        <f>IF([1]source_data!G939="","",IF([1]source_data!J939="","",[1]codelists!$A$1))</f>
        <v/>
      </c>
      <c r="Z937" s="8" t="str">
        <f>IF([1]source_data!G939="","",IF([1]source_data!J939="","",[1]source_data!J939))</f>
        <v/>
      </c>
      <c r="AA937" s="8" t="str">
        <f>IF([1]source_data!G939="","",IF([1]source_data!K939="","",[1]codelists!$A$16))</f>
        <v>Grant to Individuals Purpose codelist</v>
      </c>
      <c r="AB937" s="8" t="str">
        <f>IF([1]source_data!G939="","",IF([1]source_data!K939="","",[1]source_data!K939))</f>
        <v>Devices and digital access</v>
      </c>
      <c r="AC937" s="8" t="str">
        <f>IF([1]source_data!G939="","",IF([1]source_data!L939="","",[1]codelists!$A$16))</f>
        <v/>
      </c>
      <c r="AD937" s="8" t="str">
        <f>IF([1]source_data!G939="","",IF([1]source_data!L939="","",[1]source_data!L939))</f>
        <v/>
      </c>
      <c r="AE937" s="8" t="str">
        <f>IF([1]source_data!G939="","",IF([1]source_data!M939="","",[1]codelists!$A$16))</f>
        <v/>
      </c>
      <c r="AF937" s="8" t="str">
        <f>IF([1]source_data!G939="","",IF([1]source_data!M939="","",[1]source_data!M939))</f>
        <v/>
      </c>
    </row>
    <row r="938" spans="1:32" ht="15.75" x14ac:dyDescent="0.25">
      <c r="A938" s="8" t="str">
        <f>IF([1]source_data!G940="","",IF(AND([1]source_data!C940&lt;&gt;"",[1]tailored_settings!$B$10="Publish"),CONCATENATE([1]tailored_settings!$B$2&amp;[1]source_data!C940),IF(AND([1]source_data!C940&lt;&gt;"",[1]tailored_settings!$B$10="Do not publish"),CONCATENATE([1]tailored_settings!$B$2&amp;TEXT(ROW(A938)-1,"0000")&amp;"_"&amp;TEXT(F938,"yyyy-mm")),CONCATENATE([1]tailored_settings!$B$2&amp;TEXT(ROW(A938)-1,"0000")&amp;"_"&amp;TEXT(F938,"yyyy-mm")))))</f>
        <v>360G-BarnwoodTrust-0937_2022-11</v>
      </c>
      <c r="B938" s="8" t="str">
        <f>IF([1]source_data!G940="","",IF([1]source_data!E940&lt;&gt;"",[1]source_data!E940,CONCATENATE("Grant to "&amp;G938)))</f>
        <v>Grants for You</v>
      </c>
      <c r="C938" s="8" t="str">
        <f>IF([1]source_data!G940="","",IF([1]source_data!F940="","",[1]source_data!F940))</f>
        <v xml:space="preserve">Funding to help people with Autism, ADHD, Tourette's or a serious mental health condition access more opportunities.   </v>
      </c>
      <c r="D938" s="9">
        <f>IF([1]source_data!G940="","",IF([1]source_data!G940="","",[1]source_data!G940))</f>
        <v>965</v>
      </c>
      <c r="E938" s="8" t="str">
        <f>IF([1]source_data!G940="","",[1]tailored_settings!$B$3)</f>
        <v>GBP</v>
      </c>
      <c r="F938" s="10">
        <f>IF([1]source_data!G940="","",IF([1]source_data!H940="","",[1]source_data!H940))</f>
        <v>44882.426473263899</v>
      </c>
      <c r="G938" s="8" t="str">
        <f>IF([1]source_data!G940="","",[1]tailored_settings!$B$5)</f>
        <v>Individual Recipient</v>
      </c>
      <c r="H938" s="8" t="str">
        <f>IF([1]source_data!G940="","",IF(AND([1]source_data!A940&lt;&gt;"",[1]tailored_settings!$B$11="Publish"),CONCATENATE([1]tailored_settings!$B$2&amp;[1]source_data!A940),IF(AND([1]source_data!A940&lt;&gt;"",[1]tailored_settings!$B$11="Do not publish"),CONCATENATE([1]tailored_settings!$B$4&amp;TEXT(ROW(A938)-1,"0000")&amp;"_"&amp;TEXT(F938,"yyyy-mm")),CONCATENATE([1]tailored_settings!$B$4&amp;TEXT(ROW(A938)-1,"0000")&amp;"_"&amp;TEXT(F938,"yyyy-mm")))))</f>
        <v>360G-BarnwoodTrust-IND-0937_2022-11</v>
      </c>
      <c r="I938" s="8" t="str">
        <f>IF([1]source_data!G940="","",[1]tailored_settings!$B$7)</f>
        <v>Barnwood Trust</v>
      </c>
      <c r="J938" s="8" t="str">
        <f>IF([1]source_data!G940="","",[1]tailored_settings!$B$6)</f>
        <v>GB-CHC-1162855</v>
      </c>
      <c r="K938" s="8" t="str">
        <f>IF([1]source_data!G940="","",IF([1]source_data!I940="","",VLOOKUP([1]source_data!I940,[1]codelists!A:C,2,FALSE)))</f>
        <v>GTIR040</v>
      </c>
      <c r="L938" s="8" t="str">
        <f>IF([1]source_data!G940="","",IF([1]source_data!J940="","",VLOOKUP([1]source_data!J940,[1]codelists!A:C,2,FALSE)))</f>
        <v/>
      </c>
      <c r="M938" s="8" t="str">
        <f>IF([1]source_data!G940="","",IF([1]source_data!K940="","",IF([1]source_data!M940&lt;&gt;"",CONCATENATE(VLOOKUP([1]source_data!K940,[1]codelists!A:C,2,FALSE)&amp;";"&amp;VLOOKUP([1]source_data!L940,[1]codelists!A:C,2,FALSE)&amp;";"&amp;VLOOKUP([1]source_data!M940,[1]codelists!A:C,2,FALSE)),IF([1]source_data!L940&lt;&gt;"",CONCATENATE(VLOOKUP([1]source_data!K940,[1]codelists!A:C,2,FALSE)&amp;";"&amp;VLOOKUP([1]source_data!L940,[1]codelists!A:C,2,FALSE)),IF([1]source_data!K940&lt;&gt;"",CONCATENATE(VLOOKUP([1]source_data!K940,[1]codelists!A:C,2,FALSE)))))))</f>
        <v>GTIP040</v>
      </c>
      <c r="N938" s="11" t="str">
        <f>IF([1]source_data!G940="","",IF([1]source_data!D940="","",VLOOKUP([1]source_data!D940,[1]geo_data!A:I,9,FALSE)))</f>
        <v>Barton and Tredworth</v>
      </c>
      <c r="O938" s="11" t="str">
        <f>IF([1]source_data!G940="","",IF([1]source_data!D940="","",VLOOKUP([1]source_data!D940,[1]geo_data!A:I,8,FALSE)))</f>
        <v>E05010953</v>
      </c>
      <c r="P938" s="11" t="str">
        <f>IF([1]source_data!G940="","",IF(LEFT(O938,3)="E05","WD",IF(LEFT(O938,3)="S13","WD",IF(LEFT(O938,3)="W05","WD",IF(LEFT(O938,3)="W06","UA",IF(LEFT(O938,3)="S12","CA",IF(LEFT(O938,3)="E06","UA",IF(LEFT(O938,3)="E07","NMD",IF(LEFT(O938,3)="E08","MD",IF(LEFT(O938,3)="E09","LONB"))))))))))</f>
        <v>WD</v>
      </c>
      <c r="Q938" s="11" t="str">
        <f>IF([1]source_data!G940="","",IF([1]source_data!D940="","",VLOOKUP([1]source_data!D940,[1]geo_data!A:I,7,FALSE)))</f>
        <v>Gloucester</v>
      </c>
      <c r="R938" s="11" t="str">
        <f>IF([1]source_data!G940="","",IF([1]source_data!D940="","",VLOOKUP([1]source_data!D940,[1]geo_data!A:I,6,FALSE)))</f>
        <v>E07000081</v>
      </c>
      <c r="S938" s="11" t="str">
        <f>IF([1]source_data!G940="","",IF(LEFT(R938,3)="E05","WD",IF(LEFT(R938,3)="S13","WD",IF(LEFT(R938,3)="W05","WD",IF(LEFT(R938,3)="W06","UA",IF(LEFT(R938,3)="S12","CA",IF(LEFT(R938,3)="E06","UA",IF(LEFT(R938,3)="E07","NMD",IF(LEFT(R938,3)="E08","MD",IF(LEFT(R938,3)="E09","LONB"))))))))))</f>
        <v>NMD</v>
      </c>
      <c r="T938" s="8" t="str">
        <f>IF([1]source_data!G940="","",IF([1]source_data!N940="","",[1]source_data!N940))</f>
        <v>Grants for You</v>
      </c>
      <c r="U938" s="12">
        <f ca="1">IF([1]source_data!G940="","",[1]tailored_settings!$B$8)</f>
        <v>45009</v>
      </c>
      <c r="V938" s="8" t="str">
        <f>IF([1]source_data!I940="","",[1]tailored_settings!$B$9)</f>
        <v>https://www.barnwoodtrust.org/</v>
      </c>
      <c r="W938" s="8" t="str">
        <f>IF([1]source_data!G940="","",IF([1]source_data!I940="","",[1]codelists!$A$1))</f>
        <v>Grant to Individuals Reason codelist</v>
      </c>
      <c r="X938" s="8" t="str">
        <f>IF([1]source_data!G940="","",IF([1]source_data!I940="","",[1]source_data!I940))</f>
        <v>Mental Health</v>
      </c>
      <c r="Y938" s="8" t="str">
        <f>IF([1]source_data!G940="","",IF([1]source_data!J940="","",[1]codelists!$A$1))</f>
        <v/>
      </c>
      <c r="Z938" s="8" t="str">
        <f>IF([1]source_data!G940="","",IF([1]source_data!J940="","",[1]source_data!J940))</f>
        <v/>
      </c>
      <c r="AA938" s="8" t="str">
        <f>IF([1]source_data!G940="","",IF([1]source_data!K940="","",[1]codelists!$A$16))</f>
        <v>Grant to Individuals Purpose codelist</v>
      </c>
      <c r="AB938" s="8" t="str">
        <f>IF([1]source_data!G940="","",IF([1]source_data!K940="","",[1]source_data!K940))</f>
        <v>Devices and digital access</v>
      </c>
      <c r="AC938" s="8" t="str">
        <f>IF([1]source_data!G940="","",IF([1]source_data!L940="","",[1]codelists!$A$16))</f>
        <v/>
      </c>
      <c r="AD938" s="8" t="str">
        <f>IF([1]source_data!G940="","",IF([1]source_data!L940="","",[1]source_data!L940))</f>
        <v/>
      </c>
      <c r="AE938" s="8" t="str">
        <f>IF([1]source_data!G940="","",IF([1]source_data!M940="","",[1]codelists!$A$16))</f>
        <v/>
      </c>
      <c r="AF938" s="8" t="str">
        <f>IF([1]source_data!G940="","",IF([1]source_data!M940="","",[1]source_data!M940))</f>
        <v/>
      </c>
    </row>
    <row r="939" spans="1:32" ht="15.75" x14ac:dyDescent="0.25">
      <c r="A939" s="8" t="str">
        <f>IF([1]source_data!G941="","",IF(AND([1]source_data!C941&lt;&gt;"",[1]tailored_settings!$B$10="Publish"),CONCATENATE([1]tailored_settings!$B$2&amp;[1]source_data!C941),IF(AND([1]source_data!C941&lt;&gt;"",[1]tailored_settings!$B$10="Do not publish"),CONCATENATE([1]tailored_settings!$B$2&amp;TEXT(ROW(A939)-1,"0000")&amp;"_"&amp;TEXT(F939,"yyyy-mm")),CONCATENATE([1]tailored_settings!$B$2&amp;TEXT(ROW(A939)-1,"0000")&amp;"_"&amp;TEXT(F939,"yyyy-mm")))))</f>
        <v>360G-BarnwoodTrust-0938_2022-11</v>
      </c>
      <c r="B939" s="8" t="str">
        <f>IF([1]source_data!G941="","",IF([1]source_data!E941&lt;&gt;"",[1]source_data!E941,CONCATENATE("Grant to "&amp;G939)))</f>
        <v>Grants for Your Home</v>
      </c>
      <c r="C939" s="8" t="str">
        <f>IF([1]source_data!G941="","",IF([1]source_data!F941="","",[1]source_data!F941))</f>
        <v>Funding to help disabled people and people with mental health conditions living on a low-income with their housing needs</v>
      </c>
      <c r="D939" s="9">
        <f>IF([1]source_data!G941="","",IF([1]source_data!G941="","",[1]source_data!G941))</f>
        <v>2500</v>
      </c>
      <c r="E939" s="8" t="str">
        <f>IF([1]source_data!G941="","",[1]tailored_settings!$B$3)</f>
        <v>GBP</v>
      </c>
      <c r="F939" s="10">
        <f>IF([1]source_data!G941="","",IF([1]source_data!H941="","",[1]source_data!H941))</f>
        <v>44882.570047604197</v>
      </c>
      <c r="G939" s="8" t="str">
        <f>IF([1]source_data!G941="","",[1]tailored_settings!$B$5)</f>
        <v>Individual Recipient</v>
      </c>
      <c r="H939" s="8" t="str">
        <f>IF([1]source_data!G941="","",IF(AND([1]source_data!A941&lt;&gt;"",[1]tailored_settings!$B$11="Publish"),CONCATENATE([1]tailored_settings!$B$2&amp;[1]source_data!A941),IF(AND([1]source_data!A941&lt;&gt;"",[1]tailored_settings!$B$11="Do not publish"),CONCATENATE([1]tailored_settings!$B$4&amp;TEXT(ROW(A939)-1,"0000")&amp;"_"&amp;TEXT(F939,"yyyy-mm")),CONCATENATE([1]tailored_settings!$B$4&amp;TEXT(ROW(A939)-1,"0000")&amp;"_"&amp;TEXT(F939,"yyyy-mm")))))</f>
        <v>360G-BarnwoodTrust-IND-0938_2022-11</v>
      </c>
      <c r="I939" s="8" t="str">
        <f>IF([1]source_data!G941="","",[1]tailored_settings!$B$7)</f>
        <v>Barnwood Trust</v>
      </c>
      <c r="J939" s="8" t="str">
        <f>IF([1]source_data!G941="","",[1]tailored_settings!$B$6)</f>
        <v>GB-CHC-1162855</v>
      </c>
      <c r="K939" s="8" t="str">
        <f>IF([1]source_data!G941="","",IF([1]source_data!I941="","",VLOOKUP([1]source_data!I941,[1]codelists!A:C,2,FALSE)))</f>
        <v>GTIR010</v>
      </c>
      <c r="L939" s="8" t="str">
        <f>IF([1]source_data!G941="","",IF([1]source_data!J941="","",VLOOKUP([1]source_data!J941,[1]codelists!A:C,2,FALSE)))</f>
        <v>GTIR020</v>
      </c>
      <c r="M939" s="8" t="str">
        <f>IF([1]source_data!G941="","",IF([1]source_data!K941="","",IF([1]source_data!M941&lt;&gt;"",CONCATENATE(VLOOKUP([1]source_data!K941,[1]codelists!A:C,2,FALSE)&amp;";"&amp;VLOOKUP([1]source_data!L941,[1]codelists!A:C,2,FALSE)&amp;";"&amp;VLOOKUP([1]source_data!M941,[1]codelists!A:C,2,FALSE)),IF([1]source_data!L941&lt;&gt;"",CONCATENATE(VLOOKUP([1]source_data!K941,[1]codelists!A:C,2,FALSE)&amp;";"&amp;VLOOKUP([1]source_data!L941,[1]codelists!A:C,2,FALSE)),IF([1]source_data!K941&lt;&gt;"",CONCATENATE(VLOOKUP([1]source_data!K941,[1]codelists!A:C,2,FALSE)))))))</f>
        <v>GTIP020</v>
      </c>
      <c r="N939" s="11" t="str">
        <f>IF([1]source_data!G941="","",IF([1]source_data!D941="","",VLOOKUP([1]source_data!D941,[1]geo_data!A:I,9,FALSE)))</f>
        <v>Dursley</v>
      </c>
      <c r="O939" s="11" t="str">
        <f>IF([1]source_data!G941="","",IF([1]source_data!D941="","",VLOOKUP([1]source_data!D941,[1]geo_data!A:I,8,FALSE)))</f>
        <v>E05010976</v>
      </c>
      <c r="P939" s="11" t="str">
        <f>IF([1]source_data!G941="","",IF(LEFT(O939,3)="E05","WD",IF(LEFT(O939,3)="S13","WD",IF(LEFT(O939,3)="W05","WD",IF(LEFT(O939,3)="W06","UA",IF(LEFT(O939,3)="S12","CA",IF(LEFT(O939,3)="E06","UA",IF(LEFT(O939,3)="E07","NMD",IF(LEFT(O939,3)="E08","MD",IF(LEFT(O939,3)="E09","LONB"))))))))))</f>
        <v>WD</v>
      </c>
      <c r="Q939" s="11" t="str">
        <f>IF([1]source_data!G941="","",IF([1]source_data!D941="","",VLOOKUP([1]source_data!D941,[1]geo_data!A:I,7,FALSE)))</f>
        <v>Stroud</v>
      </c>
      <c r="R939" s="11" t="str">
        <f>IF([1]source_data!G941="","",IF([1]source_data!D941="","",VLOOKUP([1]source_data!D941,[1]geo_data!A:I,6,FALSE)))</f>
        <v>E07000082</v>
      </c>
      <c r="S939" s="11" t="str">
        <f>IF([1]source_data!G941="","",IF(LEFT(R939,3)="E05","WD",IF(LEFT(R939,3)="S13","WD",IF(LEFT(R939,3)="W05","WD",IF(LEFT(R939,3)="W06","UA",IF(LEFT(R939,3)="S12","CA",IF(LEFT(R939,3)="E06","UA",IF(LEFT(R939,3)="E07","NMD",IF(LEFT(R939,3)="E08","MD",IF(LEFT(R939,3)="E09","LONB"))))))))))</f>
        <v>NMD</v>
      </c>
      <c r="T939" s="8" t="str">
        <f>IF([1]source_data!G941="","",IF([1]source_data!N941="","",[1]source_data!N941))</f>
        <v>Grants for Your Home</v>
      </c>
      <c r="U939" s="12">
        <f ca="1">IF([1]source_data!G941="","",[1]tailored_settings!$B$8)</f>
        <v>45009</v>
      </c>
      <c r="V939" s="8" t="str">
        <f>IF([1]source_data!I941="","",[1]tailored_settings!$B$9)</f>
        <v>https://www.barnwoodtrust.org/</v>
      </c>
      <c r="W939" s="8" t="str">
        <f>IF([1]source_data!G941="","",IF([1]source_data!I941="","",[1]codelists!$A$1))</f>
        <v>Grant to Individuals Reason codelist</v>
      </c>
      <c r="X939" s="8" t="str">
        <f>IF([1]source_data!G941="","",IF([1]source_data!I941="","",[1]source_data!I941))</f>
        <v>Financial Hardship</v>
      </c>
      <c r="Y939" s="8" t="str">
        <f>IF([1]source_data!G941="","",IF([1]source_data!J941="","",[1]codelists!$A$1))</f>
        <v>Grant to Individuals Reason codelist</v>
      </c>
      <c r="Z939" s="8" t="str">
        <f>IF([1]source_data!G941="","",IF([1]source_data!J941="","",[1]source_data!J941))</f>
        <v>Disability</v>
      </c>
      <c r="AA939" s="8" t="str">
        <f>IF([1]source_data!G941="","",IF([1]source_data!K941="","",[1]codelists!$A$16))</f>
        <v>Grant to Individuals Purpose codelist</v>
      </c>
      <c r="AB939" s="8" t="str">
        <f>IF([1]source_data!G941="","",IF([1]source_data!K941="","",[1]source_data!K941))</f>
        <v>Furniture and appliances</v>
      </c>
      <c r="AC939" s="8" t="str">
        <f>IF([1]source_data!G941="","",IF([1]source_data!L941="","",[1]codelists!$A$16))</f>
        <v/>
      </c>
      <c r="AD939" s="8" t="str">
        <f>IF([1]source_data!G941="","",IF([1]source_data!L941="","",[1]source_data!L941))</f>
        <v/>
      </c>
      <c r="AE939" s="8" t="str">
        <f>IF([1]source_data!G941="","",IF([1]source_data!M941="","",[1]codelists!$A$16))</f>
        <v/>
      </c>
      <c r="AF939" s="8" t="str">
        <f>IF([1]source_data!G941="","",IF([1]source_data!M941="","",[1]source_data!M941))</f>
        <v/>
      </c>
    </row>
    <row r="940" spans="1:32" ht="15.75" x14ac:dyDescent="0.25">
      <c r="A940" s="8" t="str">
        <f>IF([1]source_data!G942="","",IF(AND([1]source_data!C942&lt;&gt;"",[1]tailored_settings!$B$10="Publish"),CONCATENATE([1]tailored_settings!$B$2&amp;[1]source_data!C942),IF(AND([1]source_data!C942&lt;&gt;"",[1]tailored_settings!$B$10="Do not publish"),CONCATENATE([1]tailored_settings!$B$2&amp;TEXT(ROW(A940)-1,"0000")&amp;"_"&amp;TEXT(F940,"yyyy-mm")),CONCATENATE([1]tailored_settings!$B$2&amp;TEXT(ROW(A940)-1,"0000")&amp;"_"&amp;TEXT(F940,"yyyy-mm")))))</f>
        <v>360G-BarnwoodTrust-0939_2022-11</v>
      </c>
      <c r="B940" s="8" t="str">
        <f>IF([1]source_data!G942="","",IF([1]source_data!E942&lt;&gt;"",[1]source_data!E942,CONCATENATE("Grant to "&amp;G940)))</f>
        <v>Grants for You</v>
      </c>
      <c r="C940" s="8" t="str">
        <f>IF([1]source_data!G942="","",IF([1]source_data!F942="","",[1]source_data!F942))</f>
        <v xml:space="preserve">Funding to help people with Autism, ADHD, Tourette's or a serious mental health condition access more opportunities.   </v>
      </c>
      <c r="D940" s="9">
        <f>IF([1]source_data!G942="","",IF([1]source_data!G942="","",[1]source_data!G942))</f>
        <v>879</v>
      </c>
      <c r="E940" s="8" t="str">
        <f>IF([1]source_data!G942="","",[1]tailored_settings!$B$3)</f>
        <v>GBP</v>
      </c>
      <c r="F940" s="10">
        <f>IF([1]source_data!G942="","",IF([1]source_data!H942="","",[1]source_data!H942))</f>
        <v>44882.5708687847</v>
      </c>
      <c r="G940" s="8" t="str">
        <f>IF([1]source_data!G942="","",[1]tailored_settings!$B$5)</f>
        <v>Individual Recipient</v>
      </c>
      <c r="H940" s="8" t="str">
        <f>IF([1]source_data!G942="","",IF(AND([1]source_data!A942&lt;&gt;"",[1]tailored_settings!$B$11="Publish"),CONCATENATE([1]tailored_settings!$B$2&amp;[1]source_data!A942),IF(AND([1]source_data!A942&lt;&gt;"",[1]tailored_settings!$B$11="Do not publish"),CONCATENATE([1]tailored_settings!$B$4&amp;TEXT(ROW(A940)-1,"0000")&amp;"_"&amp;TEXT(F940,"yyyy-mm")),CONCATENATE([1]tailored_settings!$B$4&amp;TEXT(ROW(A940)-1,"0000")&amp;"_"&amp;TEXT(F940,"yyyy-mm")))))</f>
        <v>360G-BarnwoodTrust-IND-0939_2022-11</v>
      </c>
      <c r="I940" s="8" t="str">
        <f>IF([1]source_data!G942="","",[1]tailored_settings!$B$7)</f>
        <v>Barnwood Trust</v>
      </c>
      <c r="J940" s="8" t="str">
        <f>IF([1]source_data!G942="","",[1]tailored_settings!$B$6)</f>
        <v>GB-CHC-1162855</v>
      </c>
      <c r="K940" s="8" t="str">
        <f>IF([1]source_data!G942="","",IF([1]source_data!I942="","",VLOOKUP([1]source_data!I942,[1]codelists!A:C,2,FALSE)))</f>
        <v>GTIR040</v>
      </c>
      <c r="L940" s="8" t="str">
        <f>IF([1]source_data!G942="","",IF([1]source_data!J942="","",VLOOKUP([1]source_data!J942,[1]codelists!A:C,2,FALSE)))</f>
        <v/>
      </c>
      <c r="M940" s="8" t="str">
        <f>IF([1]source_data!G942="","",IF([1]source_data!K942="","",IF([1]source_data!M942&lt;&gt;"",CONCATENATE(VLOOKUP([1]source_data!K942,[1]codelists!A:C,2,FALSE)&amp;";"&amp;VLOOKUP([1]source_data!L942,[1]codelists!A:C,2,FALSE)&amp;";"&amp;VLOOKUP([1]source_data!M942,[1]codelists!A:C,2,FALSE)),IF([1]source_data!L942&lt;&gt;"",CONCATENATE(VLOOKUP([1]source_data!K942,[1]codelists!A:C,2,FALSE)&amp;";"&amp;VLOOKUP([1]source_data!L942,[1]codelists!A:C,2,FALSE)),IF([1]source_data!K942&lt;&gt;"",CONCATENATE(VLOOKUP([1]source_data!K942,[1]codelists!A:C,2,FALSE)))))))</f>
        <v>GTIP040</v>
      </c>
      <c r="N940" s="11" t="str">
        <f>IF([1]source_data!G942="","",IF([1]source_data!D942="","",VLOOKUP([1]source_data!D942,[1]geo_data!A:I,9,FALSE)))</f>
        <v>Springbank</v>
      </c>
      <c r="O940" s="11" t="str">
        <f>IF([1]source_data!G942="","",IF([1]source_data!D942="","",VLOOKUP([1]source_data!D942,[1]geo_data!A:I,8,FALSE)))</f>
        <v>E05004304</v>
      </c>
      <c r="P940" s="11" t="str">
        <f>IF([1]source_data!G942="","",IF(LEFT(O940,3)="E05","WD",IF(LEFT(O940,3)="S13","WD",IF(LEFT(O940,3)="W05","WD",IF(LEFT(O940,3)="W06","UA",IF(LEFT(O940,3)="S12","CA",IF(LEFT(O940,3)="E06","UA",IF(LEFT(O940,3)="E07","NMD",IF(LEFT(O940,3)="E08","MD",IF(LEFT(O940,3)="E09","LONB"))))))))))</f>
        <v>WD</v>
      </c>
      <c r="Q940" s="11" t="str">
        <f>IF([1]source_data!G942="","",IF([1]source_data!D942="","",VLOOKUP([1]source_data!D942,[1]geo_data!A:I,7,FALSE)))</f>
        <v>Cheltenham</v>
      </c>
      <c r="R940" s="11" t="str">
        <f>IF([1]source_data!G942="","",IF([1]source_data!D942="","",VLOOKUP([1]source_data!D942,[1]geo_data!A:I,6,FALSE)))</f>
        <v>E07000078</v>
      </c>
      <c r="S940" s="11" t="str">
        <f>IF([1]source_data!G942="","",IF(LEFT(R940,3)="E05","WD",IF(LEFT(R940,3)="S13","WD",IF(LEFT(R940,3)="W05","WD",IF(LEFT(R940,3)="W06","UA",IF(LEFT(R940,3)="S12","CA",IF(LEFT(R940,3)="E06","UA",IF(LEFT(R940,3)="E07","NMD",IF(LEFT(R940,3)="E08","MD",IF(LEFT(R940,3)="E09","LONB"))))))))))</f>
        <v>NMD</v>
      </c>
      <c r="T940" s="8" t="str">
        <f>IF([1]source_data!G942="","",IF([1]source_data!N942="","",[1]source_data!N942))</f>
        <v>Grants for You</v>
      </c>
      <c r="U940" s="12">
        <f ca="1">IF([1]source_data!G942="","",[1]tailored_settings!$B$8)</f>
        <v>45009</v>
      </c>
      <c r="V940" s="8" t="str">
        <f>IF([1]source_data!I942="","",[1]tailored_settings!$B$9)</f>
        <v>https://www.barnwoodtrust.org/</v>
      </c>
      <c r="W940" s="8" t="str">
        <f>IF([1]source_data!G942="","",IF([1]source_data!I942="","",[1]codelists!$A$1))</f>
        <v>Grant to Individuals Reason codelist</v>
      </c>
      <c r="X940" s="8" t="str">
        <f>IF([1]source_data!G942="","",IF([1]source_data!I942="","",[1]source_data!I942))</f>
        <v>Mental Health</v>
      </c>
      <c r="Y940" s="8" t="str">
        <f>IF([1]source_data!G942="","",IF([1]source_data!J942="","",[1]codelists!$A$1))</f>
        <v/>
      </c>
      <c r="Z940" s="8" t="str">
        <f>IF([1]source_data!G942="","",IF([1]source_data!J942="","",[1]source_data!J942))</f>
        <v/>
      </c>
      <c r="AA940" s="8" t="str">
        <f>IF([1]source_data!G942="","",IF([1]source_data!K942="","",[1]codelists!$A$16))</f>
        <v>Grant to Individuals Purpose codelist</v>
      </c>
      <c r="AB940" s="8" t="str">
        <f>IF([1]source_data!G942="","",IF([1]source_data!K942="","",[1]source_data!K942))</f>
        <v>Devices and digital access</v>
      </c>
      <c r="AC940" s="8" t="str">
        <f>IF([1]source_data!G942="","",IF([1]source_data!L942="","",[1]codelists!$A$16))</f>
        <v/>
      </c>
      <c r="AD940" s="8" t="str">
        <f>IF([1]source_data!G942="","",IF([1]source_data!L942="","",[1]source_data!L942))</f>
        <v/>
      </c>
      <c r="AE940" s="8" t="str">
        <f>IF([1]source_data!G942="","",IF([1]source_data!M942="","",[1]codelists!$A$16))</f>
        <v/>
      </c>
      <c r="AF940" s="8" t="str">
        <f>IF([1]source_data!G942="","",IF([1]source_data!M942="","",[1]source_data!M942))</f>
        <v/>
      </c>
    </row>
    <row r="941" spans="1:32" ht="15.75" x14ac:dyDescent="0.25">
      <c r="A941" s="8" t="str">
        <f>IF([1]source_data!G943="","",IF(AND([1]source_data!C943&lt;&gt;"",[1]tailored_settings!$B$10="Publish"),CONCATENATE([1]tailored_settings!$B$2&amp;[1]source_data!C943),IF(AND([1]source_data!C943&lt;&gt;"",[1]tailored_settings!$B$10="Do not publish"),CONCATENATE([1]tailored_settings!$B$2&amp;TEXT(ROW(A941)-1,"0000")&amp;"_"&amp;TEXT(F941,"yyyy-mm")),CONCATENATE([1]tailored_settings!$B$2&amp;TEXT(ROW(A941)-1,"0000")&amp;"_"&amp;TEXT(F941,"yyyy-mm")))))</f>
        <v>360G-BarnwoodTrust-0940_2022-11</v>
      </c>
      <c r="B941" s="8" t="str">
        <f>IF([1]source_data!G943="","",IF([1]source_data!E943&lt;&gt;"",[1]source_data!E943,CONCATENATE("Grant to "&amp;G941)))</f>
        <v>Grants for Your Home</v>
      </c>
      <c r="C941" s="8" t="str">
        <f>IF([1]source_data!G943="","",IF([1]source_data!F943="","",[1]source_data!F943))</f>
        <v>Funding to help disabled people and people with mental health conditions living on a low-income with their housing needs</v>
      </c>
      <c r="D941" s="9">
        <f>IF([1]source_data!G943="","",IF([1]source_data!G943="","",[1]source_data!G943))</f>
        <v>2347</v>
      </c>
      <c r="E941" s="8" t="str">
        <f>IF([1]source_data!G943="","",[1]tailored_settings!$B$3)</f>
        <v>GBP</v>
      </c>
      <c r="F941" s="10">
        <f>IF([1]source_data!G943="","",IF([1]source_data!H943="","",[1]source_data!H943))</f>
        <v>44882.583527893497</v>
      </c>
      <c r="G941" s="8" t="str">
        <f>IF([1]source_data!G943="","",[1]tailored_settings!$B$5)</f>
        <v>Individual Recipient</v>
      </c>
      <c r="H941" s="8" t="str">
        <f>IF([1]source_data!G943="","",IF(AND([1]source_data!A943&lt;&gt;"",[1]tailored_settings!$B$11="Publish"),CONCATENATE([1]tailored_settings!$B$2&amp;[1]source_data!A943),IF(AND([1]source_data!A943&lt;&gt;"",[1]tailored_settings!$B$11="Do not publish"),CONCATENATE([1]tailored_settings!$B$4&amp;TEXT(ROW(A941)-1,"0000")&amp;"_"&amp;TEXT(F941,"yyyy-mm")),CONCATENATE([1]tailored_settings!$B$4&amp;TEXT(ROW(A941)-1,"0000")&amp;"_"&amp;TEXT(F941,"yyyy-mm")))))</f>
        <v>360G-BarnwoodTrust-IND-0940_2022-11</v>
      </c>
      <c r="I941" s="8" t="str">
        <f>IF([1]source_data!G943="","",[1]tailored_settings!$B$7)</f>
        <v>Barnwood Trust</v>
      </c>
      <c r="J941" s="8" t="str">
        <f>IF([1]source_data!G943="","",[1]tailored_settings!$B$6)</f>
        <v>GB-CHC-1162855</v>
      </c>
      <c r="K941" s="8" t="str">
        <f>IF([1]source_data!G943="","",IF([1]source_data!I943="","",VLOOKUP([1]source_data!I943,[1]codelists!A:C,2,FALSE)))</f>
        <v>GTIR010</v>
      </c>
      <c r="L941" s="8" t="str">
        <f>IF([1]source_data!G943="","",IF([1]source_data!J943="","",VLOOKUP([1]source_data!J943,[1]codelists!A:C,2,FALSE)))</f>
        <v>GTIR020</v>
      </c>
      <c r="M941" s="8" t="str">
        <f>IF([1]source_data!G943="","",IF([1]source_data!K943="","",IF([1]source_data!M943&lt;&gt;"",CONCATENATE(VLOOKUP([1]source_data!K943,[1]codelists!A:C,2,FALSE)&amp;";"&amp;VLOOKUP([1]source_data!L943,[1]codelists!A:C,2,FALSE)&amp;";"&amp;VLOOKUP([1]source_data!M943,[1]codelists!A:C,2,FALSE)),IF([1]source_data!L943&lt;&gt;"",CONCATENATE(VLOOKUP([1]source_data!K943,[1]codelists!A:C,2,FALSE)&amp;";"&amp;VLOOKUP([1]source_data!L943,[1]codelists!A:C,2,FALSE)),IF([1]source_data!K943&lt;&gt;"",CONCATENATE(VLOOKUP([1]source_data!K943,[1]codelists!A:C,2,FALSE)))))))</f>
        <v>GTIP020</v>
      </c>
      <c r="N941" s="11" t="str">
        <f>IF([1]source_data!G943="","",IF([1]source_data!D943="","",VLOOKUP([1]source_data!D943,[1]geo_data!A:I,9,FALSE)))</f>
        <v>Dursley</v>
      </c>
      <c r="O941" s="11" t="str">
        <f>IF([1]source_data!G943="","",IF([1]source_data!D943="","",VLOOKUP([1]source_data!D943,[1]geo_data!A:I,8,FALSE)))</f>
        <v>E05010976</v>
      </c>
      <c r="P941" s="11" t="str">
        <f>IF([1]source_data!G943="","",IF(LEFT(O941,3)="E05","WD",IF(LEFT(O941,3)="S13","WD",IF(LEFT(O941,3)="W05","WD",IF(LEFT(O941,3)="W06","UA",IF(LEFT(O941,3)="S12","CA",IF(LEFT(O941,3)="E06","UA",IF(LEFT(O941,3)="E07","NMD",IF(LEFT(O941,3)="E08","MD",IF(LEFT(O941,3)="E09","LONB"))))))))))</f>
        <v>WD</v>
      </c>
      <c r="Q941" s="11" t="str">
        <f>IF([1]source_data!G943="","",IF([1]source_data!D943="","",VLOOKUP([1]source_data!D943,[1]geo_data!A:I,7,FALSE)))</f>
        <v>Stroud</v>
      </c>
      <c r="R941" s="11" t="str">
        <f>IF([1]source_data!G943="","",IF([1]source_data!D943="","",VLOOKUP([1]source_data!D943,[1]geo_data!A:I,6,FALSE)))</f>
        <v>E07000082</v>
      </c>
      <c r="S941" s="11" t="str">
        <f>IF([1]source_data!G943="","",IF(LEFT(R941,3)="E05","WD",IF(LEFT(R941,3)="S13","WD",IF(LEFT(R941,3)="W05","WD",IF(LEFT(R941,3)="W06","UA",IF(LEFT(R941,3)="S12","CA",IF(LEFT(R941,3)="E06","UA",IF(LEFT(R941,3)="E07","NMD",IF(LEFT(R941,3)="E08","MD",IF(LEFT(R941,3)="E09","LONB"))))))))))</f>
        <v>NMD</v>
      </c>
      <c r="T941" s="8" t="str">
        <f>IF([1]source_data!G943="","",IF([1]source_data!N943="","",[1]source_data!N943))</f>
        <v>Grants for Your Home</v>
      </c>
      <c r="U941" s="12">
        <f ca="1">IF([1]source_data!G943="","",[1]tailored_settings!$B$8)</f>
        <v>45009</v>
      </c>
      <c r="V941" s="8" t="str">
        <f>IF([1]source_data!I943="","",[1]tailored_settings!$B$9)</f>
        <v>https://www.barnwoodtrust.org/</v>
      </c>
      <c r="W941" s="8" t="str">
        <f>IF([1]source_data!G943="","",IF([1]source_data!I943="","",[1]codelists!$A$1))</f>
        <v>Grant to Individuals Reason codelist</v>
      </c>
      <c r="X941" s="8" t="str">
        <f>IF([1]source_data!G943="","",IF([1]source_data!I943="","",[1]source_data!I943))</f>
        <v>Financial Hardship</v>
      </c>
      <c r="Y941" s="8" t="str">
        <f>IF([1]source_data!G943="","",IF([1]source_data!J943="","",[1]codelists!$A$1))</f>
        <v>Grant to Individuals Reason codelist</v>
      </c>
      <c r="Z941" s="8" t="str">
        <f>IF([1]source_data!G943="","",IF([1]source_data!J943="","",[1]source_data!J943))</f>
        <v>Disability</v>
      </c>
      <c r="AA941" s="8" t="str">
        <f>IF([1]source_data!G943="","",IF([1]source_data!K943="","",[1]codelists!$A$16))</f>
        <v>Grant to Individuals Purpose codelist</v>
      </c>
      <c r="AB941" s="8" t="str">
        <f>IF([1]source_data!G943="","",IF([1]source_data!K943="","",[1]source_data!K943))</f>
        <v>Furniture and appliances</v>
      </c>
      <c r="AC941" s="8" t="str">
        <f>IF([1]source_data!G943="","",IF([1]source_data!L943="","",[1]codelists!$A$16))</f>
        <v/>
      </c>
      <c r="AD941" s="8" t="str">
        <f>IF([1]source_data!G943="","",IF([1]source_data!L943="","",[1]source_data!L943))</f>
        <v/>
      </c>
      <c r="AE941" s="8" t="str">
        <f>IF([1]source_data!G943="","",IF([1]source_data!M943="","",[1]codelists!$A$16))</f>
        <v/>
      </c>
      <c r="AF941" s="8" t="str">
        <f>IF([1]source_data!G943="","",IF([1]source_data!M943="","",[1]source_data!M943))</f>
        <v/>
      </c>
    </row>
    <row r="942" spans="1:32" ht="15.75" x14ac:dyDescent="0.25">
      <c r="A942" s="8" t="str">
        <f>IF([1]source_data!G944="","",IF(AND([1]source_data!C944&lt;&gt;"",[1]tailored_settings!$B$10="Publish"),CONCATENATE([1]tailored_settings!$B$2&amp;[1]source_data!C944),IF(AND([1]source_data!C944&lt;&gt;"",[1]tailored_settings!$B$10="Do not publish"),CONCATENATE([1]tailored_settings!$B$2&amp;TEXT(ROW(A942)-1,"0000")&amp;"_"&amp;TEXT(F942,"yyyy-mm")),CONCATENATE([1]tailored_settings!$B$2&amp;TEXT(ROW(A942)-1,"0000")&amp;"_"&amp;TEXT(F942,"yyyy-mm")))))</f>
        <v>360G-BarnwoodTrust-0941_2022-11</v>
      </c>
      <c r="B942" s="8" t="str">
        <f>IF([1]source_data!G944="","",IF([1]source_data!E944&lt;&gt;"",[1]source_data!E944,CONCATENATE("Grant to "&amp;G942)))</f>
        <v>Grants for Your Home</v>
      </c>
      <c r="C942" s="8" t="str">
        <f>IF([1]source_data!G944="","",IF([1]source_data!F944="","",[1]source_data!F944))</f>
        <v>Funding to help disabled people and people with mental health conditions living on a low-income with their housing needs</v>
      </c>
      <c r="D942" s="9">
        <f>IF([1]source_data!G944="","",IF([1]source_data!G944="","",[1]source_data!G944))</f>
        <v>1522.99</v>
      </c>
      <c r="E942" s="8" t="str">
        <f>IF([1]source_data!G944="","",[1]tailored_settings!$B$3)</f>
        <v>GBP</v>
      </c>
      <c r="F942" s="10">
        <f>IF([1]source_data!G944="","",IF([1]source_data!H944="","",[1]source_data!H944))</f>
        <v>44882.592703240698</v>
      </c>
      <c r="G942" s="8" t="str">
        <f>IF([1]source_data!G944="","",[1]tailored_settings!$B$5)</f>
        <v>Individual Recipient</v>
      </c>
      <c r="H942" s="8" t="str">
        <f>IF([1]source_data!G944="","",IF(AND([1]source_data!A944&lt;&gt;"",[1]tailored_settings!$B$11="Publish"),CONCATENATE([1]tailored_settings!$B$2&amp;[1]source_data!A944),IF(AND([1]source_data!A944&lt;&gt;"",[1]tailored_settings!$B$11="Do not publish"),CONCATENATE([1]tailored_settings!$B$4&amp;TEXT(ROW(A942)-1,"0000")&amp;"_"&amp;TEXT(F942,"yyyy-mm")),CONCATENATE([1]tailored_settings!$B$4&amp;TEXT(ROW(A942)-1,"0000")&amp;"_"&amp;TEXT(F942,"yyyy-mm")))))</f>
        <v>360G-BarnwoodTrust-IND-0941_2022-11</v>
      </c>
      <c r="I942" s="8" t="str">
        <f>IF([1]source_data!G944="","",[1]tailored_settings!$B$7)</f>
        <v>Barnwood Trust</v>
      </c>
      <c r="J942" s="8" t="str">
        <f>IF([1]source_data!G944="","",[1]tailored_settings!$B$6)</f>
        <v>GB-CHC-1162855</v>
      </c>
      <c r="K942" s="8" t="str">
        <f>IF([1]source_data!G944="","",IF([1]source_data!I944="","",VLOOKUP([1]source_data!I944,[1]codelists!A:C,2,FALSE)))</f>
        <v>GTIR010</v>
      </c>
      <c r="L942" s="8" t="str">
        <f>IF([1]source_data!G944="","",IF([1]source_data!J944="","",VLOOKUP([1]source_data!J944,[1]codelists!A:C,2,FALSE)))</f>
        <v>GTIR020</v>
      </c>
      <c r="M942" s="8" t="str">
        <f>IF([1]source_data!G944="","",IF([1]source_data!K944="","",IF([1]source_data!M944&lt;&gt;"",CONCATENATE(VLOOKUP([1]source_data!K944,[1]codelists!A:C,2,FALSE)&amp;";"&amp;VLOOKUP([1]source_data!L944,[1]codelists!A:C,2,FALSE)&amp;";"&amp;VLOOKUP([1]source_data!M944,[1]codelists!A:C,2,FALSE)),IF([1]source_data!L944&lt;&gt;"",CONCATENATE(VLOOKUP([1]source_data!K944,[1]codelists!A:C,2,FALSE)&amp;";"&amp;VLOOKUP([1]source_data!L944,[1]codelists!A:C,2,FALSE)),IF([1]source_data!K944&lt;&gt;"",CONCATENATE(VLOOKUP([1]source_data!K944,[1]codelists!A:C,2,FALSE)))))))</f>
        <v>GTIP020</v>
      </c>
      <c r="N942" s="11" t="str">
        <f>IF([1]source_data!G944="","",IF([1]source_data!D944="","",VLOOKUP([1]source_data!D944,[1]geo_data!A:I,9,FALSE)))</f>
        <v>Lansdown</v>
      </c>
      <c r="O942" s="11" t="str">
        <f>IF([1]source_data!G944="","",IF([1]source_data!D944="","",VLOOKUP([1]source_data!D944,[1]geo_data!A:I,8,FALSE)))</f>
        <v>E05004295</v>
      </c>
      <c r="P942" s="11" t="str">
        <f>IF([1]source_data!G944="","",IF(LEFT(O942,3)="E05","WD",IF(LEFT(O942,3)="S13","WD",IF(LEFT(O942,3)="W05","WD",IF(LEFT(O942,3)="W06","UA",IF(LEFT(O942,3)="S12","CA",IF(LEFT(O942,3)="E06","UA",IF(LEFT(O942,3)="E07","NMD",IF(LEFT(O942,3)="E08","MD",IF(LEFT(O942,3)="E09","LONB"))))))))))</f>
        <v>WD</v>
      </c>
      <c r="Q942" s="11" t="str">
        <f>IF([1]source_data!G944="","",IF([1]source_data!D944="","",VLOOKUP([1]source_data!D944,[1]geo_data!A:I,7,FALSE)))</f>
        <v>Cheltenham</v>
      </c>
      <c r="R942" s="11" t="str">
        <f>IF([1]source_data!G944="","",IF([1]source_data!D944="","",VLOOKUP([1]source_data!D944,[1]geo_data!A:I,6,FALSE)))</f>
        <v>E07000078</v>
      </c>
      <c r="S942" s="11" t="str">
        <f>IF([1]source_data!G944="","",IF(LEFT(R942,3)="E05","WD",IF(LEFT(R942,3)="S13","WD",IF(LEFT(R942,3)="W05","WD",IF(LEFT(R942,3)="W06","UA",IF(LEFT(R942,3)="S12","CA",IF(LEFT(R942,3)="E06","UA",IF(LEFT(R942,3)="E07","NMD",IF(LEFT(R942,3)="E08","MD",IF(LEFT(R942,3)="E09","LONB"))))))))))</f>
        <v>NMD</v>
      </c>
      <c r="T942" s="8" t="str">
        <f>IF([1]source_data!G944="","",IF([1]source_data!N944="","",[1]source_data!N944))</f>
        <v>Grants for Your Home</v>
      </c>
      <c r="U942" s="12">
        <f ca="1">IF([1]source_data!G944="","",[1]tailored_settings!$B$8)</f>
        <v>45009</v>
      </c>
      <c r="V942" s="8" t="str">
        <f>IF([1]source_data!I944="","",[1]tailored_settings!$B$9)</f>
        <v>https://www.barnwoodtrust.org/</v>
      </c>
      <c r="W942" s="8" t="str">
        <f>IF([1]source_data!G944="","",IF([1]source_data!I944="","",[1]codelists!$A$1))</f>
        <v>Grant to Individuals Reason codelist</v>
      </c>
      <c r="X942" s="8" t="str">
        <f>IF([1]source_data!G944="","",IF([1]source_data!I944="","",[1]source_data!I944))</f>
        <v>Financial Hardship</v>
      </c>
      <c r="Y942" s="8" t="str">
        <f>IF([1]source_data!G944="","",IF([1]source_data!J944="","",[1]codelists!$A$1))</f>
        <v>Grant to Individuals Reason codelist</v>
      </c>
      <c r="Z942" s="8" t="str">
        <f>IF([1]source_data!G944="","",IF([1]source_data!J944="","",[1]source_data!J944))</f>
        <v>Disability</v>
      </c>
      <c r="AA942" s="8" t="str">
        <f>IF([1]source_data!G944="","",IF([1]source_data!K944="","",[1]codelists!$A$16))</f>
        <v>Grant to Individuals Purpose codelist</v>
      </c>
      <c r="AB942" s="8" t="str">
        <f>IF([1]source_data!G944="","",IF([1]source_data!K944="","",[1]source_data!K944))</f>
        <v>Furniture and appliances</v>
      </c>
      <c r="AC942" s="8" t="str">
        <f>IF([1]source_data!G944="","",IF([1]source_data!L944="","",[1]codelists!$A$16))</f>
        <v/>
      </c>
      <c r="AD942" s="8" t="str">
        <f>IF([1]source_data!G944="","",IF([1]source_data!L944="","",[1]source_data!L944))</f>
        <v/>
      </c>
      <c r="AE942" s="8" t="str">
        <f>IF([1]source_data!G944="","",IF([1]source_data!M944="","",[1]codelists!$A$16))</f>
        <v/>
      </c>
      <c r="AF942" s="8" t="str">
        <f>IF([1]source_data!G944="","",IF([1]source_data!M944="","",[1]source_data!M944))</f>
        <v/>
      </c>
    </row>
    <row r="943" spans="1:32" ht="15.75" x14ac:dyDescent="0.25">
      <c r="A943" s="8" t="str">
        <f>IF([1]source_data!G945="","",IF(AND([1]source_data!C945&lt;&gt;"",[1]tailored_settings!$B$10="Publish"),CONCATENATE([1]tailored_settings!$B$2&amp;[1]source_data!C945),IF(AND([1]source_data!C945&lt;&gt;"",[1]tailored_settings!$B$10="Do not publish"),CONCATENATE([1]tailored_settings!$B$2&amp;TEXT(ROW(A943)-1,"0000")&amp;"_"&amp;TEXT(F943,"yyyy-mm")),CONCATENATE([1]tailored_settings!$B$2&amp;TEXT(ROW(A943)-1,"0000")&amp;"_"&amp;TEXT(F943,"yyyy-mm")))))</f>
        <v>360G-BarnwoodTrust-0942_2022-11</v>
      </c>
      <c r="B943" s="8" t="str">
        <f>IF([1]source_data!G945="","",IF([1]source_data!E945&lt;&gt;"",[1]source_data!E945,CONCATENATE("Grant to "&amp;G943)))</f>
        <v>Grants for You</v>
      </c>
      <c r="C943" s="8" t="str">
        <f>IF([1]source_data!G945="","",IF([1]source_data!F945="","",[1]source_data!F945))</f>
        <v xml:space="preserve">Funding to help people with Autism, ADHD, Tourette's or a serious mental health condition access more opportunities.   </v>
      </c>
      <c r="D943" s="9">
        <f>IF([1]source_data!G945="","",IF([1]source_data!G945="","",[1]source_data!G945))</f>
        <v>719</v>
      </c>
      <c r="E943" s="8" t="str">
        <f>IF([1]source_data!G945="","",[1]tailored_settings!$B$3)</f>
        <v>GBP</v>
      </c>
      <c r="F943" s="10">
        <f>IF([1]source_data!G945="","",IF([1]source_data!H945="","",[1]source_data!H945))</f>
        <v>44882.597680173603</v>
      </c>
      <c r="G943" s="8" t="str">
        <f>IF([1]source_data!G945="","",[1]tailored_settings!$B$5)</f>
        <v>Individual Recipient</v>
      </c>
      <c r="H943" s="8" t="str">
        <f>IF([1]source_data!G945="","",IF(AND([1]source_data!A945&lt;&gt;"",[1]tailored_settings!$B$11="Publish"),CONCATENATE([1]tailored_settings!$B$2&amp;[1]source_data!A945),IF(AND([1]source_data!A945&lt;&gt;"",[1]tailored_settings!$B$11="Do not publish"),CONCATENATE([1]tailored_settings!$B$4&amp;TEXT(ROW(A943)-1,"0000")&amp;"_"&amp;TEXT(F943,"yyyy-mm")),CONCATENATE([1]tailored_settings!$B$4&amp;TEXT(ROW(A943)-1,"0000")&amp;"_"&amp;TEXT(F943,"yyyy-mm")))))</f>
        <v>360G-BarnwoodTrust-IND-0942_2022-11</v>
      </c>
      <c r="I943" s="8" t="str">
        <f>IF([1]source_data!G945="","",[1]tailored_settings!$B$7)</f>
        <v>Barnwood Trust</v>
      </c>
      <c r="J943" s="8" t="str">
        <f>IF([1]source_data!G945="","",[1]tailored_settings!$B$6)</f>
        <v>GB-CHC-1162855</v>
      </c>
      <c r="K943" s="8" t="str">
        <f>IF([1]source_data!G945="","",IF([1]source_data!I945="","",VLOOKUP([1]source_data!I945,[1]codelists!A:C,2,FALSE)))</f>
        <v>GTIR040</v>
      </c>
      <c r="L943" s="8" t="str">
        <f>IF([1]source_data!G945="","",IF([1]source_data!J945="","",VLOOKUP([1]source_data!J945,[1]codelists!A:C,2,FALSE)))</f>
        <v/>
      </c>
      <c r="M943" s="8" t="str">
        <f>IF([1]source_data!G945="","",IF([1]source_data!K945="","",IF([1]source_data!M945&lt;&gt;"",CONCATENATE(VLOOKUP([1]source_data!K945,[1]codelists!A:C,2,FALSE)&amp;";"&amp;VLOOKUP([1]source_data!L945,[1]codelists!A:C,2,FALSE)&amp;";"&amp;VLOOKUP([1]source_data!M945,[1]codelists!A:C,2,FALSE)),IF([1]source_data!L945&lt;&gt;"",CONCATENATE(VLOOKUP([1]source_data!K945,[1]codelists!A:C,2,FALSE)&amp;";"&amp;VLOOKUP([1]source_data!L945,[1]codelists!A:C,2,FALSE)),IF([1]source_data!K945&lt;&gt;"",CONCATENATE(VLOOKUP([1]source_data!K945,[1]codelists!A:C,2,FALSE)))))))</f>
        <v>GTIP040</v>
      </c>
      <c r="N943" s="11" t="str">
        <f>IF([1]source_data!G945="","",IF([1]source_data!D945="","",VLOOKUP([1]source_data!D945,[1]geo_data!A:I,9,FALSE)))</f>
        <v>Springbank</v>
      </c>
      <c r="O943" s="11" t="str">
        <f>IF([1]source_data!G945="","",IF([1]source_data!D945="","",VLOOKUP([1]source_data!D945,[1]geo_data!A:I,8,FALSE)))</f>
        <v>E05004304</v>
      </c>
      <c r="P943" s="11" t="str">
        <f>IF([1]source_data!G945="","",IF(LEFT(O943,3)="E05","WD",IF(LEFT(O943,3)="S13","WD",IF(LEFT(O943,3)="W05","WD",IF(LEFT(O943,3)="W06","UA",IF(LEFT(O943,3)="S12","CA",IF(LEFT(O943,3)="E06","UA",IF(LEFT(O943,3)="E07","NMD",IF(LEFT(O943,3)="E08","MD",IF(LEFT(O943,3)="E09","LONB"))))))))))</f>
        <v>WD</v>
      </c>
      <c r="Q943" s="11" t="str">
        <f>IF([1]source_data!G945="","",IF([1]source_data!D945="","",VLOOKUP([1]source_data!D945,[1]geo_data!A:I,7,FALSE)))</f>
        <v>Cheltenham</v>
      </c>
      <c r="R943" s="11" t="str">
        <f>IF([1]source_data!G945="","",IF([1]source_data!D945="","",VLOOKUP([1]source_data!D945,[1]geo_data!A:I,6,FALSE)))</f>
        <v>E07000078</v>
      </c>
      <c r="S943" s="11" t="str">
        <f>IF([1]source_data!G945="","",IF(LEFT(R943,3)="E05","WD",IF(LEFT(R943,3)="S13","WD",IF(LEFT(R943,3)="W05","WD",IF(LEFT(R943,3)="W06","UA",IF(LEFT(R943,3)="S12","CA",IF(LEFT(R943,3)="E06","UA",IF(LEFT(R943,3)="E07","NMD",IF(LEFT(R943,3)="E08","MD",IF(LEFT(R943,3)="E09","LONB"))))))))))</f>
        <v>NMD</v>
      </c>
      <c r="T943" s="8" t="str">
        <f>IF([1]source_data!G945="","",IF([1]source_data!N945="","",[1]source_data!N945))</f>
        <v>Grants for You</v>
      </c>
      <c r="U943" s="12">
        <f ca="1">IF([1]source_data!G945="","",[1]tailored_settings!$B$8)</f>
        <v>45009</v>
      </c>
      <c r="V943" s="8" t="str">
        <f>IF([1]source_data!I945="","",[1]tailored_settings!$B$9)</f>
        <v>https://www.barnwoodtrust.org/</v>
      </c>
      <c r="W943" s="8" t="str">
        <f>IF([1]source_data!G945="","",IF([1]source_data!I945="","",[1]codelists!$A$1))</f>
        <v>Grant to Individuals Reason codelist</v>
      </c>
      <c r="X943" s="8" t="str">
        <f>IF([1]source_data!G945="","",IF([1]source_data!I945="","",[1]source_data!I945))</f>
        <v>Mental Health</v>
      </c>
      <c r="Y943" s="8" t="str">
        <f>IF([1]source_data!G945="","",IF([1]source_data!J945="","",[1]codelists!$A$1))</f>
        <v/>
      </c>
      <c r="Z943" s="8" t="str">
        <f>IF([1]source_data!G945="","",IF([1]source_data!J945="","",[1]source_data!J945))</f>
        <v/>
      </c>
      <c r="AA943" s="8" t="str">
        <f>IF([1]source_data!G945="","",IF([1]source_data!K945="","",[1]codelists!$A$16))</f>
        <v>Grant to Individuals Purpose codelist</v>
      </c>
      <c r="AB943" s="8" t="str">
        <f>IF([1]source_data!G945="","",IF([1]source_data!K945="","",[1]source_data!K945))</f>
        <v>Devices and digital access</v>
      </c>
      <c r="AC943" s="8" t="str">
        <f>IF([1]source_data!G945="","",IF([1]source_data!L945="","",[1]codelists!$A$16))</f>
        <v/>
      </c>
      <c r="AD943" s="8" t="str">
        <f>IF([1]source_data!G945="","",IF([1]source_data!L945="","",[1]source_data!L945))</f>
        <v/>
      </c>
      <c r="AE943" s="8" t="str">
        <f>IF([1]source_data!G945="","",IF([1]source_data!M945="","",[1]codelists!$A$16))</f>
        <v/>
      </c>
      <c r="AF943" s="8" t="str">
        <f>IF([1]source_data!G945="","",IF([1]source_data!M945="","",[1]source_data!M945))</f>
        <v/>
      </c>
    </row>
    <row r="944" spans="1:32" ht="15.75" x14ac:dyDescent="0.25">
      <c r="A944" s="8" t="str">
        <f>IF([1]source_data!G946="","",IF(AND([1]source_data!C946&lt;&gt;"",[1]tailored_settings!$B$10="Publish"),CONCATENATE([1]tailored_settings!$B$2&amp;[1]source_data!C946),IF(AND([1]source_data!C946&lt;&gt;"",[1]tailored_settings!$B$10="Do not publish"),CONCATENATE([1]tailored_settings!$B$2&amp;TEXT(ROW(A944)-1,"0000")&amp;"_"&amp;TEXT(F944,"yyyy-mm")),CONCATENATE([1]tailored_settings!$B$2&amp;TEXT(ROW(A944)-1,"0000")&amp;"_"&amp;TEXT(F944,"yyyy-mm")))))</f>
        <v>360G-BarnwoodTrust-0943_2022-11</v>
      </c>
      <c r="B944" s="8" t="str">
        <f>IF([1]source_data!G946="","",IF([1]source_data!E946&lt;&gt;"",[1]source_data!E946,CONCATENATE("Grant to "&amp;G944)))</f>
        <v>Grants for Your Home</v>
      </c>
      <c r="C944" s="8" t="str">
        <f>IF([1]source_data!G946="","",IF([1]source_data!F946="","",[1]source_data!F946))</f>
        <v>Funding to help disabled people and people with mental health conditions living on a low-income with their housing needs</v>
      </c>
      <c r="D944" s="9">
        <f>IF([1]source_data!G946="","",IF([1]source_data!G946="","",[1]source_data!G946))</f>
        <v>1938</v>
      </c>
      <c r="E944" s="8" t="str">
        <f>IF([1]source_data!G946="","",[1]tailored_settings!$B$3)</f>
        <v>GBP</v>
      </c>
      <c r="F944" s="10">
        <f>IF([1]source_data!G946="","",IF([1]source_data!H946="","",[1]source_data!H946))</f>
        <v>44882.612793981498</v>
      </c>
      <c r="G944" s="8" t="str">
        <f>IF([1]source_data!G946="","",[1]tailored_settings!$B$5)</f>
        <v>Individual Recipient</v>
      </c>
      <c r="H944" s="8" t="str">
        <f>IF([1]source_data!G946="","",IF(AND([1]source_data!A946&lt;&gt;"",[1]tailored_settings!$B$11="Publish"),CONCATENATE([1]tailored_settings!$B$2&amp;[1]source_data!A946),IF(AND([1]source_data!A946&lt;&gt;"",[1]tailored_settings!$B$11="Do not publish"),CONCATENATE([1]tailored_settings!$B$4&amp;TEXT(ROW(A944)-1,"0000")&amp;"_"&amp;TEXT(F944,"yyyy-mm")),CONCATENATE([1]tailored_settings!$B$4&amp;TEXT(ROW(A944)-1,"0000")&amp;"_"&amp;TEXT(F944,"yyyy-mm")))))</f>
        <v>360G-BarnwoodTrust-IND-0943_2022-11</v>
      </c>
      <c r="I944" s="8" t="str">
        <f>IF([1]source_data!G946="","",[1]tailored_settings!$B$7)</f>
        <v>Barnwood Trust</v>
      </c>
      <c r="J944" s="8" t="str">
        <f>IF([1]source_data!G946="","",[1]tailored_settings!$B$6)</f>
        <v>GB-CHC-1162855</v>
      </c>
      <c r="K944" s="8" t="str">
        <f>IF([1]source_data!G946="","",IF([1]source_data!I946="","",VLOOKUP([1]source_data!I946,[1]codelists!A:C,2,FALSE)))</f>
        <v>GTIR010</v>
      </c>
      <c r="L944" s="8" t="str">
        <f>IF([1]source_data!G946="","",IF([1]source_data!J946="","",VLOOKUP([1]source_data!J946,[1]codelists!A:C,2,FALSE)))</f>
        <v>GTIR020</v>
      </c>
      <c r="M944" s="8" t="str">
        <f>IF([1]source_data!G946="","",IF([1]source_data!K946="","",IF([1]source_data!M946&lt;&gt;"",CONCATENATE(VLOOKUP([1]source_data!K946,[1]codelists!A:C,2,FALSE)&amp;";"&amp;VLOOKUP([1]source_data!L946,[1]codelists!A:C,2,FALSE)&amp;";"&amp;VLOOKUP([1]source_data!M946,[1]codelists!A:C,2,FALSE)),IF([1]source_data!L946&lt;&gt;"",CONCATENATE(VLOOKUP([1]source_data!K946,[1]codelists!A:C,2,FALSE)&amp;";"&amp;VLOOKUP([1]source_data!L946,[1]codelists!A:C,2,FALSE)),IF([1]source_data!K946&lt;&gt;"",CONCATENATE(VLOOKUP([1]source_data!K946,[1]codelists!A:C,2,FALSE)))))))</f>
        <v>GTIP020</v>
      </c>
      <c r="N944" s="11" t="str">
        <f>IF([1]source_data!G946="","",IF([1]source_data!D946="","",VLOOKUP([1]source_data!D946,[1]geo_data!A:I,9,FALSE)))</f>
        <v>Nailsworth</v>
      </c>
      <c r="O944" s="11" t="str">
        <f>IF([1]source_data!G946="","",IF([1]source_data!D946="","",VLOOKUP([1]source_data!D946,[1]geo_data!A:I,8,FALSE)))</f>
        <v>E05013193</v>
      </c>
      <c r="P944" s="11" t="str">
        <f>IF([1]source_data!G946="","",IF(LEFT(O944,3)="E05","WD",IF(LEFT(O944,3)="S13","WD",IF(LEFT(O944,3)="W05","WD",IF(LEFT(O944,3)="W06","UA",IF(LEFT(O944,3)="S12","CA",IF(LEFT(O944,3)="E06","UA",IF(LEFT(O944,3)="E07","NMD",IF(LEFT(O944,3)="E08","MD",IF(LEFT(O944,3)="E09","LONB"))))))))))</f>
        <v>WD</v>
      </c>
      <c r="Q944" s="11" t="str">
        <f>IF([1]source_data!G946="","",IF([1]source_data!D946="","",VLOOKUP([1]source_data!D946,[1]geo_data!A:I,7,FALSE)))</f>
        <v>Stroud</v>
      </c>
      <c r="R944" s="11" t="str">
        <f>IF([1]source_data!G946="","",IF([1]source_data!D946="","",VLOOKUP([1]source_data!D946,[1]geo_data!A:I,6,FALSE)))</f>
        <v>E07000082</v>
      </c>
      <c r="S944" s="11" t="str">
        <f>IF([1]source_data!G946="","",IF(LEFT(R944,3)="E05","WD",IF(LEFT(R944,3)="S13","WD",IF(LEFT(R944,3)="W05","WD",IF(LEFT(R944,3)="W06","UA",IF(LEFT(R944,3)="S12","CA",IF(LEFT(R944,3)="E06","UA",IF(LEFT(R944,3)="E07","NMD",IF(LEFT(R944,3)="E08","MD",IF(LEFT(R944,3)="E09","LONB"))))))))))</f>
        <v>NMD</v>
      </c>
      <c r="T944" s="8" t="str">
        <f>IF([1]source_data!G946="","",IF([1]source_data!N946="","",[1]source_data!N946))</f>
        <v>Grants for Your Home</v>
      </c>
      <c r="U944" s="12">
        <f ca="1">IF([1]source_data!G946="","",[1]tailored_settings!$B$8)</f>
        <v>45009</v>
      </c>
      <c r="V944" s="8" t="str">
        <f>IF([1]source_data!I946="","",[1]tailored_settings!$B$9)</f>
        <v>https://www.barnwoodtrust.org/</v>
      </c>
      <c r="W944" s="8" t="str">
        <f>IF([1]source_data!G946="","",IF([1]source_data!I946="","",[1]codelists!$A$1))</f>
        <v>Grant to Individuals Reason codelist</v>
      </c>
      <c r="X944" s="8" t="str">
        <f>IF([1]source_data!G946="","",IF([1]source_data!I946="","",[1]source_data!I946))</f>
        <v>Financial Hardship</v>
      </c>
      <c r="Y944" s="8" t="str">
        <f>IF([1]source_data!G946="","",IF([1]source_data!J946="","",[1]codelists!$A$1))</f>
        <v>Grant to Individuals Reason codelist</v>
      </c>
      <c r="Z944" s="8" t="str">
        <f>IF([1]source_data!G946="","",IF([1]source_data!J946="","",[1]source_data!J946))</f>
        <v>Disability</v>
      </c>
      <c r="AA944" s="8" t="str">
        <f>IF([1]source_data!G946="","",IF([1]source_data!K946="","",[1]codelists!$A$16))</f>
        <v>Grant to Individuals Purpose codelist</v>
      </c>
      <c r="AB944" s="8" t="str">
        <f>IF([1]source_data!G946="","",IF([1]source_data!K946="","",[1]source_data!K946))</f>
        <v>Furniture and appliances</v>
      </c>
      <c r="AC944" s="8" t="str">
        <f>IF([1]source_data!G946="","",IF([1]source_data!L946="","",[1]codelists!$A$16))</f>
        <v/>
      </c>
      <c r="AD944" s="8" t="str">
        <f>IF([1]source_data!G946="","",IF([1]source_data!L946="","",[1]source_data!L946))</f>
        <v/>
      </c>
      <c r="AE944" s="8" t="str">
        <f>IF([1]source_data!G946="","",IF([1]source_data!M946="","",[1]codelists!$A$16))</f>
        <v/>
      </c>
      <c r="AF944" s="8" t="str">
        <f>IF([1]source_data!G946="","",IF([1]source_data!M946="","",[1]source_data!M946))</f>
        <v/>
      </c>
    </row>
    <row r="945" spans="1:32" ht="15.75" x14ac:dyDescent="0.25">
      <c r="A945" s="8" t="str">
        <f>IF([1]source_data!G947="","",IF(AND([1]source_data!C947&lt;&gt;"",[1]tailored_settings!$B$10="Publish"),CONCATENATE([1]tailored_settings!$B$2&amp;[1]source_data!C947),IF(AND([1]source_data!C947&lt;&gt;"",[1]tailored_settings!$B$10="Do not publish"),CONCATENATE([1]tailored_settings!$B$2&amp;TEXT(ROW(A945)-1,"0000")&amp;"_"&amp;TEXT(F945,"yyyy-mm")),CONCATENATE([1]tailored_settings!$B$2&amp;TEXT(ROW(A945)-1,"0000")&amp;"_"&amp;TEXT(F945,"yyyy-mm")))))</f>
        <v>360G-BarnwoodTrust-0944_2022-11</v>
      </c>
      <c r="B945" s="8" t="str">
        <f>IF([1]source_data!G947="","",IF([1]source_data!E947&lt;&gt;"",[1]source_data!E947,CONCATENATE("Grant to "&amp;G945)))</f>
        <v>Grants for Your Home</v>
      </c>
      <c r="C945" s="8" t="str">
        <f>IF([1]source_data!G947="","",IF([1]source_data!F947="","",[1]source_data!F947))</f>
        <v>Funding to help disabled people and people with mental health conditions living on a low-income with their housing needs</v>
      </c>
      <c r="D945" s="9">
        <f>IF([1]source_data!G947="","",IF([1]source_data!G947="","",[1]source_data!G947))</f>
        <v>2459</v>
      </c>
      <c r="E945" s="8" t="str">
        <f>IF([1]source_data!G947="","",[1]tailored_settings!$B$3)</f>
        <v>GBP</v>
      </c>
      <c r="F945" s="10">
        <f>IF([1]source_data!G947="","",IF([1]source_data!H947="","",[1]source_data!H947))</f>
        <v>44882.6192900116</v>
      </c>
      <c r="G945" s="8" t="str">
        <f>IF([1]source_data!G947="","",[1]tailored_settings!$B$5)</f>
        <v>Individual Recipient</v>
      </c>
      <c r="H945" s="8" t="str">
        <f>IF([1]source_data!G947="","",IF(AND([1]source_data!A947&lt;&gt;"",[1]tailored_settings!$B$11="Publish"),CONCATENATE([1]tailored_settings!$B$2&amp;[1]source_data!A947),IF(AND([1]source_data!A947&lt;&gt;"",[1]tailored_settings!$B$11="Do not publish"),CONCATENATE([1]tailored_settings!$B$4&amp;TEXT(ROW(A945)-1,"0000")&amp;"_"&amp;TEXT(F945,"yyyy-mm")),CONCATENATE([1]tailored_settings!$B$4&amp;TEXT(ROW(A945)-1,"0000")&amp;"_"&amp;TEXT(F945,"yyyy-mm")))))</f>
        <v>360G-BarnwoodTrust-IND-0944_2022-11</v>
      </c>
      <c r="I945" s="8" t="str">
        <f>IF([1]source_data!G947="","",[1]tailored_settings!$B$7)</f>
        <v>Barnwood Trust</v>
      </c>
      <c r="J945" s="8" t="str">
        <f>IF([1]source_data!G947="","",[1]tailored_settings!$B$6)</f>
        <v>GB-CHC-1162855</v>
      </c>
      <c r="K945" s="8" t="str">
        <f>IF([1]source_data!G947="","",IF([1]source_data!I947="","",VLOOKUP([1]source_data!I947,[1]codelists!A:C,2,FALSE)))</f>
        <v>GTIR010</v>
      </c>
      <c r="L945" s="8" t="str">
        <f>IF([1]source_data!G947="","",IF([1]source_data!J947="","",VLOOKUP([1]source_data!J947,[1]codelists!A:C,2,FALSE)))</f>
        <v>GTIR020</v>
      </c>
      <c r="M945" s="8" t="str">
        <f>IF([1]source_data!G947="","",IF([1]source_data!K947="","",IF([1]source_data!M947&lt;&gt;"",CONCATENATE(VLOOKUP([1]source_data!K947,[1]codelists!A:C,2,FALSE)&amp;";"&amp;VLOOKUP([1]source_data!L947,[1]codelists!A:C,2,FALSE)&amp;";"&amp;VLOOKUP([1]source_data!M947,[1]codelists!A:C,2,FALSE)),IF([1]source_data!L947&lt;&gt;"",CONCATENATE(VLOOKUP([1]source_data!K947,[1]codelists!A:C,2,FALSE)&amp;";"&amp;VLOOKUP([1]source_data!L947,[1]codelists!A:C,2,FALSE)),IF([1]source_data!K947&lt;&gt;"",CONCATENATE(VLOOKUP([1]source_data!K947,[1]codelists!A:C,2,FALSE)))))))</f>
        <v>GTIP020</v>
      </c>
      <c r="N945" s="11" t="str">
        <f>IF([1]source_data!G947="","",IF([1]source_data!D947="","",VLOOKUP([1]source_data!D947,[1]geo_data!A:I,9,FALSE)))</f>
        <v>The Stanleys</v>
      </c>
      <c r="O945" s="11" t="str">
        <f>IF([1]source_data!G947="","",IF([1]source_data!D947="","",VLOOKUP([1]source_data!D947,[1]geo_data!A:I,8,FALSE)))</f>
        <v>E05010992</v>
      </c>
      <c r="P945" s="11" t="str">
        <f>IF([1]source_data!G947="","",IF(LEFT(O945,3)="E05","WD",IF(LEFT(O945,3)="S13","WD",IF(LEFT(O945,3)="W05","WD",IF(LEFT(O945,3)="W06","UA",IF(LEFT(O945,3)="S12","CA",IF(LEFT(O945,3)="E06","UA",IF(LEFT(O945,3)="E07","NMD",IF(LEFT(O945,3)="E08","MD",IF(LEFT(O945,3)="E09","LONB"))))))))))</f>
        <v>WD</v>
      </c>
      <c r="Q945" s="11" t="str">
        <f>IF([1]source_data!G947="","",IF([1]source_data!D947="","",VLOOKUP([1]source_data!D947,[1]geo_data!A:I,7,FALSE)))</f>
        <v>Stroud</v>
      </c>
      <c r="R945" s="11" t="str">
        <f>IF([1]source_data!G947="","",IF([1]source_data!D947="","",VLOOKUP([1]source_data!D947,[1]geo_data!A:I,6,FALSE)))</f>
        <v>E07000082</v>
      </c>
      <c r="S945" s="11" t="str">
        <f>IF([1]source_data!G947="","",IF(LEFT(R945,3)="E05","WD",IF(LEFT(R945,3)="S13","WD",IF(LEFT(R945,3)="W05","WD",IF(LEFT(R945,3)="W06","UA",IF(LEFT(R945,3)="S12","CA",IF(LEFT(R945,3)="E06","UA",IF(LEFT(R945,3)="E07","NMD",IF(LEFT(R945,3)="E08","MD",IF(LEFT(R945,3)="E09","LONB"))))))))))</f>
        <v>NMD</v>
      </c>
      <c r="T945" s="8" t="str">
        <f>IF([1]source_data!G947="","",IF([1]source_data!N947="","",[1]source_data!N947))</f>
        <v>Grants for Your Home</v>
      </c>
      <c r="U945" s="12">
        <f ca="1">IF([1]source_data!G947="","",[1]tailored_settings!$B$8)</f>
        <v>45009</v>
      </c>
      <c r="V945" s="8" t="str">
        <f>IF([1]source_data!I947="","",[1]tailored_settings!$B$9)</f>
        <v>https://www.barnwoodtrust.org/</v>
      </c>
      <c r="W945" s="8" t="str">
        <f>IF([1]source_data!G947="","",IF([1]source_data!I947="","",[1]codelists!$A$1))</f>
        <v>Grant to Individuals Reason codelist</v>
      </c>
      <c r="X945" s="8" t="str">
        <f>IF([1]source_data!G947="","",IF([1]source_data!I947="","",[1]source_data!I947))</f>
        <v>Financial Hardship</v>
      </c>
      <c r="Y945" s="8" t="str">
        <f>IF([1]source_data!G947="","",IF([1]source_data!J947="","",[1]codelists!$A$1))</f>
        <v>Grant to Individuals Reason codelist</v>
      </c>
      <c r="Z945" s="8" t="str">
        <f>IF([1]source_data!G947="","",IF([1]source_data!J947="","",[1]source_data!J947))</f>
        <v>Disability</v>
      </c>
      <c r="AA945" s="8" t="str">
        <f>IF([1]source_data!G947="","",IF([1]source_data!K947="","",[1]codelists!$A$16))</f>
        <v>Grant to Individuals Purpose codelist</v>
      </c>
      <c r="AB945" s="8" t="str">
        <f>IF([1]source_data!G947="","",IF([1]source_data!K947="","",[1]source_data!K947))</f>
        <v>Furniture and appliances</v>
      </c>
      <c r="AC945" s="8" t="str">
        <f>IF([1]source_data!G947="","",IF([1]source_data!L947="","",[1]codelists!$A$16))</f>
        <v/>
      </c>
      <c r="AD945" s="8" t="str">
        <f>IF([1]source_data!G947="","",IF([1]source_data!L947="","",[1]source_data!L947))</f>
        <v/>
      </c>
      <c r="AE945" s="8" t="str">
        <f>IF([1]source_data!G947="","",IF([1]source_data!M947="","",[1]codelists!$A$16))</f>
        <v/>
      </c>
      <c r="AF945" s="8" t="str">
        <f>IF([1]source_data!G947="","",IF([1]source_data!M947="","",[1]source_data!M947))</f>
        <v/>
      </c>
    </row>
    <row r="946" spans="1:32" ht="15.75" x14ac:dyDescent="0.25">
      <c r="A946" s="8" t="str">
        <f>IF([1]source_data!G948="","",IF(AND([1]source_data!C948&lt;&gt;"",[1]tailored_settings!$B$10="Publish"),CONCATENATE([1]tailored_settings!$B$2&amp;[1]source_data!C948),IF(AND([1]source_data!C948&lt;&gt;"",[1]tailored_settings!$B$10="Do not publish"),CONCATENATE([1]tailored_settings!$B$2&amp;TEXT(ROW(A946)-1,"0000")&amp;"_"&amp;TEXT(F946,"yyyy-mm")),CONCATENATE([1]tailored_settings!$B$2&amp;TEXT(ROW(A946)-1,"0000")&amp;"_"&amp;TEXT(F946,"yyyy-mm")))))</f>
        <v>360G-BarnwoodTrust-0945_2022-11</v>
      </c>
      <c r="B946" s="8" t="str">
        <f>IF([1]source_data!G948="","",IF([1]source_data!E948&lt;&gt;"",[1]source_data!E948,CONCATENATE("Grant to "&amp;G946)))</f>
        <v>Grants for You</v>
      </c>
      <c r="C946" s="8" t="str">
        <f>IF([1]source_data!G948="","",IF([1]source_data!F948="","",[1]source_data!F948))</f>
        <v xml:space="preserve">Funding to help people with Autism, ADHD, Tourette's or a serious mental health condition access more opportunities.   </v>
      </c>
      <c r="D946" s="9">
        <f>IF([1]source_data!G948="","",IF([1]source_data!G948="","",[1]source_data!G948))</f>
        <v>1215</v>
      </c>
      <c r="E946" s="8" t="str">
        <f>IF([1]source_data!G948="","",[1]tailored_settings!$B$3)</f>
        <v>GBP</v>
      </c>
      <c r="F946" s="10">
        <f>IF([1]source_data!G948="","",IF([1]source_data!H948="","",[1]source_data!H948))</f>
        <v>44882.627388576402</v>
      </c>
      <c r="G946" s="8" t="str">
        <f>IF([1]source_data!G948="","",[1]tailored_settings!$B$5)</f>
        <v>Individual Recipient</v>
      </c>
      <c r="H946" s="8" t="str">
        <f>IF([1]source_data!G948="","",IF(AND([1]source_data!A948&lt;&gt;"",[1]tailored_settings!$B$11="Publish"),CONCATENATE([1]tailored_settings!$B$2&amp;[1]source_data!A948),IF(AND([1]source_data!A948&lt;&gt;"",[1]tailored_settings!$B$11="Do not publish"),CONCATENATE([1]tailored_settings!$B$4&amp;TEXT(ROW(A946)-1,"0000")&amp;"_"&amp;TEXT(F946,"yyyy-mm")),CONCATENATE([1]tailored_settings!$B$4&amp;TEXT(ROW(A946)-1,"0000")&amp;"_"&amp;TEXT(F946,"yyyy-mm")))))</f>
        <v>360G-BarnwoodTrust-IND-0945_2022-11</v>
      </c>
      <c r="I946" s="8" t="str">
        <f>IF([1]source_data!G948="","",[1]tailored_settings!$B$7)</f>
        <v>Barnwood Trust</v>
      </c>
      <c r="J946" s="8" t="str">
        <f>IF([1]source_data!G948="","",[1]tailored_settings!$B$6)</f>
        <v>GB-CHC-1162855</v>
      </c>
      <c r="K946" s="8" t="str">
        <f>IF([1]source_data!G948="","",IF([1]source_data!I948="","",VLOOKUP([1]source_data!I948,[1]codelists!A:C,2,FALSE)))</f>
        <v>GTIR040</v>
      </c>
      <c r="L946" s="8" t="str">
        <f>IF([1]source_data!G948="","",IF([1]source_data!J948="","",VLOOKUP([1]source_data!J948,[1]codelists!A:C,2,FALSE)))</f>
        <v/>
      </c>
      <c r="M946" s="8" t="str">
        <f>IF([1]source_data!G948="","",IF([1]source_data!K948="","",IF([1]source_data!M948&lt;&gt;"",CONCATENATE(VLOOKUP([1]source_data!K948,[1]codelists!A:C,2,FALSE)&amp;";"&amp;VLOOKUP([1]source_data!L948,[1]codelists!A:C,2,FALSE)&amp;";"&amp;VLOOKUP([1]source_data!M948,[1]codelists!A:C,2,FALSE)),IF([1]source_data!L948&lt;&gt;"",CONCATENATE(VLOOKUP([1]source_data!K948,[1]codelists!A:C,2,FALSE)&amp;";"&amp;VLOOKUP([1]source_data!L948,[1]codelists!A:C,2,FALSE)),IF([1]source_data!K948&lt;&gt;"",CONCATENATE(VLOOKUP([1]source_data!K948,[1]codelists!A:C,2,FALSE)))))))</f>
        <v>GTIP040</v>
      </c>
      <c r="N946" s="11" t="str">
        <f>IF([1]source_data!G948="","",IF([1]source_data!D948="","",VLOOKUP([1]source_data!D948,[1]geo_data!A:I,9,FALSE)))</f>
        <v>Barton and Tredworth</v>
      </c>
      <c r="O946" s="11" t="str">
        <f>IF([1]source_data!G948="","",IF([1]source_data!D948="","",VLOOKUP([1]source_data!D948,[1]geo_data!A:I,8,FALSE)))</f>
        <v>E05010953</v>
      </c>
      <c r="P946" s="11" t="str">
        <f>IF([1]source_data!G948="","",IF(LEFT(O946,3)="E05","WD",IF(LEFT(O946,3)="S13","WD",IF(LEFT(O946,3)="W05","WD",IF(LEFT(O946,3)="W06","UA",IF(LEFT(O946,3)="S12","CA",IF(LEFT(O946,3)="E06","UA",IF(LEFT(O946,3)="E07","NMD",IF(LEFT(O946,3)="E08","MD",IF(LEFT(O946,3)="E09","LONB"))))))))))</f>
        <v>WD</v>
      </c>
      <c r="Q946" s="11" t="str">
        <f>IF([1]source_data!G948="","",IF([1]source_data!D948="","",VLOOKUP([1]source_data!D948,[1]geo_data!A:I,7,FALSE)))</f>
        <v>Gloucester</v>
      </c>
      <c r="R946" s="11" t="str">
        <f>IF([1]source_data!G948="","",IF([1]source_data!D948="","",VLOOKUP([1]source_data!D948,[1]geo_data!A:I,6,FALSE)))</f>
        <v>E07000081</v>
      </c>
      <c r="S946" s="11" t="str">
        <f>IF([1]source_data!G948="","",IF(LEFT(R946,3)="E05","WD",IF(LEFT(R946,3)="S13","WD",IF(LEFT(R946,3)="W05","WD",IF(LEFT(R946,3)="W06","UA",IF(LEFT(R946,3)="S12","CA",IF(LEFT(R946,3)="E06","UA",IF(LEFT(R946,3)="E07","NMD",IF(LEFT(R946,3)="E08","MD",IF(LEFT(R946,3)="E09","LONB"))))))))))</f>
        <v>NMD</v>
      </c>
      <c r="T946" s="8" t="str">
        <f>IF([1]source_data!G948="","",IF([1]source_data!N948="","",[1]source_data!N948))</f>
        <v>Grants for You</v>
      </c>
      <c r="U946" s="12">
        <f ca="1">IF([1]source_data!G948="","",[1]tailored_settings!$B$8)</f>
        <v>45009</v>
      </c>
      <c r="V946" s="8" t="str">
        <f>IF([1]source_data!I948="","",[1]tailored_settings!$B$9)</f>
        <v>https://www.barnwoodtrust.org/</v>
      </c>
      <c r="W946" s="8" t="str">
        <f>IF([1]source_data!G948="","",IF([1]source_data!I948="","",[1]codelists!$A$1))</f>
        <v>Grant to Individuals Reason codelist</v>
      </c>
      <c r="X946" s="8" t="str">
        <f>IF([1]source_data!G948="","",IF([1]source_data!I948="","",[1]source_data!I948))</f>
        <v>Mental Health</v>
      </c>
      <c r="Y946" s="8" t="str">
        <f>IF([1]source_data!G948="","",IF([1]source_data!J948="","",[1]codelists!$A$1))</f>
        <v/>
      </c>
      <c r="Z946" s="8" t="str">
        <f>IF([1]source_data!G948="","",IF([1]source_data!J948="","",[1]source_data!J948))</f>
        <v/>
      </c>
      <c r="AA946" s="8" t="str">
        <f>IF([1]source_data!G948="","",IF([1]source_data!K948="","",[1]codelists!$A$16))</f>
        <v>Grant to Individuals Purpose codelist</v>
      </c>
      <c r="AB946" s="8" t="str">
        <f>IF([1]source_data!G948="","",IF([1]source_data!K948="","",[1]source_data!K948))</f>
        <v>Devices and digital access</v>
      </c>
      <c r="AC946" s="8" t="str">
        <f>IF([1]source_data!G948="","",IF([1]source_data!L948="","",[1]codelists!$A$16))</f>
        <v/>
      </c>
      <c r="AD946" s="8" t="str">
        <f>IF([1]source_data!G948="","",IF([1]source_data!L948="","",[1]source_data!L948))</f>
        <v/>
      </c>
      <c r="AE946" s="8" t="str">
        <f>IF([1]source_data!G948="","",IF([1]source_data!M948="","",[1]codelists!$A$16))</f>
        <v/>
      </c>
      <c r="AF946" s="8" t="str">
        <f>IF([1]source_data!G948="","",IF([1]source_data!M948="","",[1]source_data!M948))</f>
        <v/>
      </c>
    </row>
    <row r="947" spans="1:32" ht="15.75" x14ac:dyDescent="0.25">
      <c r="A947" s="8" t="str">
        <f>IF([1]source_data!G949="","",IF(AND([1]source_data!C949&lt;&gt;"",[1]tailored_settings!$B$10="Publish"),CONCATENATE([1]tailored_settings!$B$2&amp;[1]source_data!C949),IF(AND([1]source_data!C949&lt;&gt;"",[1]tailored_settings!$B$10="Do not publish"),CONCATENATE([1]tailored_settings!$B$2&amp;TEXT(ROW(A947)-1,"0000")&amp;"_"&amp;TEXT(F947,"yyyy-mm")),CONCATENATE([1]tailored_settings!$B$2&amp;TEXT(ROW(A947)-1,"0000")&amp;"_"&amp;TEXT(F947,"yyyy-mm")))))</f>
        <v>360G-BarnwoodTrust-0946_2022-11</v>
      </c>
      <c r="B947" s="8" t="str">
        <f>IF([1]source_data!G949="","",IF([1]source_data!E949&lt;&gt;"",[1]source_data!E949,CONCATENATE("Grant to "&amp;G947)))</f>
        <v>Grants for Your Home</v>
      </c>
      <c r="C947" s="8" t="str">
        <f>IF([1]source_data!G949="","",IF([1]source_data!F949="","",[1]source_data!F949))</f>
        <v>Funding to help disabled people and people with mental health conditions living on a low-income with their housing needs</v>
      </c>
      <c r="D947" s="9">
        <f>IF([1]source_data!G949="","",IF([1]source_data!G949="","",[1]source_data!G949))</f>
        <v>2431.9499999999998</v>
      </c>
      <c r="E947" s="8" t="str">
        <f>IF([1]source_data!G949="","",[1]tailored_settings!$B$3)</f>
        <v>GBP</v>
      </c>
      <c r="F947" s="10">
        <f>IF([1]source_data!G949="","",IF([1]source_data!H949="","",[1]source_data!H949))</f>
        <v>44882.631850381898</v>
      </c>
      <c r="G947" s="8" t="str">
        <f>IF([1]source_data!G949="","",[1]tailored_settings!$B$5)</f>
        <v>Individual Recipient</v>
      </c>
      <c r="H947" s="8" t="str">
        <f>IF([1]source_data!G949="","",IF(AND([1]source_data!A949&lt;&gt;"",[1]tailored_settings!$B$11="Publish"),CONCATENATE([1]tailored_settings!$B$2&amp;[1]source_data!A949),IF(AND([1]source_data!A949&lt;&gt;"",[1]tailored_settings!$B$11="Do not publish"),CONCATENATE([1]tailored_settings!$B$4&amp;TEXT(ROW(A947)-1,"0000")&amp;"_"&amp;TEXT(F947,"yyyy-mm")),CONCATENATE([1]tailored_settings!$B$4&amp;TEXT(ROW(A947)-1,"0000")&amp;"_"&amp;TEXT(F947,"yyyy-mm")))))</f>
        <v>360G-BarnwoodTrust-IND-0946_2022-11</v>
      </c>
      <c r="I947" s="8" t="str">
        <f>IF([1]source_data!G949="","",[1]tailored_settings!$B$7)</f>
        <v>Barnwood Trust</v>
      </c>
      <c r="J947" s="8" t="str">
        <f>IF([1]source_data!G949="","",[1]tailored_settings!$B$6)</f>
        <v>GB-CHC-1162855</v>
      </c>
      <c r="K947" s="8" t="str">
        <f>IF([1]source_data!G949="","",IF([1]source_data!I949="","",VLOOKUP([1]source_data!I949,[1]codelists!A:C,2,FALSE)))</f>
        <v>GTIR010</v>
      </c>
      <c r="L947" s="8" t="str">
        <f>IF([1]source_data!G949="","",IF([1]source_data!J949="","",VLOOKUP([1]source_data!J949,[1]codelists!A:C,2,FALSE)))</f>
        <v>GTIR020</v>
      </c>
      <c r="M947" s="8" t="str">
        <f>IF([1]source_data!G949="","",IF([1]source_data!K949="","",IF([1]source_data!M949&lt;&gt;"",CONCATENATE(VLOOKUP([1]source_data!K949,[1]codelists!A:C,2,FALSE)&amp;";"&amp;VLOOKUP([1]source_data!L949,[1]codelists!A:C,2,FALSE)&amp;";"&amp;VLOOKUP([1]source_data!M949,[1]codelists!A:C,2,FALSE)),IF([1]source_data!L949&lt;&gt;"",CONCATENATE(VLOOKUP([1]source_data!K949,[1]codelists!A:C,2,FALSE)&amp;";"&amp;VLOOKUP([1]source_data!L949,[1]codelists!A:C,2,FALSE)),IF([1]source_data!K949&lt;&gt;"",CONCATENATE(VLOOKUP([1]source_data!K949,[1]codelists!A:C,2,FALSE)))))))</f>
        <v>GTIP020</v>
      </c>
      <c r="N947" s="11" t="str">
        <f>IF([1]source_data!G949="","",IF([1]source_data!D949="","",VLOOKUP([1]source_data!D949,[1]geo_data!A:I,9,FALSE)))</f>
        <v>Stonehouse</v>
      </c>
      <c r="O947" s="11" t="str">
        <f>IF([1]source_data!G949="","",IF([1]source_data!D949="","",VLOOKUP([1]source_data!D949,[1]geo_data!A:I,8,FALSE)))</f>
        <v>E05013196</v>
      </c>
      <c r="P947" s="11" t="str">
        <f>IF([1]source_data!G949="","",IF(LEFT(O947,3)="E05","WD",IF(LEFT(O947,3)="S13","WD",IF(LEFT(O947,3)="W05","WD",IF(LEFT(O947,3)="W06","UA",IF(LEFT(O947,3)="S12","CA",IF(LEFT(O947,3)="E06","UA",IF(LEFT(O947,3)="E07","NMD",IF(LEFT(O947,3)="E08","MD",IF(LEFT(O947,3)="E09","LONB"))))))))))</f>
        <v>WD</v>
      </c>
      <c r="Q947" s="11" t="str">
        <f>IF([1]source_data!G949="","",IF([1]source_data!D949="","",VLOOKUP([1]source_data!D949,[1]geo_data!A:I,7,FALSE)))</f>
        <v>Stroud</v>
      </c>
      <c r="R947" s="11" t="str">
        <f>IF([1]source_data!G949="","",IF([1]source_data!D949="","",VLOOKUP([1]source_data!D949,[1]geo_data!A:I,6,FALSE)))</f>
        <v>E07000082</v>
      </c>
      <c r="S947" s="11" t="str">
        <f>IF([1]source_data!G949="","",IF(LEFT(R947,3)="E05","WD",IF(LEFT(R947,3)="S13","WD",IF(LEFT(R947,3)="W05","WD",IF(LEFT(R947,3)="W06","UA",IF(LEFT(R947,3)="S12","CA",IF(LEFT(R947,3)="E06","UA",IF(LEFT(R947,3)="E07","NMD",IF(LEFT(R947,3)="E08","MD",IF(LEFT(R947,3)="E09","LONB"))))))))))</f>
        <v>NMD</v>
      </c>
      <c r="T947" s="8" t="str">
        <f>IF([1]source_data!G949="","",IF([1]source_data!N949="","",[1]source_data!N949))</f>
        <v>Grants for Your Home</v>
      </c>
      <c r="U947" s="12">
        <f ca="1">IF([1]source_data!G949="","",[1]tailored_settings!$B$8)</f>
        <v>45009</v>
      </c>
      <c r="V947" s="8" t="str">
        <f>IF([1]source_data!I949="","",[1]tailored_settings!$B$9)</f>
        <v>https://www.barnwoodtrust.org/</v>
      </c>
      <c r="W947" s="8" t="str">
        <f>IF([1]source_data!G949="","",IF([1]source_data!I949="","",[1]codelists!$A$1))</f>
        <v>Grant to Individuals Reason codelist</v>
      </c>
      <c r="X947" s="8" t="str">
        <f>IF([1]source_data!G949="","",IF([1]source_data!I949="","",[1]source_data!I949))</f>
        <v>Financial Hardship</v>
      </c>
      <c r="Y947" s="8" t="str">
        <f>IF([1]source_data!G949="","",IF([1]source_data!J949="","",[1]codelists!$A$1))</f>
        <v>Grant to Individuals Reason codelist</v>
      </c>
      <c r="Z947" s="8" t="str">
        <f>IF([1]source_data!G949="","",IF([1]source_data!J949="","",[1]source_data!J949))</f>
        <v>Disability</v>
      </c>
      <c r="AA947" s="8" t="str">
        <f>IF([1]source_data!G949="","",IF([1]source_data!K949="","",[1]codelists!$A$16))</f>
        <v>Grant to Individuals Purpose codelist</v>
      </c>
      <c r="AB947" s="8" t="str">
        <f>IF([1]source_data!G949="","",IF([1]source_data!K949="","",[1]source_data!K949))</f>
        <v>Furniture and appliances</v>
      </c>
      <c r="AC947" s="8" t="str">
        <f>IF([1]source_data!G949="","",IF([1]source_data!L949="","",[1]codelists!$A$16))</f>
        <v/>
      </c>
      <c r="AD947" s="8" t="str">
        <f>IF([1]source_data!G949="","",IF([1]source_data!L949="","",[1]source_data!L949))</f>
        <v/>
      </c>
      <c r="AE947" s="8" t="str">
        <f>IF([1]source_data!G949="","",IF([1]source_data!M949="","",[1]codelists!$A$16))</f>
        <v/>
      </c>
      <c r="AF947" s="8" t="str">
        <f>IF([1]source_data!G949="","",IF([1]source_data!M949="","",[1]source_data!M949))</f>
        <v/>
      </c>
    </row>
    <row r="948" spans="1:32" ht="15.75" x14ac:dyDescent="0.25">
      <c r="A948" s="8" t="str">
        <f>IF([1]source_data!G950="","",IF(AND([1]source_data!C950&lt;&gt;"",[1]tailored_settings!$B$10="Publish"),CONCATENATE([1]tailored_settings!$B$2&amp;[1]source_data!C950),IF(AND([1]source_data!C950&lt;&gt;"",[1]tailored_settings!$B$10="Do not publish"),CONCATENATE([1]tailored_settings!$B$2&amp;TEXT(ROW(A948)-1,"0000")&amp;"_"&amp;TEXT(F948,"yyyy-mm")),CONCATENATE([1]tailored_settings!$B$2&amp;TEXT(ROW(A948)-1,"0000")&amp;"_"&amp;TEXT(F948,"yyyy-mm")))))</f>
        <v>360G-BarnwoodTrust-0947_2022-11</v>
      </c>
      <c r="B948" s="8" t="str">
        <f>IF([1]source_data!G950="","",IF([1]source_data!E950&lt;&gt;"",[1]source_data!E950,CONCATENATE("Grant to "&amp;G948)))</f>
        <v>Grants for You</v>
      </c>
      <c r="C948" s="8" t="str">
        <f>IF([1]source_data!G950="","",IF([1]source_data!F950="","",[1]source_data!F950))</f>
        <v xml:space="preserve">Funding to help people with Autism, ADHD, Tourette's or a serious mental health condition access more opportunities.   </v>
      </c>
      <c r="D948" s="9">
        <f>IF([1]source_data!G950="","",IF([1]source_data!G950="","",[1]source_data!G950))</f>
        <v>1735</v>
      </c>
      <c r="E948" s="8" t="str">
        <f>IF([1]source_data!G950="","",[1]tailored_settings!$B$3)</f>
        <v>GBP</v>
      </c>
      <c r="F948" s="10">
        <f>IF([1]source_data!G950="","",IF([1]source_data!H950="","",[1]source_data!H950))</f>
        <v>44882.633709641203</v>
      </c>
      <c r="G948" s="8" t="str">
        <f>IF([1]source_data!G950="","",[1]tailored_settings!$B$5)</f>
        <v>Individual Recipient</v>
      </c>
      <c r="H948" s="8" t="str">
        <f>IF([1]source_data!G950="","",IF(AND([1]source_data!A950&lt;&gt;"",[1]tailored_settings!$B$11="Publish"),CONCATENATE([1]tailored_settings!$B$2&amp;[1]source_data!A950),IF(AND([1]source_data!A950&lt;&gt;"",[1]tailored_settings!$B$11="Do not publish"),CONCATENATE([1]tailored_settings!$B$4&amp;TEXT(ROW(A948)-1,"0000")&amp;"_"&amp;TEXT(F948,"yyyy-mm")),CONCATENATE([1]tailored_settings!$B$4&amp;TEXT(ROW(A948)-1,"0000")&amp;"_"&amp;TEXT(F948,"yyyy-mm")))))</f>
        <v>360G-BarnwoodTrust-IND-0947_2022-11</v>
      </c>
      <c r="I948" s="8" t="str">
        <f>IF([1]source_data!G950="","",[1]tailored_settings!$B$7)</f>
        <v>Barnwood Trust</v>
      </c>
      <c r="J948" s="8" t="str">
        <f>IF([1]source_data!G950="","",[1]tailored_settings!$B$6)</f>
        <v>GB-CHC-1162855</v>
      </c>
      <c r="K948" s="8" t="str">
        <f>IF([1]source_data!G950="","",IF([1]source_data!I950="","",VLOOKUP([1]source_data!I950,[1]codelists!A:C,2,FALSE)))</f>
        <v>GTIR040</v>
      </c>
      <c r="L948" s="8" t="str">
        <f>IF([1]source_data!G950="","",IF([1]source_data!J950="","",VLOOKUP([1]source_data!J950,[1]codelists!A:C,2,FALSE)))</f>
        <v/>
      </c>
      <c r="M948" s="8" t="str">
        <f>IF([1]source_data!G950="","",IF([1]source_data!K950="","",IF([1]source_data!M950&lt;&gt;"",CONCATENATE(VLOOKUP([1]source_data!K950,[1]codelists!A:C,2,FALSE)&amp;";"&amp;VLOOKUP([1]source_data!L950,[1]codelists!A:C,2,FALSE)&amp;";"&amp;VLOOKUP([1]source_data!M950,[1]codelists!A:C,2,FALSE)),IF([1]source_data!L950&lt;&gt;"",CONCATENATE(VLOOKUP([1]source_data!K950,[1]codelists!A:C,2,FALSE)&amp;";"&amp;VLOOKUP([1]source_data!L950,[1]codelists!A:C,2,FALSE)),IF([1]source_data!K950&lt;&gt;"",CONCATENATE(VLOOKUP([1]source_data!K950,[1]codelists!A:C,2,FALSE)))))))</f>
        <v>GTIP040</v>
      </c>
      <c r="N948" s="11" t="str">
        <f>IF([1]source_data!G950="","",IF([1]source_data!D950="","",VLOOKUP([1]source_data!D950,[1]geo_data!A:I,9,FALSE)))</f>
        <v>Barton and Tredworth</v>
      </c>
      <c r="O948" s="11" t="str">
        <f>IF([1]source_data!G950="","",IF([1]source_data!D950="","",VLOOKUP([1]source_data!D950,[1]geo_data!A:I,8,FALSE)))</f>
        <v>E05010953</v>
      </c>
      <c r="P948" s="11" t="str">
        <f>IF([1]source_data!G950="","",IF(LEFT(O948,3)="E05","WD",IF(LEFT(O948,3)="S13","WD",IF(LEFT(O948,3)="W05","WD",IF(LEFT(O948,3)="W06","UA",IF(LEFT(O948,3)="S12","CA",IF(LEFT(O948,3)="E06","UA",IF(LEFT(O948,3)="E07","NMD",IF(LEFT(O948,3)="E08","MD",IF(LEFT(O948,3)="E09","LONB"))))))))))</f>
        <v>WD</v>
      </c>
      <c r="Q948" s="11" t="str">
        <f>IF([1]source_data!G950="","",IF([1]source_data!D950="","",VLOOKUP([1]source_data!D950,[1]geo_data!A:I,7,FALSE)))</f>
        <v>Gloucester</v>
      </c>
      <c r="R948" s="11" t="str">
        <f>IF([1]source_data!G950="","",IF([1]source_data!D950="","",VLOOKUP([1]source_data!D950,[1]geo_data!A:I,6,FALSE)))</f>
        <v>E07000081</v>
      </c>
      <c r="S948" s="11" t="str">
        <f>IF([1]source_data!G950="","",IF(LEFT(R948,3)="E05","WD",IF(LEFT(R948,3)="S13","WD",IF(LEFT(R948,3)="W05","WD",IF(LEFT(R948,3)="W06","UA",IF(LEFT(R948,3)="S12","CA",IF(LEFT(R948,3)="E06","UA",IF(LEFT(R948,3)="E07","NMD",IF(LEFT(R948,3)="E08","MD",IF(LEFT(R948,3)="E09","LONB"))))))))))</f>
        <v>NMD</v>
      </c>
      <c r="T948" s="8" t="str">
        <f>IF([1]source_data!G950="","",IF([1]source_data!N950="","",[1]source_data!N950))</f>
        <v>Grants for You</v>
      </c>
      <c r="U948" s="12">
        <f ca="1">IF([1]source_data!G950="","",[1]tailored_settings!$B$8)</f>
        <v>45009</v>
      </c>
      <c r="V948" s="8" t="str">
        <f>IF([1]source_data!I950="","",[1]tailored_settings!$B$9)</f>
        <v>https://www.barnwoodtrust.org/</v>
      </c>
      <c r="W948" s="8" t="str">
        <f>IF([1]source_data!G950="","",IF([1]source_data!I950="","",[1]codelists!$A$1))</f>
        <v>Grant to Individuals Reason codelist</v>
      </c>
      <c r="X948" s="8" t="str">
        <f>IF([1]source_data!G950="","",IF([1]source_data!I950="","",[1]source_data!I950))</f>
        <v>Mental Health</v>
      </c>
      <c r="Y948" s="8" t="str">
        <f>IF([1]source_data!G950="","",IF([1]source_data!J950="","",[1]codelists!$A$1))</f>
        <v/>
      </c>
      <c r="Z948" s="8" t="str">
        <f>IF([1]source_data!G950="","",IF([1]source_data!J950="","",[1]source_data!J950))</f>
        <v/>
      </c>
      <c r="AA948" s="8" t="str">
        <f>IF([1]source_data!G950="","",IF([1]source_data!K950="","",[1]codelists!$A$16))</f>
        <v>Grant to Individuals Purpose codelist</v>
      </c>
      <c r="AB948" s="8" t="str">
        <f>IF([1]source_data!G950="","",IF([1]source_data!K950="","",[1]source_data!K950))</f>
        <v>Devices and digital access</v>
      </c>
      <c r="AC948" s="8" t="str">
        <f>IF([1]source_data!G950="","",IF([1]source_data!L950="","",[1]codelists!$A$16))</f>
        <v/>
      </c>
      <c r="AD948" s="8" t="str">
        <f>IF([1]source_data!G950="","",IF([1]source_data!L950="","",[1]source_data!L950))</f>
        <v/>
      </c>
      <c r="AE948" s="8" t="str">
        <f>IF([1]source_data!G950="","",IF([1]source_data!M950="","",[1]codelists!$A$16))</f>
        <v/>
      </c>
      <c r="AF948" s="8" t="str">
        <f>IF([1]source_data!G950="","",IF([1]source_data!M950="","",[1]source_data!M950))</f>
        <v/>
      </c>
    </row>
    <row r="949" spans="1:32" ht="15.75" x14ac:dyDescent="0.25">
      <c r="A949" s="8" t="str">
        <f>IF([1]source_data!G951="","",IF(AND([1]source_data!C951&lt;&gt;"",[1]tailored_settings!$B$10="Publish"),CONCATENATE([1]tailored_settings!$B$2&amp;[1]source_data!C951),IF(AND([1]source_data!C951&lt;&gt;"",[1]tailored_settings!$B$10="Do not publish"),CONCATENATE([1]tailored_settings!$B$2&amp;TEXT(ROW(A949)-1,"0000")&amp;"_"&amp;TEXT(F949,"yyyy-mm")),CONCATENATE([1]tailored_settings!$B$2&amp;TEXT(ROW(A949)-1,"0000")&amp;"_"&amp;TEXT(F949,"yyyy-mm")))))</f>
        <v>360G-BarnwoodTrust-0948_2022-11</v>
      </c>
      <c r="B949" s="8" t="str">
        <f>IF([1]source_data!G951="","",IF([1]source_data!E951&lt;&gt;"",[1]source_data!E951,CONCATENATE("Grant to "&amp;G949)))</f>
        <v>Grants for You</v>
      </c>
      <c r="C949" s="8" t="str">
        <f>IF([1]source_data!G951="","",IF([1]source_data!F951="","",[1]source_data!F951))</f>
        <v xml:space="preserve">Funding to help people with Autism, ADHD, Tourette's or a serious mental health condition access more opportunities.   </v>
      </c>
      <c r="D949" s="9">
        <f>IF([1]source_data!G951="","",IF([1]source_data!G951="","",[1]source_data!G951))</f>
        <v>1000</v>
      </c>
      <c r="E949" s="8" t="str">
        <f>IF([1]source_data!G951="","",[1]tailored_settings!$B$3)</f>
        <v>GBP</v>
      </c>
      <c r="F949" s="10">
        <f>IF([1]source_data!G951="","",IF([1]source_data!H951="","",[1]source_data!H951))</f>
        <v>44882.645212118099</v>
      </c>
      <c r="G949" s="8" t="str">
        <f>IF([1]source_data!G951="","",[1]tailored_settings!$B$5)</f>
        <v>Individual Recipient</v>
      </c>
      <c r="H949" s="8" t="str">
        <f>IF([1]source_data!G951="","",IF(AND([1]source_data!A951&lt;&gt;"",[1]tailored_settings!$B$11="Publish"),CONCATENATE([1]tailored_settings!$B$2&amp;[1]source_data!A951),IF(AND([1]source_data!A951&lt;&gt;"",[1]tailored_settings!$B$11="Do not publish"),CONCATENATE([1]tailored_settings!$B$4&amp;TEXT(ROW(A949)-1,"0000")&amp;"_"&amp;TEXT(F949,"yyyy-mm")),CONCATENATE([1]tailored_settings!$B$4&amp;TEXT(ROW(A949)-1,"0000")&amp;"_"&amp;TEXT(F949,"yyyy-mm")))))</f>
        <v>360G-BarnwoodTrust-IND-0948_2022-11</v>
      </c>
      <c r="I949" s="8" t="str">
        <f>IF([1]source_data!G951="","",[1]tailored_settings!$B$7)</f>
        <v>Barnwood Trust</v>
      </c>
      <c r="J949" s="8" t="str">
        <f>IF([1]source_data!G951="","",[1]tailored_settings!$B$6)</f>
        <v>GB-CHC-1162855</v>
      </c>
      <c r="K949" s="8" t="str">
        <f>IF([1]source_data!G951="","",IF([1]source_data!I951="","",VLOOKUP([1]source_data!I951,[1]codelists!A:C,2,FALSE)))</f>
        <v>GTIR040</v>
      </c>
      <c r="L949" s="8" t="str">
        <f>IF([1]source_data!G951="","",IF([1]source_data!J951="","",VLOOKUP([1]source_data!J951,[1]codelists!A:C,2,FALSE)))</f>
        <v/>
      </c>
      <c r="M949" s="8" t="str">
        <f>IF([1]source_data!G951="","",IF([1]source_data!K951="","",IF([1]source_data!M951&lt;&gt;"",CONCATENATE(VLOOKUP([1]source_data!K951,[1]codelists!A:C,2,FALSE)&amp;";"&amp;VLOOKUP([1]source_data!L951,[1]codelists!A:C,2,FALSE)&amp;";"&amp;VLOOKUP([1]source_data!M951,[1]codelists!A:C,2,FALSE)),IF([1]source_data!L951&lt;&gt;"",CONCATENATE(VLOOKUP([1]source_data!K951,[1]codelists!A:C,2,FALSE)&amp;";"&amp;VLOOKUP([1]source_data!L951,[1]codelists!A:C,2,FALSE)),IF([1]source_data!K951&lt;&gt;"",CONCATENATE(VLOOKUP([1]source_data!K951,[1]codelists!A:C,2,FALSE)))))))</f>
        <v>GTIP040</v>
      </c>
      <c r="N949" s="11" t="str">
        <f>IF([1]source_data!G951="","",IF([1]source_data!D951="","",VLOOKUP([1]source_data!D951,[1]geo_data!A:I,9,FALSE)))</f>
        <v>Quedgeley Fieldcourt</v>
      </c>
      <c r="O949" s="11" t="str">
        <f>IF([1]source_data!G951="","",IF([1]source_data!D951="","",VLOOKUP([1]source_data!D951,[1]geo_data!A:I,8,FALSE)))</f>
        <v>E05010964</v>
      </c>
      <c r="P949" s="11" t="str">
        <f>IF([1]source_data!G951="","",IF(LEFT(O949,3)="E05","WD",IF(LEFT(O949,3)="S13","WD",IF(LEFT(O949,3)="W05","WD",IF(LEFT(O949,3)="W06","UA",IF(LEFT(O949,3)="S12","CA",IF(LEFT(O949,3)="E06","UA",IF(LEFT(O949,3)="E07","NMD",IF(LEFT(O949,3)="E08","MD",IF(LEFT(O949,3)="E09","LONB"))))))))))</f>
        <v>WD</v>
      </c>
      <c r="Q949" s="11" t="str">
        <f>IF([1]source_data!G951="","",IF([1]source_data!D951="","",VLOOKUP([1]source_data!D951,[1]geo_data!A:I,7,FALSE)))</f>
        <v>Gloucester</v>
      </c>
      <c r="R949" s="11" t="str">
        <f>IF([1]source_data!G951="","",IF([1]source_data!D951="","",VLOOKUP([1]source_data!D951,[1]geo_data!A:I,6,FALSE)))</f>
        <v>E07000081</v>
      </c>
      <c r="S949" s="11" t="str">
        <f>IF([1]source_data!G951="","",IF(LEFT(R949,3)="E05","WD",IF(LEFT(R949,3)="S13","WD",IF(LEFT(R949,3)="W05","WD",IF(LEFT(R949,3)="W06","UA",IF(LEFT(R949,3)="S12","CA",IF(LEFT(R949,3)="E06","UA",IF(LEFT(R949,3)="E07","NMD",IF(LEFT(R949,3)="E08","MD",IF(LEFT(R949,3)="E09","LONB"))))))))))</f>
        <v>NMD</v>
      </c>
      <c r="T949" s="8" t="str">
        <f>IF([1]source_data!G951="","",IF([1]source_data!N951="","",[1]source_data!N951))</f>
        <v>Grants for You</v>
      </c>
      <c r="U949" s="12">
        <f ca="1">IF([1]source_data!G951="","",[1]tailored_settings!$B$8)</f>
        <v>45009</v>
      </c>
      <c r="V949" s="8" t="str">
        <f>IF([1]source_data!I951="","",[1]tailored_settings!$B$9)</f>
        <v>https://www.barnwoodtrust.org/</v>
      </c>
      <c r="W949" s="8" t="str">
        <f>IF([1]source_data!G951="","",IF([1]source_data!I951="","",[1]codelists!$A$1))</f>
        <v>Grant to Individuals Reason codelist</v>
      </c>
      <c r="X949" s="8" t="str">
        <f>IF([1]source_data!G951="","",IF([1]source_data!I951="","",[1]source_data!I951))</f>
        <v>Mental Health</v>
      </c>
      <c r="Y949" s="8" t="str">
        <f>IF([1]source_data!G951="","",IF([1]source_data!J951="","",[1]codelists!$A$1))</f>
        <v/>
      </c>
      <c r="Z949" s="8" t="str">
        <f>IF([1]source_data!G951="","",IF([1]source_data!J951="","",[1]source_data!J951))</f>
        <v/>
      </c>
      <c r="AA949" s="8" t="str">
        <f>IF([1]source_data!G951="","",IF([1]source_data!K951="","",[1]codelists!$A$16))</f>
        <v>Grant to Individuals Purpose codelist</v>
      </c>
      <c r="AB949" s="8" t="str">
        <f>IF([1]source_data!G951="","",IF([1]source_data!K951="","",[1]source_data!K951))</f>
        <v>Devices and digital access</v>
      </c>
      <c r="AC949" s="8" t="str">
        <f>IF([1]source_data!G951="","",IF([1]source_data!L951="","",[1]codelists!$A$16))</f>
        <v/>
      </c>
      <c r="AD949" s="8" t="str">
        <f>IF([1]source_data!G951="","",IF([1]source_data!L951="","",[1]source_data!L951))</f>
        <v/>
      </c>
      <c r="AE949" s="8" t="str">
        <f>IF([1]source_data!G951="","",IF([1]source_data!M951="","",[1]codelists!$A$16))</f>
        <v/>
      </c>
      <c r="AF949" s="8" t="str">
        <f>IF([1]source_data!G951="","",IF([1]source_data!M951="","",[1]source_data!M951))</f>
        <v/>
      </c>
    </row>
    <row r="950" spans="1:32" ht="15.75" x14ac:dyDescent="0.25">
      <c r="A950" s="8" t="str">
        <f>IF([1]source_data!G952="","",IF(AND([1]source_data!C952&lt;&gt;"",[1]tailored_settings!$B$10="Publish"),CONCATENATE([1]tailored_settings!$B$2&amp;[1]source_data!C952),IF(AND([1]source_data!C952&lt;&gt;"",[1]tailored_settings!$B$10="Do not publish"),CONCATENATE([1]tailored_settings!$B$2&amp;TEXT(ROW(A950)-1,"0000")&amp;"_"&amp;TEXT(F950,"yyyy-mm")),CONCATENATE([1]tailored_settings!$B$2&amp;TEXT(ROW(A950)-1,"0000")&amp;"_"&amp;TEXT(F950,"yyyy-mm")))))</f>
        <v>360G-BarnwoodTrust-0949_2022-11</v>
      </c>
      <c r="B950" s="8" t="str">
        <f>IF([1]source_data!G952="","",IF([1]source_data!E952&lt;&gt;"",[1]source_data!E952,CONCATENATE("Grant to "&amp;G950)))</f>
        <v>Grants for Your Home</v>
      </c>
      <c r="C950" s="8" t="str">
        <f>IF([1]source_data!G952="","",IF([1]source_data!F952="","",[1]source_data!F952))</f>
        <v>Funding to help disabled people and people with mental health conditions living on a low-income with their housing needs</v>
      </c>
      <c r="D950" s="9">
        <f>IF([1]source_data!G952="","",IF([1]source_data!G952="","",[1]source_data!G952))</f>
        <v>499</v>
      </c>
      <c r="E950" s="8" t="str">
        <f>IF([1]source_data!G952="","",[1]tailored_settings!$B$3)</f>
        <v>GBP</v>
      </c>
      <c r="F950" s="10">
        <f>IF([1]source_data!G952="","",IF([1]source_data!H952="","",[1]source_data!H952))</f>
        <v>44882.652939004598</v>
      </c>
      <c r="G950" s="8" t="str">
        <f>IF([1]source_data!G952="","",[1]tailored_settings!$B$5)</f>
        <v>Individual Recipient</v>
      </c>
      <c r="H950" s="8" t="str">
        <f>IF([1]source_data!G952="","",IF(AND([1]source_data!A952&lt;&gt;"",[1]tailored_settings!$B$11="Publish"),CONCATENATE([1]tailored_settings!$B$2&amp;[1]source_data!A952),IF(AND([1]source_data!A952&lt;&gt;"",[1]tailored_settings!$B$11="Do not publish"),CONCATENATE([1]tailored_settings!$B$4&amp;TEXT(ROW(A950)-1,"0000")&amp;"_"&amp;TEXT(F950,"yyyy-mm")),CONCATENATE([1]tailored_settings!$B$4&amp;TEXT(ROW(A950)-1,"0000")&amp;"_"&amp;TEXT(F950,"yyyy-mm")))))</f>
        <v>360G-BarnwoodTrust-IND-0949_2022-11</v>
      </c>
      <c r="I950" s="8" t="str">
        <f>IF([1]source_data!G952="","",[1]tailored_settings!$B$7)</f>
        <v>Barnwood Trust</v>
      </c>
      <c r="J950" s="8" t="str">
        <f>IF([1]source_data!G952="","",[1]tailored_settings!$B$6)</f>
        <v>GB-CHC-1162855</v>
      </c>
      <c r="K950" s="8" t="str">
        <f>IF([1]source_data!G952="","",IF([1]source_data!I952="","",VLOOKUP([1]source_data!I952,[1]codelists!A:C,2,FALSE)))</f>
        <v>GTIR010</v>
      </c>
      <c r="L950" s="8" t="str">
        <f>IF([1]source_data!G952="","",IF([1]source_data!J952="","",VLOOKUP([1]source_data!J952,[1]codelists!A:C,2,FALSE)))</f>
        <v>GTIR020</v>
      </c>
      <c r="M950" s="8" t="str">
        <f>IF([1]source_data!G952="","",IF([1]source_data!K952="","",IF([1]source_data!M952&lt;&gt;"",CONCATENATE(VLOOKUP([1]source_data!K952,[1]codelists!A:C,2,FALSE)&amp;";"&amp;VLOOKUP([1]source_data!L952,[1]codelists!A:C,2,FALSE)&amp;";"&amp;VLOOKUP([1]source_data!M952,[1]codelists!A:C,2,FALSE)),IF([1]source_data!L952&lt;&gt;"",CONCATENATE(VLOOKUP([1]source_data!K952,[1]codelists!A:C,2,FALSE)&amp;";"&amp;VLOOKUP([1]source_data!L952,[1]codelists!A:C,2,FALSE)),IF([1]source_data!K952&lt;&gt;"",CONCATENATE(VLOOKUP([1]source_data!K952,[1]codelists!A:C,2,FALSE)))))))</f>
        <v>GTIP020</v>
      </c>
      <c r="N950" s="11" t="str">
        <f>IF([1]source_data!G952="","",IF([1]source_data!D952="","",VLOOKUP([1]source_data!D952,[1]geo_data!A:I,9,FALSE)))</f>
        <v>Warden Hill</v>
      </c>
      <c r="O950" s="11" t="str">
        <f>IF([1]source_data!G952="","",IF([1]source_data!D952="","",VLOOKUP([1]source_data!D952,[1]geo_data!A:I,8,FALSE)))</f>
        <v>E05004307</v>
      </c>
      <c r="P950" s="11" t="str">
        <f>IF([1]source_data!G952="","",IF(LEFT(O950,3)="E05","WD",IF(LEFT(O950,3)="S13","WD",IF(LEFT(O950,3)="W05","WD",IF(LEFT(O950,3)="W06","UA",IF(LEFT(O950,3)="S12","CA",IF(LEFT(O950,3)="E06","UA",IF(LEFT(O950,3)="E07","NMD",IF(LEFT(O950,3)="E08","MD",IF(LEFT(O950,3)="E09","LONB"))))))))))</f>
        <v>WD</v>
      </c>
      <c r="Q950" s="11" t="str">
        <f>IF([1]source_data!G952="","",IF([1]source_data!D952="","",VLOOKUP([1]source_data!D952,[1]geo_data!A:I,7,FALSE)))</f>
        <v>Cheltenham</v>
      </c>
      <c r="R950" s="11" t="str">
        <f>IF([1]source_data!G952="","",IF([1]source_data!D952="","",VLOOKUP([1]source_data!D952,[1]geo_data!A:I,6,FALSE)))</f>
        <v>E07000078</v>
      </c>
      <c r="S950" s="11" t="str">
        <f>IF([1]source_data!G952="","",IF(LEFT(R950,3)="E05","WD",IF(LEFT(R950,3)="S13","WD",IF(LEFT(R950,3)="W05","WD",IF(LEFT(R950,3)="W06","UA",IF(LEFT(R950,3)="S12","CA",IF(LEFT(R950,3)="E06","UA",IF(LEFT(R950,3)="E07","NMD",IF(LEFT(R950,3)="E08","MD",IF(LEFT(R950,3)="E09","LONB"))))))))))</f>
        <v>NMD</v>
      </c>
      <c r="T950" s="8" t="str">
        <f>IF([1]source_data!G952="","",IF([1]source_data!N952="","",[1]source_data!N952))</f>
        <v>Grants for Your Home</v>
      </c>
      <c r="U950" s="12">
        <f ca="1">IF([1]source_data!G952="","",[1]tailored_settings!$B$8)</f>
        <v>45009</v>
      </c>
      <c r="V950" s="8" t="str">
        <f>IF([1]source_data!I952="","",[1]tailored_settings!$B$9)</f>
        <v>https://www.barnwoodtrust.org/</v>
      </c>
      <c r="W950" s="8" t="str">
        <f>IF([1]source_data!G952="","",IF([1]source_data!I952="","",[1]codelists!$A$1))</f>
        <v>Grant to Individuals Reason codelist</v>
      </c>
      <c r="X950" s="8" t="str">
        <f>IF([1]source_data!G952="","",IF([1]source_data!I952="","",[1]source_data!I952))</f>
        <v>Financial Hardship</v>
      </c>
      <c r="Y950" s="8" t="str">
        <f>IF([1]source_data!G952="","",IF([1]source_data!J952="","",[1]codelists!$A$1))</f>
        <v>Grant to Individuals Reason codelist</v>
      </c>
      <c r="Z950" s="8" t="str">
        <f>IF([1]source_data!G952="","",IF([1]source_data!J952="","",[1]source_data!J952))</f>
        <v>Disability</v>
      </c>
      <c r="AA950" s="8" t="str">
        <f>IF([1]source_data!G952="","",IF([1]source_data!K952="","",[1]codelists!$A$16))</f>
        <v>Grant to Individuals Purpose codelist</v>
      </c>
      <c r="AB950" s="8" t="str">
        <f>IF([1]source_data!G952="","",IF([1]source_data!K952="","",[1]source_data!K952))</f>
        <v>Furniture and appliances</v>
      </c>
      <c r="AC950" s="8" t="str">
        <f>IF([1]source_data!G952="","",IF([1]source_data!L952="","",[1]codelists!$A$16))</f>
        <v/>
      </c>
      <c r="AD950" s="8" t="str">
        <f>IF([1]source_data!G952="","",IF([1]source_data!L952="","",[1]source_data!L952))</f>
        <v/>
      </c>
      <c r="AE950" s="8" t="str">
        <f>IF([1]source_data!G952="","",IF([1]source_data!M952="","",[1]codelists!$A$16))</f>
        <v/>
      </c>
      <c r="AF950" s="8" t="str">
        <f>IF([1]source_data!G952="","",IF([1]source_data!M952="","",[1]source_data!M952))</f>
        <v/>
      </c>
    </row>
    <row r="951" spans="1:32" ht="15.75" x14ac:dyDescent="0.25">
      <c r="A951" s="8" t="str">
        <f>IF([1]source_data!G953="","",IF(AND([1]source_data!C953&lt;&gt;"",[1]tailored_settings!$B$10="Publish"),CONCATENATE([1]tailored_settings!$B$2&amp;[1]source_data!C953),IF(AND([1]source_data!C953&lt;&gt;"",[1]tailored_settings!$B$10="Do not publish"),CONCATENATE([1]tailored_settings!$B$2&amp;TEXT(ROW(A951)-1,"0000")&amp;"_"&amp;TEXT(F951,"yyyy-mm")),CONCATENATE([1]tailored_settings!$B$2&amp;TEXT(ROW(A951)-1,"0000")&amp;"_"&amp;TEXT(F951,"yyyy-mm")))))</f>
        <v>360G-BarnwoodTrust-0950_2022-11</v>
      </c>
      <c r="B951" s="8" t="str">
        <f>IF([1]source_data!G953="","",IF([1]source_data!E953&lt;&gt;"",[1]source_data!E953,CONCATENATE("Grant to "&amp;G951)))</f>
        <v>Grants for You</v>
      </c>
      <c r="C951" s="8" t="str">
        <f>IF([1]source_data!G953="","",IF([1]source_data!F953="","",[1]source_data!F953))</f>
        <v xml:space="preserve">Funding to help people with Autism, ADHD, Tourette's or a serious mental health condition access more opportunities.   </v>
      </c>
      <c r="D951" s="9">
        <f>IF([1]source_data!G953="","",IF([1]source_data!G953="","",[1]source_data!G953))</f>
        <v>4000</v>
      </c>
      <c r="E951" s="8" t="str">
        <f>IF([1]source_data!G953="","",[1]tailored_settings!$B$3)</f>
        <v>GBP</v>
      </c>
      <c r="F951" s="10">
        <f>IF([1]source_data!G953="","",IF([1]source_data!H953="","",[1]source_data!H953))</f>
        <v>44882.6639264236</v>
      </c>
      <c r="G951" s="8" t="str">
        <f>IF([1]source_data!G953="","",[1]tailored_settings!$B$5)</f>
        <v>Individual Recipient</v>
      </c>
      <c r="H951" s="8" t="str">
        <f>IF([1]source_data!G953="","",IF(AND([1]source_data!A953&lt;&gt;"",[1]tailored_settings!$B$11="Publish"),CONCATENATE([1]tailored_settings!$B$2&amp;[1]source_data!A953),IF(AND([1]source_data!A953&lt;&gt;"",[1]tailored_settings!$B$11="Do not publish"),CONCATENATE([1]tailored_settings!$B$4&amp;TEXT(ROW(A951)-1,"0000")&amp;"_"&amp;TEXT(F951,"yyyy-mm")),CONCATENATE([1]tailored_settings!$B$4&amp;TEXT(ROW(A951)-1,"0000")&amp;"_"&amp;TEXT(F951,"yyyy-mm")))))</f>
        <v>360G-BarnwoodTrust-IND-0950_2022-11</v>
      </c>
      <c r="I951" s="8" t="str">
        <f>IF([1]source_data!G953="","",[1]tailored_settings!$B$7)</f>
        <v>Barnwood Trust</v>
      </c>
      <c r="J951" s="8" t="str">
        <f>IF([1]source_data!G953="","",[1]tailored_settings!$B$6)</f>
        <v>GB-CHC-1162855</v>
      </c>
      <c r="K951" s="8" t="str">
        <f>IF([1]source_data!G953="","",IF([1]source_data!I953="","",VLOOKUP([1]source_data!I953,[1]codelists!A:C,2,FALSE)))</f>
        <v>GTIR040</v>
      </c>
      <c r="L951" s="8" t="str">
        <f>IF([1]source_data!G953="","",IF([1]source_data!J953="","",VLOOKUP([1]source_data!J953,[1]codelists!A:C,2,FALSE)))</f>
        <v/>
      </c>
      <c r="M951" s="8" t="str">
        <f>IF([1]source_data!G953="","",IF([1]source_data!K953="","",IF([1]source_data!M953&lt;&gt;"",CONCATENATE(VLOOKUP([1]source_data!K953,[1]codelists!A:C,2,FALSE)&amp;";"&amp;VLOOKUP([1]source_data!L953,[1]codelists!A:C,2,FALSE)&amp;";"&amp;VLOOKUP([1]source_data!M953,[1]codelists!A:C,2,FALSE)),IF([1]source_data!L953&lt;&gt;"",CONCATENATE(VLOOKUP([1]source_data!K953,[1]codelists!A:C,2,FALSE)&amp;";"&amp;VLOOKUP([1]source_data!L953,[1]codelists!A:C,2,FALSE)),IF([1]source_data!K953&lt;&gt;"",CONCATENATE(VLOOKUP([1]source_data!K953,[1]codelists!A:C,2,FALSE)))))))</f>
        <v>GTIP040</v>
      </c>
      <c r="N951" s="11" t="str">
        <f>IF([1]source_data!G953="","",IF([1]source_data!D953="","",VLOOKUP([1]source_data!D953,[1]geo_data!A:I,9,FALSE)))</f>
        <v>Matson, Robinswood and White City</v>
      </c>
      <c r="O951" s="11" t="str">
        <f>IF([1]source_data!G953="","",IF([1]source_data!D953="","",VLOOKUP([1]source_data!D953,[1]geo_data!A:I,8,FALSE)))</f>
        <v>E05010961</v>
      </c>
      <c r="P951" s="11" t="str">
        <f>IF([1]source_data!G953="","",IF(LEFT(O951,3)="E05","WD",IF(LEFT(O951,3)="S13","WD",IF(LEFT(O951,3)="W05","WD",IF(LEFT(O951,3)="W06","UA",IF(LEFT(O951,3)="S12","CA",IF(LEFT(O951,3)="E06","UA",IF(LEFT(O951,3)="E07","NMD",IF(LEFT(O951,3)="E08","MD",IF(LEFT(O951,3)="E09","LONB"))))))))))</f>
        <v>WD</v>
      </c>
      <c r="Q951" s="11" t="str">
        <f>IF([1]source_data!G953="","",IF([1]source_data!D953="","",VLOOKUP([1]source_data!D953,[1]geo_data!A:I,7,FALSE)))</f>
        <v>Gloucester</v>
      </c>
      <c r="R951" s="11" t="str">
        <f>IF([1]source_data!G953="","",IF([1]source_data!D953="","",VLOOKUP([1]source_data!D953,[1]geo_data!A:I,6,FALSE)))</f>
        <v>E07000081</v>
      </c>
      <c r="S951" s="11" t="str">
        <f>IF([1]source_data!G953="","",IF(LEFT(R951,3)="E05","WD",IF(LEFT(R951,3)="S13","WD",IF(LEFT(R951,3)="W05","WD",IF(LEFT(R951,3)="W06","UA",IF(LEFT(R951,3)="S12","CA",IF(LEFT(R951,3)="E06","UA",IF(LEFT(R951,3)="E07","NMD",IF(LEFT(R951,3)="E08","MD",IF(LEFT(R951,3)="E09","LONB"))))))))))</f>
        <v>NMD</v>
      </c>
      <c r="T951" s="8" t="str">
        <f>IF([1]source_data!G953="","",IF([1]source_data!N953="","",[1]source_data!N953))</f>
        <v>Grants for You</v>
      </c>
      <c r="U951" s="12">
        <f ca="1">IF([1]source_data!G953="","",[1]tailored_settings!$B$8)</f>
        <v>45009</v>
      </c>
      <c r="V951" s="8" t="str">
        <f>IF([1]source_data!I953="","",[1]tailored_settings!$B$9)</f>
        <v>https://www.barnwoodtrust.org/</v>
      </c>
      <c r="W951" s="8" t="str">
        <f>IF([1]source_data!G953="","",IF([1]source_data!I953="","",[1]codelists!$A$1))</f>
        <v>Grant to Individuals Reason codelist</v>
      </c>
      <c r="X951" s="8" t="str">
        <f>IF([1]source_data!G953="","",IF([1]source_data!I953="","",[1]source_data!I953))</f>
        <v>Mental Health</v>
      </c>
      <c r="Y951" s="8" t="str">
        <f>IF([1]source_data!G953="","",IF([1]source_data!J953="","",[1]codelists!$A$1))</f>
        <v/>
      </c>
      <c r="Z951" s="8" t="str">
        <f>IF([1]source_data!G953="","",IF([1]source_data!J953="","",[1]source_data!J953))</f>
        <v/>
      </c>
      <c r="AA951" s="8" t="str">
        <f>IF([1]source_data!G953="","",IF([1]source_data!K953="","",[1]codelists!$A$16))</f>
        <v>Grant to Individuals Purpose codelist</v>
      </c>
      <c r="AB951" s="8" t="str">
        <f>IF([1]source_data!G953="","",IF([1]source_data!K953="","",[1]source_data!K953))</f>
        <v>Devices and digital access</v>
      </c>
      <c r="AC951" s="8" t="str">
        <f>IF([1]source_data!G953="","",IF([1]source_data!L953="","",[1]codelists!$A$16))</f>
        <v/>
      </c>
      <c r="AD951" s="8" t="str">
        <f>IF([1]source_data!G953="","",IF([1]source_data!L953="","",[1]source_data!L953))</f>
        <v/>
      </c>
      <c r="AE951" s="8" t="str">
        <f>IF([1]source_data!G953="","",IF([1]source_data!M953="","",[1]codelists!$A$16))</f>
        <v/>
      </c>
      <c r="AF951" s="8" t="str">
        <f>IF([1]source_data!G953="","",IF([1]source_data!M953="","",[1]source_data!M953))</f>
        <v/>
      </c>
    </row>
    <row r="952" spans="1:32" ht="15.75" x14ac:dyDescent="0.25">
      <c r="A952" s="8" t="str">
        <f>IF([1]source_data!G954="","",IF(AND([1]source_data!C954&lt;&gt;"",[1]tailored_settings!$B$10="Publish"),CONCATENATE([1]tailored_settings!$B$2&amp;[1]source_data!C954),IF(AND([1]source_data!C954&lt;&gt;"",[1]tailored_settings!$B$10="Do not publish"),CONCATENATE([1]tailored_settings!$B$2&amp;TEXT(ROW(A952)-1,"0000")&amp;"_"&amp;TEXT(F952,"yyyy-mm")),CONCATENATE([1]tailored_settings!$B$2&amp;TEXT(ROW(A952)-1,"0000")&amp;"_"&amp;TEXT(F952,"yyyy-mm")))))</f>
        <v>360G-BarnwoodTrust-0951_2022-11</v>
      </c>
      <c r="B952" s="8" t="str">
        <f>IF([1]source_data!G954="","",IF([1]source_data!E954&lt;&gt;"",[1]source_data!E954,CONCATENATE("Grant to "&amp;G952)))</f>
        <v>Grants for You</v>
      </c>
      <c r="C952" s="8" t="str">
        <f>IF([1]source_data!G954="","",IF([1]source_data!F954="","",[1]source_data!F954))</f>
        <v xml:space="preserve">Funding to help people with Autism, ADHD, Tourette's or a serious mental health condition access more opportunities.   </v>
      </c>
      <c r="D952" s="9">
        <f>IF([1]source_data!G954="","",IF([1]source_data!G954="","",[1]source_data!G954))</f>
        <v>410</v>
      </c>
      <c r="E952" s="8" t="str">
        <f>IF([1]source_data!G954="","",[1]tailored_settings!$B$3)</f>
        <v>GBP</v>
      </c>
      <c r="F952" s="10">
        <f>IF([1]source_data!G954="","",IF([1]source_data!H954="","",[1]source_data!H954))</f>
        <v>44883.3505806713</v>
      </c>
      <c r="G952" s="8" t="str">
        <f>IF([1]source_data!G954="","",[1]tailored_settings!$B$5)</f>
        <v>Individual Recipient</v>
      </c>
      <c r="H952" s="8" t="str">
        <f>IF([1]source_data!G954="","",IF(AND([1]source_data!A954&lt;&gt;"",[1]tailored_settings!$B$11="Publish"),CONCATENATE([1]tailored_settings!$B$2&amp;[1]source_data!A954),IF(AND([1]source_data!A954&lt;&gt;"",[1]tailored_settings!$B$11="Do not publish"),CONCATENATE([1]tailored_settings!$B$4&amp;TEXT(ROW(A952)-1,"0000")&amp;"_"&amp;TEXT(F952,"yyyy-mm")),CONCATENATE([1]tailored_settings!$B$4&amp;TEXT(ROW(A952)-1,"0000")&amp;"_"&amp;TEXT(F952,"yyyy-mm")))))</f>
        <v>360G-BarnwoodTrust-IND-0951_2022-11</v>
      </c>
      <c r="I952" s="8" t="str">
        <f>IF([1]source_data!G954="","",[1]tailored_settings!$B$7)</f>
        <v>Barnwood Trust</v>
      </c>
      <c r="J952" s="8" t="str">
        <f>IF([1]source_data!G954="","",[1]tailored_settings!$B$6)</f>
        <v>GB-CHC-1162855</v>
      </c>
      <c r="K952" s="8" t="str">
        <f>IF([1]source_data!G954="","",IF([1]source_data!I954="","",VLOOKUP([1]source_data!I954,[1]codelists!A:C,2,FALSE)))</f>
        <v>GTIR040</v>
      </c>
      <c r="L952" s="8" t="str">
        <f>IF([1]source_data!G954="","",IF([1]source_data!J954="","",VLOOKUP([1]source_data!J954,[1]codelists!A:C,2,FALSE)))</f>
        <v/>
      </c>
      <c r="M952" s="8" t="str">
        <f>IF([1]source_data!G954="","",IF([1]source_data!K954="","",IF([1]source_data!M954&lt;&gt;"",CONCATENATE(VLOOKUP([1]source_data!K954,[1]codelists!A:C,2,FALSE)&amp;";"&amp;VLOOKUP([1]source_data!L954,[1]codelists!A:C,2,FALSE)&amp;";"&amp;VLOOKUP([1]source_data!M954,[1]codelists!A:C,2,FALSE)),IF([1]source_data!L954&lt;&gt;"",CONCATENATE(VLOOKUP([1]source_data!K954,[1]codelists!A:C,2,FALSE)&amp;";"&amp;VLOOKUP([1]source_data!L954,[1]codelists!A:C,2,FALSE)),IF([1]source_data!K954&lt;&gt;"",CONCATENATE(VLOOKUP([1]source_data!K954,[1]codelists!A:C,2,FALSE)))))))</f>
        <v>GTIP040</v>
      </c>
      <c r="N952" s="11" t="str">
        <f>IF([1]source_data!G954="","",IF([1]source_data!D954="","",VLOOKUP([1]source_data!D954,[1]geo_data!A:I,9,FALSE)))</f>
        <v>Severn</v>
      </c>
      <c r="O952" s="11" t="str">
        <f>IF([1]source_data!G954="","",IF([1]source_data!D954="","",VLOOKUP([1]source_data!D954,[1]geo_data!A:I,8,FALSE)))</f>
        <v>E05013195</v>
      </c>
      <c r="P952" s="11" t="str">
        <f>IF([1]source_data!G954="","",IF(LEFT(O952,3)="E05","WD",IF(LEFT(O952,3)="S13","WD",IF(LEFT(O952,3)="W05","WD",IF(LEFT(O952,3)="W06","UA",IF(LEFT(O952,3)="S12","CA",IF(LEFT(O952,3)="E06","UA",IF(LEFT(O952,3)="E07","NMD",IF(LEFT(O952,3)="E08","MD",IF(LEFT(O952,3)="E09","LONB"))))))))))</f>
        <v>WD</v>
      </c>
      <c r="Q952" s="11" t="str">
        <f>IF([1]source_data!G954="","",IF([1]source_data!D954="","",VLOOKUP([1]source_data!D954,[1]geo_data!A:I,7,FALSE)))</f>
        <v>Stroud</v>
      </c>
      <c r="R952" s="11" t="str">
        <f>IF([1]source_data!G954="","",IF([1]source_data!D954="","",VLOOKUP([1]source_data!D954,[1]geo_data!A:I,6,FALSE)))</f>
        <v>E07000082</v>
      </c>
      <c r="S952" s="11" t="str">
        <f>IF([1]source_data!G954="","",IF(LEFT(R952,3)="E05","WD",IF(LEFT(R952,3)="S13","WD",IF(LEFT(R952,3)="W05","WD",IF(LEFT(R952,3)="W06","UA",IF(LEFT(R952,3)="S12","CA",IF(LEFT(R952,3)="E06","UA",IF(LEFT(R952,3)="E07","NMD",IF(LEFT(R952,3)="E08","MD",IF(LEFT(R952,3)="E09","LONB"))))))))))</f>
        <v>NMD</v>
      </c>
      <c r="T952" s="8" t="str">
        <f>IF([1]source_data!G954="","",IF([1]source_data!N954="","",[1]source_data!N954))</f>
        <v>Grants for You</v>
      </c>
      <c r="U952" s="12">
        <f ca="1">IF([1]source_data!G954="","",[1]tailored_settings!$B$8)</f>
        <v>45009</v>
      </c>
      <c r="V952" s="8" t="str">
        <f>IF([1]source_data!I954="","",[1]tailored_settings!$B$9)</f>
        <v>https://www.barnwoodtrust.org/</v>
      </c>
      <c r="W952" s="8" t="str">
        <f>IF([1]source_data!G954="","",IF([1]source_data!I954="","",[1]codelists!$A$1))</f>
        <v>Grant to Individuals Reason codelist</v>
      </c>
      <c r="X952" s="8" t="str">
        <f>IF([1]source_data!G954="","",IF([1]source_data!I954="","",[1]source_data!I954))</f>
        <v>Mental Health</v>
      </c>
      <c r="Y952" s="8" t="str">
        <f>IF([1]source_data!G954="","",IF([1]source_data!J954="","",[1]codelists!$A$1))</f>
        <v/>
      </c>
      <c r="Z952" s="8" t="str">
        <f>IF([1]source_data!G954="","",IF([1]source_data!J954="","",[1]source_data!J954))</f>
        <v/>
      </c>
      <c r="AA952" s="8" t="str">
        <f>IF([1]source_data!G954="","",IF([1]source_data!K954="","",[1]codelists!$A$16))</f>
        <v>Grant to Individuals Purpose codelist</v>
      </c>
      <c r="AB952" s="8" t="str">
        <f>IF([1]source_data!G954="","",IF([1]source_data!K954="","",[1]source_data!K954))</f>
        <v>Devices and digital access</v>
      </c>
      <c r="AC952" s="8" t="str">
        <f>IF([1]source_data!G954="","",IF([1]source_data!L954="","",[1]codelists!$A$16))</f>
        <v/>
      </c>
      <c r="AD952" s="8" t="str">
        <f>IF([1]source_data!G954="","",IF([1]source_data!L954="","",[1]source_data!L954))</f>
        <v/>
      </c>
      <c r="AE952" s="8" t="str">
        <f>IF([1]source_data!G954="","",IF([1]source_data!M954="","",[1]codelists!$A$16))</f>
        <v/>
      </c>
      <c r="AF952" s="8" t="str">
        <f>IF([1]source_data!G954="","",IF([1]source_data!M954="","",[1]source_data!M954))</f>
        <v/>
      </c>
    </row>
    <row r="953" spans="1:32" ht="15.75" x14ac:dyDescent="0.25">
      <c r="A953" s="8" t="str">
        <f>IF([1]source_data!G955="","",IF(AND([1]source_data!C955&lt;&gt;"",[1]tailored_settings!$B$10="Publish"),CONCATENATE([1]tailored_settings!$B$2&amp;[1]source_data!C955),IF(AND([1]source_data!C955&lt;&gt;"",[1]tailored_settings!$B$10="Do not publish"),CONCATENATE([1]tailored_settings!$B$2&amp;TEXT(ROW(A953)-1,"0000")&amp;"_"&amp;TEXT(F953,"yyyy-mm")),CONCATENATE([1]tailored_settings!$B$2&amp;TEXT(ROW(A953)-1,"0000")&amp;"_"&amp;TEXT(F953,"yyyy-mm")))))</f>
        <v>360G-BarnwoodTrust-0952_2022-11</v>
      </c>
      <c r="B953" s="8" t="str">
        <f>IF([1]source_data!G955="","",IF([1]source_data!E955&lt;&gt;"",[1]source_data!E955,CONCATENATE("Grant to "&amp;G953)))</f>
        <v>Grants for You</v>
      </c>
      <c r="C953" s="8" t="str">
        <f>IF([1]source_data!G955="","",IF([1]source_data!F955="","",[1]source_data!F955))</f>
        <v xml:space="preserve">Funding to help people with Autism, ADHD, Tourette's or a serious mental health condition access more opportunities.   </v>
      </c>
      <c r="D953" s="9">
        <f>IF([1]source_data!G955="","",IF([1]source_data!G955="","",[1]source_data!G955))</f>
        <v>2995</v>
      </c>
      <c r="E953" s="8" t="str">
        <f>IF([1]source_data!G955="","",[1]tailored_settings!$B$3)</f>
        <v>GBP</v>
      </c>
      <c r="F953" s="10">
        <f>IF([1]source_data!G955="","",IF([1]source_data!H955="","",[1]source_data!H955))</f>
        <v>44883.487845868098</v>
      </c>
      <c r="G953" s="8" t="str">
        <f>IF([1]source_data!G955="","",[1]tailored_settings!$B$5)</f>
        <v>Individual Recipient</v>
      </c>
      <c r="H953" s="8" t="str">
        <f>IF([1]source_data!G955="","",IF(AND([1]source_data!A955&lt;&gt;"",[1]tailored_settings!$B$11="Publish"),CONCATENATE([1]tailored_settings!$B$2&amp;[1]source_data!A955),IF(AND([1]source_data!A955&lt;&gt;"",[1]tailored_settings!$B$11="Do not publish"),CONCATENATE([1]tailored_settings!$B$4&amp;TEXT(ROW(A953)-1,"0000")&amp;"_"&amp;TEXT(F953,"yyyy-mm")),CONCATENATE([1]tailored_settings!$B$4&amp;TEXT(ROW(A953)-1,"0000")&amp;"_"&amp;TEXT(F953,"yyyy-mm")))))</f>
        <v>360G-BarnwoodTrust-IND-0952_2022-11</v>
      </c>
      <c r="I953" s="8" t="str">
        <f>IF([1]source_data!G955="","",[1]tailored_settings!$B$7)</f>
        <v>Barnwood Trust</v>
      </c>
      <c r="J953" s="8" t="str">
        <f>IF([1]source_data!G955="","",[1]tailored_settings!$B$6)</f>
        <v>GB-CHC-1162855</v>
      </c>
      <c r="K953" s="8" t="str">
        <f>IF([1]source_data!G955="","",IF([1]source_data!I955="","",VLOOKUP([1]source_data!I955,[1]codelists!A:C,2,FALSE)))</f>
        <v>GTIR040</v>
      </c>
      <c r="L953" s="8" t="str">
        <f>IF([1]source_data!G955="","",IF([1]source_data!J955="","",VLOOKUP([1]source_data!J955,[1]codelists!A:C,2,FALSE)))</f>
        <v/>
      </c>
      <c r="M953" s="8" t="str">
        <f>IF([1]source_data!G955="","",IF([1]source_data!K955="","",IF([1]source_data!M955&lt;&gt;"",CONCATENATE(VLOOKUP([1]source_data!K955,[1]codelists!A:C,2,FALSE)&amp;";"&amp;VLOOKUP([1]source_data!L955,[1]codelists!A:C,2,FALSE)&amp;";"&amp;VLOOKUP([1]source_data!M955,[1]codelists!A:C,2,FALSE)),IF([1]source_data!L955&lt;&gt;"",CONCATENATE(VLOOKUP([1]source_data!K955,[1]codelists!A:C,2,FALSE)&amp;";"&amp;VLOOKUP([1]source_data!L955,[1]codelists!A:C,2,FALSE)),IF([1]source_data!K955&lt;&gt;"",CONCATENATE(VLOOKUP([1]source_data!K955,[1]codelists!A:C,2,FALSE)))))))</f>
        <v>GTIP040</v>
      </c>
      <c r="N953" s="11" t="str">
        <f>IF([1]source_data!G955="","",IF([1]source_data!D955="","",VLOOKUP([1]source_data!D955,[1]geo_data!A:I,9,FALSE)))</f>
        <v>Barton and Tredworth</v>
      </c>
      <c r="O953" s="11" t="str">
        <f>IF([1]source_data!G955="","",IF([1]source_data!D955="","",VLOOKUP([1]source_data!D955,[1]geo_data!A:I,8,FALSE)))</f>
        <v>E05010953</v>
      </c>
      <c r="P953" s="11" t="str">
        <f>IF([1]source_data!G955="","",IF(LEFT(O953,3)="E05","WD",IF(LEFT(O953,3)="S13","WD",IF(LEFT(O953,3)="W05","WD",IF(LEFT(O953,3)="W06","UA",IF(LEFT(O953,3)="S12","CA",IF(LEFT(O953,3)="E06","UA",IF(LEFT(O953,3)="E07","NMD",IF(LEFT(O953,3)="E08","MD",IF(LEFT(O953,3)="E09","LONB"))))))))))</f>
        <v>WD</v>
      </c>
      <c r="Q953" s="11" t="str">
        <f>IF([1]source_data!G955="","",IF([1]source_data!D955="","",VLOOKUP([1]source_data!D955,[1]geo_data!A:I,7,FALSE)))</f>
        <v>Gloucester</v>
      </c>
      <c r="R953" s="11" t="str">
        <f>IF([1]source_data!G955="","",IF([1]source_data!D955="","",VLOOKUP([1]source_data!D955,[1]geo_data!A:I,6,FALSE)))</f>
        <v>E07000081</v>
      </c>
      <c r="S953" s="11" t="str">
        <f>IF([1]source_data!G955="","",IF(LEFT(R953,3)="E05","WD",IF(LEFT(R953,3)="S13","WD",IF(LEFT(R953,3)="W05","WD",IF(LEFT(R953,3)="W06","UA",IF(LEFT(R953,3)="S12","CA",IF(LEFT(R953,3)="E06","UA",IF(LEFT(R953,3)="E07","NMD",IF(LEFT(R953,3)="E08","MD",IF(LEFT(R953,3)="E09","LONB"))))))))))</f>
        <v>NMD</v>
      </c>
      <c r="T953" s="8" t="str">
        <f>IF([1]source_data!G955="","",IF([1]source_data!N955="","",[1]source_data!N955))</f>
        <v>Grants for You</v>
      </c>
      <c r="U953" s="12">
        <f ca="1">IF([1]source_data!G955="","",[1]tailored_settings!$B$8)</f>
        <v>45009</v>
      </c>
      <c r="V953" s="8" t="str">
        <f>IF([1]source_data!I955="","",[1]tailored_settings!$B$9)</f>
        <v>https://www.barnwoodtrust.org/</v>
      </c>
      <c r="W953" s="8" t="str">
        <f>IF([1]source_data!G955="","",IF([1]source_data!I955="","",[1]codelists!$A$1))</f>
        <v>Grant to Individuals Reason codelist</v>
      </c>
      <c r="X953" s="8" t="str">
        <f>IF([1]source_data!G955="","",IF([1]source_data!I955="","",[1]source_data!I955))</f>
        <v>Mental Health</v>
      </c>
      <c r="Y953" s="8" t="str">
        <f>IF([1]source_data!G955="","",IF([1]source_data!J955="","",[1]codelists!$A$1))</f>
        <v/>
      </c>
      <c r="Z953" s="8" t="str">
        <f>IF([1]source_data!G955="","",IF([1]source_data!J955="","",[1]source_data!J955))</f>
        <v/>
      </c>
      <c r="AA953" s="8" t="str">
        <f>IF([1]source_data!G955="","",IF([1]source_data!K955="","",[1]codelists!$A$16))</f>
        <v>Grant to Individuals Purpose codelist</v>
      </c>
      <c r="AB953" s="8" t="str">
        <f>IF([1]source_data!G955="","",IF([1]source_data!K955="","",[1]source_data!K955))</f>
        <v>Devices and digital access</v>
      </c>
      <c r="AC953" s="8" t="str">
        <f>IF([1]source_data!G955="","",IF([1]source_data!L955="","",[1]codelists!$A$16))</f>
        <v/>
      </c>
      <c r="AD953" s="8" t="str">
        <f>IF([1]source_data!G955="","",IF([1]source_data!L955="","",[1]source_data!L955))</f>
        <v/>
      </c>
      <c r="AE953" s="8" t="str">
        <f>IF([1]source_data!G955="","",IF([1]source_data!M955="","",[1]codelists!$A$16))</f>
        <v/>
      </c>
      <c r="AF953" s="8" t="str">
        <f>IF([1]source_data!G955="","",IF([1]source_data!M955="","",[1]source_data!M955))</f>
        <v/>
      </c>
    </row>
    <row r="954" spans="1:32" ht="15.75" x14ac:dyDescent="0.25">
      <c r="A954" s="8" t="str">
        <f>IF([1]source_data!G956="","",IF(AND([1]source_data!C956&lt;&gt;"",[1]tailored_settings!$B$10="Publish"),CONCATENATE([1]tailored_settings!$B$2&amp;[1]source_data!C956),IF(AND([1]source_data!C956&lt;&gt;"",[1]tailored_settings!$B$10="Do not publish"),CONCATENATE([1]tailored_settings!$B$2&amp;TEXT(ROW(A954)-1,"0000")&amp;"_"&amp;TEXT(F954,"yyyy-mm")),CONCATENATE([1]tailored_settings!$B$2&amp;TEXT(ROW(A954)-1,"0000")&amp;"_"&amp;TEXT(F954,"yyyy-mm")))))</f>
        <v>360G-BarnwoodTrust-0953_2022-11</v>
      </c>
      <c r="B954" s="8" t="str">
        <f>IF([1]source_data!G956="","",IF([1]source_data!E956&lt;&gt;"",[1]source_data!E956,CONCATENATE("Grant to "&amp;G954)))</f>
        <v>Grants for You</v>
      </c>
      <c r="C954" s="8" t="str">
        <f>IF([1]source_data!G956="","",IF([1]source_data!F956="","",[1]source_data!F956))</f>
        <v xml:space="preserve">Funding to help people with Autism, ADHD, Tourette's or a serious mental health condition access more opportunities.   </v>
      </c>
      <c r="D954" s="9">
        <f>IF([1]source_data!G956="","",IF([1]source_data!G956="","",[1]source_data!G956))</f>
        <v>2399</v>
      </c>
      <c r="E954" s="8" t="str">
        <f>IF([1]source_data!G956="","",[1]tailored_settings!$B$3)</f>
        <v>GBP</v>
      </c>
      <c r="F954" s="10">
        <f>IF([1]source_data!G956="","",IF([1]source_data!H956="","",[1]source_data!H956))</f>
        <v>44886.398225925899</v>
      </c>
      <c r="G954" s="8" t="str">
        <f>IF([1]source_data!G956="","",[1]tailored_settings!$B$5)</f>
        <v>Individual Recipient</v>
      </c>
      <c r="H954" s="8" t="str">
        <f>IF([1]source_data!G956="","",IF(AND([1]source_data!A956&lt;&gt;"",[1]tailored_settings!$B$11="Publish"),CONCATENATE([1]tailored_settings!$B$2&amp;[1]source_data!A956),IF(AND([1]source_data!A956&lt;&gt;"",[1]tailored_settings!$B$11="Do not publish"),CONCATENATE([1]tailored_settings!$B$4&amp;TEXT(ROW(A954)-1,"0000")&amp;"_"&amp;TEXT(F954,"yyyy-mm")),CONCATENATE([1]tailored_settings!$B$4&amp;TEXT(ROW(A954)-1,"0000")&amp;"_"&amp;TEXT(F954,"yyyy-mm")))))</f>
        <v>360G-BarnwoodTrust-IND-0953_2022-11</v>
      </c>
      <c r="I954" s="8" t="str">
        <f>IF([1]source_data!G956="","",[1]tailored_settings!$B$7)</f>
        <v>Barnwood Trust</v>
      </c>
      <c r="J954" s="8" t="str">
        <f>IF([1]source_data!G956="","",[1]tailored_settings!$B$6)</f>
        <v>GB-CHC-1162855</v>
      </c>
      <c r="K954" s="8" t="str">
        <f>IF([1]source_data!G956="","",IF([1]source_data!I956="","",VLOOKUP([1]source_data!I956,[1]codelists!A:C,2,FALSE)))</f>
        <v>GTIR040</v>
      </c>
      <c r="L954" s="8" t="str">
        <f>IF([1]source_data!G956="","",IF([1]source_data!J956="","",VLOOKUP([1]source_data!J956,[1]codelists!A:C,2,FALSE)))</f>
        <v/>
      </c>
      <c r="M954" s="8" t="str">
        <f>IF([1]source_data!G956="","",IF([1]source_data!K956="","",IF([1]source_data!M956&lt;&gt;"",CONCATENATE(VLOOKUP([1]source_data!K956,[1]codelists!A:C,2,FALSE)&amp;";"&amp;VLOOKUP([1]source_data!L956,[1]codelists!A:C,2,FALSE)&amp;";"&amp;VLOOKUP([1]source_data!M956,[1]codelists!A:C,2,FALSE)),IF([1]source_data!L956&lt;&gt;"",CONCATENATE(VLOOKUP([1]source_data!K956,[1]codelists!A:C,2,FALSE)&amp;";"&amp;VLOOKUP([1]source_data!L956,[1]codelists!A:C,2,FALSE)),IF([1]source_data!K956&lt;&gt;"",CONCATENATE(VLOOKUP([1]source_data!K956,[1]codelists!A:C,2,FALSE)))))))</f>
        <v>GTIP040</v>
      </c>
      <c r="N954" s="11" t="str">
        <f>IF([1]source_data!G956="","",IF([1]source_data!D956="","",VLOOKUP([1]source_data!D956,[1]geo_data!A:I,9,FALSE)))</f>
        <v>Churchdown St John's</v>
      </c>
      <c r="O954" s="11" t="str">
        <f>IF([1]source_data!G956="","",IF([1]source_data!D956="","",VLOOKUP([1]source_data!D956,[1]geo_data!A:I,8,FALSE)))</f>
        <v>E05012068</v>
      </c>
      <c r="P954" s="11" t="str">
        <f>IF([1]source_data!G956="","",IF(LEFT(O954,3)="E05","WD",IF(LEFT(O954,3)="S13","WD",IF(LEFT(O954,3)="W05","WD",IF(LEFT(O954,3)="W06","UA",IF(LEFT(O954,3)="S12","CA",IF(LEFT(O954,3)="E06","UA",IF(LEFT(O954,3)="E07","NMD",IF(LEFT(O954,3)="E08","MD",IF(LEFT(O954,3)="E09","LONB"))))))))))</f>
        <v>WD</v>
      </c>
      <c r="Q954" s="11" t="str">
        <f>IF([1]source_data!G956="","",IF([1]source_data!D956="","",VLOOKUP([1]source_data!D956,[1]geo_data!A:I,7,FALSE)))</f>
        <v>Tewkesbury</v>
      </c>
      <c r="R954" s="11" t="str">
        <f>IF([1]source_data!G956="","",IF([1]source_data!D956="","",VLOOKUP([1]source_data!D956,[1]geo_data!A:I,6,FALSE)))</f>
        <v>E07000083</v>
      </c>
      <c r="S954" s="11" t="str">
        <f>IF([1]source_data!G956="","",IF(LEFT(R954,3)="E05","WD",IF(LEFT(R954,3)="S13","WD",IF(LEFT(R954,3)="W05","WD",IF(LEFT(R954,3)="W06","UA",IF(LEFT(R954,3)="S12","CA",IF(LEFT(R954,3)="E06","UA",IF(LEFT(R954,3)="E07","NMD",IF(LEFT(R954,3)="E08","MD",IF(LEFT(R954,3)="E09","LONB"))))))))))</f>
        <v>NMD</v>
      </c>
      <c r="T954" s="8" t="str">
        <f>IF([1]source_data!G956="","",IF([1]source_data!N956="","",[1]source_data!N956))</f>
        <v>Grants for You</v>
      </c>
      <c r="U954" s="12">
        <f ca="1">IF([1]source_data!G956="","",[1]tailored_settings!$B$8)</f>
        <v>45009</v>
      </c>
      <c r="V954" s="8" t="str">
        <f>IF([1]source_data!I956="","",[1]tailored_settings!$B$9)</f>
        <v>https://www.barnwoodtrust.org/</v>
      </c>
      <c r="W954" s="8" t="str">
        <f>IF([1]source_data!G956="","",IF([1]source_data!I956="","",[1]codelists!$A$1))</f>
        <v>Grant to Individuals Reason codelist</v>
      </c>
      <c r="X954" s="8" t="str">
        <f>IF([1]source_data!G956="","",IF([1]source_data!I956="","",[1]source_data!I956))</f>
        <v>Mental Health</v>
      </c>
      <c r="Y954" s="8" t="str">
        <f>IF([1]source_data!G956="","",IF([1]source_data!J956="","",[1]codelists!$A$1))</f>
        <v/>
      </c>
      <c r="Z954" s="8" t="str">
        <f>IF([1]source_data!G956="","",IF([1]source_data!J956="","",[1]source_data!J956))</f>
        <v/>
      </c>
      <c r="AA954" s="8" t="str">
        <f>IF([1]source_data!G956="","",IF([1]source_data!K956="","",[1]codelists!$A$16))</f>
        <v>Grant to Individuals Purpose codelist</v>
      </c>
      <c r="AB954" s="8" t="str">
        <f>IF([1]source_data!G956="","",IF([1]source_data!K956="","",[1]source_data!K956))</f>
        <v>Devices and digital access</v>
      </c>
      <c r="AC954" s="8" t="str">
        <f>IF([1]source_data!G956="","",IF([1]source_data!L956="","",[1]codelists!$A$16))</f>
        <v/>
      </c>
      <c r="AD954" s="8" t="str">
        <f>IF([1]source_data!G956="","",IF([1]source_data!L956="","",[1]source_data!L956))</f>
        <v/>
      </c>
      <c r="AE954" s="8" t="str">
        <f>IF([1]source_data!G956="","",IF([1]source_data!M956="","",[1]codelists!$A$16))</f>
        <v/>
      </c>
      <c r="AF954" s="8" t="str">
        <f>IF([1]source_data!G956="","",IF([1]source_data!M956="","",[1]source_data!M956))</f>
        <v/>
      </c>
    </row>
    <row r="955" spans="1:32" ht="15.75" x14ac:dyDescent="0.25">
      <c r="A955" s="8" t="str">
        <f>IF([1]source_data!G957="","",IF(AND([1]source_data!C957&lt;&gt;"",[1]tailored_settings!$B$10="Publish"),CONCATENATE([1]tailored_settings!$B$2&amp;[1]source_data!C957),IF(AND([1]source_data!C957&lt;&gt;"",[1]tailored_settings!$B$10="Do not publish"),CONCATENATE([1]tailored_settings!$B$2&amp;TEXT(ROW(A955)-1,"0000")&amp;"_"&amp;TEXT(F955,"yyyy-mm")),CONCATENATE([1]tailored_settings!$B$2&amp;TEXT(ROW(A955)-1,"0000")&amp;"_"&amp;TEXT(F955,"yyyy-mm")))))</f>
        <v>360G-BarnwoodTrust-0954_2022-11</v>
      </c>
      <c r="B955" s="8" t="str">
        <f>IF([1]source_data!G957="","",IF([1]source_data!E957&lt;&gt;"",[1]source_data!E957,CONCATENATE("Grant to "&amp;G955)))</f>
        <v>Grants for You</v>
      </c>
      <c r="C955" s="8" t="str">
        <f>IF([1]source_data!G957="","",IF([1]source_data!F957="","",[1]source_data!F957))</f>
        <v xml:space="preserve">Funding to help people with Autism, ADHD, Tourette's or a serious mental health condition access more opportunities.   </v>
      </c>
      <c r="D955" s="9">
        <f>IF([1]source_data!G957="","",IF([1]source_data!G957="","",[1]source_data!G957))</f>
        <v>3000</v>
      </c>
      <c r="E955" s="8" t="str">
        <f>IF([1]source_data!G957="","",[1]tailored_settings!$B$3)</f>
        <v>GBP</v>
      </c>
      <c r="F955" s="10">
        <f>IF([1]source_data!G957="","",IF([1]source_data!H957="","",[1]source_data!H957))</f>
        <v>44886.405917789401</v>
      </c>
      <c r="G955" s="8" t="str">
        <f>IF([1]source_data!G957="","",[1]tailored_settings!$B$5)</f>
        <v>Individual Recipient</v>
      </c>
      <c r="H955" s="8" t="str">
        <f>IF([1]source_data!G957="","",IF(AND([1]source_data!A957&lt;&gt;"",[1]tailored_settings!$B$11="Publish"),CONCATENATE([1]tailored_settings!$B$2&amp;[1]source_data!A957),IF(AND([1]source_data!A957&lt;&gt;"",[1]tailored_settings!$B$11="Do not publish"),CONCATENATE([1]tailored_settings!$B$4&amp;TEXT(ROW(A955)-1,"0000")&amp;"_"&amp;TEXT(F955,"yyyy-mm")),CONCATENATE([1]tailored_settings!$B$4&amp;TEXT(ROW(A955)-1,"0000")&amp;"_"&amp;TEXT(F955,"yyyy-mm")))))</f>
        <v>360G-BarnwoodTrust-IND-0954_2022-11</v>
      </c>
      <c r="I955" s="8" t="str">
        <f>IF([1]source_data!G957="","",[1]tailored_settings!$B$7)</f>
        <v>Barnwood Trust</v>
      </c>
      <c r="J955" s="8" t="str">
        <f>IF([1]source_data!G957="","",[1]tailored_settings!$B$6)</f>
        <v>GB-CHC-1162855</v>
      </c>
      <c r="K955" s="8" t="str">
        <f>IF([1]source_data!G957="","",IF([1]source_data!I957="","",VLOOKUP([1]source_data!I957,[1]codelists!A:C,2,FALSE)))</f>
        <v>GTIR040</v>
      </c>
      <c r="L955" s="8" t="str">
        <f>IF([1]source_data!G957="","",IF([1]source_data!J957="","",VLOOKUP([1]source_data!J957,[1]codelists!A:C,2,FALSE)))</f>
        <v/>
      </c>
      <c r="M955" s="8" t="str">
        <f>IF([1]source_data!G957="","",IF([1]source_data!K957="","",IF([1]source_data!M957&lt;&gt;"",CONCATENATE(VLOOKUP([1]source_data!K957,[1]codelists!A:C,2,FALSE)&amp;";"&amp;VLOOKUP([1]source_data!L957,[1]codelists!A:C,2,FALSE)&amp;";"&amp;VLOOKUP([1]source_data!M957,[1]codelists!A:C,2,FALSE)),IF([1]source_data!L957&lt;&gt;"",CONCATENATE(VLOOKUP([1]source_data!K957,[1]codelists!A:C,2,FALSE)&amp;";"&amp;VLOOKUP([1]source_data!L957,[1]codelists!A:C,2,FALSE)),IF([1]source_data!K957&lt;&gt;"",CONCATENATE(VLOOKUP([1]source_data!K957,[1]codelists!A:C,2,FALSE)))))))</f>
        <v>GTIP100</v>
      </c>
      <c r="N955" s="11" t="str">
        <f>IF([1]source_data!G957="","",IF([1]source_data!D957="","",VLOOKUP([1]source_data!D957,[1]geo_data!A:I,9,FALSE)))</f>
        <v>Moreland</v>
      </c>
      <c r="O955" s="11" t="str">
        <f>IF([1]source_data!G957="","",IF([1]source_data!D957="","",VLOOKUP([1]source_data!D957,[1]geo_data!A:I,8,FALSE)))</f>
        <v>E05010962</v>
      </c>
      <c r="P955" s="11" t="str">
        <f>IF([1]source_data!G957="","",IF(LEFT(O955,3)="E05","WD",IF(LEFT(O955,3)="S13","WD",IF(LEFT(O955,3)="W05","WD",IF(LEFT(O955,3)="W06","UA",IF(LEFT(O955,3)="S12","CA",IF(LEFT(O955,3)="E06","UA",IF(LEFT(O955,3)="E07","NMD",IF(LEFT(O955,3)="E08","MD",IF(LEFT(O955,3)="E09","LONB"))))))))))</f>
        <v>WD</v>
      </c>
      <c r="Q955" s="11" t="str">
        <f>IF([1]source_data!G957="","",IF([1]source_data!D957="","",VLOOKUP([1]source_data!D957,[1]geo_data!A:I,7,FALSE)))</f>
        <v>Gloucester</v>
      </c>
      <c r="R955" s="11" t="str">
        <f>IF([1]source_data!G957="","",IF([1]source_data!D957="","",VLOOKUP([1]source_data!D957,[1]geo_data!A:I,6,FALSE)))</f>
        <v>E07000081</v>
      </c>
      <c r="S955" s="11" t="str">
        <f>IF([1]source_data!G957="","",IF(LEFT(R955,3)="E05","WD",IF(LEFT(R955,3)="S13","WD",IF(LEFT(R955,3)="W05","WD",IF(LEFT(R955,3)="W06","UA",IF(LEFT(R955,3)="S12","CA",IF(LEFT(R955,3)="E06","UA",IF(LEFT(R955,3)="E07","NMD",IF(LEFT(R955,3)="E08","MD",IF(LEFT(R955,3)="E09","LONB"))))))))))</f>
        <v>NMD</v>
      </c>
      <c r="T955" s="8" t="str">
        <f>IF([1]source_data!G957="","",IF([1]source_data!N957="","",[1]source_data!N957))</f>
        <v>Grants for You</v>
      </c>
      <c r="U955" s="12">
        <f ca="1">IF([1]source_data!G957="","",[1]tailored_settings!$B$8)</f>
        <v>45009</v>
      </c>
      <c r="V955" s="8" t="str">
        <f>IF([1]source_data!I957="","",[1]tailored_settings!$B$9)</f>
        <v>https://www.barnwoodtrust.org/</v>
      </c>
      <c r="W955" s="8" t="str">
        <f>IF([1]source_data!G957="","",IF([1]source_data!I957="","",[1]codelists!$A$1))</f>
        <v>Grant to Individuals Reason codelist</v>
      </c>
      <c r="X955" s="8" t="str">
        <f>IF([1]source_data!G957="","",IF([1]source_data!I957="","",[1]source_data!I957))</f>
        <v>Mental Health</v>
      </c>
      <c r="Y955" s="8" t="str">
        <f>IF([1]source_data!G957="","",IF([1]source_data!J957="","",[1]codelists!$A$1))</f>
        <v/>
      </c>
      <c r="Z955" s="8" t="str">
        <f>IF([1]source_data!G957="","",IF([1]source_data!J957="","",[1]source_data!J957))</f>
        <v/>
      </c>
      <c r="AA955" s="8" t="str">
        <f>IF([1]source_data!G957="","",IF([1]source_data!K957="","",[1]codelists!$A$16))</f>
        <v>Grant to Individuals Purpose codelist</v>
      </c>
      <c r="AB955" s="8" t="str">
        <f>IF([1]source_data!G957="","",IF([1]source_data!K957="","",[1]source_data!K957))</f>
        <v>Travel and transport</v>
      </c>
      <c r="AC955" s="8" t="str">
        <f>IF([1]source_data!G957="","",IF([1]source_data!L957="","",[1]codelists!$A$16))</f>
        <v/>
      </c>
      <c r="AD955" s="8" t="str">
        <f>IF([1]source_data!G957="","",IF([1]source_data!L957="","",[1]source_data!L957))</f>
        <v/>
      </c>
      <c r="AE955" s="8" t="str">
        <f>IF([1]source_data!G957="","",IF([1]source_data!M957="","",[1]codelists!$A$16))</f>
        <v/>
      </c>
      <c r="AF955" s="8" t="str">
        <f>IF([1]source_data!G957="","",IF([1]source_data!M957="","",[1]source_data!M957))</f>
        <v/>
      </c>
    </row>
    <row r="956" spans="1:32" ht="15.75" x14ac:dyDescent="0.25">
      <c r="A956" s="8" t="str">
        <f>IF([1]source_data!G958="","",IF(AND([1]source_data!C958&lt;&gt;"",[1]tailored_settings!$B$10="Publish"),CONCATENATE([1]tailored_settings!$B$2&amp;[1]source_data!C958),IF(AND([1]source_data!C958&lt;&gt;"",[1]tailored_settings!$B$10="Do not publish"),CONCATENATE([1]tailored_settings!$B$2&amp;TEXT(ROW(A956)-1,"0000")&amp;"_"&amp;TEXT(F956,"yyyy-mm")),CONCATENATE([1]tailored_settings!$B$2&amp;TEXT(ROW(A956)-1,"0000")&amp;"_"&amp;TEXT(F956,"yyyy-mm")))))</f>
        <v>360G-BarnwoodTrust-0955_2022-11</v>
      </c>
      <c r="B956" s="8" t="str">
        <f>IF([1]source_data!G958="","",IF([1]source_data!E958&lt;&gt;"",[1]source_data!E958,CONCATENATE("Grant to "&amp;G956)))</f>
        <v>Grants for You</v>
      </c>
      <c r="C956" s="8" t="str">
        <f>IF([1]source_data!G958="","",IF([1]source_data!F958="","",[1]source_data!F958))</f>
        <v xml:space="preserve">Funding to help people with Autism, ADHD, Tourette's or a serious mental health condition access more opportunities.   </v>
      </c>
      <c r="D956" s="9">
        <f>IF([1]source_data!G958="","",IF([1]source_data!G958="","",[1]source_data!G958))</f>
        <v>2700</v>
      </c>
      <c r="E956" s="8" t="str">
        <f>IF([1]source_data!G958="","",[1]tailored_settings!$B$3)</f>
        <v>GBP</v>
      </c>
      <c r="F956" s="10">
        <f>IF([1]source_data!G958="","",IF([1]source_data!H958="","",[1]source_data!H958))</f>
        <v>44886.418556400502</v>
      </c>
      <c r="G956" s="8" t="str">
        <f>IF([1]source_data!G958="","",[1]tailored_settings!$B$5)</f>
        <v>Individual Recipient</v>
      </c>
      <c r="H956" s="8" t="str">
        <f>IF([1]source_data!G958="","",IF(AND([1]source_data!A958&lt;&gt;"",[1]tailored_settings!$B$11="Publish"),CONCATENATE([1]tailored_settings!$B$2&amp;[1]source_data!A958),IF(AND([1]source_data!A958&lt;&gt;"",[1]tailored_settings!$B$11="Do not publish"),CONCATENATE([1]tailored_settings!$B$4&amp;TEXT(ROW(A956)-1,"0000")&amp;"_"&amp;TEXT(F956,"yyyy-mm")),CONCATENATE([1]tailored_settings!$B$4&amp;TEXT(ROW(A956)-1,"0000")&amp;"_"&amp;TEXT(F956,"yyyy-mm")))))</f>
        <v>360G-BarnwoodTrust-IND-0955_2022-11</v>
      </c>
      <c r="I956" s="8" t="str">
        <f>IF([1]source_data!G958="","",[1]tailored_settings!$B$7)</f>
        <v>Barnwood Trust</v>
      </c>
      <c r="J956" s="8" t="str">
        <f>IF([1]source_data!G958="","",[1]tailored_settings!$B$6)</f>
        <v>GB-CHC-1162855</v>
      </c>
      <c r="K956" s="8" t="str">
        <f>IF([1]source_data!G958="","",IF([1]source_data!I958="","",VLOOKUP([1]source_data!I958,[1]codelists!A:C,2,FALSE)))</f>
        <v>GTIR040</v>
      </c>
      <c r="L956" s="8" t="str">
        <f>IF([1]source_data!G958="","",IF([1]source_data!J958="","",VLOOKUP([1]source_data!J958,[1]codelists!A:C,2,FALSE)))</f>
        <v/>
      </c>
      <c r="M956" s="8" t="str">
        <f>IF([1]source_data!G958="","",IF([1]source_data!K958="","",IF([1]source_data!M958&lt;&gt;"",CONCATENATE(VLOOKUP([1]source_data!K958,[1]codelists!A:C,2,FALSE)&amp;";"&amp;VLOOKUP([1]source_data!L958,[1]codelists!A:C,2,FALSE)&amp;";"&amp;VLOOKUP([1]source_data!M958,[1]codelists!A:C,2,FALSE)),IF([1]source_data!L958&lt;&gt;"",CONCATENATE(VLOOKUP([1]source_data!K958,[1]codelists!A:C,2,FALSE)&amp;";"&amp;VLOOKUP([1]source_data!L958,[1]codelists!A:C,2,FALSE)),IF([1]source_data!K958&lt;&gt;"",CONCATENATE(VLOOKUP([1]source_data!K958,[1]codelists!A:C,2,FALSE)))))))</f>
        <v>GTIP100</v>
      </c>
      <c r="N956" s="11" t="str">
        <f>IF([1]source_data!G958="","",IF([1]source_data!D958="","",VLOOKUP([1]source_data!D958,[1]geo_data!A:I,9,FALSE)))</f>
        <v>Barton and Tredworth</v>
      </c>
      <c r="O956" s="11" t="str">
        <f>IF([1]source_data!G958="","",IF([1]source_data!D958="","",VLOOKUP([1]source_data!D958,[1]geo_data!A:I,8,FALSE)))</f>
        <v>E05010953</v>
      </c>
      <c r="P956" s="11" t="str">
        <f>IF([1]source_data!G958="","",IF(LEFT(O956,3)="E05","WD",IF(LEFT(O956,3)="S13","WD",IF(LEFT(O956,3)="W05","WD",IF(LEFT(O956,3)="W06","UA",IF(LEFT(O956,3)="S12","CA",IF(LEFT(O956,3)="E06","UA",IF(LEFT(O956,3)="E07","NMD",IF(LEFT(O956,3)="E08","MD",IF(LEFT(O956,3)="E09","LONB"))))))))))</f>
        <v>WD</v>
      </c>
      <c r="Q956" s="11" t="str">
        <f>IF([1]source_data!G958="","",IF([1]source_data!D958="","",VLOOKUP([1]source_data!D958,[1]geo_data!A:I,7,FALSE)))</f>
        <v>Gloucester</v>
      </c>
      <c r="R956" s="11" t="str">
        <f>IF([1]source_data!G958="","",IF([1]source_data!D958="","",VLOOKUP([1]source_data!D958,[1]geo_data!A:I,6,FALSE)))</f>
        <v>E07000081</v>
      </c>
      <c r="S956" s="11" t="str">
        <f>IF([1]source_data!G958="","",IF(LEFT(R956,3)="E05","WD",IF(LEFT(R956,3)="S13","WD",IF(LEFT(R956,3)="W05","WD",IF(LEFT(R956,3)="W06","UA",IF(LEFT(R956,3)="S12","CA",IF(LEFT(R956,3)="E06","UA",IF(LEFT(R956,3)="E07","NMD",IF(LEFT(R956,3)="E08","MD",IF(LEFT(R956,3)="E09","LONB"))))))))))</f>
        <v>NMD</v>
      </c>
      <c r="T956" s="8" t="str">
        <f>IF([1]source_data!G958="","",IF([1]source_data!N958="","",[1]source_data!N958))</f>
        <v>Grants for You</v>
      </c>
      <c r="U956" s="12">
        <f ca="1">IF([1]source_data!G958="","",[1]tailored_settings!$B$8)</f>
        <v>45009</v>
      </c>
      <c r="V956" s="8" t="str">
        <f>IF([1]source_data!I958="","",[1]tailored_settings!$B$9)</f>
        <v>https://www.barnwoodtrust.org/</v>
      </c>
      <c r="W956" s="8" t="str">
        <f>IF([1]source_data!G958="","",IF([1]source_data!I958="","",[1]codelists!$A$1))</f>
        <v>Grant to Individuals Reason codelist</v>
      </c>
      <c r="X956" s="8" t="str">
        <f>IF([1]source_data!G958="","",IF([1]source_data!I958="","",[1]source_data!I958))</f>
        <v>Mental Health</v>
      </c>
      <c r="Y956" s="8" t="str">
        <f>IF([1]source_data!G958="","",IF([1]source_data!J958="","",[1]codelists!$A$1))</f>
        <v/>
      </c>
      <c r="Z956" s="8" t="str">
        <f>IF([1]source_data!G958="","",IF([1]source_data!J958="","",[1]source_data!J958))</f>
        <v/>
      </c>
      <c r="AA956" s="8" t="str">
        <f>IF([1]source_data!G958="","",IF([1]source_data!K958="","",[1]codelists!$A$16))</f>
        <v>Grant to Individuals Purpose codelist</v>
      </c>
      <c r="AB956" s="8" t="str">
        <f>IF([1]source_data!G958="","",IF([1]source_data!K958="","",[1]source_data!K958))</f>
        <v>Travel and transport</v>
      </c>
      <c r="AC956" s="8" t="str">
        <f>IF([1]source_data!G958="","",IF([1]source_data!L958="","",[1]codelists!$A$16))</f>
        <v/>
      </c>
      <c r="AD956" s="8" t="str">
        <f>IF([1]source_data!G958="","",IF([1]source_data!L958="","",[1]source_data!L958))</f>
        <v/>
      </c>
      <c r="AE956" s="8" t="str">
        <f>IF([1]source_data!G958="","",IF([1]source_data!M958="","",[1]codelists!$A$16))</f>
        <v/>
      </c>
      <c r="AF956" s="8" t="str">
        <f>IF([1]source_data!G958="","",IF([1]source_data!M958="","",[1]source_data!M958))</f>
        <v/>
      </c>
    </row>
    <row r="957" spans="1:32" ht="15.75" x14ac:dyDescent="0.25">
      <c r="A957" s="8" t="str">
        <f>IF([1]source_data!G959="","",IF(AND([1]source_data!C959&lt;&gt;"",[1]tailored_settings!$B$10="Publish"),CONCATENATE([1]tailored_settings!$B$2&amp;[1]source_data!C959),IF(AND([1]source_data!C959&lt;&gt;"",[1]tailored_settings!$B$10="Do not publish"),CONCATENATE([1]tailored_settings!$B$2&amp;TEXT(ROW(A957)-1,"0000")&amp;"_"&amp;TEXT(F957,"yyyy-mm")),CONCATENATE([1]tailored_settings!$B$2&amp;TEXT(ROW(A957)-1,"0000")&amp;"_"&amp;TEXT(F957,"yyyy-mm")))))</f>
        <v>360G-BarnwoodTrust-0956_2022-11</v>
      </c>
      <c r="B957" s="8" t="str">
        <f>IF([1]source_data!G959="","",IF([1]source_data!E959&lt;&gt;"",[1]source_data!E959,CONCATENATE("Grant to "&amp;G957)))</f>
        <v>Grants for You</v>
      </c>
      <c r="C957" s="8" t="str">
        <f>IF([1]source_data!G959="","",IF([1]source_data!F959="","",[1]source_data!F959))</f>
        <v xml:space="preserve">Funding to help people with Autism, ADHD, Tourette's or a serious mental health condition access more opportunities.   </v>
      </c>
      <c r="D957" s="9">
        <f>IF([1]source_data!G959="","",IF([1]source_data!G959="","",[1]source_data!G959))</f>
        <v>3159</v>
      </c>
      <c r="E957" s="8" t="str">
        <f>IF([1]source_data!G959="","",[1]tailored_settings!$B$3)</f>
        <v>GBP</v>
      </c>
      <c r="F957" s="10">
        <f>IF([1]source_data!G959="","",IF([1]source_data!H959="","",[1]source_data!H959))</f>
        <v>44886.439031018497</v>
      </c>
      <c r="G957" s="8" t="str">
        <f>IF([1]source_data!G959="","",[1]tailored_settings!$B$5)</f>
        <v>Individual Recipient</v>
      </c>
      <c r="H957" s="8" t="str">
        <f>IF([1]source_data!G959="","",IF(AND([1]source_data!A959&lt;&gt;"",[1]tailored_settings!$B$11="Publish"),CONCATENATE([1]tailored_settings!$B$2&amp;[1]source_data!A959),IF(AND([1]source_data!A959&lt;&gt;"",[1]tailored_settings!$B$11="Do not publish"),CONCATENATE([1]tailored_settings!$B$4&amp;TEXT(ROW(A957)-1,"0000")&amp;"_"&amp;TEXT(F957,"yyyy-mm")),CONCATENATE([1]tailored_settings!$B$4&amp;TEXT(ROW(A957)-1,"0000")&amp;"_"&amp;TEXT(F957,"yyyy-mm")))))</f>
        <v>360G-BarnwoodTrust-IND-0956_2022-11</v>
      </c>
      <c r="I957" s="8" t="str">
        <f>IF([1]source_data!G959="","",[1]tailored_settings!$B$7)</f>
        <v>Barnwood Trust</v>
      </c>
      <c r="J957" s="8" t="str">
        <f>IF([1]source_data!G959="","",[1]tailored_settings!$B$6)</f>
        <v>GB-CHC-1162855</v>
      </c>
      <c r="K957" s="8" t="str">
        <f>IF([1]source_data!G959="","",IF([1]source_data!I959="","",VLOOKUP([1]source_data!I959,[1]codelists!A:C,2,FALSE)))</f>
        <v>GTIR040</v>
      </c>
      <c r="L957" s="8" t="str">
        <f>IF([1]source_data!G959="","",IF([1]source_data!J959="","",VLOOKUP([1]source_data!J959,[1]codelists!A:C,2,FALSE)))</f>
        <v/>
      </c>
      <c r="M957" s="8" t="str">
        <f>IF([1]source_data!G959="","",IF([1]source_data!K959="","",IF([1]source_data!M959&lt;&gt;"",CONCATENATE(VLOOKUP([1]source_data!K959,[1]codelists!A:C,2,FALSE)&amp;";"&amp;VLOOKUP([1]source_data!L959,[1]codelists!A:C,2,FALSE)&amp;";"&amp;VLOOKUP([1]source_data!M959,[1]codelists!A:C,2,FALSE)),IF([1]source_data!L959&lt;&gt;"",CONCATENATE(VLOOKUP([1]source_data!K959,[1]codelists!A:C,2,FALSE)&amp;";"&amp;VLOOKUP([1]source_data!L959,[1]codelists!A:C,2,FALSE)),IF([1]source_data!K959&lt;&gt;"",CONCATENATE(VLOOKUP([1]source_data!K959,[1]codelists!A:C,2,FALSE)))))))</f>
        <v>GTIP040</v>
      </c>
      <c r="N957" s="11" t="str">
        <f>IF([1]source_data!G959="","",IF([1]source_data!D959="","",VLOOKUP([1]source_data!D959,[1]geo_data!A:I,9,FALSE)))</f>
        <v>Matson, Robinswood and White City</v>
      </c>
      <c r="O957" s="11" t="str">
        <f>IF([1]source_data!G959="","",IF([1]source_data!D959="","",VLOOKUP([1]source_data!D959,[1]geo_data!A:I,8,FALSE)))</f>
        <v>E05010961</v>
      </c>
      <c r="P957" s="11" t="str">
        <f>IF([1]source_data!G959="","",IF(LEFT(O957,3)="E05","WD",IF(LEFT(O957,3)="S13","WD",IF(LEFT(O957,3)="W05","WD",IF(LEFT(O957,3)="W06","UA",IF(LEFT(O957,3)="S12","CA",IF(LEFT(O957,3)="E06","UA",IF(LEFT(O957,3)="E07","NMD",IF(LEFT(O957,3)="E08","MD",IF(LEFT(O957,3)="E09","LONB"))))))))))</f>
        <v>WD</v>
      </c>
      <c r="Q957" s="11" t="str">
        <f>IF([1]source_data!G959="","",IF([1]source_data!D959="","",VLOOKUP([1]source_data!D959,[1]geo_data!A:I,7,FALSE)))</f>
        <v>Gloucester</v>
      </c>
      <c r="R957" s="11" t="str">
        <f>IF([1]source_data!G959="","",IF([1]source_data!D959="","",VLOOKUP([1]source_data!D959,[1]geo_data!A:I,6,FALSE)))</f>
        <v>E07000081</v>
      </c>
      <c r="S957" s="11" t="str">
        <f>IF([1]source_data!G959="","",IF(LEFT(R957,3)="E05","WD",IF(LEFT(R957,3)="S13","WD",IF(LEFT(R957,3)="W05","WD",IF(LEFT(R957,3)="W06","UA",IF(LEFT(R957,3)="S12","CA",IF(LEFT(R957,3)="E06","UA",IF(LEFT(R957,3)="E07","NMD",IF(LEFT(R957,3)="E08","MD",IF(LEFT(R957,3)="E09","LONB"))))))))))</f>
        <v>NMD</v>
      </c>
      <c r="T957" s="8" t="str">
        <f>IF([1]source_data!G959="","",IF([1]source_data!N959="","",[1]source_data!N959))</f>
        <v>Grants for You</v>
      </c>
      <c r="U957" s="12">
        <f ca="1">IF([1]source_data!G959="","",[1]tailored_settings!$B$8)</f>
        <v>45009</v>
      </c>
      <c r="V957" s="8" t="str">
        <f>IF([1]source_data!I959="","",[1]tailored_settings!$B$9)</f>
        <v>https://www.barnwoodtrust.org/</v>
      </c>
      <c r="W957" s="8" t="str">
        <f>IF([1]source_data!G959="","",IF([1]source_data!I959="","",[1]codelists!$A$1))</f>
        <v>Grant to Individuals Reason codelist</v>
      </c>
      <c r="X957" s="8" t="str">
        <f>IF([1]source_data!G959="","",IF([1]source_data!I959="","",[1]source_data!I959))</f>
        <v>Mental Health</v>
      </c>
      <c r="Y957" s="8" t="str">
        <f>IF([1]source_data!G959="","",IF([1]source_data!J959="","",[1]codelists!$A$1))</f>
        <v/>
      </c>
      <c r="Z957" s="8" t="str">
        <f>IF([1]source_data!G959="","",IF([1]source_data!J959="","",[1]source_data!J959))</f>
        <v/>
      </c>
      <c r="AA957" s="8" t="str">
        <f>IF([1]source_data!G959="","",IF([1]source_data!K959="","",[1]codelists!$A$16))</f>
        <v>Grant to Individuals Purpose codelist</v>
      </c>
      <c r="AB957" s="8" t="str">
        <f>IF([1]source_data!G959="","",IF([1]source_data!K959="","",[1]source_data!K959))</f>
        <v>Devices and digital access</v>
      </c>
      <c r="AC957" s="8" t="str">
        <f>IF([1]source_data!G959="","",IF([1]source_data!L959="","",[1]codelists!$A$16))</f>
        <v/>
      </c>
      <c r="AD957" s="8" t="str">
        <f>IF([1]source_data!G959="","",IF([1]source_data!L959="","",[1]source_data!L959))</f>
        <v/>
      </c>
      <c r="AE957" s="8" t="str">
        <f>IF([1]source_data!G959="","",IF([1]source_data!M959="","",[1]codelists!$A$16))</f>
        <v/>
      </c>
      <c r="AF957" s="8" t="str">
        <f>IF([1]source_data!G959="","",IF([1]source_data!M959="","",[1]source_data!M959))</f>
        <v/>
      </c>
    </row>
    <row r="958" spans="1:32" ht="15.75" x14ac:dyDescent="0.25">
      <c r="A958" s="8" t="str">
        <f>IF([1]source_data!G960="","",IF(AND([1]source_data!C960&lt;&gt;"",[1]tailored_settings!$B$10="Publish"),CONCATENATE([1]tailored_settings!$B$2&amp;[1]source_data!C960),IF(AND([1]source_data!C960&lt;&gt;"",[1]tailored_settings!$B$10="Do not publish"),CONCATENATE([1]tailored_settings!$B$2&amp;TEXT(ROW(A958)-1,"0000")&amp;"_"&amp;TEXT(F958,"yyyy-mm")),CONCATENATE([1]tailored_settings!$B$2&amp;TEXT(ROW(A958)-1,"0000")&amp;"_"&amp;TEXT(F958,"yyyy-mm")))))</f>
        <v>360G-BarnwoodTrust-0957_2022-11</v>
      </c>
      <c r="B958" s="8" t="str">
        <f>IF([1]source_data!G960="","",IF([1]source_data!E960&lt;&gt;"",[1]source_data!E960,CONCATENATE("Grant to "&amp;G958)))</f>
        <v>Grants for You</v>
      </c>
      <c r="C958" s="8" t="str">
        <f>IF([1]source_data!G960="","",IF([1]source_data!F960="","",[1]source_data!F960))</f>
        <v xml:space="preserve">Funding to help people with Autism, ADHD, Tourette's or a serious mental health condition access more opportunities.   </v>
      </c>
      <c r="D958" s="9">
        <f>IF([1]source_data!G960="","",IF([1]source_data!G960="","",[1]source_data!G960))</f>
        <v>1978</v>
      </c>
      <c r="E958" s="8" t="str">
        <f>IF([1]source_data!G960="","",[1]tailored_settings!$B$3)</f>
        <v>GBP</v>
      </c>
      <c r="F958" s="10">
        <f>IF([1]source_data!G960="","",IF([1]source_data!H960="","",[1]source_data!H960))</f>
        <v>44886.449387928202</v>
      </c>
      <c r="G958" s="8" t="str">
        <f>IF([1]source_data!G960="","",[1]tailored_settings!$B$5)</f>
        <v>Individual Recipient</v>
      </c>
      <c r="H958" s="8" t="str">
        <f>IF([1]source_data!G960="","",IF(AND([1]source_data!A960&lt;&gt;"",[1]tailored_settings!$B$11="Publish"),CONCATENATE([1]tailored_settings!$B$2&amp;[1]source_data!A960),IF(AND([1]source_data!A960&lt;&gt;"",[1]tailored_settings!$B$11="Do not publish"),CONCATENATE([1]tailored_settings!$B$4&amp;TEXT(ROW(A958)-1,"0000")&amp;"_"&amp;TEXT(F958,"yyyy-mm")),CONCATENATE([1]tailored_settings!$B$4&amp;TEXT(ROW(A958)-1,"0000")&amp;"_"&amp;TEXT(F958,"yyyy-mm")))))</f>
        <v>360G-BarnwoodTrust-IND-0957_2022-11</v>
      </c>
      <c r="I958" s="8" t="str">
        <f>IF([1]source_data!G960="","",[1]tailored_settings!$B$7)</f>
        <v>Barnwood Trust</v>
      </c>
      <c r="J958" s="8" t="str">
        <f>IF([1]source_data!G960="","",[1]tailored_settings!$B$6)</f>
        <v>GB-CHC-1162855</v>
      </c>
      <c r="K958" s="8" t="str">
        <f>IF([1]source_data!G960="","",IF([1]source_data!I960="","",VLOOKUP([1]source_data!I960,[1]codelists!A:C,2,FALSE)))</f>
        <v>GTIR040</v>
      </c>
      <c r="L958" s="8" t="str">
        <f>IF([1]source_data!G960="","",IF([1]source_data!J960="","",VLOOKUP([1]source_data!J960,[1]codelists!A:C,2,FALSE)))</f>
        <v/>
      </c>
      <c r="M958" s="8" t="str">
        <f>IF([1]source_data!G960="","",IF([1]source_data!K960="","",IF([1]source_data!M960&lt;&gt;"",CONCATENATE(VLOOKUP([1]source_data!K960,[1]codelists!A:C,2,FALSE)&amp;";"&amp;VLOOKUP([1]source_data!L960,[1]codelists!A:C,2,FALSE)&amp;";"&amp;VLOOKUP([1]source_data!M960,[1]codelists!A:C,2,FALSE)),IF([1]source_data!L960&lt;&gt;"",CONCATENATE(VLOOKUP([1]source_data!K960,[1]codelists!A:C,2,FALSE)&amp;";"&amp;VLOOKUP([1]source_data!L960,[1]codelists!A:C,2,FALSE)),IF([1]source_data!K960&lt;&gt;"",CONCATENATE(VLOOKUP([1]source_data!K960,[1]codelists!A:C,2,FALSE)))))))</f>
        <v>GTIP040</v>
      </c>
      <c r="N958" s="11" t="str">
        <f>IF([1]source_data!G960="","",IF([1]source_data!D960="","",VLOOKUP([1]source_data!D960,[1]geo_data!A:I,9,FALSE)))</f>
        <v>Barton and Tredworth</v>
      </c>
      <c r="O958" s="11" t="str">
        <f>IF([1]source_data!G960="","",IF([1]source_data!D960="","",VLOOKUP([1]source_data!D960,[1]geo_data!A:I,8,FALSE)))</f>
        <v>E05010953</v>
      </c>
      <c r="P958" s="11" t="str">
        <f>IF([1]source_data!G960="","",IF(LEFT(O958,3)="E05","WD",IF(LEFT(O958,3)="S13","WD",IF(LEFT(O958,3)="W05","WD",IF(LEFT(O958,3)="W06","UA",IF(LEFT(O958,3)="S12","CA",IF(LEFT(O958,3)="E06","UA",IF(LEFT(O958,3)="E07","NMD",IF(LEFT(O958,3)="E08","MD",IF(LEFT(O958,3)="E09","LONB"))))))))))</f>
        <v>WD</v>
      </c>
      <c r="Q958" s="11" t="str">
        <f>IF([1]source_data!G960="","",IF([1]source_data!D960="","",VLOOKUP([1]source_data!D960,[1]geo_data!A:I,7,FALSE)))</f>
        <v>Gloucester</v>
      </c>
      <c r="R958" s="11" t="str">
        <f>IF([1]source_data!G960="","",IF([1]source_data!D960="","",VLOOKUP([1]source_data!D960,[1]geo_data!A:I,6,FALSE)))</f>
        <v>E07000081</v>
      </c>
      <c r="S958" s="11" t="str">
        <f>IF([1]source_data!G960="","",IF(LEFT(R958,3)="E05","WD",IF(LEFT(R958,3)="S13","WD",IF(LEFT(R958,3)="W05","WD",IF(LEFT(R958,3)="W06","UA",IF(LEFT(R958,3)="S12","CA",IF(LEFT(R958,3)="E06","UA",IF(LEFT(R958,3)="E07","NMD",IF(LEFT(R958,3)="E08","MD",IF(LEFT(R958,3)="E09","LONB"))))))))))</f>
        <v>NMD</v>
      </c>
      <c r="T958" s="8" t="str">
        <f>IF([1]source_data!G960="","",IF([1]source_data!N960="","",[1]source_data!N960))</f>
        <v>Grants for You</v>
      </c>
      <c r="U958" s="12">
        <f ca="1">IF([1]source_data!G960="","",[1]tailored_settings!$B$8)</f>
        <v>45009</v>
      </c>
      <c r="V958" s="8" t="str">
        <f>IF([1]source_data!I960="","",[1]tailored_settings!$B$9)</f>
        <v>https://www.barnwoodtrust.org/</v>
      </c>
      <c r="W958" s="8" t="str">
        <f>IF([1]source_data!G960="","",IF([1]source_data!I960="","",[1]codelists!$A$1))</f>
        <v>Grant to Individuals Reason codelist</v>
      </c>
      <c r="X958" s="8" t="str">
        <f>IF([1]source_data!G960="","",IF([1]source_data!I960="","",[1]source_data!I960))</f>
        <v>Mental Health</v>
      </c>
      <c r="Y958" s="8" t="str">
        <f>IF([1]source_data!G960="","",IF([1]source_data!J960="","",[1]codelists!$A$1))</f>
        <v/>
      </c>
      <c r="Z958" s="8" t="str">
        <f>IF([1]source_data!G960="","",IF([1]source_data!J960="","",[1]source_data!J960))</f>
        <v/>
      </c>
      <c r="AA958" s="8" t="str">
        <f>IF([1]source_data!G960="","",IF([1]source_data!K960="","",[1]codelists!$A$16))</f>
        <v>Grant to Individuals Purpose codelist</v>
      </c>
      <c r="AB958" s="8" t="str">
        <f>IF([1]source_data!G960="","",IF([1]source_data!K960="","",[1]source_data!K960))</f>
        <v>Devices and digital access</v>
      </c>
      <c r="AC958" s="8" t="str">
        <f>IF([1]source_data!G960="","",IF([1]source_data!L960="","",[1]codelists!$A$16))</f>
        <v/>
      </c>
      <c r="AD958" s="8" t="str">
        <f>IF([1]source_data!G960="","",IF([1]source_data!L960="","",[1]source_data!L960))</f>
        <v/>
      </c>
      <c r="AE958" s="8" t="str">
        <f>IF([1]source_data!G960="","",IF([1]source_data!M960="","",[1]codelists!$A$16))</f>
        <v/>
      </c>
      <c r="AF958" s="8" t="str">
        <f>IF([1]source_data!G960="","",IF([1]source_data!M960="","",[1]source_data!M960))</f>
        <v/>
      </c>
    </row>
    <row r="959" spans="1:32" ht="15.75" x14ac:dyDescent="0.25">
      <c r="A959" s="8" t="str">
        <f>IF([1]source_data!G961="","",IF(AND([1]source_data!C961&lt;&gt;"",[1]tailored_settings!$B$10="Publish"),CONCATENATE([1]tailored_settings!$B$2&amp;[1]source_data!C961),IF(AND([1]source_data!C961&lt;&gt;"",[1]tailored_settings!$B$10="Do not publish"),CONCATENATE([1]tailored_settings!$B$2&amp;TEXT(ROW(A959)-1,"0000")&amp;"_"&amp;TEXT(F959,"yyyy-mm")),CONCATENATE([1]tailored_settings!$B$2&amp;TEXT(ROW(A959)-1,"0000")&amp;"_"&amp;TEXT(F959,"yyyy-mm")))))</f>
        <v>360G-BarnwoodTrust-0958_2022-11</v>
      </c>
      <c r="B959" s="8" t="str">
        <f>IF([1]source_data!G961="","",IF([1]source_data!E961&lt;&gt;"",[1]source_data!E961,CONCATENATE("Grant to "&amp;G959)))</f>
        <v>Grants for You</v>
      </c>
      <c r="C959" s="8" t="str">
        <f>IF([1]source_data!G961="","",IF([1]source_data!F961="","",[1]source_data!F961))</f>
        <v xml:space="preserve">Funding to help people with Autism, ADHD, Tourette's or a serious mental health condition access more opportunities.   </v>
      </c>
      <c r="D959" s="9">
        <f>IF([1]source_data!G961="","",IF([1]source_data!G961="","",[1]source_data!G961))</f>
        <v>2425</v>
      </c>
      <c r="E959" s="8" t="str">
        <f>IF([1]source_data!G961="","",[1]tailored_settings!$B$3)</f>
        <v>GBP</v>
      </c>
      <c r="F959" s="10">
        <f>IF([1]source_data!G961="","",IF([1]source_data!H961="","",[1]source_data!H961))</f>
        <v>44886.467010532397</v>
      </c>
      <c r="G959" s="8" t="str">
        <f>IF([1]source_data!G961="","",[1]tailored_settings!$B$5)</f>
        <v>Individual Recipient</v>
      </c>
      <c r="H959" s="8" t="str">
        <f>IF([1]source_data!G961="","",IF(AND([1]source_data!A961&lt;&gt;"",[1]tailored_settings!$B$11="Publish"),CONCATENATE([1]tailored_settings!$B$2&amp;[1]source_data!A961),IF(AND([1]source_data!A961&lt;&gt;"",[1]tailored_settings!$B$11="Do not publish"),CONCATENATE([1]tailored_settings!$B$4&amp;TEXT(ROW(A959)-1,"0000")&amp;"_"&amp;TEXT(F959,"yyyy-mm")),CONCATENATE([1]tailored_settings!$B$4&amp;TEXT(ROW(A959)-1,"0000")&amp;"_"&amp;TEXT(F959,"yyyy-mm")))))</f>
        <v>360G-BarnwoodTrust-IND-0958_2022-11</v>
      </c>
      <c r="I959" s="8" t="str">
        <f>IF([1]source_data!G961="","",[1]tailored_settings!$B$7)</f>
        <v>Barnwood Trust</v>
      </c>
      <c r="J959" s="8" t="str">
        <f>IF([1]source_data!G961="","",[1]tailored_settings!$B$6)</f>
        <v>GB-CHC-1162855</v>
      </c>
      <c r="K959" s="8" t="str">
        <f>IF([1]source_data!G961="","",IF([1]source_data!I961="","",VLOOKUP([1]source_data!I961,[1]codelists!A:C,2,FALSE)))</f>
        <v>GTIR040</v>
      </c>
      <c r="L959" s="8" t="str">
        <f>IF([1]source_data!G961="","",IF([1]source_data!J961="","",VLOOKUP([1]source_data!J961,[1]codelists!A:C,2,FALSE)))</f>
        <v/>
      </c>
      <c r="M959" s="8" t="str">
        <f>IF([1]source_data!G961="","",IF([1]source_data!K961="","",IF([1]source_data!M961&lt;&gt;"",CONCATENATE(VLOOKUP([1]source_data!K961,[1]codelists!A:C,2,FALSE)&amp;";"&amp;VLOOKUP([1]source_data!L961,[1]codelists!A:C,2,FALSE)&amp;";"&amp;VLOOKUP([1]source_data!M961,[1]codelists!A:C,2,FALSE)),IF([1]source_data!L961&lt;&gt;"",CONCATENATE(VLOOKUP([1]source_data!K961,[1]codelists!A:C,2,FALSE)&amp;";"&amp;VLOOKUP([1]source_data!L961,[1]codelists!A:C,2,FALSE)),IF([1]source_data!K961&lt;&gt;"",CONCATENATE(VLOOKUP([1]source_data!K961,[1]codelists!A:C,2,FALSE)))))))</f>
        <v>GTIP040</v>
      </c>
      <c r="N959" s="11" t="str">
        <f>IF([1]source_data!G961="","",IF([1]source_data!D961="","",VLOOKUP([1]source_data!D961,[1]geo_data!A:I,9,FALSE)))</f>
        <v>Matson, Robinswood and White City</v>
      </c>
      <c r="O959" s="11" t="str">
        <f>IF([1]source_data!G961="","",IF([1]source_data!D961="","",VLOOKUP([1]source_data!D961,[1]geo_data!A:I,8,FALSE)))</f>
        <v>E05010961</v>
      </c>
      <c r="P959" s="11" t="str">
        <f>IF([1]source_data!G961="","",IF(LEFT(O959,3)="E05","WD",IF(LEFT(O959,3)="S13","WD",IF(LEFT(O959,3)="W05","WD",IF(LEFT(O959,3)="W06","UA",IF(LEFT(O959,3)="S12","CA",IF(LEFT(O959,3)="E06","UA",IF(LEFT(O959,3)="E07","NMD",IF(LEFT(O959,3)="E08","MD",IF(LEFT(O959,3)="E09","LONB"))))))))))</f>
        <v>WD</v>
      </c>
      <c r="Q959" s="11" t="str">
        <f>IF([1]source_data!G961="","",IF([1]source_data!D961="","",VLOOKUP([1]source_data!D961,[1]geo_data!A:I,7,FALSE)))</f>
        <v>Gloucester</v>
      </c>
      <c r="R959" s="11" t="str">
        <f>IF([1]source_data!G961="","",IF([1]source_data!D961="","",VLOOKUP([1]source_data!D961,[1]geo_data!A:I,6,FALSE)))</f>
        <v>E07000081</v>
      </c>
      <c r="S959" s="11" t="str">
        <f>IF([1]source_data!G961="","",IF(LEFT(R959,3)="E05","WD",IF(LEFT(R959,3)="S13","WD",IF(LEFT(R959,3)="W05","WD",IF(LEFT(R959,3)="W06","UA",IF(LEFT(R959,3)="S12","CA",IF(LEFT(R959,3)="E06","UA",IF(LEFT(R959,3)="E07","NMD",IF(LEFT(R959,3)="E08","MD",IF(LEFT(R959,3)="E09","LONB"))))))))))</f>
        <v>NMD</v>
      </c>
      <c r="T959" s="8" t="str">
        <f>IF([1]source_data!G961="","",IF([1]source_data!N961="","",[1]source_data!N961))</f>
        <v>Grants for You</v>
      </c>
      <c r="U959" s="12">
        <f ca="1">IF([1]source_data!G961="","",[1]tailored_settings!$B$8)</f>
        <v>45009</v>
      </c>
      <c r="V959" s="8" t="str">
        <f>IF([1]source_data!I961="","",[1]tailored_settings!$B$9)</f>
        <v>https://www.barnwoodtrust.org/</v>
      </c>
      <c r="W959" s="8" t="str">
        <f>IF([1]source_data!G961="","",IF([1]source_data!I961="","",[1]codelists!$A$1))</f>
        <v>Grant to Individuals Reason codelist</v>
      </c>
      <c r="X959" s="8" t="str">
        <f>IF([1]source_data!G961="","",IF([1]source_data!I961="","",[1]source_data!I961))</f>
        <v>Mental Health</v>
      </c>
      <c r="Y959" s="8" t="str">
        <f>IF([1]source_data!G961="","",IF([1]source_data!J961="","",[1]codelists!$A$1))</f>
        <v/>
      </c>
      <c r="Z959" s="8" t="str">
        <f>IF([1]source_data!G961="","",IF([1]source_data!J961="","",[1]source_data!J961))</f>
        <v/>
      </c>
      <c r="AA959" s="8" t="str">
        <f>IF([1]source_data!G961="","",IF([1]source_data!K961="","",[1]codelists!$A$16))</f>
        <v>Grant to Individuals Purpose codelist</v>
      </c>
      <c r="AB959" s="8" t="str">
        <f>IF([1]source_data!G961="","",IF([1]source_data!K961="","",[1]source_data!K961))</f>
        <v>Devices and digital access</v>
      </c>
      <c r="AC959" s="8" t="str">
        <f>IF([1]source_data!G961="","",IF([1]source_data!L961="","",[1]codelists!$A$16))</f>
        <v/>
      </c>
      <c r="AD959" s="8" t="str">
        <f>IF([1]source_data!G961="","",IF([1]source_data!L961="","",[1]source_data!L961))</f>
        <v/>
      </c>
      <c r="AE959" s="8" t="str">
        <f>IF([1]source_data!G961="","",IF([1]source_data!M961="","",[1]codelists!$A$16))</f>
        <v/>
      </c>
      <c r="AF959" s="8" t="str">
        <f>IF([1]source_data!G961="","",IF([1]source_data!M961="","",[1]source_data!M961))</f>
        <v/>
      </c>
    </row>
    <row r="960" spans="1:32" ht="15.75" x14ac:dyDescent="0.25">
      <c r="A960" s="8" t="str">
        <f>IF([1]source_data!G962="","",IF(AND([1]source_data!C962&lt;&gt;"",[1]tailored_settings!$B$10="Publish"),CONCATENATE([1]tailored_settings!$B$2&amp;[1]source_data!C962),IF(AND([1]source_data!C962&lt;&gt;"",[1]tailored_settings!$B$10="Do not publish"),CONCATENATE([1]tailored_settings!$B$2&amp;TEXT(ROW(A960)-1,"0000")&amp;"_"&amp;TEXT(F960,"yyyy-mm")),CONCATENATE([1]tailored_settings!$B$2&amp;TEXT(ROW(A960)-1,"0000")&amp;"_"&amp;TEXT(F960,"yyyy-mm")))))</f>
        <v>360G-BarnwoodTrust-0959_2022-11</v>
      </c>
      <c r="B960" s="8" t="str">
        <f>IF([1]source_data!G962="","",IF([1]source_data!E962&lt;&gt;"",[1]source_data!E962,CONCATENATE("Grant to "&amp;G960)))</f>
        <v>Grants for You</v>
      </c>
      <c r="C960" s="8" t="str">
        <f>IF([1]source_data!G962="","",IF([1]source_data!F962="","",[1]source_data!F962))</f>
        <v xml:space="preserve">Funding to help people with Autism, ADHD, Tourette's or a serious mental health condition access more opportunities.   </v>
      </c>
      <c r="D960" s="9">
        <f>IF([1]source_data!G962="","",IF([1]source_data!G962="","",[1]source_data!G962))</f>
        <v>2748</v>
      </c>
      <c r="E960" s="8" t="str">
        <f>IF([1]source_data!G962="","",[1]tailored_settings!$B$3)</f>
        <v>GBP</v>
      </c>
      <c r="F960" s="10">
        <f>IF([1]source_data!G962="","",IF([1]source_data!H962="","",[1]source_data!H962))</f>
        <v>44886.4685354514</v>
      </c>
      <c r="G960" s="8" t="str">
        <f>IF([1]source_data!G962="","",[1]tailored_settings!$B$5)</f>
        <v>Individual Recipient</v>
      </c>
      <c r="H960" s="8" t="str">
        <f>IF([1]source_data!G962="","",IF(AND([1]source_data!A962&lt;&gt;"",[1]tailored_settings!$B$11="Publish"),CONCATENATE([1]tailored_settings!$B$2&amp;[1]source_data!A962),IF(AND([1]source_data!A962&lt;&gt;"",[1]tailored_settings!$B$11="Do not publish"),CONCATENATE([1]tailored_settings!$B$4&amp;TEXT(ROW(A960)-1,"0000")&amp;"_"&amp;TEXT(F960,"yyyy-mm")),CONCATENATE([1]tailored_settings!$B$4&amp;TEXT(ROW(A960)-1,"0000")&amp;"_"&amp;TEXT(F960,"yyyy-mm")))))</f>
        <v>360G-BarnwoodTrust-IND-0959_2022-11</v>
      </c>
      <c r="I960" s="8" t="str">
        <f>IF([1]source_data!G962="","",[1]tailored_settings!$B$7)</f>
        <v>Barnwood Trust</v>
      </c>
      <c r="J960" s="8" t="str">
        <f>IF([1]source_data!G962="","",[1]tailored_settings!$B$6)</f>
        <v>GB-CHC-1162855</v>
      </c>
      <c r="K960" s="8" t="str">
        <f>IF([1]source_data!G962="","",IF([1]source_data!I962="","",VLOOKUP([1]source_data!I962,[1]codelists!A:C,2,FALSE)))</f>
        <v>GTIR040</v>
      </c>
      <c r="L960" s="8" t="str">
        <f>IF([1]source_data!G962="","",IF([1]source_data!J962="","",VLOOKUP([1]source_data!J962,[1]codelists!A:C,2,FALSE)))</f>
        <v/>
      </c>
      <c r="M960" s="8" t="str">
        <f>IF([1]source_data!G962="","",IF([1]source_data!K962="","",IF([1]source_data!M962&lt;&gt;"",CONCATENATE(VLOOKUP([1]source_data!K962,[1]codelists!A:C,2,FALSE)&amp;";"&amp;VLOOKUP([1]source_data!L962,[1]codelists!A:C,2,FALSE)&amp;";"&amp;VLOOKUP([1]source_data!M962,[1]codelists!A:C,2,FALSE)),IF([1]source_data!L962&lt;&gt;"",CONCATENATE(VLOOKUP([1]source_data!K962,[1]codelists!A:C,2,FALSE)&amp;";"&amp;VLOOKUP([1]source_data!L962,[1]codelists!A:C,2,FALSE)),IF([1]source_data!K962&lt;&gt;"",CONCATENATE(VLOOKUP([1]source_data!K962,[1]codelists!A:C,2,FALSE)))))))</f>
        <v>GTIP040</v>
      </c>
      <c r="N960" s="11" t="str">
        <f>IF([1]source_data!G962="","",IF([1]source_data!D962="","",VLOOKUP([1]source_data!D962,[1]geo_data!A:I,9,FALSE)))</f>
        <v>Stonehouse</v>
      </c>
      <c r="O960" s="11" t="str">
        <f>IF([1]source_data!G962="","",IF([1]source_data!D962="","",VLOOKUP([1]source_data!D962,[1]geo_data!A:I,8,FALSE)))</f>
        <v>E05013196</v>
      </c>
      <c r="P960" s="11" t="str">
        <f>IF([1]source_data!G962="","",IF(LEFT(O960,3)="E05","WD",IF(LEFT(O960,3)="S13","WD",IF(LEFT(O960,3)="W05","WD",IF(LEFT(O960,3)="W06","UA",IF(LEFT(O960,3)="S12","CA",IF(LEFT(O960,3)="E06","UA",IF(LEFT(O960,3)="E07","NMD",IF(LEFT(O960,3)="E08","MD",IF(LEFT(O960,3)="E09","LONB"))))))))))</f>
        <v>WD</v>
      </c>
      <c r="Q960" s="11" t="str">
        <f>IF([1]source_data!G962="","",IF([1]source_data!D962="","",VLOOKUP([1]source_data!D962,[1]geo_data!A:I,7,FALSE)))</f>
        <v>Stroud</v>
      </c>
      <c r="R960" s="11" t="str">
        <f>IF([1]source_data!G962="","",IF([1]source_data!D962="","",VLOOKUP([1]source_data!D962,[1]geo_data!A:I,6,FALSE)))</f>
        <v>E07000082</v>
      </c>
      <c r="S960" s="11" t="str">
        <f>IF([1]source_data!G962="","",IF(LEFT(R960,3)="E05","WD",IF(LEFT(R960,3)="S13","WD",IF(LEFT(R960,3)="W05","WD",IF(LEFT(R960,3)="W06","UA",IF(LEFT(R960,3)="S12","CA",IF(LEFT(R960,3)="E06","UA",IF(LEFT(R960,3)="E07","NMD",IF(LEFT(R960,3)="E08","MD",IF(LEFT(R960,3)="E09","LONB"))))))))))</f>
        <v>NMD</v>
      </c>
      <c r="T960" s="8" t="str">
        <f>IF([1]source_data!G962="","",IF([1]source_data!N962="","",[1]source_data!N962))</f>
        <v>Grants for You</v>
      </c>
      <c r="U960" s="12">
        <f ca="1">IF([1]source_data!G962="","",[1]tailored_settings!$B$8)</f>
        <v>45009</v>
      </c>
      <c r="V960" s="8" t="str">
        <f>IF([1]source_data!I962="","",[1]tailored_settings!$B$9)</f>
        <v>https://www.barnwoodtrust.org/</v>
      </c>
      <c r="W960" s="8" t="str">
        <f>IF([1]source_data!G962="","",IF([1]source_data!I962="","",[1]codelists!$A$1))</f>
        <v>Grant to Individuals Reason codelist</v>
      </c>
      <c r="X960" s="8" t="str">
        <f>IF([1]source_data!G962="","",IF([1]source_data!I962="","",[1]source_data!I962))</f>
        <v>Mental Health</v>
      </c>
      <c r="Y960" s="8" t="str">
        <f>IF([1]source_data!G962="","",IF([1]source_data!J962="","",[1]codelists!$A$1))</f>
        <v/>
      </c>
      <c r="Z960" s="8" t="str">
        <f>IF([1]source_data!G962="","",IF([1]source_data!J962="","",[1]source_data!J962))</f>
        <v/>
      </c>
      <c r="AA960" s="8" t="str">
        <f>IF([1]source_data!G962="","",IF([1]source_data!K962="","",[1]codelists!$A$16))</f>
        <v>Grant to Individuals Purpose codelist</v>
      </c>
      <c r="AB960" s="8" t="str">
        <f>IF([1]source_data!G962="","",IF([1]source_data!K962="","",[1]source_data!K962))</f>
        <v>Devices and digital access</v>
      </c>
      <c r="AC960" s="8" t="str">
        <f>IF([1]source_data!G962="","",IF([1]source_data!L962="","",[1]codelists!$A$16))</f>
        <v/>
      </c>
      <c r="AD960" s="8" t="str">
        <f>IF([1]source_data!G962="","",IF([1]source_data!L962="","",[1]source_data!L962))</f>
        <v/>
      </c>
      <c r="AE960" s="8" t="str">
        <f>IF([1]source_data!G962="","",IF([1]source_data!M962="","",[1]codelists!$A$16))</f>
        <v/>
      </c>
      <c r="AF960" s="8" t="str">
        <f>IF([1]source_data!G962="","",IF([1]source_data!M962="","",[1]source_data!M962))</f>
        <v/>
      </c>
    </row>
    <row r="961" spans="1:32" ht="15.75" x14ac:dyDescent="0.25">
      <c r="A961" s="8" t="str">
        <f>IF([1]source_data!G963="","",IF(AND([1]source_data!C963&lt;&gt;"",[1]tailored_settings!$B$10="Publish"),CONCATENATE([1]tailored_settings!$B$2&amp;[1]source_data!C963),IF(AND([1]source_data!C963&lt;&gt;"",[1]tailored_settings!$B$10="Do not publish"),CONCATENATE([1]tailored_settings!$B$2&amp;TEXT(ROW(A961)-1,"0000")&amp;"_"&amp;TEXT(F961,"yyyy-mm")),CONCATENATE([1]tailored_settings!$B$2&amp;TEXT(ROW(A961)-1,"0000")&amp;"_"&amp;TEXT(F961,"yyyy-mm")))))</f>
        <v>360G-BarnwoodTrust-0960_2022-11</v>
      </c>
      <c r="B961" s="8" t="str">
        <f>IF([1]source_data!G963="","",IF([1]source_data!E963&lt;&gt;"",[1]source_data!E963,CONCATENATE("Grant to "&amp;G961)))</f>
        <v>Grants for You</v>
      </c>
      <c r="C961" s="8" t="str">
        <f>IF([1]source_data!G963="","",IF([1]source_data!F963="","",[1]source_data!F963))</f>
        <v xml:space="preserve">Funding to help people with Autism, ADHD, Tourette's or a serious mental health condition access more opportunities.   </v>
      </c>
      <c r="D961" s="9">
        <f>IF([1]source_data!G963="","",IF([1]source_data!G963="","",[1]source_data!G963))</f>
        <v>2200</v>
      </c>
      <c r="E961" s="8" t="str">
        <f>IF([1]source_data!G963="","",[1]tailored_settings!$B$3)</f>
        <v>GBP</v>
      </c>
      <c r="F961" s="10">
        <f>IF([1]source_data!G963="","",IF([1]source_data!H963="","",[1]source_data!H963))</f>
        <v>44886.476981446802</v>
      </c>
      <c r="G961" s="8" t="str">
        <f>IF([1]source_data!G963="","",[1]tailored_settings!$B$5)</f>
        <v>Individual Recipient</v>
      </c>
      <c r="H961" s="8" t="str">
        <f>IF([1]source_data!G963="","",IF(AND([1]source_data!A963&lt;&gt;"",[1]tailored_settings!$B$11="Publish"),CONCATENATE([1]tailored_settings!$B$2&amp;[1]source_data!A963),IF(AND([1]source_data!A963&lt;&gt;"",[1]tailored_settings!$B$11="Do not publish"),CONCATENATE([1]tailored_settings!$B$4&amp;TEXT(ROW(A961)-1,"0000")&amp;"_"&amp;TEXT(F961,"yyyy-mm")),CONCATENATE([1]tailored_settings!$B$4&amp;TEXT(ROW(A961)-1,"0000")&amp;"_"&amp;TEXT(F961,"yyyy-mm")))))</f>
        <v>360G-BarnwoodTrust-IND-0960_2022-11</v>
      </c>
      <c r="I961" s="8" t="str">
        <f>IF([1]source_data!G963="","",[1]tailored_settings!$B$7)</f>
        <v>Barnwood Trust</v>
      </c>
      <c r="J961" s="8" t="str">
        <f>IF([1]source_data!G963="","",[1]tailored_settings!$B$6)</f>
        <v>GB-CHC-1162855</v>
      </c>
      <c r="K961" s="8" t="str">
        <f>IF([1]source_data!G963="","",IF([1]source_data!I963="","",VLOOKUP([1]source_data!I963,[1]codelists!A:C,2,FALSE)))</f>
        <v>GTIR040</v>
      </c>
      <c r="L961" s="8" t="str">
        <f>IF([1]source_data!G963="","",IF([1]source_data!J963="","",VLOOKUP([1]source_data!J963,[1]codelists!A:C,2,FALSE)))</f>
        <v/>
      </c>
      <c r="M961" s="8" t="str">
        <f>IF([1]source_data!G963="","",IF([1]source_data!K963="","",IF([1]source_data!M963&lt;&gt;"",CONCATENATE(VLOOKUP([1]source_data!K963,[1]codelists!A:C,2,FALSE)&amp;";"&amp;VLOOKUP([1]source_data!L963,[1]codelists!A:C,2,FALSE)&amp;";"&amp;VLOOKUP([1]source_data!M963,[1]codelists!A:C,2,FALSE)),IF([1]source_data!L963&lt;&gt;"",CONCATENATE(VLOOKUP([1]source_data!K963,[1]codelists!A:C,2,FALSE)&amp;";"&amp;VLOOKUP([1]source_data!L963,[1]codelists!A:C,2,FALSE)),IF([1]source_data!K963&lt;&gt;"",CONCATENATE(VLOOKUP([1]source_data!K963,[1]codelists!A:C,2,FALSE)))))))</f>
        <v>GTIP040</v>
      </c>
      <c r="N961" s="11" t="str">
        <f>IF([1]source_data!G963="","",IF([1]source_data!D963="","",VLOOKUP([1]source_data!D963,[1]geo_data!A:I,9,FALSE)))</f>
        <v>Moreland</v>
      </c>
      <c r="O961" s="11" t="str">
        <f>IF([1]source_data!G963="","",IF([1]source_data!D963="","",VLOOKUP([1]source_data!D963,[1]geo_data!A:I,8,FALSE)))</f>
        <v>E05010962</v>
      </c>
      <c r="P961" s="11" t="str">
        <f>IF([1]source_data!G963="","",IF(LEFT(O961,3)="E05","WD",IF(LEFT(O961,3)="S13","WD",IF(LEFT(O961,3)="W05","WD",IF(LEFT(O961,3)="W06","UA",IF(LEFT(O961,3)="S12","CA",IF(LEFT(O961,3)="E06","UA",IF(LEFT(O961,3)="E07","NMD",IF(LEFT(O961,3)="E08","MD",IF(LEFT(O961,3)="E09","LONB"))))))))))</f>
        <v>WD</v>
      </c>
      <c r="Q961" s="11" t="str">
        <f>IF([1]source_data!G963="","",IF([1]source_data!D963="","",VLOOKUP([1]source_data!D963,[1]geo_data!A:I,7,FALSE)))</f>
        <v>Gloucester</v>
      </c>
      <c r="R961" s="11" t="str">
        <f>IF([1]source_data!G963="","",IF([1]source_data!D963="","",VLOOKUP([1]source_data!D963,[1]geo_data!A:I,6,FALSE)))</f>
        <v>E07000081</v>
      </c>
      <c r="S961" s="11" t="str">
        <f>IF([1]source_data!G963="","",IF(LEFT(R961,3)="E05","WD",IF(LEFT(R961,3)="S13","WD",IF(LEFT(R961,3)="W05","WD",IF(LEFT(R961,3)="W06","UA",IF(LEFT(R961,3)="S12","CA",IF(LEFT(R961,3)="E06","UA",IF(LEFT(R961,3)="E07","NMD",IF(LEFT(R961,3)="E08","MD",IF(LEFT(R961,3)="E09","LONB"))))))))))</f>
        <v>NMD</v>
      </c>
      <c r="T961" s="8" t="str">
        <f>IF([1]source_data!G963="","",IF([1]source_data!N963="","",[1]source_data!N963))</f>
        <v>Grants for You</v>
      </c>
      <c r="U961" s="12">
        <f ca="1">IF([1]source_data!G963="","",[1]tailored_settings!$B$8)</f>
        <v>45009</v>
      </c>
      <c r="V961" s="8" t="str">
        <f>IF([1]source_data!I963="","",[1]tailored_settings!$B$9)</f>
        <v>https://www.barnwoodtrust.org/</v>
      </c>
      <c r="W961" s="8" t="str">
        <f>IF([1]source_data!G963="","",IF([1]source_data!I963="","",[1]codelists!$A$1))</f>
        <v>Grant to Individuals Reason codelist</v>
      </c>
      <c r="X961" s="8" t="str">
        <f>IF([1]source_data!G963="","",IF([1]source_data!I963="","",[1]source_data!I963))</f>
        <v>Mental Health</v>
      </c>
      <c r="Y961" s="8" t="str">
        <f>IF([1]source_data!G963="","",IF([1]source_data!J963="","",[1]codelists!$A$1))</f>
        <v/>
      </c>
      <c r="Z961" s="8" t="str">
        <f>IF([1]source_data!G963="","",IF([1]source_data!J963="","",[1]source_data!J963))</f>
        <v/>
      </c>
      <c r="AA961" s="8" t="str">
        <f>IF([1]source_data!G963="","",IF([1]source_data!K963="","",[1]codelists!$A$16))</f>
        <v>Grant to Individuals Purpose codelist</v>
      </c>
      <c r="AB961" s="8" t="str">
        <f>IF([1]source_data!G963="","",IF([1]source_data!K963="","",[1]source_data!K963))</f>
        <v>Devices and digital access</v>
      </c>
      <c r="AC961" s="8" t="str">
        <f>IF([1]source_data!G963="","",IF([1]source_data!L963="","",[1]codelists!$A$16))</f>
        <v/>
      </c>
      <c r="AD961" s="8" t="str">
        <f>IF([1]source_data!G963="","",IF([1]source_data!L963="","",[1]source_data!L963))</f>
        <v/>
      </c>
      <c r="AE961" s="8" t="str">
        <f>IF([1]source_data!G963="","",IF([1]source_data!M963="","",[1]codelists!$A$16))</f>
        <v/>
      </c>
      <c r="AF961" s="8" t="str">
        <f>IF([1]source_data!G963="","",IF([1]source_data!M963="","",[1]source_data!M963))</f>
        <v/>
      </c>
    </row>
    <row r="962" spans="1:32" ht="15.75" x14ac:dyDescent="0.25">
      <c r="A962" s="8" t="str">
        <f>IF([1]source_data!G964="","",IF(AND([1]source_data!C964&lt;&gt;"",[1]tailored_settings!$B$10="Publish"),CONCATENATE([1]tailored_settings!$B$2&amp;[1]source_data!C964),IF(AND([1]source_data!C964&lt;&gt;"",[1]tailored_settings!$B$10="Do not publish"),CONCATENATE([1]tailored_settings!$B$2&amp;TEXT(ROW(A962)-1,"0000")&amp;"_"&amp;TEXT(F962,"yyyy-mm")),CONCATENATE([1]tailored_settings!$B$2&amp;TEXT(ROW(A962)-1,"0000")&amp;"_"&amp;TEXT(F962,"yyyy-mm")))))</f>
        <v>360G-BarnwoodTrust-0961_2022-11</v>
      </c>
      <c r="B962" s="8" t="str">
        <f>IF([1]source_data!G964="","",IF([1]source_data!E964&lt;&gt;"",[1]source_data!E964,CONCATENATE("Grant to "&amp;G962)))</f>
        <v>Grants for You</v>
      </c>
      <c r="C962" s="8" t="str">
        <f>IF([1]source_data!G964="","",IF([1]source_data!F964="","",[1]source_data!F964))</f>
        <v xml:space="preserve">Funding to help people with Autism, ADHD, Tourette's or a serious mental health condition access more opportunities.   </v>
      </c>
      <c r="D962" s="9">
        <f>IF([1]source_data!G964="","",IF([1]source_data!G964="","",[1]source_data!G964))</f>
        <v>2399</v>
      </c>
      <c r="E962" s="8" t="str">
        <f>IF([1]source_data!G964="","",[1]tailored_settings!$B$3)</f>
        <v>GBP</v>
      </c>
      <c r="F962" s="10">
        <f>IF([1]source_data!G964="","",IF([1]source_data!H964="","",[1]source_data!H964))</f>
        <v>44886.509266898101</v>
      </c>
      <c r="G962" s="8" t="str">
        <f>IF([1]source_data!G964="","",[1]tailored_settings!$B$5)</f>
        <v>Individual Recipient</v>
      </c>
      <c r="H962" s="8" t="str">
        <f>IF([1]source_data!G964="","",IF(AND([1]source_data!A964&lt;&gt;"",[1]tailored_settings!$B$11="Publish"),CONCATENATE([1]tailored_settings!$B$2&amp;[1]source_data!A964),IF(AND([1]source_data!A964&lt;&gt;"",[1]tailored_settings!$B$11="Do not publish"),CONCATENATE([1]tailored_settings!$B$4&amp;TEXT(ROW(A962)-1,"0000")&amp;"_"&amp;TEXT(F962,"yyyy-mm")),CONCATENATE([1]tailored_settings!$B$4&amp;TEXT(ROW(A962)-1,"0000")&amp;"_"&amp;TEXT(F962,"yyyy-mm")))))</f>
        <v>360G-BarnwoodTrust-IND-0961_2022-11</v>
      </c>
      <c r="I962" s="8" t="str">
        <f>IF([1]source_data!G964="","",[1]tailored_settings!$B$7)</f>
        <v>Barnwood Trust</v>
      </c>
      <c r="J962" s="8" t="str">
        <f>IF([1]source_data!G964="","",[1]tailored_settings!$B$6)</f>
        <v>GB-CHC-1162855</v>
      </c>
      <c r="K962" s="8" t="str">
        <f>IF([1]source_data!G964="","",IF([1]source_data!I964="","",VLOOKUP([1]source_data!I964,[1]codelists!A:C,2,FALSE)))</f>
        <v>GTIR040</v>
      </c>
      <c r="L962" s="8" t="str">
        <f>IF([1]source_data!G964="","",IF([1]source_data!J964="","",VLOOKUP([1]source_data!J964,[1]codelists!A:C,2,FALSE)))</f>
        <v/>
      </c>
      <c r="M962" s="8" t="str">
        <f>IF([1]source_data!G964="","",IF([1]source_data!K964="","",IF([1]source_data!M964&lt;&gt;"",CONCATENATE(VLOOKUP([1]source_data!K964,[1]codelists!A:C,2,FALSE)&amp;";"&amp;VLOOKUP([1]source_data!L964,[1]codelists!A:C,2,FALSE)&amp;";"&amp;VLOOKUP([1]source_data!M964,[1]codelists!A:C,2,FALSE)),IF([1]source_data!L964&lt;&gt;"",CONCATENATE(VLOOKUP([1]source_data!K964,[1]codelists!A:C,2,FALSE)&amp;";"&amp;VLOOKUP([1]source_data!L964,[1]codelists!A:C,2,FALSE)),IF([1]source_data!K964&lt;&gt;"",CONCATENATE(VLOOKUP([1]source_data!K964,[1]codelists!A:C,2,FALSE)))))))</f>
        <v>GTIP040</v>
      </c>
      <c r="N962" s="11" t="str">
        <f>IF([1]source_data!G964="","",IF([1]source_data!D964="","",VLOOKUP([1]source_data!D964,[1]geo_data!A:I,9,FALSE)))</f>
        <v>Barnwood</v>
      </c>
      <c r="O962" s="11" t="str">
        <f>IF([1]source_data!G964="","",IF([1]source_data!D964="","",VLOOKUP([1]source_data!D964,[1]geo_data!A:I,8,FALSE)))</f>
        <v>E05010952</v>
      </c>
      <c r="P962" s="11" t="str">
        <f>IF([1]source_data!G964="","",IF(LEFT(O962,3)="E05","WD",IF(LEFT(O962,3)="S13","WD",IF(LEFT(O962,3)="W05","WD",IF(LEFT(O962,3)="W06","UA",IF(LEFT(O962,3)="S12","CA",IF(LEFT(O962,3)="E06","UA",IF(LEFT(O962,3)="E07","NMD",IF(LEFT(O962,3)="E08","MD",IF(LEFT(O962,3)="E09","LONB"))))))))))</f>
        <v>WD</v>
      </c>
      <c r="Q962" s="11" t="str">
        <f>IF([1]source_data!G964="","",IF([1]source_data!D964="","",VLOOKUP([1]source_data!D964,[1]geo_data!A:I,7,FALSE)))</f>
        <v>Gloucester</v>
      </c>
      <c r="R962" s="11" t="str">
        <f>IF([1]source_data!G964="","",IF([1]source_data!D964="","",VLOOKUP([1]source_data!D964,[1]geo_data!A:I,6,FALSE)))</f>
        <v>E07000081</v>
      </c>
      <c r="S962" s="11" t="str">
        <f>IF([1]source_data!G964="","",IF(LEFT(R962,3)="E05","WD",IF(LEFT(R962,3)="S13","WD",IF(LEFT(R962,3)="W05","WD",IF(LEFT(R962,3)="W06","UA",IF(LEFT(R962,3)="S12","CA",IF(LEFT(R962,3)="E06","UA",IF(LEFT(R962,3)="E07","NMD",IF(LEFT(R962,3)="E08","MD",IF(LEFT(R962,3)="E09","LONB"))))))))))</f>
        <v>NMD</v>
      </c>
      <c r="T962" s="8" t="str">
        <f>IF([1]source_data!G964="","",IF([1]source_data!N964="","",[1]source_data!N964))</f>
        <v>Grants for You</v>
      </c>
      <c r="U962" s="12">
        <f ca="1">IF([1]source_data!G964="","",[1]tailored_settings!$B$8)</f>
        <v>45009</v>
      </c>
      <c r="V962" s="8" t="str">
        <f>IF([1]source_data!I964="","",[1]tailored_settings!$B$9)</f>
        <v>https://www.barnwoodtrust.org/</v>
      </c>
      <c r="W962" s="8" t="str">
        <f>IF([1]source_data!G964="","",IF([1]source_data!I964="","",[1]codelists!$A$1))</f>
        <v>Grant to Individuals Reason codelist</v>
      </c>
      <c r="X962" s="8" t="str">
        <f>IF([1]source_data!G964="","",IF([1]source_data!I964="","",[1]source_data!I964))</f>
        <v>Mental Health</v>
      </c>
      <c r="Y962" s="8" t="str">
        <f>IF([1]source_data!G964="","",IF([1]source_data!J964="","",[1]codelists!$A$1))</f>
        <v/>
      </c>
      <c r="Z962" s="8" t="str">
        <f>IF([1]source_data!G964="","",IF([1]source_data!J964="","",[1]source_data!J964))</f>
        <v/>
      </c>
      <c r="AA962" s="8" t="str">
        <f>IF([1]source_data!G964="","",IF([1]source_data!K964="","",[1]codelists!$A$16))</f>
        <v>Grant to Individuals Purpose codelist</v>
      </c>
      <c r="AB962" s="8" t="str">
        <f>IF([1]source_data!G964="","",IF([1]source_data!K964="","",[1]source_data!K964))</f>
        <v>Devices and digital access</v>
      </c>
      <c r="AC962" s="8" t="str">
        <f>IF([1]source_data!G964="","",IF([1]source_data!L964="","",[1]codelists!$A$16))</f>
        <v/>
      </c>
      <c r="AD962" s="8" t="str">
        <f>IF([1]source_data!G964="","",IF([1]source_data!L964="","",[1]source_data!L964))</f>
        <v/>
      </c>
      <c r="AE962" s="8" t="str">
        <f>IF([1]source_data!G964="","",IF([1]source_data!M964="","",[1]codelists!$A$16))</f>
        <v/>
      </c>
      <c r="AF962" s="8" t="str">
        <f>IF([1]source_data!G964="","",IF([1]source_data!M964="","",[1]source_data!M964))</f>
        <v/>
      </c>
    </row>
    <row r="963" spans="1:32" ht="15.75" x14ac:dyDescent="0.25">
      <c r="A963" s="8" t="str">
        <f>IF([1]source_data!G965="","",IF(AND([1]source_data!C965&lt;&gt;"",[1]tailored_settings!$B$10="Publish"),CONCATENATE([1]tailored_settings!$B$2&amp;[1]source_data!C965),IF(AND([1]source_data!C965&lt;&gt;"",[1]tailored_settings!$B$10="Do not publish"),CONCATENATE([1]tailored_settings!$B$2&amp;TEXT(ROW(A963)-1,"0000")&amp;"_"&amp;TEXT(F963,"yyyy-mm")),CONCATENATE([1]tailored_settings!$B$2&amp;TEXT(ROW(A963)-1,"0000")&amp;"_"&amp;TEXT(F963,"yyyy-mm")))))</f>
        <v>360G-BarnwoodTrust-0962_2022-11</v>
      </c>
      <c r="B963" s="8" t="str">
        <f>IF([1]source_data!G965="","",IF([1]source_data!E965&lt;&gt;"",[1]source_data!E965,CONCATENATE("Grant to "&amp;G963)))</f>
        <v>Grants for You</v>
      </c>
      <c r="C963" s="8" t="str">
        <f>IF([1]source_data!G965="","",IF([1]source_data!F965="","",[1]source_data!F965))</f>
        <v xml:space="preserve">Funding to help people with Autism, ADHD, Tourette's or a serious mental health condition access more opportunities.   </v>
      </c>
      <c r="D963" s="9">
        <f>IF([1]source_data!G965="","",IF([1]source_data!G965="","",[1]source_data!G965))</f>
        <v>3247</v>
      </c>
      <c r="E963" s="8" t="str">
        <f>IF([1]source_data!G965="","",[1]tailored_settings!$B$3)</f>
        <v>GBP</v>
      </c>
      <c r="F963" s="10">
        <f>IF([1]source_data!G965="","",IF([1]source_data!H965="","",[1]source_data!H965))</f>
        <v>44886.511362500001</v>
      </c>
      <c r="G963" s="8" t="str">
        <f>IF([1]source_data!G965="","",[1]tailored_settings!$B$5)</f>
        <v>Individual Recipient</v>
      </c>
      <c r="H963" s="8" t="str">
        <f>IF([1]source_data!G965="","",IF(AND([1]source_data!A965&lt;&gt;"",[1]tailored_settings!$B$11="Publish"),CONCATENATE([1]tailored_settings!$B$2&amp;[1]source_data!A965),IF(AND([1]source_data!A965&lt;&gt;"",[1]tailored_settings!$B$11="Do not publish"),CONCATENATE([1]tailored_settings!$B$4&amp;TEXT(ROW(A963)-1,"0000")&amp;"_"&amp;TEXT(F963,"yyyy-mm")),CONCATENATE([1]tailored_settings!$B$4&amp;TEXT(ROW(A963)-1,"0000")&amp;"_"&amp;TEXT(F963,"yyyy-mm")))))</f>
        <v>360G-BarnwoodTrust-IND-0962_2022-11</v>
      </c>
      <c r="I963" s="8" t="str">
        <f>IF([1]source_data!G965="","",[1]tailored_settings!$B$7)</f>
        <v>Barnwood Trust</v>
      </c>
      <c r="J963" s="8" t="str">
        <f>IF([1]source_data!G965="","",[1]tailored_settings!$B$6)</f>
        <v>GB-CHC-1162855</v>
      </c>
      <c r="K963" s="8" t="str">
        <f>IF([1]source_data!G965="","",IF([1]source_data!I965="","",VLOOKUP([1]source_data!I965,[1]codelists!A:C,2,FALSE)))</f>
        <v>GTIR040</v>
      </c>
      <c r="L963" s="8" t="str">
        <f>IF([1]source_data!G965="","",IF([1]source_data!J965="","",VLOOKUP([1]source_data!J965,[1]codelists!A:C,2,FALSE)))</f>
        <v/>
      </c>
      <c r="M963" s="8" t="str">
        <f>IF([1]source_data!G965="","",IF([1]source_data!K965="","",IF([1]source_data!M965&lt;&gt;"",CONCATENATE(VLOOKUP([1]source_data!K965,[1]codelists!A:C,2,FALSE)&amp;";"&amp;VLOOKUP([1]source_data!L965,[1]codelists!A:C,2,FALSE)&amp;";"&amp;VLOOKUP([1]source_data!M965,[1]codelists!A:C,2,FALSE)),IF([1]source_data!L965&lt;&gt;"",CONCATENATE(VLOOKUP([1]source_data!K965,[1]codelists!A:C,2,FALSE)&amp;";"&amp;VLOOKUP([1]source_data!L965,[1]codelists!A:C,2,FALSE)),IF([1]source_data!K965&lt;&gt;"",CONCATENATE(VLOOKUP([1]source_data!K965,[1]codelists!A:C,2,FALSE)))))))</f>
        <v>GTIP100</v>
      </c>
      <c r="N963" s="11" t="str">
        <f>IF([1]source_data!G965="","",IF([1]source_data!D965="","",VLOOKUP([1]source_data!D965,[1]geo_data!A:I,9,FALSE)))</f>
        <v>Westgate</v>
      </c>
      <c r="O963" s="11" t="str">
        <f>IF([1]source_data!G965="","",IF([1]source_data!D965="","",VLOOKUP([1]source_data!D965,[1]geo_data!A:I,8,FALSE)))</f>
        <v>E05010967</v>
      </c>
      <c r="P963" s="11" t="str">
        <f>IF([1]source_data!G965="","",IF(LEFT(O963,3)="E05","WD",IF(LEFT(O963,3)="S13","WD",IF(LEFT(O963,3)="W05","WD",IF(LEFT(O963,3)="W06","UA",IF(LEFT(O963,3)="S12","CA",IF(LEFT(O963,3)="E06","UA",IF(LEFT(O963,3)="E07","NMD",IF(LEFT(O963,3)="E08","MD",IF(LEFT(O963,3)="E09","LONB"))))))))))</f>
        <v>WD</v>
      </c>
      <c r="Q963" s="11" t="str">
        <f>IF([1]source_data!G965="","",IF([1]source_data!D965="","",VLOOKUP([1]source_data!D965,[1]geo_data!A:I,7,FALSE)))</f>
        <v>Gloucester</v>
      </c>
      <c r="R963" s="11" t="str">
        <f>IF([1]source_data!G965="","",IF([1]source_data!D965="","",VLOOKUP([1]source_data!D965,[1]geo_data!A:I,6,FALSE)))</f>
        <v>E07000081</v>
      </c>
      <c r="S963" s="11" t="str">
        <f>IF([1]source_data!G965="","",IF(LEFT(R963,3)="E05","WD",IF(LEFT(R963,3)="S13","WD",IF(LEFT(R963,3)="W05","WD",IF(LEFT(R963,3)="W06","UA",IF(LEFT(R963,3)="S12","CA",IF(LEFT(R963,3)="E06","UA",IF(LEFT(R963,3)="E07","NMD",IF(LEFT(R963,3)="E08","MD",IF(LEFT(R963,3)="E09","LONB"))))))))))</f>
        <v>NMD</v>
      </c>
      <c r="T963" s="8" t="str">
        <f>IF([1]source_data!G965="","",IF([1]source_data!N965="","",[1]source_data!N965))</f>
        <v>Grants for You</v>
      </c>
      <c r="U963" s="12">
        <f ca="1">IF([1]source_data!G965="","",[1]tailored_settings!$B$8)</f>
        <v>45009</v>
      </c>
      <c r="V963" s="8" t="str">
        <f>IF([1]source_data!I965="","",[1]tailored_settings!$B$9)</f>
        <v>https://www.barnwoodtrust.org/</v>
      </c>
      <c r="W963" s="8" t="str">
        <f>IF([1]source_data!G965="","",IF([1]source_data!I965="","",[1]codelists!$A$1))</f>
        <v>Grant to Individuals Reason codelist</v>
      </c>
      <c r="X963" s="8" t="str">
        <f>IF([1]source_data!G965="","",IF([1]source_data!I965="","",[1]source_data!I965))</f>
        <v>Mental Health</v>
      </c>
      <c r="Y963" s="8" t="str">
        <f>IF([1]source_data!G965="","",IF([1]source_data!J965="","",[1]codelists!$A$1))</f>
        <v/>
      </c>
      <c r="Z963" s="8" t="str">
        <f>IF([1]source_data!G965="","",IF([1]source_data!J965="","",[1]source_data!J965))</f>
        <v/>
      </c>
      <c r="AA963" s="8" t="str">
        <f>IF([1]source_data!G965="","",IF([1]source_data!K965="","",[1]codelists!$A$16))</f>
        <v>Grant to Individuals Purpose codelist</v>
      </c>
      <c r="AB963" s="8" t="str">
        <f>IF([1]source_data!G965="","",IF([1]source_data!K965="","",[1]source_data!K965))</f>
        <v>Travel and transport</v>
      </c>
      <c r="AC963" s="8" t="str">
        <f>IF([1]source_data!G965="","",IF([1]source_data!L965="","",[1]codelists!$A$16))</f>
        <v/>
      </c>
      <c r="AD963" s="8" t="str">
        <f>IF([1]source_data!G965="","",IF([1]source_data!L965="","",[1]source_data!L965))</f>
        <v/>
      </c>
      <c r="AE963" s="8" t="str">
        <f>IF([1]source_data!G965="","",IF([1]source_data!M965="","",[1]codelists!$A$16))</f>
        <v/>
      </c>
      <c r="AF963" s="8" t="str">
        <f>IF([1]source_data!G965="","",IF([1]source_data!M965="","",[1]source_data!M965))</f>
        <v/>
      </c>
    </row>
    <row r="964" spans="1:32" ht="15.75" x14ac:dyDescent="0.25">
      <c r="A964" s="8" t="str">
        <f>IF([1]source_data!G966="","",IF(AND([1]source_data!C966&lt;&gt;"",[1]tailored_settings!$B$10="Publish"),CONCATENATE([1]tailored_settings!$B$2&amp;[1]source_data!C966),IF(AND([1]source_data!C966&lt;&gt;"",[1]tailored_settings!$B$10="Do not publish"),CONCATENATE([1]tailored_settings!$B$2&amp;TEXT(ROW(A964)-1,"0000")&amp;"_"&amp;TEXT(F964,"yyyy-mm")),CONCATENATE([1]tailored_settings!$B$2&amp;TEXT(ROW(A964)-1,"0000")&amp;"_"&amp;TEXT(F964,"yyyy-mm")))))</f>
        <v>360G-BarnwoodTrust-0963_2022-11</v>
      </c>
      <c r="B964" s="8" t="str">
        <f>IF([1]source_data!G966="","",IF([1]source_data!E966&lt;&gt;"",[1]source_data!E966,CONCATENATE("Grant to "&amp;G964)))</f>
        <v>Grants for You</v>
      </c>
      <c r="C964" s="8" t="str">
        <f>IF([1]source_data!G966="","",IF([1]source_data!F966="","",[1]source_data!F966))</f>
        <v xml:space="preserve">Funding to help people with Autism, ADHD, Tourette's or a serious mental health condition access more opportunities.   </v>
      </c>
      <c r="D964" s="9">
        <f>IF([1]source_data!G966="","",IF([1]source_data!G966="","",[1]source_data!G966))</f>
        <v>2176.98</v>
      </c>
      <c r="E964" s="8" t="str">
        <f>IF([1]source_data!G966="","",[1]tailored_settings!$B$3)</f>
        <v>GBP</v>
      </c>
      <c r="F964" s="10">
        <f>IF([1]source_data!G966="","",IF([1]source_data!H966="","",[1]source_data!H966))</f>
        <v>44886.644380520796</v>
      </c>
      <c r="G964" s="8" t="str">
        <f>IF([1]source_data!G966="","",[1]tailored_settings!$B$5)</f>
        <v>Individual Recipient</v>
      </c>
      <c r="H964" s="8" t="str">
        <f>IF([1]source_data!G966="","",IF(AND([1]source_data!A966&lt;&gt;"",[1]tailored_settings!$B$11="Publish"),CONCATENATE([1]tailored_settings!$B$2&amp;[1]source_data!A966),IF(AND([1]source_data!A966&lt;&gt;"",[1]tailored_settings!$B$11="Do not publish"),CONCATENATE([1]tailored_settings!$B$4&amp;TEXT(ROW(A964)-1,"0000")&amp;"_"&amp;TEXT(F964,"yyyy-mm")),CONCATENATE([1]tailored_settings!$B$4&amp;TEXT(ROW(A964)-1,"0000")&amp;"_"&amp;TEXT(F964,"yyyy-mm")))))</f>
        <v>360G-BarnwoodTrust-IND-0963_2022-11</v>
      </c>
      <c r="I964" s="8" t="str">
        <f>IF([1]source_data!G966="","",[1]tailored_settings!$B$7)</f>
        <v>Barnwood Trust</v>
      </c>
      <c r="J964" s="8" t="str">
        <f>IF([1]source_data!G966="","",[1]tailored_settings!$B$6)</f>
        <v>GB-CHC-1162855</v>
      </c>
      <c r="K964" s="8" t="str">
        <f>IF([1]source_data!G966="","",IF([1]source_data!I966="","",VLOOKUP([1]source_data!I966,[1]codelists!A:C,2,FALSE)))</f>
        <v>GTIR040</v>
      </c>
      <c r="L964" s="8" t="str">
        <f>IF([1]source_data!G966="","",IF([1]source_data!J966="","",VLOOKUP([1]source_data!J966,[1]codelists!A:C,2,FALSE)))</f>
        <v/>
      </c>
      <c r="M964" s="8" t="str">
        <f>IF([1]source_data!G966="","",IF([1]source_data!K966="","",IF([1]source_data!M966&lt;&gt;"",CONCATENATE(VLOOKUP([1]source_data!K966,[1]codelists!A:C,2,FALSE)&amp;";"&amp;VLOOKUP([1]source_data!L966,[1]codelists!A:C,2,FALSE)&amp;";"&amp;VLOOKUP([1]source_data!M966,[1]codelists!A:C,2,FALSE)),IF([1]source_data!L966&lt;&gt;"",CONCATENATE(VLOOKUP([1]source_data!K966,[1]codelists!A:C,2,FALSE)&amp;";"&amp;VLOOKUP([1]source_data!L966,[1]codelists!A:C,2,FALSE)),IF([1]source_data!K966&lt;&gt;"",CONCATENATE(VLOOKUP([1]source_data!K966,[1]codelists!A:C,2,FALSE)))))))</f>
        <v>GTIP100</v>
      </c>
      <c r="N964" s="11" t="str">
        <f>IF([1]source_data!G966="","",IF([1]source_data!D966="","",VLOOKUP([1]source_data!D966,[1]geo_data!A:I,9,FALSE)))</f>
        <v>Tuffley</v>
      </c>
      <c r="O964" s="11" t="str">
        <f>IF([1]source_data!G966="","",IF([1]source_data!D966="","",VLOOKUP([1]source_data!D966,[1]geo_data!A:I,8,FALSE)))</f>
        <v>E05010966</v>
      </c>
      <c r="P964" s="11" t="str">
        <f>IF([1]source_data!G966="","",IF(LEFT(O964,3)="E05","WD",IF(LEFT(O964,3)="S13","WD",IF(LEFT(O964,3)="W05","WD",IF(LEFT(O964,3)="W06","UA",IF(LEFT(O964,3)="S12","CA",IF(LEFT(O964,3)="E06","UA",IF(LEFT(O964,3)="E07","NMD",IF(LEFT(O964,3)="E08","MD",IF(LEFT(O964,3)="E09","LONB"))))))))))</f>
        <v>WD</v>
      </c>
      <c r="Q964" s="11" t="str">
        <f>IF([1]source_data!G966="","",IF([1]source_data!D966="","",VLOOKUP([1]source_data!D966,[1]geo_data!A:I,7,FALSE)))</f>
        <v>Gloucester</v>
      </c>
      <c r="R964" s="11" t="str">
        <f>IF([1]source_data!G966="","",IF([1]source_data!D966="","",VLOOKUP([1]source_data!D966,[1]geo_data!A:I,6,FALSE)))</f>
        <v>E07000081</v>
      </c>
      <c r="S964" s="11" t="str">
        <f>IF([1]source_data!G966="","",IF(LEFT(R964,3)="E05","WD",IF(LEFT(R964,3)="S13","WD",IF(LEFT(R964,3)="W05","WD",IF(LEFT(R964,3)="W06","UA",IF(LEFT(R964,3)="S12","CA",IF(LEFT(R964,3)="E06","UA",IF(LEFT(R964,3)="E07","NMD",IF(LEFT(R964,3)="E08","MD",IF(LEFT(R964,3)="E09","LONB"))))))))))</f>
        <v>NMD</v>
      </c>
      <c r="T964" s="8" t="str">
        <f>IF([1]source_data!G966="","",IF([1]source_data!N966="","",[1]source_data!N966))</f>
        <v>Grants for You</v>
      </c>
      <c r="U964" s="12">
        <f ca="1">IF([1]source_data!G966="","",[1]tailored_settings!$B$8)</f>
        <v>45009</v>
      </c>
      <c r="V964" s="8" t="str">
        <f>IF([1]source_data!I966="","",[1]tailored_settings!$B$9)</f>
        <v>https://www.barnwoodtrust.org/</v>
      </c>
      <c r="W964" s="8" t="str">
        <f>IF([1]source_data!G966="","",IF([1]source_data!I966="","",[1]codelists!$A$1))</f>
        <v>Grant to Individuals Reason codelist</v>
      </c>
      <c r="X964" s="8" t="str">
        <f>IF([1]source_data!G966="","",IF([1]source_data!I966="","",[1]source_data!I966))</f>
        <v>Mental Health</v>
      </c>
      <c r="Y964" s="8" t="str">
        <f>IF([1]source_data!G966="","",IF([1]source_data!J966="","",[1]codelists!$A$1))</f>
        <v/>
      </c>
      <c r="Z964" s="8" t="str">
        <f>IF([1]source_data!G966="","",IF([1]source_data!J966="","",[1]source_data!J966))</f>
        <v/>
      </c>
      <c r="AA964" s="8" t="str">
        <f>IF([1]source_data!G966="","",IF([1]source_data!K966="","",[1]codelists!$A$16))</f>
        <v>Grant to Individuals Purpose codelist</v>
      </c>
      <c r="AB964" s="8" t="str">
        <f>IF([1]source_data!G966="","",IF([1]source_data!K966="","",[1]source_data!K966))</f>
        <v>Travel and transport</v>
      </c>
      <c r="AC964" s="8" t="str">
        <f>IF([1]source_data!G966="","",IF([1]source_data!L966="","",[1]codelists!$A$16))</f>
        <v/>
      </c>
      <c r="AD964" s="8" t="str">
        <f>IF([1]source_data!G966="","",IF([1]source_data!L966="","",[1]source_data!L966))</f>
        <v/>
      </c>
      <c r="AE964" s="8" t="str">
        <f>IF([1]source_data!G966="","",IF([1]source_data!M966="","",[1]codelists!$A$16))</f>
        <v/>
      </c>
      <c r="AF964" s="8" t="str">
        <f>IF([1]source_data!G966="","",IF([1]source_data!M966="","",[1]source_data!M966))</f>
        <v/>
      </c>
    </row>
    <row r="965" spans="1:32" ht="15.75" x14ac:dyDescent="0.25">
      <c r="A965" s="8" t="str">
        <f>IF([1]source_data!G967="","",IF(AND([1]source_data!C967&lt;&gt;"",[1]tailored_settings!$B$10="Publish"),CONCATENATE([1]tailored_settings!$B$2&amp;[1]source_data!C967),IF(AND([1]source_data!C967&lt;&gt;"",[1]tailored_settings!$B$10="Do not publish"),CONCATENATE([1]tailored_settings!$B$2&amp;TEXT(ROW(A965)-1,"0000")&amp;"_"&amp;TEXT(F965,"yyyy-mm")),CONCATENATE([1]tailored_settings!$B$2&amp;TEXT(ROW(A965)-1,"0000")&amp;"_"&amp;TEXT(F965,"yyyy-mm")))))</f>
        <v>360G-BarnwoodTrust-0964_2022-11</v>
      </c>
      <c r="B965" s="8" t="str">
        <f>IF([1]source_data!G967="","",IF([1]source_data!E967&lt;&gt;"",[1]source_data!E967,CONCATENATE("Grant to "&amp;G965)))</f>
        <v>Grants for You</v>
      </c>
      <c r="C965" s="8" t="str">
        <f>IF([1]source_data!G967="","",IF([1]source_data!F967="","",[1]source_data!F967))</f>
        <v xml:space="preserve">Funding to help people with Autism, ADHD, Tourette's or a serious mental health condition access more opportunities.   </v>
      </c>
      <c r="D965" s="9">
        <f>IF([1]source_data!G967="","",IF([1]source_data!G967="","",[1]source_data!G967))</f>
        <v>1213</v>
      </c>
      <c r="E965" s="8" t="str">
        <f>IF([1]source_data!G967="","",[1]tailored_settings!$B$3)</f>
        <v>GBP</v>
      </c>
      <c r="F965" s="10">
        <f>IF([1]source_data!G967="","",IF([1]source_data!H967="","",[1]source_data!H967))</f>
        <v>44887.360920949097</v>
      </c>
      <c r="G965" s="8" t="str">
        <f>IF([1]source_data!G967="","",[1]tailored_settings!$B$5)</f>
        <v>Individual Recipient</v>
      </c>
      <c r="H965" s="8" t="str">
        <f>IF([1]source_data!G967="","",IF(AND([1]source_data!A967&lt;&gt;"",[1]tailored_settings!$B$11="Publish"),CONCATENATE([1]tailored_settings!$B$2&amp;[1]source_data!A967),IF(AND([1]source_data!A967&lt;&gt;"",[1]tailored_settings!$B$11="Do not publish"),CONCATENATE([1]tailored_settings!$B$4&amp;TEXT(ROW(A965)-1,"0000")&amp;"_"&amp;TEXT(F965,"yyyy-mm")),CONCATENATE([1]tailored_settings!$B$4&amp;TEXT(ROW(A965)-1,"0000")&amp;"_"&amp;TEXT(F965,"yyyy-mm")))))</f>
        <v>360G-BarnwoodTrust-IND-0964_2022-11</v>
      </c>
      <c r="I965" s="8" t="str">
        <f>IF([1]source_data!G967="","",[1]tailored_settings!$B$7)</f>
        <v>Barnwood Trust</v>
      </c>
      <c r="J965" s="8" t="str">
        <f>IF([1]source_data!G967="","",[1]tailored_settings!$B$6)</f>
        <v>GB-CHC-1162855</v>
      </c>
      <c r="K965" s="8" t="str">
        <f>IF([1]source_data!G967="","",IF([1]source_data!I967="","",VLOOKUP([1]source_data!I967,[1]codelists!A:C,2,FALSE)))</f>
        <v>GTIR040</v>
      </c>
      <c r="L965" s="8" t="str">
        <f>IF([1]source_data!G967="","",IF([1]source_data!J967="","",VLOOKUP([1]source_data!J967,[1]codelists!A:C,2,FALSE)))</f>
        <v/>
      </c>
      <c r="M965" s="8" t="str">
        <f>IF([1]source_data!G967="","",IF([1]source_data!K967="","",IF([1]source_data!M967&lt;&gt;"",CONCATENATE(VLOOKUP([1]source_data!K967,[1]codelists!A:C,2,FALSE)&amp;";"&amp;VLOOKUP([1]source_data!L967,[1]codelists!A:C,2,FALSE)&amp;";"&amp;VLOOKUP([1]source_data!M967,[1]codelists!A:C,2,FALSE)),IF([1]source_data!L967&lt;&gt;"",CONCATENATE(VLOOKUP([1]source_data!K967,[1]codelists!A:C,2,FALSE)&amp;";"&amp;VLOOKUP([1]source_data!L967,[1]codelists!A:C,2,FALSE)),IF([1]source_data!K967&lt;&gt;"",CONCATENATE(VLOOKUP([1]source_data!K967,[1]codelists!A:C,2,FALSE)))))))</f>
        <v>GTIP040</v>
      </c>
      <c r="N965" s="11" t="str">
        <f>IF([1]source_data!G967="","",IF([1]source_data!D967="","",VLOOKUP([1]source_data!D967,[1]geo_data!A:I,9,FALSE)))</f>
        <v>Westgate</v>
      </c>
      <c r="O965" s="11" t="str">
        <f>IF([1]source_data!G967="","",IF([1]source_data!D967="","",VLOOKUP([1]source_data!D967,[1]geo_data!A:I,8,FALSE)))</f>
        <v>E05010967</v>
      </c>
      <c r="P965" s="11" t="str">
        <f>IF([1]source_data!G967="","",IF(LEFT(O965,3)="E05","WD",IF(LEFT(O965,3)="S13","WD",IF(LEFT(O965,3)="W05","WD",IF(LEFT(O965,3)="W06","UA",IF(LEFT(O965,3)="S12","CA",IF(LEFT(O965,3)="E06","UA",IF(LEFT(O965,3)="E07","NMD",IF(LEFT(O965,3)="E08","MD",IF(LEFT(O965,3)="E09","LONB"))))))))))</f>
        <v>WD</v>
      </c>
      <c r="Q965" s="11" t="str">
        <f>IF([1]source_data!G967="","",IF([1]source_data!D967="","",VLOOKUP([1]source_data!D967,[1]geo_data!A:I,7,FALSE)))</f>
        <v>Gloucester</v>
      </c>
      <c r="R965" s="11" t="str">
        <f>IF([1]source_data!G967="","",IF([1]source_data!D967="","",VLOOKUP([1]source_data!D967,[1]geo_data!A:I,6,FALSE)))</f>
        <v>E07000081</v>
      </c>
      <c r="S965" s="11" t="str">
        <f>IF([1]source_data!G967="","",IF(LEFT(R965,3)="E05","WD",IF(LEFT(R965,3)="S13","WD",IF(LEFT(R965,3)="W05","WD",IF(LEFT(R965,3)="W06","UA",IF(LEFT(R965,3)="S12","CA",IF(LEFT(R965,3)="E06","UA",IF(LEFT(R965,3)="E07","NMD",IF(LEFT(R965,3)="E08","MD",IF(LEFT(R965,3)="E09","LONB"))))))))))</f>
        <v>NMD</v>
      </c>
      <c r="T965" s="8" t="str">
        <f>IF([1]source_data!G967="","",IF([1]source_data!N967="","",[1]source_data!N967))</f>
        <v>Grants for You</v>
      </c>
      <c r="U965" s="12">
        <f ca="1">IF([1]source_data!G967="","",[1]tailored_settings!$B$8)</f>
        <v>45009</v>
      </c>
      <c r="V965" s="8" t="str">
        <f>IF([1]source_data!I967="","",[1]tailored_settings!$B$9)</f>
        <v>https://www.barnwoodtrust.org/</v>
      </c>
      <c r="W965" s="8" t="str">
        <f>IF([1]source_data!G967="","",IF([1]source_data!I967="","",[1]codelists!$A$1))</f>
        <v>Grant to Individuals Reason codelist</v>
      </c>
      <c r="X965" s="8" t="str">
        <f>IF([1]source_data!G967="","",IF([1]source_data!I967="","",[1]source_data!I967))</f>
        <v>Mental Health</v>
      </c>
      <c r="Y965" s="8" t="str">
        <f>IF([1]source_data!G967="","",IF([1]source_data!J967="","",[1]codelists!$A$1))</f>
        <v/>
      </c>
      <c r="Z965" s="8" t="str">
        <f>IF([1]source_data!G967="","",IF([1]source_data!J967="","",[1]source_data!J967))</f>
        <v/>
      </c>
      <c r="AA965" s="8" t="str">
        <f>IF([1]source_data!G967="","",IF([1]source_data!K967="","",[1]codelists!$A$16))</f>
        <v>Grant to Individuals Purpose codelist</v>
      </c>
      <c r="AB965" s="8" t="str">
        <f>IF([1]source_data!G967="","",IF([1]source_data!K967="","",[1]source_data!K967))</f>
        <v>Devices and digital access</v>
      </c>
      <c r="AC965" s="8" t="str">
        <f>IF([1]source_data!G967="","",IF([1]source_data!L967="","",[1]codelists!$A$16))</f>
        <v/>
      </c>
      <c r="AD965" s="8" t="str">
        <f>IF([1]source_data!G967="","",IF([1]source_data!L967="","",[1]source_data!L967))</f>
        <v/>
      </c>
      <c r="AE965" s="8" t="str">
        <f>IF([1]source_data!G967="","",IF([1]source_data!M967="","",[1]codelists!$A$16))</f>
        <v/>
      </c>
      <c r="AF965" s="8" t="str">
        <f>IF([1]source_data!G967="","",IF([1]source_data!M967="","",[1]source_data!M967))</f>
        <v/>
      </c>
    </row>
    <row r="966" spans="1:32" ht="15.75" x14ac:dyDescent="0.25">
      <c r="A966" s="8" t="str">
        <f>IF([1]source_data!G968="","",IF(AND([1]source_data!C968&lt;&gt;"",[1]tailored_settings!$B$10="Publish"),CONCATENATE([1]tailored_settings!$B$2&amp;[1]source_data!C968),IF(AND([1]source_data!C968&lt;&gt;"",[1]tailored_settings!$B$10="Do not publish"),CONCATENATE([1]tailored_settings!$B$2&amp;TEXT(ROW(A966)-1,"0000")&amp;"_"&amp;TEXT(F966,"yyyy-mm")),CONCATENATE([1]tailored_settings!$B$2&amp;TEXT(ROW(A966)-1,"0000")&amp;"_"&amp;TEXT(F966,"yyyy-mm")))))</f>
        <v>360G-BarnwoodTrust-0965_2022-11</v>
      </c>
      <c r="B966" s="8" t="str">
        <f>IF([1]source_data!G968="","",IF([1]source_data!E968&lt;&gt;"",[1]source_data!E968,CONCATENATE("Grant to "&amp;G966)))</f>
        <v>Grants for You</v>
      </c>
      <c r="C966" s="8" t="str">
        <f>IF([1]source_data!G968="","",IF([1]source_data!F968="","",[1]source_data!F968))</f>
        <v xml:space="preserve">Funding to help people with Autism, ADHD, Tourette's or a serious mental health condition access more opportunities.   </v>
      </c>
      <c r="D966" s="9">
        <f>IF([1]source_data!G968="","",IF([1]source_data!G968="","",[1]source_data!G968))</f>
        <v>1020</v>
      </c>
      <c r="E966" s="8" t="str">
        <f>IF([1]source_data!G968="","",[1]tailored_settings!$B$3)</f>
        <v>GBP</v>
      </c>
      <c r="F966" s="10">
        <f>IF([1]source_data!G968="","",IF([1]source_data!H968="","",[1]source_data!H968))</f>
        <v>44887.428626736102</v>
      </c>
      <c r="G966" s="8" t="str">
        <f>IF([1]source_data!G968="","",[1]tailored_settings!$B$5)</f>
        <v>Individual Recipient</v>
      </c>
      <c r="H966" s="8" t="str">
        <f>IF([1]source_data!G968="","",IF(AND([1]source_data!A968&lt;&gt;"",[1]tailored_settings!$B$11="Publish"),CONCATENATE([1]tailored_settings!$B$2&amp;[1]source_data!A968),IF(AND([1]source_data!A968&lt;&gt;"",[1]tailored_settings!$B$11="Do not publish"),CONCATENATE([1]tailored_settings!$B$4&amp;TEXT(ROW(A966)-1,"0000")&amp;"_"&amp;TEXT(F966,"yyyy-mm")),CONCATENATE([1]tailored_settings!$B$4&amp;TEXT(ROW(A966)-1,"0000")&amp;"_"&amp;TEXT(F966,"yyyy-mm")))))</f>
        <v>360G-BarnwoodTrust-IND-0965_2022-11</v>
      </c>
      <c r="I966" s="8" t="str">
        <f>IF([1]source_data!G968="","",[1]tailored_settings!$B$7)</f>
        <v>Barnwood Trust</v>
      </c>
      <c r="J966" s="8" t="str">
        <f>IF([1]source_data!G968="","",[1]tailored_settings!$B$6)</f>
        <v>GB-CHC-1162855</v>
      </c>
      <c r="K966" s="8" t="str">
        <f>IF([1]source_data!G968="","",IF([1]source_data!I968="","",VLOOKUP([1]source_data!I968,[1]codelists!A:C,2,FALSE)))</f>
        <v>GTIR040</v>
      </c>
      <c r="L966" s="8" t="str">
        <f>IF([1]source_data!G968="","",IF([1]source_data!J968="","",VLOOKUP([1]source_data!J968,[1]codelists!A:C,2,FALSE)))</f>
        <v/>
      </c>
      <c r="M966" s="8" t="str">
        <f>IF([1]source_data!G968="","",IF([1]source_data!K968="","",IF([1]source_data!M968&lt;&gt;"",CONCATENATE(VLOOKUP([1]source_data!K968,[1]codelists!A:C,2,FALSE)&amp;";"&amp;VLOOKUP([1]source_data!L968,[1]codelists!A:C,2,FALSE)&amp;";"&amp;VLOOKUP([1]source_data!M968,[1]codelists!A:C,2,FALSE)),IF([1]source_data!L968&lt;&gt;"",CONCATENATE(VLOOKUP([1]source_data!K968,[1]codelists!A:C,2,FALSE)&amp;";"&amp;VLOOKUP([1]source_data!L968,[1]codelists!A:C,2,FALSE)),IF([1]source_data!K968&lt;&gt;"",CONCATENATE(VLOOKUP([1]source_data!K968,[1]codelists!A:C,2,FALSE)))))))</f>
        <v>GTIP040</v>
      </c>
      <c r="N966" s="11" t="str">
        <f>IF([1]source_data!G968="","",IF([1]source_data!D968="","",VLOOKUP([1]source_data!D968,[1]geo_data!A:I,9,FALSE)))</f>
        <v>Kingsholm and Wotton</v>
      </c>
      <c r="O966" s="11" t="str">
        <f>IF([1]source_data!G968="","",IF([1]source_data!D968="","",VLOOKUP([1]source_data!D968,[1]geo_data!A:I,8,FALSE)))</f>
        <v>E05010958</v>
      </c>
      <c r="P966" s="11" t="str">
        <f>IF([1]source_data!G968="","",IF(LEFT(O966,3)="E05","WD",IF(LEFT(O966,3)="S13","WD",IF(LEFT(O966,3)="W05","WD",IF(LEFT(O966,3)="W06","UA",IF(LEFT(O966,3)="S12","CA",IF(LEFT(O966,3)="E06","UA",IF(LEFT(O966,3)="E07","NMD",IF(LEFT(O966,3)="E08","MD",IF(LEFT(O966,3)="E09","LONB"))))))))))</f>
        <v>WD</v>
      </c>
      <c r="Q966" s="11" t="str">
        <f>IF([1]source_data!G968="","",IF([1]source_data!D968="","",VLOOKUP([1]source_data!D968,[1]geo_data!A:I,7,FALSE)))</f>
        <v>Gloucester</v>
      </c>
      <c r="R966" s="11" t="str">
        <f>IF([1]source_data!G968="","",IF([1]source_data!D968="","",VLOOKUP([1]source_data!D968,[1]geo_data!A:I,6,FALSE)))</f>
        <v>E07000081</v>
      </c>
      <c r="S966" s="11" t="str">
        <f>IF([1]source_data!G968="","",IF(LEFT(R966,3)="E05","WD",IF(LEFT(R966,3)="S13","WD",IF(LEFT(R966,3)="W05","WD",IF(LEFT(R966,3)="W06","UA",IF(LEFT(R966,3)="S12","CA",IF(LEFT(R966,3)="E06","UA",IF(LEFT(R966,3)="E07","NMD",IF(LEFT(R966,3)="E08","MD",IF(LEFT(R966,3)="E09","LONB"))))))))))</f>
        <v>NMD</v>
      </c>
      <c r="T966" s="8" t="str">
        <f>IF([1]source_data!G968="","",IF([1]source_data!N968="","",[1]source_data!N968))</f>
        <v>Grants for You</v>
      </c>
      <c r="U966" s="12">
        <f ca="1">IF([1]source_data!G968="","",[1]tailored_settings!$B$8)</f>
        <v>45009</v>
      </c>
      <c r="V966" s="8" t="str">
        <f>IF([1]source_data!I968="","",[1]tailored_settings!$B$9)</f>
        <v>https://www.barnwoodtrust.org/</v>
      </c>
      <c r="W966" s="8" t="str">
        <f>IF([1]source_data!G968="","",IF([1]source_data!I968="","",[1]codelists!$A$1))</f>
        <v>Grant to Individuals Reason codelist</v>
      </c>
      <c r="X966" s="8" t="str">
        <f>IF([1]source_data!G968="","",IF([1]source_data!I968="","",[1]source_data!I968))</f>
        <v>Mental Health</v>
      </c>
      <c r="Y966" s="8" t="str">
        <f>IF([1]source_data!G968="","",IF([1]source_data!J968="","",[1]codelists!$A$1))</f>
        <v/>
      </c>
      <c r="Z966" s="8" t="str">
        <f>IF([1]source_data!G968="","",IF([1]source_data!J968="","",[1]source_data!J968))</f>
        <v/>
      </c>
      <c r="AA966" s="8" t="str">
        <f>IF([1]source_data!G968="","",IF([1]source_data!K968="","",[1]codelists!$A$16))</f>
        <v>Grant to Individuals Purpose codelist</v>
      </c>
      <c r="AB966" s="8" t="str">
        <f>IF([1]source_data!G968="","",IF([1]source_data!K968="","",[1]source_data!K968))</f>
        <v>Devices and digital access</v>
      </c>
      <c r="AC966" s="8" t="str">
        <f>IF([1]source_data!G968="","",IF([1]source_data!L968="","",[1]codelists!$A$16))</f>
        <v/>
      </c>
      <c r="AD966" s="8" t="str">
        <f>IF([1]source_data!G968="","",IF([1]source_data!L968="","",[1]source_data!L968))</f>
        <v/>
      </c>
      <c r="AE966" s="8" t="str">
        <f>IF([1]source_data!G968="","",IF([1]source_data!M968="","",[1]codelists!$A$16))</f>
        <v/>
      </c>
      <c r="AF966" s="8" t="str">
        <f>IF([1]source_data!G968="","",IF([1]source_data!M968="","",[1]source_data!M968))</f>
        <v/>
      </c>
    </row>
    <row r="967" spans="1:32" ht="15.75" x14ac:dyDescent="0.25">
      <c r="A967" s="8" t="str">
        <f>IF([1]source_data!G969="","",IF(AND([1]source_data!C969&lt;&gt;"",[1]tailored_settings!$B$10="Publish"),CONCATENATE([1]tailored_settings!$B$2&amp;[1]source_data!C969),IF(AND([1]source_data!C969&lt;&gt;"",[1]tailored_settings!$B$10="Do not publish"),CONCATENATE([1]tailored_settings!$B$2&amp;TEXT(ROW(A967)-1,"0000")&amp;"_"&amp;TEXT(F967,"yyyy-mm")),CONCATENATE([1]tailored_settings!$B$2&amp;TEXT(ROW(A967)-1,"0000")&amp;"_"&amp;TEXT(F967,"yyyy-mm")))))</f>
        <v>360G-BarnwoodTrust-0966_2022-11</v>
      </c>
      <c r="B967" s="8" t="str">
        <f>IF([1]source_data!G969="","",IF([1]source_data!E969&lt;&gt;"",[1]source_data!E969,CONCATENATE("Grant to "&amp;G967)))</f>
        <v>Grants for You</v>
      </c>
      <c r="C967" s="8" t="str">
        <f>IF([1]source_data!G969="","",IF([1]source_data!F969="","",[1]source_data!F969))</f>
        <v xml:space="preserve">Funding to help people with Autism, ADHD, Tourette's or a serious mental health condition access more opportunities.   </v>
      </c>
      <c r="D967" s="9">
        <f>IF([1]source_data!G969="","",IF([1]source_data!G969="","",[1]source_data!G969))</f>
        <v>1331</v>
      </c>
      <c r="E967" s="8" t="str">
        <f>IF([1]source_data!G969="","",[1]tailored_settings!$B$3)</f>
        <v>GBP</v>
      </c>
      <c r="F967" s="10">
        <f>IF([1]source_data!G969="","",IF([1]source_data!H969="","",[1]source_data!H969))</f>
        <v>44887.496252199096</v>
      </c>
      <c r="G967" s="8" t="str">
        <f>IF([1]source_data!G969="","",[1]tailored_settings!$B$5)</f>
        <v>Individual Recipient</v>
      </c>
      <c r="H967" s="8" t="str">
        <f>IF([1]source_data!G969="","",IF(AND([1]source_data!A969&lt;&gt;"",[1]tailored_settings!$B$11="Publish"),CONCATENATE([1]tailored_settings!$B$2&amp;[1]source_data!A969),IF(AND([1]source_data!A969&lt;&gt;"",[1]tailored_settings!$B$11="Do not publish"),CONCATENATE([1]tailored_settings!$B$4&amp;TEXT(ROW(A967)-1,"0000")&amp;"_"&amp;TEXT(F967,"yyyy-mm")),CONCATENATE([1]tailored_settings!$B$4&amp;TEXT(ROW(A967)-1,"0000")&amp;"_"&amp;TEXT(F967,"yyyy-mm")))))</f>
        <v>360G-BarnwoodTrust-IND-0966_2022-11</v>
      </c>
      <c r="I967" s="8" t="str">
        <f>IF([1]source_data!G969="","",[1]tailored_settings!$B$7)</f>
        <v>Barnwood Trust</v>
      </c>
      <c r="J967" s="8" t="str">
        <f>IF([1]source_data!G969="","",[1]tailored_settings!$B$6)</f>
        <v>GB-CHC-1162855</v>
      </c>
      <c r="K967" s="8" t="str">
        <f>IF([1]source_data!G969="","",IF([1]source_data!I969="","",VLOOKUP([1]source_data!I969,[1]codelists!A:C,2,FALSE)))</f>
        <v>GTIR040</v>
      </c>
      <c r="L967" s="8" t="str">
        <f>IF([1]source_data!G969="","",IF([1]source_data!J969="","",VLOOKUP([1]source_data!J969,[1]codelists!A:C,2,FALSE)))</f>
        <v/>
      </c>
      <c r="M967" s="8" t="str">
        <f>IF([1]source_data!G969="","",IF([1]source_data!K969="","",IF([1]source_data!M969&lt;&gt;"",CONCATENATE(VLOOKUP([1]source_data!K969,[1]codelists!A:C,2,FALSE)&amp;";"&amp;VLOOKUP([1]source_data!L969,[1]codelists!A:C,2,FALSE)&amp;";"&amp;VLOOKUP([1]source_data!M969,[1]codelists!A:C,2,FALSE)),IF([1]source_data!L969&lt;&gt;"",CONCATENATE(VLOOKUP([1]source_data!K969,[1]codelists!A:C,2,FALSE)&amp;";"&amp;VLOOKUP([1]source_data!L969,[1]codelists!A:C,2,FALSE)),IF([1]source_data!K969&lt;&gt;"",CONCATENATE(VLOOKUP([1]source_data!K969,[1]codelists!A:C,2,FALSE)))))))</f>
        <v>GTIP040</v>
      </c>
      <c r="N967" s="11" t="str">
        <f>IF([1]source_data!G969="","",IF([1]source_data!D969="","",VLOOKUP([1]source_data!D969,[1]geo_data!A:I,9,FALSE)))</f>
        <v>Cainscross</v>
      </c>
      <c r="O967" s="11" t="str">
        <f>IF([1]source_data!G969="","",IF([1]source_data!D969="","",VLOOKUP([1]source_data!D969,[1]geo_data!A:I,8,FALSE)))</f>
        <v>E05013212</v>
      </c>
      <c r="P967" s="11" t="str">
        <f>IF([1]source_data!G969="","",IF(LEFT(O967,3)="E05","WD",IF(LEFT(O967,3)="S13","WD",IF(LEFT(O967,3)="W05","WD",IF(LEFT(O967,3)="W06","UA",IF(LEFT(O967,3)="S12","CA",IF(LEFT(O967,3)="E06","UA",IF(LEFT(O967,3)="E07","NMD",IF(LEFT(O967,3)="E08","MD",IF(LEFT(O967,3)="E09","LONB"))))))))))</f>
        <v>WD</v>
      </c>
      <c r="Q967" s="11" t="str">
        <f>IF([1]source_data!G969="","",IF([1]source_data!D969="","",VLOOKUP([1]source_data!D969,[1]geo_data!A:I,7,FALSE)))</f>
        <v>Stroud</v>
      </c>
      <c r="R967" s="11" t="str">
        <f>IF([1]source_data!G969="","",IF([1]source_data!D969="","",VLOOKUP([1]source_data!D969,[1]geo_data!A:I,6,FALSE)))</f>
        <v>E07000082</v>
      </c>
      <c r="S967" s="11" t="str">
        <f>IF([1]source_data!G969="","",IF(LEFT(R967,3)="E05","WD",IF(LEFT(R967,3)="S13","WD",IF(LEFT(R967,3)="W05","WD",IF(LEFT(R967,3)="W06","UA",IF(LEFT(R967,3)="S12","CA",IF(LEFT(R967,3)="E06","UA",IF(LEFT(R967,3)="E07","NMD",IF(LEFT(R967,3)="E08","MD",IF(LEFT(R967,3)="E09","LONB"))))))))))</f>
        <v>NMD</v>
      </c>
      <c r="T967" s="8" t="str">
        <f>IF([1]source_data!G969="","",IF([1]source_data!N969="","",[1]source_data!N969))</f>
        <v>Grants for You</v>
      </c>
      <c r="U967" s="12">
        <f ca="1">IF([1]source_data!G969="","",[1]tailored_settings!$B$8)</f>
        <v>45009</v>
      </c>
      <c r="V967" s="8" t="str">
        <f>IF([1]source_data!I969="","",[1]tailored_settings!$B$9)</f>
        <v>https://www.barnwoodtrust.org/</v>
      </c>
      <c r="W967" s="8" t="str">
        <f>IF([1]source_data!G969="","",IF([1]source_data!I969="","",[1]codelists!$A$1))</f>
        <v>Grant to Individuals Reason codelist</v>
      </c>
      <c r="X967" s="8" t="str">
        <f>IF([1]source_data!G969="","",IF([1]source_data!I969="","",[1]source_data!I969))</f>
        <v>Mental Health</v>
      </c>
      <c r="Y967" s="8" t="str">
        <f>IF([1]source_data!G969="","",IF([1]source_data!J969="","",[1]codelists!$A$1))</f>
        <v/>
      </c>
      <c r="Z967" s="8" t="str">
        <f>IF([1]source_data!G969="","",IF([1]source_data!J969="","",[1]source_data!J969))</f>
        <v/>
      </c>
      <c r="AA967" s="8" t="str">
        <f>IF([1]source_data!G969="","",IF([1]source_data!K969="","",[1]codelists!$A$16))</f>
        <v>Grant to Individuals Purpose codelist</v>
      </c>
      <c r="AB967" s="8" t="str">
        <f>IF([1]source_data!G969="","",IF([1]source_data!K969="","",[1]source_data!K969))</f>
        <v>Devices and digital access</v>
      </c>
      <c r="AC967" s="8" t="str">
        <f>IF([1]source_data!G969="","",IF([1]source_data!L969="","",[1]codelists!$A$16))</f>
        <v/>
      </c>
      <c r="AD967" s="8" t="str">
        <f>IF([1]source_data!G969="","",IF([1]source_data!L969="","",[1]source_data!L969))</f>
        <v/>
      </c>
      <c r="AE967" s="8" t="str">
        <f>IF([1]source_data!G969="","",IF([1]source_data!M969="","",[1]codelists!$A$16))</f>
        <v/>
      </c>
      <c r="AF967" s="8" t="str">
        <f>IF([1]source_data!G969="","",IF([1]source_data!M969="","",[1]source_data!M969))</f>
        <v/>
      </c>
    </row>
    <row r="968" spans="1:32" ht="15.75" x14ac:dyDescent="0.25">
      <c r="A968" s="8" t="str">
        <f>IF([1]source_data!G970="","",IF(AND([1]source_data!C970&lt;&gt;"",[1]tailored_settings!$B$10="Publish"),CONCATENATE([1]tailored_settings!$B$2&amp;[1]source_data!C970),IF(AND([1]source_data!C970&lt;&gt;"",[1]tailored_settings!$B$10="Do not publish"),CONCATENATE([1]tailored_settings!$B$2&amp;TEXT(ROW(A968)-1,"0000")&amp;"_"&amp;TEXT(F968,"yyyy-mm")),CONCATENATE([1]tailored_settings!$B$2&amp;TEXT(ROW(A968)-1,"0000")&amp;"_"&amp;TEXT(F968,"yyyy-mm")))))</f>
        <v>360G-BarnwoodTrust-0967_2022-11</v>
      </c>
      <c r="B968" s="8" t="str">
        <f>IF([1]source_data!G970="","",IF([1]source_data!E970&lt;&gt;"",[1]source_data!E970,CONCATENATE("Grant to "&amp;G968)))</f>
        <v>Grants for You</v>
      </c>
      <c r="C968" s="8" t="str">
        <f>IF([1]source_data!G970="","",IF([1]source_data!F970="","",[1]source_data!F970))</f>
        <v xml:space="preserve">Funding to help people with Autism, ADHD, Tourette's or a serious mental health condition access more opportunities.   </v>
      </c>
      <c r="D968" s="9">
        <f>IF([1]source_data!G970="","",IF([1]source_data!G970="","",[1]source_data!G970))</f>
        <v>1448</v>
      </c>
      <c r="E968" s="8" t="str">
        <f>IF([1]source_data!G970="","",[1]tailored_settings!$B$3)</f>
        <v>GBP</v>
      </c>
      <c r="F968" s="10">
        <f>IF([1]source_data!G970="","",IF([1]source_data!H970="","",[1]source_data!H970))</f>
        <v>44887.5087067477</v>
      </c>
      <c r="G968" s="8" t="str">
        <f>IF([1]source_data!G970="","",[1]tailored_settings!$B$5)</f>
        <v>Individual Recipient</v>
      </c>
      <c r="H968" s="8" t="str">
        <f>IF([1]source_data!G970="","",IF(AND([1]source_data!A970&lt;&gt;"",[1]tailored_settings!$B$11="Publish"),CONCATENATE([1]tailored_settings!$B$2&amp;[1]source_data!A970),IF(AND([1]source_data!A970&lt;&gt;"",[1]tailored_settings!$B$11="Do not publish"),CONCATENATE([1]tailored_settings!$B$4&amp;TEXT(ROW(A968)-1,"0000")&amp;"_"&amp;TEXT(F968,"yyyy-mm")),CONCATENATE([1]tailored_settings!$B$4&amp;TEXT(ROW(A968)-1,"0000")&amp;"_"&amp;TEXT(F968,"yyyy-mm")))))</f>
        <v>360G-BarnwoodTrust-IND-0967_2022-11</v>
      </c>
      <c r="I968" s="8" t="str">
        <f>IF([1]source_data!G970="","",[1]tailored_settings!$B$7)</f>
        <v>Barnwood Trust</v>
      </c>
      <c r="J968" s="8" t="str">
        <f>IF([1]source_data!G970="","",[1]tailored_settings!$B$6)</f>
        <v>GB-CHC-1162855</v>
      </c>
      <c r="K968" s="8" t="str">
        <f>IF([1]source_data!G970="","",IF([1]source_data!I970="","",VLOOKUP([1]source_data!I970,[1]codelists!A:C,2,FALSE)))</f>
        <v>GTIR040</v>
      </c>
      <c r="L968" s="8" t="str">
        <f>IF([1]source_data!G970="","",IF([1]source_data!J970="","",VLOOKUP([1]source_data!J970,[1]codelists!A:C,2,FALSE)))</f>
        <v/>
      </c>
      <c r="M968" s="8" t="str">
        <f>IF([1]source_data!G970="","",IF([1]source_data!K970="","",IF([1]source_data!M970&lt;&gt;"",CONCATENATE(VLOOKUP([1]source_data!K970,[1]codelists!A:C,2,FALSE)&amp;";"&amp;VLOOKUP([1]source_data!L970,[1]codelists!A:C,2,FALSE)&amp;";"&amp;VLOOKUP([1]source_data!M970,[1]codelists!A:C,2,FALSE)),IF([1]source_data!L970&lt;&gt;"",CONCATENATE(VLOOKUP([1]source_data!K970,[1]codelists!A:C,2,FALSE)&amp;";"&amp;VLOOKUP([1]source_data!L970,[1]codelists!A:C,2,FALSE)),IF([1]source_data!K970&lt;&gt;"",CONCATENATE(VLOOKUP([1]source_data!K970,[1]codelists!A:C,2,FALSE)))))))</f>
        <v>GTIP040</v>
      </c>
      <c r="N968" s="11" t="str">
        <f>IF([1]source_data!G970="","",IF([1]source_data!D970="","",VLOOKUP([1]source_data!D970,[1]geo_data!A:I,9,FALSE)))</f>
        <v>Severn</v>
      </c>
      <c r="O968" s="11" t="str">
        <f>IF([1]source_data!G970="","",IF([1]source_data!D970="","",VLOOKUP([1]source_data!D970,[1]geo_data!A:I,8,FALSE)))</f>
        <v>E05013195</v>
      </c>
      <c r="P968" s="11" t="str">
        <f>IF([1]source_data!G970="","",IF(LEFT(O968,3)="E05","WD",IF(LEFT(O968,3)="S13","WD",IF(LEFT(O968,3)="W05","WD",IF(LEFT(O968,3)="W06","UA",IF(LEFT(O968,3)="S12","CA",IF(LEFT(O968,3)="E06","UA",IF(LEFT(O968,3)="E07","NMD",IF(LEFT(O968,3)="E08","MD",IF(LEFT(O968,3)="E09","LONB"))))))))))</f>
        <v>WD</v>
      </c>
      <c r="Q968" s="11" t="str">
        <f>IF([1]source_data!G970="","",IF([1]source_data!D970="","",VLOOKUP([1]source_data!D970,[1]geo_data!A:I,7,FALSE)))</f>
        <v>Stroud</v>
      </c>
      <c r="R968" s="11" t="str">
        <f>IF([1]source_data!G970="","",IF([1]source_data!D970="","",VLOOKUP([1]source_data!D970,[1]geo_data!A:I,6,FALSE)))</f>
        <v>E07000082</v>
      </c>
      <c r="S968" s="11" t="str">
        <f>IF([1]source_data!G970="","",IF(LEFT(R968,3)="E05","WD",IF(LEFT(R968,3)="S13","WD",IF(LEFT(R968,3)="W05","WD",IF(LEFT(R968,3)="W06","UA",IF(LEFT(R968,3)="S12","CA",IF(LEFT(R968,3)="E06","UA",IF(LEFT(R968,3)="E07","NMD",IF(LEFT(R968,3)="E08","MD",IF(LEFT(R968,3)="E09","LONB"))))))))))</f>
        <v>NMD</v>
      </c>
      <c r="T968" s="8" t="str">
        <f>IF([1]source_data!G970="","",IF([1]source_data!N970="","",[1]source_data!N970))</f>
        <v>Grants for You</v>
      </c>
      <c r="U968" s="12">
        <f ca="1">IF([1]source_data!G970="","",[1]tailored_settings!$B$8)</f>
        <v>45009</v>
      </c>
      <c r="V968" s="8" t="str">
        <f>IF([1]source_data!I970="","",[1]tailored_settings!$B$9)</f>
        <v>https://www.barnwoodtrust.org/</v>
      </c>
      <c r="W968" s="8" t="str">
        <f>IF([1]source_data!G970="","",IF([1]source_data!I970="","",[1]codelists!$A$1))</f>
        <v>Grant to Individuals Reason codelist</v>
      </c>
      <c r="X968" s="8" t="str">
        <f>IF([1]source_data!G970="","",IF([1]source_data!I970="","",[1]source_data!I970))</f>
        <v>Mental Health</v>
      </c>
      <c r="Y968" s="8" t="str">
        <f>IF([1]source_data!G970="","",IF([1]source_data!J970="","",[1]codelists!$A$1))</f>
        <v/>
      </c>
      <c r="Z968" s="8" t="str">
        <f>IF([1]source_data!G970="","",IF([1]source_data!J970="","",[1]source_data!J970))</f>
        <v/>
      </c>
      <c r="AA968" s="8" t="str">
        <f>IF([1]source_data!G970="","",IF([1]source_data!K970="","",[1]codelists!$A$16))</f>
        <v>Grant to Individuals Purpose codelist</v>
      </c>
      <c r="AB968" s="8" t="str">
        <f>IF([1]source_data!G970="","",IF([1]source_data!K970="","",[1]source_data!K970))</f>
        <v>Devices and digital access</v>
      </c>
      <c r="AC968" s="8" t="str">
        <f>IF([1]source_data!G970="","",IF([1]source_data!L970="","",[1]codelists!$A$16))</f>
        <v/>
      </c>
      <c r="AD968" s="8" t="str">
        <f>IF([1]source_data!G970="","",IF([1]source_data!L970="","",[1]source_data!L970))</f>
        <v/>
      </c>
      <c r="AE968" s="8" t="str">
        <f>IF([1]source_data!G970="","",IF([1]source_data!M970="","",[1]codelists!$A$16))</f>
        <v/>
      </c>
      <c r="AF968" s="8" t="str">
        <f>IF([1]source_data!G970="","",IF([1]source_data!M970="","",[1]source_data!M970))</f>
        <v/>
      </c>
    </row>
    <row r="969" spans="1:32" ht="15.75" x14ac:dyDescent="0.25">
      <c r="A969" s="8" t="str">
        <f>IF([1]source_data!G971="","",IF(AND([1]source_data!C971&lt;&gt;"",[1]tailored_settings!$B$10="Publish"),CONCATENATE([1]tailored_settings!$B$2&amp;[1]source_data!C971),IF(AND([1]source_data!C971&lt;&gt;"",[1]tailored_settings!$B$10="Do not publish"),CONCATENATE([1]tailored_settings!$B$2&amp;TEXT(ROW(A969)-1,"0000")&amp;"_"&amp;TEXT(F969,"yyyy-mm")),CONCATENATE([1]tailored_settings!$B$2&amp;TEXT(ROW(A969)-1,"0000")&amp;"_"&amp;TEXT(F969,"yyyy-mm")))))</f>
        <v>360G-BarnwoodTrust-0968_2022-11</v>
      </c>
      <c r="B969" s="8" t="str">
        <f>IF([1]source_data!G971="","",IF([1]source_data!E971&lt;&gt;"",[1]source_data!E971,CONCATENATE("Grant to "&amp;G969)))</f>
        <v>Grants for You</v>
      </c>
      <c r="C969" s="8" t="str">
        <f>IF([1]source_data!G971="","",IF([1]source_data!F971="","",[1]source_data!F971))</f>
        <v xml:space="preserve">Funding to help people with Autism, ADHD, Tourette's or a serious mental health condition access more opportunities.   </v>
      </c>
      <c r="D969" s="9">
        <f>IF([1]source_data!G971="","",IF([1]source_data!G971="","",[1]source_data!G971))</f>
        <v>1000</v>
      </c>
      <c r="E969" s="8" t="str">
        <f>IF([1]source_data!G971="","",[1]tailored_settings!$B$3)</f>
        <v>GBP</v>
      </c>
      <c r="F969" s="10">
        <f>IF([1]source_data!G971="","",IF([1]source_data!H971="","",[1]source_data!H971))</f>
        <v>44887.517876770798</v>
      </c>
      <c r="G969" s="8" t="str">
        <f>IF([1]source_data!G971="","",[1]tailored_settings!$B$5)</f>
        <v>Individual Recipient</v>
      </c>
      <c r="H969" s="8" t="str">
        <f>IF([1]source_data!G971="","",IF(AND([1]source_data!A971&lt;&gt;"",[1]tailored_settings!$B$11="Publish"),CONCATENATE([1]tailored_settings!$B$2&amp;[1]source_data!A971),IF(AND([1]source_data!A971&lt;&gt;"",[1]tailored_settings!$B$11="Do not publish"),CONCATENATE([1]tailored_settings!$B$4&amp;TEXT(ROW(A969)-1,"0000")&amp;"_"&amp;TEXT(F969,"yyyy-mm")),CONCATENATE([1]tailored_settings!$B$4&amp;TEXT(ROW(A969)-1,"0000")&amp;"_"&amp;TEXT(F969,"yyyy-mm")))))</f>
        <v>360G-BarnwoodTrust-IND-0968_2022-11</v>
      </c>
      <c r="I969" s="8" t="str">
        <f>IF([1]source_data!G971="","",[1]tailored_settings!$B$7)</f>
        <v>Barnwood Trust</v>
      </c>
      <c r="J969" s="8" t="str">
        <f>IF([1]source_data!G971="","",[1]tailored_settings!$B$6)</f>
        <v>GB-CHC-1162855</v>
      </c>
      <c r="K969" s="8" t="str">
        <f>IF([1]source_data!G971="","",IF([1]source_data!I971="","",VLOOKUP([1]source_data!I971,[1]codelists!A:C,2,FALSE)))</f>
        <v>GTIR040</v>
      </c>
      <c r="L969" s="8" t="str">
        <f>IF([1]source_data!G971="","",IF([1]source_data!J971="","",VLOOKUP([1]source_data!J971,[1]codelists!A:C,2,FALSE)))</f>
        <v/>
      </c>
      <c r="M969" s="8" t="str">
        <f>IF([1]source_data!G971="","",IF([1]source_data!K971="","",IF([1]source_data!M971&lt;&gt;"",CONCATENATE(VLOOKUP([1]source_data!K971,[1]codelists!A:C,2,FALSE)&amp;";"&amp;VLOOKUP([1]source_data!L971,[1]codelists!A:C,2,FALSE)&amp;";"&amp;VLOOKUP([1]source_data!M971,[1]codelists!A:C,2,FALSE)),IF([1]source_data!L971&lt;&gt;"",CONCATENATE(VLOOKUP([1]source_data!K971,[1]codelists!A:C,2,FALSE)&amp;";"&amp;VLOOKUP([1]source_data!L971,[1]codelists!A:C,2,FALSE)),IF([1]source_data!K971&lt;&gt;"",CONCATENATE(VLOOKUP([1]source_data!K971,[1]codelists!A:C,2,FALSE)))))))</f>
        <v>GTIP110</v>
      </c>
      <c r="N969" s="11" t="str">
        <f>IF([1]source_data!G971="","",IF([1]source_data!D971="","",VLOOKUP([1]source_data!D971,[1]geo_data!A:I,9,FALSE)))</f>
        <v>Kingsway</v>
      </c>
      <c r="O969" s="11" t="str">
        <f>IF([1]source_data!G971="","",IF([1]source_data!D971="","",VLOOKUP([1]source_data!D971,[1]geo_data!A:I,8,FALSE)))</f>
        <v>E05010959</v>
      </c>
      <c r="P969" s="11" t="str">
        <f>IF([1]source_data!G971="","",IF(LEFT(O969,3)="E05","WD",IF(LEFT(O969,3)="S13","WD",IF(LEFT(O969,3)="W05","WD",IF(LEFT(O969,3)="W06","UA",IF(LEFT(O969,3)="S12","CA",IF(LEFT(O969,3)="E06","UA",IF(LEFT(O969,3)="E07","NMD",IF(LEFT(O969,3)="E08","MD",IF(LEFT(O969,3)="E09","LONB"))))))))))</f>
        <v>WD</v>
      </c>
      <c r="Q969" s="11" t="str">
        <f>IF([1]source_data!G971="","",IF([1]source_data!D971="","",VLOOKUP([1]source_data!D971,[1]geo_data!A:I,7,FALSE)))</f>
        <v>Gloucester</v>
      </c>
      <c r="R969" s="11" t="str">
        <f>IF([1]source_data!G971="","",IF([1]source_data!D971="","",VLOOKUP([1]source_data!D971,[1]geo_data!A:I,6,FALSE)))</f>
        <v>E07000081</v>
      </c>
      <c r="S969" s="11" t="str">
        <f>IF([1]source_data!G971="","",IF(LEFT(R969,3)="E05","WD",IF(LEFT(R969,3)="S13","WD",IF(LEFT(R969,3)="W05","WD",IF(LEFT(R969,3)="W06","UA",IF(LEFT(R969,3)="S12","CA",IF(LEFT(R969,3)="E06","UA",IF(LEFT(R969,3)="E07","NMD",IF(LEFT(R969,3)="E08","MD",IF(LEFT(R969,3)="E09","LONB"))))))))))</f>
        <v>NMD</v>
      </c>
      <c r="T969" s="8" t="str">
        <f>IF([1]source_data!G971="","",IF([1]source_data!N971="","",[1]source_data!N971))</f>
        <v>Grants for You</v>
      </c>
      <c r="U969" s="12">
        <f ca="1">IF([1]source_data!G971="","",[1]tailored_settings!$B$8)</f>
        <v>45009</v>
      </c>
      <c r="V969" s="8" t="str">
        <f>IF([1]source_data!I971="","",[1]tailored_settings!$B$9)</f>
        <v>https://www.barnwoodtrust.org/</v>
      </c>
      <c r="W969" s="8" t="str">
        <f>IF([1]source_data!G971="","",IF([1]source_data!I971="","",[1]codelists!$A$1))</f>
        <v>Grant to Individuals Reason codelist</v>
      </c>
      <c r="X969" s="8" t="str">
        <f>IF([1]source_data!G971="","",IF([1]source_data!I971="","",[1]source_data!I971))</f>
        <v>Mental Health</v>
      </c>
      <c r="Y969" s="8" t="str">
        <f>IF([1]source_data!G971="","",IF([1]source_data!J971="","",[1]codelists!$A$1))</f>
        <v/>
      </c>
      <c r="Z969" s="8" t="str">
        <f>IF([1]source_data!G971="","",IF([1]source_data!J971="","",[1]source_data!J971))</f>
        <v/>
      </c>
      <c r="AA969" s="8" t="str">
        <f>IF([1]source_data!G971="","",IF([1]source_data!K971="","",[1]codelists!$A$16))</f>
        <v>Grant to Individuals Purpose codelist</v>
      </c>
      <c r="AB969" s="8" t="str">
        <f>IF([1]source_data!G971="","",IF([1]source_data!K971="","",[1]source_data!K971))</f>
        <v>Holiday and activity costs</v>
      </c>
      <c r="AC969" s="8" t="str">
        <f>IF([1]source_data!G971="","",IF([1]source_data!L971="","",[1]codelists!$A$16))</f>
        <v/>
      </c>
      <c r="AD969" s="8" t="str">
        <f>IF([1]source_data!G971="","",IF([1]source_data!L971="","",[1]source_data!L971))</f>
        <v/>
      </c>
      <c r="AE969" s="8" t="str">
        <f>IF([1]source_data!G971="","",IF([1]source_data!M971="","",[1]codelists!$A$16))</f>
        <v/>
      </c>
      <c r="AF969" s="8" t="str">
        <f>IF([1]source_data!G971="","",IF([1]source_data!M971="","",[1]source_data!M971))</f>
        <v/>
      </c>
    </row>
    <row r="970" spans="1:32" ht="15.75" x14ac:dyDescent="0.25">
      <c r="A970" s="8" t="str">
        <f>IF([1]source_data!G972="","",IF(AND([1]source_data!C972&lt;&gt;"",[1]tailored_settings!$B$10="Publish"),CONCATENATE([1]tailored_settings!$B$2&amp;[1]source_data!C972),IF(AND([1]source_data!C972&lt;&gt;"",[1]tailored_settings!$B$10="Do not publish"),CONCATENATE([1]tailored_settings!$B$2&amp;TEXT(ROW(A970)-1,"0000")&amp;"_"&amp;TEXT(F970,"yyyy-mm")),CONCATENATE([1]tailored_settings!$B$2&amp;TEXT(ROW(A970)-1,"0000")&amp;"_"&amp;TEXT(F970,"yyyy-mm")))))</f>
        <v>360G-BarnwoodTrust-0969_2022-11</v>
      </c>
      <c r="B970" s="8" t="str">
        <f>IF([1]source_data!G972="","",IF([1]source_data!E972&lt;&gt;"",[1]source_data!E972,CONCATENATE("Grant to "&amp;G970)))</f>
        <v>Grants for You</v>
      </c>
      <c r="C970" s="8" t="str">
        <f>IF([1]source_data!G972="","",IF([1]source_data!F972="","",[1]source_data!F972))</f>
        <v xml:space="preserve">Funding to help people with Autism, ADHD, Tourette's or a serious mental health condition access more opportunities.   </v>
      </c>
      <c r="D970" s="9">
        <f>IF([1]source_data!G972="","",IF([1]source_data!G972="","",[1]source_data!G972))</f>
        <v>373</v>
      </c>
      <c r="E970" s="8" t="str">
        <f>IF([1]source_data!G972="","",[1]tailored_settings!$B$3)</f>
        <v>GBP</v>
      </c>
      <c r="F970" s="10">
        <f>IF([1]source_data!G972="","",IF([1]source_data!H972="","",[1]source_data!H972))</f>
        <v>44887.546924039401</v>
      </c>
      <c r="G970" s="8" t="str">
        <f>IF([1]source_data!G972="","",[1]tailored_settings!$B$5)</f>
        <v>Individual Recipient</v>
      </c>
      <c r="H970" s="8" t="str">
        <f>IF([1]source_data!G972="","",IF(AND([1]source_data!A972&lt;&gt;"",[1]tailored_settings!$B$11="Publish"),CONCATENATE([1]tailored_settings!$B$2&amp;[1]source_data!A972),IF(AND([1]source_data!A972&lt;&gt;"",[1]tailored_settings!$B$11="Do not publish"),CONCATENATE([1]tailored_settings!$B$4&amp;TEXT(ROW(A970)-1,"0000")&amp;"_"&amp;TEXT(F970,"yyyy-mm")),CONCATENATE([1]tailored_settings!$B$4&amp;TEXT(ROW(A970)-1,"0000")&amp;"_"&amp;TEXT(F970,"yyyy-mm")))))</f>
        <v>360G-BarnwoodTrust-IND-0969_2022-11</v>
      </c>
      <c r="I970" s="8" t="str">
        <f>IF([1]source_data!G972="","",[1]tailored_settings!$B$7)</f>
        <v>Barnwood Trust</v>
      </c>
      <c r="J970" s="8" t="str">
        <f>IF([1]source_data!G972="","",[1]tailored_settings!$B$6)</f>
        <v>GB-CHC-1162855</v>
      </c>
      <c r="K970" s="8" t="str">
        <f>IF([1]source_data!G972="","",IF([1]source_data!I972="","",VLOOKUP([1]source_data!I972,[1]codelists!A:C,2,FALSE)))</f>
        <v>GTIR040</v>
      </c>
      <c r="L970" s="8" t="str">
        <f>IF([1]source_data!G972="","",IF([1]source_data!J972="","",VLOOKUP([1]source_data!J972,[1]codelists!A:C,2,FALSE)))</f>
        <v/>
      </c>
      <c r="M970" s="8" t="str">
        <f>IF([1]source_data!G972="","",IF([1]source_data!K972="","",IF([1]source_data!M972&lt;&gt;"",CONCATENATE(VLOOKUP([1]source_data!K972,[1]codelists!A:C,2,FALSE)&amp;";"&amp;VLOOKUP([1]source_data!L972,[1]codelists!A:C,2,FALSE)&amp;";"&amp;VLOOKUP([1]source_data!M972,[1]codelists!A:C,2,FALSE)),IF([1]source_data!L972&lt;&gt;"",CONCATENATE(VLOOKUP([1]source_data!K972,[1]codelists!A:C,2,FALSE)&amp;";"&amp;VLOOKUP([1]source_data!L972,[1]codelists!A:C,2,FALSE)),IF([1]source_data!K972&lt;&gt;"",CONCATENATE(VLOOKUP([1]source_data!K972,[1]codelists!A:C,2,FALSE)))))))</f>
        <v>GTIP040</v>
      </c>
      <c r="N970" s="11" t="str">
        <f>IF([1]source_data!G972="","",IF([1]source_data!D972="","",VLOOKUP([1]source_data!D972,[1]geo_data!A:I,9,FALSE)))</f>
        <v>Moreland</v>
      </c>
      <c r="O970" s="11" t="str">
        <f>IF([1]source_data!G972="","",IF([1]source_data!D972="","",VLOOKUP([1]source_data!D972,[1]geo_data!A:I,8,FALSE)))</f>
        <v>E05010962</v>
      </c>
      <c r="P970" s="11" t="str">
        <f>IF([1]source_data!G972="","",IF(LEFT(O970,3)="E05","WD",IF(LEFT(O970,3)="S13","WD",IF(LEFT(O970,3)="W05","WD",IF(LEFT(O970,3)="W06","UA",IF(LEFT(O970,3)="S12","CA",IF(LEFT(O970,3)="E06","UA",IF(LEFT(O970,3)="E07","NMD",IF(LEFT(O970,3)="E08","MD",IF(LEFT(O970,3)="E09","LONB"))))))))))</f>
        <v>WD</v>
      </c>
      <c r="Q970" s="11" t="str">
        <f>IF([1]source_data!G972="","",IF([1]source_data!D972="","",VLOOKUP([1]source_data!D972,[1]geo_data!A:I,7,FALSE)))</f>
        <v>Gloucester</v>
      </c>
      <c r="R970" s="11" t="str">
        <f>IF([1]source_data!G972="","",IF([1]source_data!D972="","",VLOOKUP([1]source_data!D972,[1]geo_data!A:I,6,FALSE)))</f>
        <v>E07000081</v>
      </c>
      <c r="S970" s="11" t="str">
        <f>IF([1]source_data!G972="","",IF(LEFT(R970,3)="E05","WD",IF(LEFT(R970,3)="S13","WD",IF(LEFT(R970,3)="W05","WD",IF(LEFT(R970,3)="W06","UA",IF(LEFT(R970,3)="S12","CA",IF(LEFT(R970,3)="E06","UA",IF(LEFT(R970,3)="E07","NMD",IF(LEFT(R970,3)="E08","MD",IF(LEFT(R970,3)="E09","LONB"))))))))))</f>
        <v>NMD</v>
      </c>
      <c r="T970" s="8" t="str">
        <f>IF([1]source_data!G972="","",IF([1]source_data!N972="","",[1]source_data!N972))</f>
        <v>Grants for You</v>
      </c>
      <c r="U970" s="12">
        <f ca="1">IF([1]source_data!G972="","",[1]tailored_settings!$B$8)</f>
        <v>45009</v>
      </c>
      <c r="V970" s="8" t="str">
        <f>IF([1]source_data!I972="","",[1]tailored_settings!$B$9)</f>
        <v>https://www.barnwoodtrust.org/</v>
      </c>
      <c r="W970" s="8" t="str">
        <f>IF([1]source_data!G972="","",IF([1]source_data!I972="","",[1]codelists!$A$1))</f>
        <v>Grant to Individuals Reason codelist</v>
      </c>
      <c r="X970" s="8" t="str">
        <f>IF([1]source_data!G972="","",IF([1]source_data!I972="","",[1]source_data!I972))</f>
        <v>Mental Health</v>
      </c>
      <c r="Y970" s="8" t="str">
        <f>IF([1]source_data!G972="","",IF([1]source_data!J972="","",[1]codelists!$A$1))</f>
        <v/>
      </c>
      <c r="Z970" s="8" t="str">
        <f>IF([1]source_data!G972="","",IF([1]source_data!J972="","",[1]source_data!J972))</f>
        <v/>
      </c>
      <c r="AA970" s="8" t="str">
        <f>IF([1]source_data!G972="","",IF([1]source_data!K972="","",[1]codelists!$A$16))</f>
        <v>Grant to Individuals Purpose codelist</v>
      </c>
      <c r="AB970" s="8" t="str">
        <f>IF([1]source_data!G972="","",IF([1]source_data!K972="","",[1]source_data!K972))</f>
        <v>Devices and digital access</v>
      </c>
      <c r="AC970" s="8" t="str">
        <f>IF([1]source_data!G972="","",IF([1]source_data!L972="","",[1]codelists!$A$16))</f>
        <v/>
      </c>
      <c r="AD970" s="8" t="str">
        <f>IF([1]source_data!G972="","",IF([1]source_data!L972="","",[1]source_data!L972))</f>
        <v/>
      </c>
      <c r="AE970" s="8" t="str">
        <f>IF([1]source_data!G972="","",IF([1]source_data!M972="","",[1]codelists!$A$16))</f>
        <v/>
      </c>
      <c r="AF970" s="8" t="str">
        <f>IF([1]source_data!G972="","",IF([1]source_data!M972="","",[1]source_data!M972))</f>
        <v/>
      </c>
    </row>
    <row r="971" spans="1:32" ht="15.75" x14ac:dyDescent="0.25">
      <c r="A971" s="8" t="str">
        <f>IF([1]source_data!G973="","",IF(AND([1]source_data!C973&lt;&gt;"",[1]tailored_settings!$B$10="Publish"),CONCATENATE([1]tailored_settings!$B$2&amp;[1]source_data!C973),IF(AND([1]source_data!C973&lt;&gt;"",[1]tailored_settings!$B$10="Do not publish"),CONCATENATE([1]tailored_settings!$B$2&amp;TEXT(ROW(A971)-1,"0000")&amp;"_"&amp;TEXT(F971,"yyyy-mm")),CONCATENATE([1]tailored_settings!$B$2&amp;TEXT(ROW(A971)-1,"0000")&amp;"_"&amp;TEXT(F971,"yyyy-mm")))))</f>
        <v>360G-BarnwoodTrust-0970_2022-11</v>
      </c>
      <c r="B971" s="8" t="str">
        <f>IF([1]source_data!G973="","",IF([1]source_data!E973&lt;&gt;"",[1]source_data!E973,CONCATENATE("Grant to "&amp;G971)))</f>
        <v>Grants for You</v>
      </c>
      <c r="C971" s="8" t="str">
        <f>IF([1]source_data!G973="","",IF([1]source_data!F973="","",[1]source_data!F973))</f>
        <v xml:space="preserve">Funding to help people with Autism, ADHD, Tourette's or a serious mental health condition access more opportunities.   </v>
      </c>
      <c r="D971" s="9">
        <f>IF([1]source_data!G973="","",IF([1]source_data!G973="","",[1]source_data!G973))</f>
        <v>620</v>
      </c>
      <c r="E971" s="8" t="str">
        <f>IF([1]source_data!G973="","",[1]tailored_settings!$B$3)</f>
        <v>GBP</v>
      </c>
      <c r="F971" s="10">
        <f>IF([1]source_data!G973="","",IF([1]source_data!H973="","",[1]source_data!H973))</f>
        <v>44887.5583710301</v>
      </c>
      <c r="G971" s="8" t="str">
        <f>IF([1]source_data!G973="","",[1]tailored_settings!$B$5)</f>
        <v>Individual Recipient</v>
      </c>
      <c r="H971" s="8" t="str">
        <f>IF([1]source_data!G973="","",IF(AND([1]source_data!A973&lt;&gt;"",[1]tailored_settings!$B$11="Publish"),CONCATENATE([1]tailored_settings!$B$2&amp;[1]source_data!A973),IF(AND([1]source_data!A973&lt;&gt;"",[1]tailored_settings!$B$11="Do not publish"),CONCATENATE([1]tailored_settings!$B$4&amp;TEXT(ROW(A971)-1,"0000")&amp;"_"&amp;TEXT(F971,"yyyy-mm")),CONCATENATE([1]tailored_settings!$B$4&amp;TEXT(ROW(A971)-1,"0000")&amp;"_"&amp;TEXT(F971,"yyyy-mm")))))</f>
        <v>360G-BarnwoodTrust-IND-0970_2022-11</v>
      </c>
      <c r="I971" s="8" t="str">
        <f>IF([1]source_data!G973="","",[1]tailored_settings!$B$7)</f>
        <v>Barnwood Trust</v>
      </c>
      <c r="J971" s="8" t="str">
        <f>IF([1]source_data!G973="","",[1]tailored_settings!$B$6)</f>
        <v>GB-CHC-1162855</v>
      </c>
      <c r="K971" s="8" t="str">
        <f>IF([1]source_data!G973="","",IF([1]source_data!I973="","",VLOOKUP([1]source_data!I973,[1]codelists!A:C,2,FALSE)))</f>
        <v>GTIR040</v>
      </c>
      <c r="L971" s="8" t="str">
        <f>IF([1]source_data!G973="","",IF([1]source_data!J973="","",VLOOKUP([1]source_data!J973,[1]codelists!A:C,2,FALSE)))</f>
        <v/>
      </c>
      <c r="M971" s="8" t="str">
        <f>IF([1]source_data!G973="","",IF([1]source_data!K973="","",IF([1]source_data!M973&lt;&gt;"",CONCATENATE(VLOOKUP([1]source_data!K973,[1]codelists!A:C,2,FALSE)&amp;";"&amp;VLOOKUP([1]source_data!L973,[1]codelists!A:C,2,FALSE)&amp;";"&amp;VLOOKUP([1]source_data!M973,[1]codelists!A:C,2,FALSE)),IF([1]source_data!L973&lt;&gt;"",CONCATENATE(VLOOKUP([1]source_data!K973,[1]codelists!A:C,2,FALSE)&amp;";"&amp;VLOOKUP([1]source_data!L973,[1]codelists!A:C,2,FALSE)),IF([1]source_data!K973&lt;&gt;"",CONCATENATE(VLOOKUP([1]source_data!K973,[1]codelists!A:C,2,FALSE)))))))</f>
        <v>GTIP040</v>
      </c>
      <c r="N971" s="11" t="str">
        <f>IF([1]source_data!G973="","",IF([1]source_data!D973="","",VLOOKUP([1]source_data!D973,[1]geo_data!A:I,9,FALSE)))</f>
        <v>Kingsholm and Wotton</v>
      </c>
      <c r="O971" s="11" t="str">
        <f>IF([1]source_data!G973="","",IF([1]source_data!D973="","",VLOOKUP([1]source_data!D973,[1]geo_data!A:I,8,FALSE)))</f>
        <v>E05010958</v>
      </c>
      <c r="P971" s="11" t="str">
        <f>IF([1]source_data!G973="","",IF(LEFT(O971,3)="E05","WD",IF(LEFT(O971,3)="S13","WD",IF(LEFT(O971,3)="W05","WD",IF(LEFT(O971,3)="W06","UA",IF(LEFT(O971,3)="S12","CA",IF(LEFT(O971,3)="E06","UA",IF(LEFT(O971,3)="E07","NMD",IF(LEFT(O971,3)="E08","MD",IF(LEFT(O971,3)="E09","LONB"))))))))))</f>
        <v>WD</v>
      </c>
      <c r="Q971" s="11" t="str">
        <f>IF([1]source_data!G973="","",IF([1]source_data!D973="","",VLOOKUP([1]source_data!D973,[1]geo_data!A:I,7,FALSE)))</f>
        <v>Gloucester</v>
      </c>
      <c r="R971" s="11" t="str">
        <f>IF([1]source_data!G973="","",IF([1]source_data!D973="","",VLOOKUP([1]source_data!D973,[1]geo_data!A:I,6,FALSE)))</f>
        <v>E07000081</v>
      </c>
      <c r="S971" s="11" t="str">
        <f>IF([1]source_data!G973="","",IF(LEFT(R971,3)="E05","WD",IF(LEFT(R971,3)="S13","WD",IF(LEFT(R971,3)="W05","WD",IF(LEFT(R971,3)="W06","UA",IF(LEFT(R971,3)="S12","CA",IF(LEFT(R971,3)="E06","UA",IF(LEFT(R971,3)="E07","NMD",IF(LEFT(R971,3)="E08","MD",IF(LEFT(R971,3)="E09","LONB"))))))))))</f>
        <v>NMD</v>
      </c>
      <c r="T971" s="8" t="str">
        <f>IF([1]source_data!G973="","",IF([1]source_data!N973="","",[1]source_data!N973))</f>
        <v>Grants for You</v>
      </c>
      <c r="U971" s="12">
        <f ca="1">IF([1]source_data!G973="","",[1]tailored_settings!$B$8)</f>
        <v>45009</v>
      </c>
      <c r="V971" s="8" t="str">
        <f>IF([1]source_data!I973="","",[1]tailored_settings!$B$9)</f>
        <v>https://www.barnwoodtrust.org/</v>
      </c>
      <c r="W971" s="8" t="str">
        <f>IF([1]source_data!G973="","",IF([1]source_data!I973="","",[1]codelists!$A$1))</f>
        <v>Grant to Individuals Reason codelist</v>
      </c>
      <c r="X971" s="8" t="str">
        <f>IF([1]source_data!G973="","",IF([1]source_data!I973="","",[1]source_data!I973))</f>
        <v>Mental Health</v>
      </c>
      <c r="Y971" s="8" t="str">
        <f>IF([1]source_data!G973="","",IF([1]source_data!J973="","",[1]codelists!$A$1))</f>
        <v/>
      </c>
      <c r="Z971" s="8" t="str">
        <f>IF([1]source_data!G973="","",IF([1]source_data!J973="","",[1]source_data!J973))</f>
        <v/>
      </c>
      <c r="AA971" s="8" t="str">
        <f>IF([1]source_data!G973="","",IF([1]source_data!K973="","",[1]codelists!$A$16))</f>
        <v>Grant to Individuals Purpose codelist</v>
      </c>
      <c r="AB971" s="8" t="str">
        <f>IF([1]source_data!G973="","",IF([1]source_data!K973="","",[1]source_data!K973))</f>
        <v>Devices and digital access</v>
      </c>
      <c r="AC971" s="8" t="str">
        <f>IF([1]source_data!G973="","",IF([1]source_data!L973="","",[1]codelists!$A$16))</f>
        <v/>
      </c>
      <c r="AD971" s="8" t="str">
        <f>IF([1]source_data!G973="","",IF([1]source_data!L973="","",[1]source_data!L973))</f>
        <v/>
      </c>
      <c r="AE971" s="8" t="str">
        <f>IF([1]source_data!G973="","",IF([1]source_data!M973="","",[1]codelists!$A$16))</f>
        <v/>
      </c>
      <c r="AF971" s="8" t="str">
        <f>IF([1]source_data!G973="","",IF([1]source_data!M973="","",[1]source_data!M973))</f>
        <v/>
      </c>
    </row>
    <row r="972" spans="1:32" ht="15.75" x14ac:dyDescent="0.25">
      <c r="A972" s="8" t="str">
        <f>IF([1]source_data!G974="","",IF(AND([1]source_data!C974&lt;&gt;"",[1]tailored_settings!$B$10="Publish"),CONCATENATE([1]tailored_settings!$B$2&amp;[1]source_data!C974),IF(AND([1]source_data!C974&lt;&gt;"",[1]tailored_settings!$B$10="Do not publish"),CONCATENATE([1]tailored_settings!$B$2&amp;TEXT(ROW(A972)-1,"0000")&amp;"_"&amp;TEXT(F972,"yyyy-mm")),CONCATENATE([1]tailored_settings!$B$2&amp;TEXT(ROW(A972)-1,"0000")&amp;"_"&amp;TEXT(F972,"yyyy-mm")))))</f>
        <v>360G-BarnwoodTrust-0971_2022-11</v>
      </c>
      <c r="B972" s="8" t="str">
        <f>IF([1]source_data!G974="","",IF([1]source_data!E974&lt;&gt;"",[1]source_data!E974,CONCATENATE("Grant to "&amp;G972)))</f>
        <v>Grants for You</v>
      </c>
      <c r="C972" s="8" t="str">
        <f>IF([1]source_data!G974="","",IF([1]source_data!F974="","",[1]source_data!F974))</f>
        <v xml:space="preserve">Funding to help people with Autism, ADHD, Tourette's or a serious mental health condition access more opportunities.   </v>
      </c>
      <c r="D972" s="9">
        <f>IF([1]source_data!G974="","",IF([1]source_data!G974="","",[1]source_data!G974))</f>
        <v>999</v>
      </c>
      <c r="E972" s="8" t="str">
        <f>IF([1]source_data!G974="","",[1]tailored_settings!$B$3)</f>
        <v>GBP</v>
      </c>
      <c r="F972" s="10">
        <f>IF([1]source_data!G974="","",IF([1]source_data!H974="","",[1]source_data!H974))</f>
        <v>44887.5776269329</v>
      </c>
      <c r="G972" s="8" t="str">
        <f>IF([1]source_data!G974="","",[1]tailored_settings!$B$5)</f>
        <v>Individual Recipient</v>
      </c>
      <c r="H972" s="8" t="str">
        <f>IF([1]source_data!G974="","",IF(AND([1]source_data!A974&lt;&gt;"",[1]tailored_settings!$B$11="Publish"),CONCATENATE([1]tailored_settings!$B$2&amp;[1]source_data!A974),IF(AND([1]source_data!A974&lt;&gt;"",[1]tailored_settings!$B$11="Do not publish"),CONCATENATE([1]tailored_settings!$B$4&amp;TEXT(ROW(A972)-1,"0000")&amp;"_"&amp;TEXT(F972,"yyyy-mm")),CONCATENATE([1]tailored_settings!$B$4&amp;TEXT(ROW(A972)-1,"0000")&amp;"_"&amp;TEXT(F972,"yyyy-mm")))))</f>
        <v>360G-BarnwoodTrust-IND-0971_2022-11</v>
      </c>
      <c r="I972" s="8" t="str">
        <f>IF([1]source_data!G974="","",[1]tailored_settings!$B$7)</f>
        <v>Barnwood Trust</v>
      </c>
      <c r="J972" s="8" t="str">
        <f>IF([1]source_data!G974="","",[1]tailored_settings!$B$6)</f>
        <v>GB-CHC-1162855</v>
      </c>
      <c r="K972" s="8" t="str">
        <f>IF([1]source_data!G974="","",IF([1]source_data!I974="","",VLOOKUP([1]source_data!I974,[1]codelists!A:C,2,FALSE)))</f>
        <v>GTIR040</v>
      </c>
      <c r="L972" s="8" t="str">
        <f>IF([1]source_data!G974="","",IF([1]source_data!J974="","",VLOOKUP([1]source_data!J974,[1]codelists!A:C,2,FALSE)))</f>
        <v/>
      </c>
      <c r="M972" s="8" t="str">
        <f>IF([1]source_data!G974="","",IF([1]source_data!K974="","",IF([1]source_data!M974&lt;&gt;"",CONCATENATE(VLOOKUP([1]source_data!K974,[1]codelists!A:C,2,FALSE)&amp;";"&amp;VLOOKUP([1]source_data!L974,[1]codelists!A:C,2,FALSE)&amp;";"&amp;VLOOKUP([1]source_data!M974,[1]codelists!A:C,2,FALSE)),IF([1]source_data!L974&lt;&gt;"",CONCATENATE(VLOOKUP([1]source_data!K974,[1]codelists!A:C,2,FALSE)&amp;";"&amp;VLOOKUP([1]source_data!L974,[1]codelists!A:C,2,FALSE)),IF([1]source_data!K974&lt;&gt;"",CONCATENATE(VLOOKUP([1]source_data!K974,[1]codelists!A:C,2,FALSE)))))))</f>
        <v>GTIP040</v>
      </c>
      <c r="N972" s="11" t="str">
        <f>IF([1]source_data!G974="","",IF([1]source_data!D974="","",VLOOKUP([1]source_data!D974,[1]geo_data!A:I,9,FALSE)))</f>
        <v>Kingsholm and Wotton</v>
      </c>
      <c r="O972" s="11" t="str">
        <f>IF([1]source_data!G974="","",IF([1]source_data!D974="","",VLOOKUP([1]source_data!D974,[1]geo_data!A:I,8,FALSE)))</f>
        <v>E05010958</v>
      </c>
      <c r="P972" s="11" t="str">
        <f>IF([1]source_data!G974="","",IF(LEFT(O972,3)="E05","WD",IF(LEFT(O972,3)="S13","WD",IF(LEFT(O972,3)="W05","WD",IF(LEFT(O972,3)="W06","UA",IF(LEFT(O972,3)="S12","CA",IF(LEFT(O972,3)="E06","UA",IF(LEFT(O972,3)="E07","NMD",IF(LEFT(O972,3)="E08","MD",IF(LEFT(O972,3)="E09","LONB"))))))))))</f>
        <v>WD</v>
      </c>
      <c r="Q972" s="11" t="str">
        <f>IF([1]source_data!G974="","",IF([1]source_data!D974="","",VLOOKUP([1]source_data!D974,[1]geo_data!A:I,7,FALSE)))</f>
        <v>Gloucester</v>
      </c>
      <c r="R972" s="11" t="str">
        <f>IF([1]source_data!G974="","",IF([1]source_data!D974="","",VLOOKUP([1]source_data!D974,[1]geo_data!A:I,6,FALSE)))</f>
        <v>E07000081</v>
      </c>
      <c r="S972" s="11" t="str">
        <f>IF([1]source_data!G974="","",IF(LEFT(R972,3)="E05","WD",IF(LEFT(R972,3)="S13","WD",IF(LEFT(R972,3)="W05","WD",IF(LEFT(R972,3)="W06","UA",IF(LEFT(R972,3)="S12","CA",IF(LEFT(R972,3)="E06","UA",IF(LEFT(R972,3)="E07","NMD",IF(LEFT(R972,3)="E08","MD",IF(LEFT(R972,3)="E09","LONB"))))))))))</f>
        <v>NMD</v>
      </c>
      <c r="T972" s="8" t="str">
        <f>IF([1]source_data!G974="","",IF([1]source_data!N974="","",[1]source_data!N974))</f>
        <v>Grants for You</v>
      </c>
      <c r="U972" s="12">
        <f ca="1">IF([1]source_data!G974="","",[1]tailored_settings!$B$8)</f>
        <v>45009</v>
      </c>
      <c r="V972" s="8" t="str">
        <f>IF([1]source_data!I974="","",[1]tailored_settings!$B$9)</f>
        <v>https://www.barnwoodtrust.org/</v>
      </c>
      <c r="W972" s="8" t="str">
        <f>IF([1]source_data!G974="","",IF([1]source_data!I974="","",[1]codelists!$A$1))</f>
        <v>Grant to Individuals Reason codelist</v>
      </c>
      <c r="X972" s="8" t="str">
        <f>IF([1]source_data!G974="","",IF([1]source_data!I974="","",[1]source_data!I974))</f>
        <v>Mental Health</v>
      </c>
      <c r="Y972" s="8" t="str">
        <f>IF([1]source_data!G974="","",IF([1]source_data!J974="","",[1]codelists!$A$1))</f>
        <v/>
      </c>
      <c r="Z972" s="8" t="str">
        <f>IF([1]source_data!G974="","",IF([1]source_data!J974="","",[1]source_data!J974))</f>
        <v/>
      </c>
      <c r="AA972" s="8" t="str">
        <f>IF([1]source_data!G974="","",IF([1]source_data!K974="","",[1]codelists!$A$16))</f>
        <v>Grant to Individuals Purpose codelist</v>
      </c>
      <c r="AB972" s="8" t="str">
        <f>IF([1]source_data!G974="","",IF([1]source_data!K974="","",[1]source_data!K974))</f>
        <v>Devices and digital access</v>
      </c>
      <c r="AC972" s="8" t="str">
        <f>IF([1]source_data!G974="","",IF([1]source_data!L974="","",[1]codelists!$A$16))</f>
        <v/>
      </c>
      <c r="AD972" s="8" t="str">
        <f>IF([1]source_data!G974="","",IF([1]source_data!L974="","",[1]source_data!L974))</f>
        <v/>
      </c>
      <c r="AE972" s="8" t="str">
        <f>IF([1]source_data!G974="","",IF([1]source_data!M974="","",[1]codelists!$A$16))</f>
        <v/>
      </c>
      <c r="AF972" s="8" t="str">
        <f>IF([1]source_data!G974="","",IF([1]source_data!M974="","",[1]source_data!M974))</f>
        <v/>
      </c>
    </row>
    <row r="973" spans="1:32" ht="15.75" x14ac:dyDescent="0.25">
      <c r="A973" s="8" t="str">
        <f>IF([1]source_data!G975="","",IF(AND([1]source_data!C975&lt;&gt;"",[1]tailored_settings!$B$10="Publish"),CONCATENATE([1]tailored_settings!$B$2&amp;[1]source_data!C975),IF(AND([1]source_data!C975&lt;&gt;"",[1]tailored_settings!$B$10="Do not publish"),CONCATENATE([1]tailored_settings!$B$2&amp;TEXT(ROW(A973)-1,"0000")&amp;"_"&amp;TEXT(F973,"yyyy-mm")),CONCATENATE([1]tailored_settings!$B$2&amp;TEXT(ROW(A973)-1,"0000")&amp;"_"&amp;TEXT(F973,"yyyy-mm")))))</f>
        <v>360G-BarnwoodTrust-0972_2022-11</v>
      </c>
      <c r="B973" s="8" t="str">
        <f>IF([1]source_data!G975="","",IF([1]source_data!E975&lt;&gt;"",[1]source_data!E975,CONCATENATE("Grant to "&amp;G973)))</f>
        <v>Grants for You</v>
      </c>
      <c r="C973" s="8" t="str">
        <f>IF([1]source_data!G975="","",IF([1]source_data!F975="","",[1]source_data!F975))</f>
        <v xml:space="preserve">Funding to help people with Autism, ADHD, Tourette's or a serious mental health condition access more opportunities.   </v>
      </c>
      <c r="D973" s="9">
        <f>IF([1]source_data!G975="","",IF([1]source_data!G975="","",[1]source_data!G975))</f>
        <v>1465</v>
      </c>
      <c r="E973" s="8" t="str">
        <f>IF([1]source_data!G975="","",[1]tailored_settings!$B$3)</f>
        <v>GBP</v>
      </c>
      <c r="F973" s="10">
        <f>IF([1]source_data!G975="","",IF([1]source_data!H975="","",[1]source_data!H975))</f>
        <v>44887.585589699098</v>
      </c>
      <c r="G973" s="8" t="str">
        <f>IF([1]source_data!G975="","",[1]tailored_settings!$B$5)</f>
        <v>Individual Recipient</v>
      </c>
      <c r="H973" s="8" t="str">
        <f>IF([1]source_data!G975="","",IF(AND([1]source_data!A975&lt;&gt;"",[1]tailored_settings!$B$11="Publish"),CONCATENATE([1]tailored_settings!$B$2&amp;[1]source_data!A975),IF(AND([1]source_data!A975&lt;&gt;"",[1]tailored_settings!$B$11="Do not publish"),CONCATENATE([1]tailored_settings!$B$4&amp;TEXT(ROW(A973)-1,"0000")&amp;"_"&amp;TEXT(F973,"yyyy-mm")),CONCATENATE([1]tailored_settings!$B$4&amp;TEXT(ROW(A973)-1,"0000")&amp;"_"&amp;TEXT(F973,"yyyy-mm")))))</f>
        <v>360G-BarnwoodTrust-IND-0972_2022-11</v>
      </c>
      <c r="I973" s="8" t="str">
        <f>IF([1]source_data!G975="","",[1]tailored_settings!$B$7)</f>
        <v>Barnwood Trust</v>
      </c>
      <c r="J973" s="8" t="str">
        <f>IF([1]source_data!G975="","",[1]tailored_settings!$B$6)</f>
        <v>GB-CHC-1162855</v>
      </c>
      <c r="K973" s="8" t="str">
        <f>IF([1]source_data!G975="","",IF([1]source_data!I975="","",VLOOKUP([1]source_data!I975,[1]codelists!A:C,2,FALSE)))</f>
        <v>GTIR040</v>
      </c>
      <c r="L973" s="8" t="str">
        <f>IF([1]source_data!G975="","",IF([1]source_data!J975="","",VLOOKUP([1]source_data!J975,[1]codelists!A:C,2,FALSE)))</f>
        <v/>
      </c>
      <c r="M973" s="8" t="str">
        <f>IF([1]source_data!G975="","",IF([1]source_data!K975="","",IF([1]source_data!M975&lt;&gt;"",CONCATENATE(VLOOKUP([1]source_data!K975,[1]codelists!A:C,2,FALSE)&amp;";"&amp;VLOOKUP([1]source_data!L975,[1]codelists!A:C,2,FALSE)&amp;";"&amp;VLOOKUP([1]source_data!M975,[1]codelists!A:C,2,FALSE)),IF([1]source_data!L975&lt;&gt;"",CONCATENATE(VLOOKUP([1]source_data!K975,[1]codelists!A:C,2,FALSE)&amp;";"&amp;VLOOKUP([1]source_data!L975,[1]codelists!A:C,2,FALSE)),IF([1]source_data!K975&lt;&gt;"",CONCATENATE(VLOOKUP([1]source_data!K975,[1]codelists!A:C,2,FALSE)))))))</f>
        <v>GTIP040</v>
      </c>
      <c r="N973" s="11" t="str">
        <f>IF([1]source_data!G975="","",IF([1]source_data!D975="","",VLOOKUP([1]source_data!D975,[1]geo_data!A:I,9,FALSE)))</f>
        <v>Oakley</v>
      </c>
      <c r="O973" s="11" t="str">
        <f>IF([1]source_data!G975="","",IF([1]source_data!D975="","",VLOOKUP([1]source_data!D975,[1]geo_data!A:I,8,FALSE)))</f>
        <v>E05004297</v>
      </c>
      <c r="P973" s="11" t="str">
        <f>IF([1]source_data!G975="","",IF(LEFT(O973,3)="E05","WD",IF(LEFT(O973,3)="S13","WD",IF(LEFT(O973,3)="W05","WD",IF(LEFT(O973,3)="W06","UA",IF(LEFT(O973,3)="S12","CA",IF(LEFT(O973,3)="E06","UA",IF(LEFT(O973,3)="E07","NMD",IF(LEFT(O973,3)="E08","MD",IF(LEFT(O973,3)="E09","LONB"))))))))))</f>
        <v>WD</v>
      </c>
      <c r="Q973" s="11" t="str">
        <f>IF([1]source_data!G975="","",IF([1]source_data!D975="","",VLOOKUP([1]source_data!D975,[1]geo_data!A:I,7,FALSE)))</f>
        <v>Cheltenham</v>
      </c>
      <c r="R973" s="11" t="str">
        <f>IF([1]source_data!G975="","",IF([1]source_data!D975="","",VLOOKUP([1]source_data!D975,[1]geo_data!A:I,6,FALSE)))</f>
        <v>E07000078</v>
      </c>
      <c r="S973" s="11" t="str">
        <f>IF([1]source_data!G975="","",IF(LEFT(R973,3)="E05","WD",IF(LEFT(R973,3)="S13","WD",IF(LEFT(R973,3)="W05","WD",IF(LEFT(R973,3)="W06","UA",IF(LEFT(R973,3)="S12","CA",IF(LEFT(R973,3)="E06","UA",IF(LEFT(R973,3)="E07","NMD",IF(LEFT(R973,3)="E08","MD",IF(LEFT(R973,3)="E09","LONB"))))))))))</f>
        <v>NMD</v>
      </c>
      <c r="T973" s="8" t="str">
        <f>IF([1]source_data!G975="","",IF([1]source_data!N975="","",[1]source_data!N975))</f>
        <v>Grants for You</v>
      </c>
      <c r="U973" s="12">
        <f ca="1">IF([1]source_data!G975="","",[1]tailored_settings!$B$8)</f>
        <v>45009</v>
      </c>
      <c r="V973" s="8" t="str">
        <f>IF([1]source_data!I975="","",[1]tailored_settings!$B$9)</f>
        <v>https://www.barnwoodtrust.org/</v>
      </c>
      <c r="W973" s="8" t="str">
        <f>IF([1]source_data!G975="","",IF([1]source_data!I975="","",[1]codelists!$A$1))</f>
        <v>Grant to Individuals Reason codelist</v>
      </c>
      <c r="X973" s="8" t="str">
        <f>IF([1]source_data!G975="","",IF([1]source_data!I975="","",[1]source_data!I975))</f>
        <v>Mental Health</v>
      </c>
      <c r="Y973" s="8" t="str">
        <f>IF([1]source_data!G975="","",IF([1]source_data!J975="","",[1]codelists!$A$1))</f>
        <v/>
      </c>
      <c r="Z973" s="8" t="str">
        <f>IF([1]source_data!G975="","",IF([1]source_data!J975="","",[1]source_data!J975))</f>
        <v/>
      </c>
      <c r="AA973" s="8" t="str">
        <f>IF([1]source_data!G975="","",IF([1]source_data!K975="","",[1]codelists!$A$16))</f>
        <v>Grant to Individuals Purpose codelist</v>
      </c>
      <c r="AB973" s="8" t="str">
        <f>IF([1]source_data!G975="","",IF([1]source_data!K975="","",[1]source_data!K975))</f>
        <v>Devices and digital access</v>
      </c>
      <c r="AC973" s="8" t="str">
        <f>IF([1]source_data!G975="","",IF([1]source_data!L975="","",[1]codelists!$A$16))</f>
        <v/>
      </c>
      <c r="AD973" s="8" t="str">
        <f>IF([1]source_data!G975="","",IF([1]source_data!L975="","",[1]source_data!L975))</f>
        <v/>
      </c>
      <c r="AE973" s="8" t="str">
        <f>IF([1]source_data!G975="","",IF([1]source_data!M975="","",[1]codelists!$A$16))</f>
        <v/>
      </c>
      <c r="AF973" s="8" t="str">
        <f>IF([1]source_data!G975="","",IF([1]source_data!M975="","",[1]source_data!M975))</f>
        <v/>
      </c>
    </row>
    <row r="974" spans="1:32" ht="15.75" x14ac:dyDescent="0.25">
      <c r="A974" s="8" t="str">
        <f>IF([1]source_data!G976="","",IF(AND([1]source_data!C976&lt;&gt;"",[1]tailored_settings!$B$10="Publish"),CONCATENATE([1]tailored_settings!$B$2&amp;[1]source_data!C976),IF(AND([1]source_data!C976&lt;&gt;"",[1]tailored_settings!$B$10="Do not publish"),CONCATENATE([1]tailored_settings!$B$2&amp;TEXT(ROW(A974)-1,"0000")&amp;"_"&amp;TEXT(F974,"yyyy-mm")),CONCATENATE([1]tailored_settings!$B$2&amp;TEXT(ROW(A974)-1,"0000")&amp;"_"&amp;TEXT(F974,"yyyy-mm")))))</f>
        <v>360G-BarnwoodTrust-0973_2022-11</v>
      </c>
      <c r="B974" s="8" t="str">
        <f>IF([1]source_data!G976="","",IF([1]source_data!E976&lt;&gt;"",[1]source_data!E976,CONCATENATE("Grant to "&amp;G974)))</f>
        <v>Grants for You</v>
      </c>
      <c r="C974" s="8" t="str">
        <f>IF([1]source_data!G976="","",IF([1]source_data!F976="","",[1]source_data!F976))</f>
        <v xml:space="preserve">Funding to help people with Autism, ADHD, Tourette's or a serious mental health condition access more opportunities.   </v>
      </c>
      <c r="D974" s="9">
        <f>IF([1]source_data!G976="","",IF([1]source_data!G976="","",[1]source_data!G976))</f>
        <v>491</v>
      </c>
      <c r="E974" s="8" t="str">
        <f>IF([1]source_data!G976="","",[1]tailored_settings!$B$3)</f>
        <v>GBP</v>
      </c>
      <c r="F974" s="10">
        <f>IF([1]source_data!G976="","",IF([1]source_data!H976="","",[1]source_data!H976))</f>
        <v>44887.642039502301</v>
      </c>
      <c r="G974" s="8" t="str">
        <f>IF([1]source_data!G976="","",[1]tailored_settings!$B$5)</f>
        <v>Individual Recipient</v>
      </c>
      <c r="H974" s="8" t="str">
        <f>IF([1]source_data!G976="","",IF(AND([1]source_data!A976&lt;&gt;"",[1]tailored_settings!$B$11="Publish"),CONCATENATE([1]tailored_settings!$B$2&amp;[1]source_data!A976),IF(AND([1]source_data!A976&lt;&gt;"",[1]tailored_settings!$B$11="Do not publish"),CONCATENATE([1]tailored_settings!$B$4&amp;TEXT(ROW(A974)-1,"0000")&amp;"_"&amp;TEXT(F974,"yyyy-mm")),CONCATENATE([1]tailored_settings!$B$4&amp;TEXT(ROW(A974)-1,"0000")&amp;"_"&amp;TEXT(F974,"yyyy-mm")))))</f>
        <v>360G-BarnwoodTrust-IND-0973_2022-11</v>
      </c>
      <c r="I974" s="8" t="str">
        <f>IF([1]source_data!G976="","",[1]tailored_settings!$B$7)</f>
        <v>Barnwood Trust</v>
      </c>
      <c r="J974" s="8" t="str">
        <f>IF([1]source_data!G976="","",[1]tailored_settings!$B$6)</f>
        <v>GB-CHC-1162855</v>
      </c>
      <c r="K974" s="8" t="str">
        <f>IF([1]source_data!G976="","",IF([1]source_data!I976="","",VLOOKUP([1]source_data!I976,[1]codelists!A:C,2,FALSE)))</f>
        <v>GTIR040</v>
      </c>
      <c r="L974" s="8" t="str">
        <f>IF([1]source_data!G976="","",IF([1]source_data!J976="","",VLOOKUP([1]source_data!J976,[1]codelists!A:C,2,FALSE)))</f>
        <v/>
      </c>
      <c r="M974" s="8" t="str">
        <f>IF([1]source_data!G976="","",IF([1]source_data!K976="","",IF([1]source_data!M976&lt;&gt;"",CONCATENATE(VLOOKUP([1]source_data!K976,[1]codelists!A:C,2,FALSE)&amp;";"&amp;VLOOKUP([1]source_data!L976,[1]codelists!A:C,2,FALSE)&amp;";"&amp;VLOOKUP([1]source_data!M976,[1]codelists!A:C,2,FALSE)),IF([1]source_data!L976&lt;&gt;"",CONCATENATE(VLOOKUP([1]source_data!K976,[1]codelists!A:C,2,FALSE)&amp;";"&amp;VLOOKUP([1]source_data!L976,[1]codelists!A:C,2,FALSE)),IF([1]source_data!K976&lt;&gt;"",CONCATENATE(VLOOKUP([1]source_data!K976,[1]codelists!A:C,2,FALSE)))))))</f>
        <v>GTIP040</v>
      </c>
      <c r="N974" s="11" t="str">
        <f>IF([1]source_data!G976="","",IF([1]source_data!D976="","",VLOOKUP([1]source_data!D976,[1]geo_data!A:I,9,FALSE)))</f>
        <v>Barton and Tredworth</v>
      </c>
      <c r="O974" s="11" t="str">
        <f>IF([1]source_data!G976="","",IF([1]source_data!D976="","",VLOOKUP([1]source_data!D976,[1]geo_data!A:I,8,FALSE)))</f>
        <v>E05010953</v>
      </c>
      <c r="P974" s="11" t="str">
        <f>IF([1]source_data!G976="","",IF(LEFT(O974,3)="E05","WD",IF(LEFT(O974,3)="S13","WD",IF(LEFT(O974,3)="W05","WD",IF(LEFT(O974,3)="W06","UA",IF(LEFT(O974,3)="S12","CA",IF(LEFT(O974,3)="E06","UA",IF(LEFT(O974,3)="E07","NMD",IF(LEFT(O974,3)="E08","MD",IF(LEFT(O974,3)="E09","LONB"))))))))))</f>
        <v>WD</v>
      </c>
      <c r="Q974" s="11" t="str">
        <f>IF([1]source_data!G976="","",IF([1]source_data!D976="","",VLOOKUP([1]source_data!D976,[1]geo_data!A:I,7,FALSE)))</f>
        <v>Gloucester</v>
      </c>
      <c r="R974" s="11" t="str">
        <f>IF([1]source_data!G976="","",IF([1]source_data!D976="","",VLOOKUP([1]source_data!D976,[1]geo_data!A:I,6,FALSE)))</f>
        <v>E07000081</v>
      </c>
      <c r="S974" s="11" t="str">
        <f>IF([1]source_data!G976="","",IF(LEFT(R974,3)="E05","WD",IF(LEFT(R974,3)="S13","WD",IF(LEFT(R974,3)="W05","WD",IF(LEFT(R974,3)="W06","UA",IF(LEFT(R974,3)="S12","CA",IF(LEFT(R974,3)="E06","UA",IF(LEFT(R974,3)="E07","NMD",IF(LEFT(R974,3)="E08","MD",IF(LEFT(R974,3)="E09","LONB"))))))))))</f>
        <v>NMD</v>
      </c>
      <c r="T974" s="8" t="str">
        <f>IF([1]source_data!G976="","",IF([1]source_data!N976="","",[1]source_data!N976))</f>
        <v>Grants for You</v>
      </c>
      <c r="U974" s="12">
        <f ca="1">IF([1]source_data!G976="","",[1]tailored_settings!$B$8)</f>
        <v>45009</v>
      </c>
      <c r="V974" s="8" t="str">
        <f>IF([1]source_data!I976="","",[1]tailored_settings!$B$9)</f>
        <v>https://www.barnwoodtrust.org/</v>
      </c>
      <c r="W974" s="8" t="str">
        <f>IF([1]source_data!G976="","",IF([1]source_data!I976="","",[1]codelists!$A$1))</f>
        <v>Grant to Individuals Reason codelist</v>
      </c>
      <c r="X974" s="8" t="str">
        <f>IF([1]source_data!G976="","",IF([1]source_data!I976="","",[1]source_data!I976))</f>
        <v>Mental Health</v>
      </c>
      <c r="Y974" s="8" t="str">
        <f>IF([1]source_data!G976="","",IF([1]source_data!J976="","",[1]codelists!$A$1))</f>
        <v/>
      </c>
      <c r="Z974" s="8" t="str">
        <f>IF([1]source_data!G976="","",IF([1]source_data!J976="","",[1]source_data!J976))</f>
        <v/>
      </c>
      <c r="AA974" s="8" t="str">
        <f>IF([1]source_data!G976="","",IF([1]source_data!K976="","",[1]codelists!$A$16))</f>
        <v>Grant to Individuals Purpose codelist</v>
      </c>
      <c r="AB974" s="8" t="str">
        <f>IF([1]source_data!G976="","",IF([1]source_data!K976="","",[1]source_data!K976))</f>
        <v>Devices and digital access</v>
      </c>
      <c r="AC974" s="8" t="str">
        <f>IF([1]source_data!G976="","",IF([1]source_data!L976="","",[1]codelists!$A$16))</f>
        <v/>
      </c>
      <c r="AD974" s="8" t="str">
        <f>IF([1]source_data!G976="","",IF([1]source_data!L976="","",[1]source_data!L976))</f>
        <v/>
      </c>
      <c r="AE974" s="8" t="str">
        <f>IF([1]source_data!G976="","",IF([1]source_data!M976="","",[1]codelists!$A$16))</f>
        <v/>
      </c>
      <c r="AF974" s="8" t="str">
        <f>IF([1]source_data!G976="","",IF([1]source_data!M976="","",[1]source_data!M976))</f>
        <v/>
      </c>
    </row>
    <row r="975" spans="1:32" ht="15.75" x14ac:dyDescent="0.25">
      <c r="A975" s="8" t="str">
        <f>IF([1]source_data!G977="","",IF(AND([1]source_data!C977&lt;&gt;"",[1]tailored_settings!$B$10="Publish"),CONCATENATE([1]tailored_settings!$B$2&amp;[1]source_data!C977),IF(AND([1]source_data!C977&lt;&gt;"",[1]tailored_settings!$B$10="Do not publish"),CONCATENATE([1]tailored_settings!$B$2&amp;TEXT(ROW(A975)-1,"0000")&amp;"_"&amp;TEXT(F975,"yyyy-mm")),CONCATENATE([1]tailored_settings!$B$2&amp;TEXT(ROW(A975)-1,"0000")&amp;"_"&amp;TEXT(F975,"yyyy-mm")))))</f>
        <v>360G-BarnwoodTrust-0974_2022-11</v>
      </c>
      <c r="B975" s="8" t="str">
        <f>IF([1]source_data!G977="","",IF([1]source_data!E977&lt;&gt;"",[1]source_data!E977,CONCATENATE("Grant to "&amp;G975)))</f>
        <v>Grants for You</v>
      </c>
      <c r="C975" s="8" t="str">
        <f>IF([1]source_data!G977="","",IF([1]source_data!F977="","",[1]source_data!F977))</f>
        <v xml:space="preserve">Funding to help people with Autism, ADHD, Tourette's or a serious mental health condition access more opportunities.   </v>
      </c>
      <c r="D975" s="9">
        <f>IF([1]source_data!G977="","",IF([1]source_data!G977="","",[1]source_data!G977))</f>
        <v>760</v>
      </c>
      <c r="E975" s="8" t="str">
        <f>IF([1]source_data!G977="","",[1]tailored_settings!$B$3)</f>
        <v>GBP</v>
      </c>
      <c r="F975" s="10">
        <f>IF([1]source_data!G977="","",IF([1]source_data!H977="","",[1]source_data!H977))</f>
        <v>44887.649226238398</v>
      </c>
      <c r="G975" s="8" t="str">
        <f>IF([1]source_data!G977="","",[1]tailored_settings!$B$5)</f>
        <v>Individual Recipient</v>
      </c>
      <c r="H975" s="8" t="str">
        <f>IF([1]source_data!G977="","",IF(AND([1]source_data!A977&lt;&gt;"",[1]tailored_settings!$B$11="Publish"),CONCATENATE([1]tailored_settings!$B$2&amp;[1]source_data!A977),IF(AND([1]source_data!A977&lt;&gt;"",[1]tailored_settings!$B$11="Do not publish"),CONCATENATE([1]tailored_settings!$B$4&amp;TEXT(ROW(A975)-1,"0000")&amp;"_"&amp;TEXT(F975,"yyyy-mm")),CONCATENATE([1]tailored_settings!$B$4&amp;TEXT(ROW(A975)-1,"0000")&amp;"_"&amp;TEXT(F975,"yyyy-mm")))))</f>
        <v>360G-BarnwoodTrust-IND-0974_2022-11</v>
      </c>
      <c r="I975" s="8" t="str">
        <f>IF([1]source_data!G977="","",[1]tailored_settings!$B$7)</f>
        <v>Barnwood Trust</v>
      </c>
      <c r="J975" s="8" t="str">
        <f>IF([1]source_data!G977="","",[1]tailored_settings!$B$6)</f>
        <v>GB-CHC-1162855</v>
      </c>
      <c r="K975" s="8" t="str">
        <f>IF([1]source_data!G977="","",IF([1]source_data!I977="","",VLOOKUP([1]source_data!I977,[1]codelists!A:C,2,FALSE)))</f>
        <v>GTIR040</v>
      </c>
      <c r="L975" s="8" t="str">
        <f>IF([1]source_data!G977="","",IF([1]source_data!J977="","",VLOOKUP([1]source_data!J977,[1]codelists!A:C,2,FALSE)))</f>
        <v/>
      </c>
      <c r="M975" s="8" t="str">
        <f>IF([1]source_data!G977="","",IF([1]source_data!K977="","",IF([1]source_data!M977&lt;&gt;"",CONCATENATE(VLOOKUP([1]source_data!K977,[1]codelists!A:C,2,FALSE)&amp;";"&amp;VLOOKUP([1]source_data!L977,[1]codelists!A:C,2,FALSE)&amp;";"&amp;VLOOKUP([1]source_data!M977,[1]codelists!A:C,2,FALSE)),IF([1]source_data!L977&lt;&gt;"",CONCATENATE(VLOOKUP([1]source_data!K977,[1]codelists!A:C,2,FALSE)&amp;";"&amp;VLOOKUP([1]source_data!L977,[1]codelists!A:C,2,FALSE)),IF([1]source_data!K977&lt;&gt;"",CONCATENATE(VLOOKUP([1]source_data!K977,[1]codelists!A:C,2,FALSE)))))))</f>
        <v>GTIP040</v>
      </c>
      <c r="N975" s="11" t="str">
        <f>IF([1]source_data!G977="","",IF([1]source_data!D977="","",VLOOKUP([1]source_data!D977,[1]geo_data!A:I,9,FALSE)))</f>
        <v>Severn Vale South</v>
      </c>
      <c r="O975" s="11" t="str">
        <f>IF([1]source_data!G977="","",IF([1]source_data!D977="","",VLOOKUP([1]source_data!D977,[1]geo_data!A:I,8,FALSE)))</f>
        <v>E05012078</v>
      </c>
      <c r="P975" s="11" t="str">
        <f>IF([1]source_data!G977="","",IF(LEFT(O975,3)="E05","WD",IF(LEFT(O975,3)="S13","WD",IF(LEFT(O975,3)="W05","WD",IF(LEFT(O975,3)="W06","UA",IF(LEFT(O975,3)="S12","CA",IF(LEFT(O975,3)="E06","UA",IF(LEFT(O975,3)="E07","NMD",IF(LEFT(O975,3)="E08","MD",IF(LEFT(O975,3)="E09","LONB"))))))))))</f>
        <v>WD</v>
      </c>
      <c r="Q975" s="11" t="str">
        <f>IF([1]source_data!G977="","",IF([1]source_data!D977="","",VLOOKUP([1]source_data!D977,[1]geo_data!A:I,7,FALSE)))</f>
        <v>Tewkesbury</v>
      </c>
      <c r="R975" s="11" t="str">
        <f>IF([1]source_data!G977="","",IF([1]source_data!D977="","",VLOOKUP([1]source_data!D977,[1]geo_data!A:I,6,FALSE)))</f>
        <v>E07000083</v>
      </c>
      <c r="S975" s="11" t="str">
        <f>IF([1]source_data!G977="","",IF(LEFT(R975,3)="E05","WD",IF(LEFT(R975,3)="S13","WD",IF(LEFT(R975,3)="W05","WD",IF(LEFT(R975,3)="W06","UA",IF(LEFT(R975,3)="S12","CA",IF(LEFT(R975,3)="E06","UA",IF(LEFT(R975,3)="E07","NMD",IF(LEFT(R975,3)="E08","MD",IF(LEFT(R975,3)="E09","LONB"))))))))))</f>
        <v>NMD</v>
      </c>
      <c r="T975" s="8" t="str">
        <f>IF([1]source_data!G977="","",IF([1]source_data!N977="","",[1]source_data!N977))</f>
        <v>Grants for You</v>
      </c>
      <c r="U975" s="12">
        <f ca="1">IF([1]source_data!G977="","",[1]tailored_settings!$B$8)</f>
        <v>45009</v>
      </c>
      <c r="V975" s="8" t="str">
        <f>IF([1]source_data!I977="","",[1]tailored_settings!$B$9)</f>
        <v>https://www.barnwoodtrust.org/</v>
      </c>
      <c r="W975" s="8" t="str">
        <f>IF([1]source_data!G977="","",IF([1]source_data!I977="","",[1]codelists!$A$1))</f>
        <v>Grant to Individuals Reason codelist</v>
      </c>
      <c r="X975" s="8" t="str">
        <f>IF([1]source_data!G977="","",IF([1]source_data!I977="","",[1]source_data!I977))</f>
        <v>Mental Health</v>
      </c>
      <c r="Y975" s="8" t="str">
        <f>IF([1]source_data!G977="","",IF([1]source_data!J977="","",[1]codelists!$A$1))</f>
        <v/>
      </c>
      <c r="Z975" s="8" t="str">
        <f>IF([1]source_data!G977="","",IF([1]source_data!J977="","",[1]source_data!J977))</f>
        <v/>
      </c>
      <c r="AA975" s="8" t="str">
        <f>IF([1]source_data!G977="","",IF([1]source_data!K977="","",[1]codelists!$A$16))</f>
        <v>Grant to Individuals Purpose codelist</v>
      </c>
      <c r="AB975" s="8" t="str">
        <f>IF([1]source_data!G977="","",IF([1]source_data!K977="","",[1]source_data!K977))</f>
        <v>Devices and digital access</v>
      </c>
      <c r="AC975" s="8" t="str">
        <f>IF([1]source_data!G977="","",IF([1]source_data!L977="","",[1]codelists!$A$16))</f>
        <v/>
      </c>
      <c r="AD975" s="8" t="str">
        <f>IF([1]source_data!G977="","",IF([1]source_data!L977="","",[1]source_data!L977))</f>
        <v/>
      </c>
      <c r="AE975" s="8" t="str">
        <f>IF([1]source_data!G977="","",IF([1]source_data!M977="","",[1]codelists!$A$16))</f>
        <v/>
      </c>
      <c r="AF975" s="8" t="str">
        <f>IF([1]source_data!G977="","",IF([1]source_data!M977="","",[1]source_data!M977))</f>
        <v/>
      </c>
    </row>
    <row r="976" spans="1:32" ht="15.75" x14ac:dyDescent="0.25">
      <c r="A976" s="8" t="str">
        <f>IF([1]source_data!G978="","",IF(AND([1]source_data!C978&lt;&gt;"",[1]tailored_settings!$B$10="Publish"),CONCATENATE([1]tailored_settings!$B$2&amp;[1]source_data!C978),IF(AND([1]source_data!C978&lt;&gt;"",[1]tailored_settings!$B$10="Do not publish"),CONCATENATE([1]tailored_settings!$B$2&amp;TEXT(ROW(A976)-1,"0000")&amp;"_"&amp;TEXT(F976,"yyyy-mm")),CONCATENATE([1]tailored_settings!$B$2&amp;TEXT(ROW(A976)-1,"0000")&amp;"_"&amp;TEXT(F976,"yyyy-mm")))))</f>
        <v>360G-BarnwoodTrust-0975_2022-11</v>
      </c>
      <c r="B976" s="8" t="str">
        <f>IF([1]source_data!G978="","",IF([1]source_data!E978&lt;&gt;"",[1]source_data!E978,CONCATENATE("Grant to "&amp;G976)))</f>
        <v>Grants for You</v>
      </c>
      <c r="C976" s="8" t="str">
        <f>IF([1]source_data!G978="","",IF([1]source_data!F978="","",[1]source_data!F978))</f>
        <v xml:space="preserve">Funding to help people with Autism, ADHD, Tourette's or a serious mental health condition access more opportunities.   </v>
      </c>
      <c r="D976" s="9">
        <f>IF([1]source_data!G978="","",IF([1]source_data!G978="","",[1]source_data!G978))</f>
        <v>2100</v>
      </c>
      <c r="E976" s="8" t="str">
        <f>IF([1]source_data!G978="","",[1]tailored_settings!$B$3)</f>
        <v>GBP</v>
      </c>
      <c r="F976" s="10">
        <f>IF([1]source_data!G978="","",IF([1]source_data!H978="","",[1]source_data!H978))</f>
        <v>44887.660248877299</v>
      </c>
      <c r="G976" s="8" t="str">
        <f>IF([1]source_data!G978="","",[1]tailored_settings!$B$5)</f>
        <v>Individual Recipient</v>
      </c>
      <c r="H976" s="8" t="str">
        <f>IF([1]source_data!G978="","",IF(AND([1]source_data!A978&lt;&gt;"",[1]tailored_settings!$B$11="Publish"),CONCATENATE([1]tailored_settings!$B$2&amp;[1]source_data!A978),IF(AND([1]source_data!A978&lt;&gt;"",[1]tailored_settings!$B$11="Do not publish"),CONCATENATE([1]tailored_settings!$B$4&amp;TEXT(ROW(A976)-1,"0000")&amp;"_"&amp;TEXT(F976,"yyyy-mm")),CONCATENATE([1]tailored_settings!$B$4&amp;TEXT(ROW(A976)-1,"0000")&amp;"_"&amp;TEXT(F976,"yyyy-mm")))))</f>
        <v>360G-BarnwoodTrust-IND-0975_2022-11</v>
      </c>
      <c r="I976" s="8" t="str">
        <f>IF([1]source_data!G978="","",[1]tailored_settings!$B$7)</f>
        <v>Barnwood Trust</v>
      </c>
      <c r="J976" s="8" t="str">
        <f>IF([1]source_data!G978="","",[1]tailored_settings!$B$6)</f>
        <v>GB-CHC-1162855</v>
      </c>
      <c r="K976" s="8" t="str">
        <f>IF([1]source_data!G978="","",IF([1]source_data!I978="","",VLOOKUP([1]source_data!I978,[1]codelists!A:C,2,FALSE)))</f>
        <v>GTIR040</v>
      </c>
      <c r="L976" s="8" t="str">
        <f>IF([1]source_data!G978="","",IF([1]source_data!J978="","",VLOOKUP([1]source_data!J978,[1]codelists!A:C,2,FALSE)))</f>
        <v/>
      </c>
      <c r="M976" s="8" t="str">
        <f>IF([1]source_data!G978="","",IF([1]source_data!K978="","",IF([1]source_data!M978&lt;&gt;"",CONCATENATE(VLOOKUP([1]source_data!K978,[1]codelists!A:C,2,FALSE)&amp;";"&amp;VLOOKUP([1]source_data!L978,[1]codelists!A:C,2,FALSE)&amp;";"&amp;VLOOKUP([1]source_data!M978,[1]codelists!A:C,2,FALSE)),IF([1]source_data!L978&lt;&gt;"",CONCATENATE(VLOOKUP([1]source_data!K978,[1]codelists!A:C,2,FALSE)&amp;";"&amp;VLOOKUP([1]source_data!L978,[1]codelists!A:C,2,FALSE)),IF([1]source_data!K978&lt;&gt;"",CONCATENATE(VLOOKUP([1]source_data!K978,[1]codelists!A:C,2,FALSE)))))))</f>
        <v>GTIP040</v>
      </c>
      <c r="N976" s="11" t="str">
        <f>IF([1]source_data!G978="","",IF([1]source_data!D978="","",VLOOKUP([1]source_data!D978,[1]geo_data!A:I,9,FALSE)))</f>
        <v>Stroud Uplands</v>
      </c>
      <c r="O976" s="11" t="str">
        <f>IF([1]source_data!G978="","",IF([1]source_data!D978="","",VLOOKUP([1]source_data!D978,[1]geo_data!A:I,8,FALSE)))</f>
        <v>E05010990</v>
      </c>
      <c r="P976" s="11" t="str">
        <f>IF([1]source_data!G978="","",IF(LEFT(O976,3)="E05","WD",IF(LEFT(O976,3)="S13","WD",IF(LEFT(O976,3)="W05","WD",IF(LEFT(O976,3)="W06","UA",IF(LEFT(O976,3)="S12","CA",IF(LEFT(O976,3)="E06","UA",IF(LEFT(O976,3)="E07","NMD",IF(LEFT(O976,3)="E08","MD",IF(LEFT(O976,3)="E09","LONB"))))))))))</f>
        <v>WD</v>
      </c>
      <c r="Q976" s="11" t="str">
        <f>IF([1]source_data!G978="","",IF([1]source_data!D978="","",VLOOKUP([1]source_data!D978,[1]geo_data!A:I,7,FALSE)))</f>
        <v>Stroud</v>
      </c>
      <c r="R976" s="11" t="str">
        <f>IF([1]source_data!G978="","",IF([1]source_data!D978="","",VLOOKUP([1]source_data!D978,[1]geo_data!A:I,6,FALSE)))</f>
        <v>E07000082</v>
      </c>
      <c r="S976" s="11" t="str">
        <f>IF([1]source_data!G978="","",IF(LEFT(R976,3)="E05","WD",IF(LEFT(R976,3)="S13","WD",IF(LEFT(R976,3)="W05","WD",IF(LEFT(R976,3)="W06","UA",IF(LEFT(R976,3)="S12","CA",IF(LEFT(R976,3)="E06","UA",IF(LEFT(R976,3)="E07","NMD",IF(LEFT(R976,3)="E08","MD",IF(LEFT(R976,3)="E09","LONB"))))))))))</f>
        <v>NMD</v>
      </c>
      <c r="T976" s="8" t="str">
        <f>IF([1]source_data!G978="","",IF([1]source_data!N978="","",[1]source_data!N978))</f>
        <v>Grants for You</v>
      </c>
      <c r="U976" s="12">
        <f ca="1">IF([1]source_data!G978="","",[1]tailored_settings!$B$8)</f>
        <v>45009</v>
      </c>
      <c r="V976" s="8" t="str">
        <f>IF([1]source_data!I978="","",[1]tailored_settings!$B$9)</f>
        <v>https://www.barnwoodtrust.org/</v>
      </c>
      <c r="W976" s="8" t="str">
        <f>IF([1]source_data!G978="","",IF([1]source_data!I978="","",[1]codelists!$A$1))</f>
        <v>Grant to Individuals Reason codelist</v>
      </c>
      <c r="X976" s="8" t="str">
        <f>IF([1]source_data!G978="","",IF([1]source_data!I978="","",[1]source_data!I978))</f>
        <v>Mental Health</v>
      </c>
      <c r="Y976" s="8" t="str">
        <f>IF([1]source_data!G978="","",IF([1]source_data!J978="","",[1]codelists!$A$1))</f>
        <v/>
      </c>
      <c r="Z976" s="8" t="str">
        <f>IF([1]source_data!G978="","",IF([1]source_data!J978="","",[1]source_data!J978))</f>
        <v/>
      </c>
      <c r="AA976" s="8" t="str">
        <f>IF([1]source_data!G978="","",IF([1]source_data!K978="","",[1]codelists!$A$16))</f>
        <v>Grant to Individuals Purpose codelist</v>
      </c>
      <c r="AB976" s="8" t="str">
        <f>IF([1]source_data!G978="","",IF([1]source_data!K978="","",[1]source_data!K978))</f>
        <v>Devices and digital access</v>
      </c>
      <c r="AC976" s="8" t="str">
        <f>IF([1]source_data!G978="","",IF([1]source_data!L978="","",[1]codelists!$A$16))</f>
        <v/>
      </c>
      <c r="AD976" s="8" t="str">
        <f>IF([1]source_data!G978="","",IF([1]source_data!L978="","",[1]source_data!L978))</f>
        <v/>
      </c>
      <c r="AE976" s="8" t="str">
        <f>IF([1]source_data!G978="","",IF([1]source_data!M978="","",[1]codelists!$A$16))</f>
        <v/>
      </c>
      <c r="AF976" s="8" t="str">
        <f>IF([1]source_data!G978="","",IF([1]source_data!M978="","",[1]source_data!M978))</f>
        <v/>
      </c>
    </row>
    <row r="977" spans="1:32" ht="15.75" x14ac:dyDescent="0.25">
      <c r="A977" s="8" t="str">
        <f>IF([1]source_data!G979="","",IF(AND([1]source_data!C979&lt;&gt;"",[1]tailored_settings!$B$10="Publish"),CONCATENATE([1]tailored_settings!$B$2&amp;[1]source_data!C979),IF(AND([1]source_data!C979&lt;&gt;"",[1]tailored_settings!$B$10="Do not publish"),CONCATENATE([1]tailored_settings!$B$2&amp;TEXT(ROW(A977)-1,"0000")&amp;"_"&amp;TEXT(F977,"yyyy-mm")),CONCATENATE([1]tailored_settings!$B$2&amp;TEXT(ROW(A977)-1,"0000")&amp;"_"&amp;TEXT(F977,"yyyy-mm")))))</f>
        <v>360G-BarnwoodTrust-0976_2022-11</v>
      </c>
      <c r="B977" s="8" t="str">
        <f>IF([1]source_data!G979="","",IF([1]source_data!E979&lt;&gt;"",[1]source_data!E979,CONCATENATE("Grant to "&amp;G977)))</f>
        <v>Grants for You</v>
      </c>
      <c r="C977" s="8" t="str">
        <f>IF([1]source_data!G979="","",IF([1]source_data!F979="","",[1]source_data!F979))</f>
        <v xml:space="preserve">Funding to help people with Autism, ADHD, Tourette's or a serious mental health condition access more opportunities.   </v>
      </c>
      <c r="D977" s="9">
        <f>IF([1]source_data!G979="","",IF([1]source_data!G979="","",[1]source_data!G979))</f>
        <v>1000</v>
      </c>
      <c r="E977" s="8" t="str">
        <f>IF([1]source_data!G979="","",[1]tailored_settings!$B$3)</f>
        <v>GBP</v>
      </c>
      <c r="F977" s="10">
        <f>IF([1]source_data!G979="","",IF([1]source_data!H979="","",[1]source_data!H979))</f>
        <v>44888.3837219907</v>
      </c>
      <c r="G977" s="8" t="str">
        <f>IF([1]source_data!G979="","",[1]tailored_settings!$B$5)</f>
        <v>Individual Recipient</v>
      </c>
      <c r="H977" s="8" t="str">
        <f>IF([1]source_data!G979="","",IF(AND([1]source_data!A979&lt;&gt;"",[1]tailored_settings!$B$11="Publish"),CONCATENATE([1]tailored_settings!$B$2&amp;[1]source_data!A979),IF(AND([1]source_data!A979&lt;&gt;"",[1]tailored_settings!$B$11="Do not publish"),CONCATENATE([1]tailored_settings!$B$4&amp;TEXT(ROW(A977)-1,"0000")&amp;"_"&amp;TEXT(F977,"yyyy-mm")),CONCATENATE([1]tailored_settings!$B$4&amp;TEXT(ROW(A977)-1,"0000")&amp;"_"&amp;TEXT(F977,"yyyy-mm")))))</f>
        <v>360G-BarnwoodTrust-IND-0976_2022-11</v>
      </c>
      <c r="I977" s="8" t="str">
        <f>IF([1]source_data!G979="","",[1]tailored_settings!$B$7)</f>
        <v>Barnwood Trust</v>
      </c>
      <c r="J977" s="8" t="str">
        <f>IF([1]source_data!G979="","",[1]tailored_settings!$B$6)</f>
        <v>GB-CHC-1162855</v>
      </c>
      <c r="K977" s="8" t="str">
        <f>IF([1]source_data!G979="","",IF([1]source_data!I979="","",VLOOKUP([1]source_data!I979,[1]codelists!A:C,2,FALSE)))</f>
        <v>GTIR040</v>
      </c>
      <c r="L977" s="8" t="str">
        <f>IF([1]source_data!G979="","",IF([1]source_data!J979="","",VLOOKUP([1]source_data!J979,[1]codelists!A:C,2,FALSE)))</f>
        <v/>
      </c>
      <c r="M977" s="8" t="str">
        <f>IF([1]source_data!G979="","",IF([1]source_data!K979="","",IF([1]source_data!M979&lt;&gt;"",CONCATENATE(VLOOKUP([1]source_data!K979,[1]codelists!A:C,2,FALSE)&amp;";"&amp;VLOOKUP([1]source_data!L979,[1]codelists!A:C,2,FALSE)&amp;";"&amp;VLOOKUP([1]source_data!M979,[1]codelists!A:C,2,FALSE)),IF([1]source_data!L979&lt;&gt;"",CONCATENATE(VLOOKUP([1]source_data!K979,[1]codelists!A:C,2,FALSE)&amp;";"&amp;VLOOKUP([1]source_data!L979,[1]codelists!A:C,2,FALSE)),IF([1]source_data!K979&lt;&gt;"",CONCATENATE(VLOOKUP([1]source_data!K979,[1]codelists!A:C,2,FALSE)))))))</f>
        <v>GTIP040</v>
      </c>
      <c r="N977" s="11" t="str">
        <f>IF([1]source_data!G979="","",IF([1]source_data!D979="","",VLOOKUP([1]source_data!D979,[1]geo_data!A:I,9,FALSE)))</f>
        <v>Matson, Robinswood and White City</v>
      </c>
      <c r="O977" s="11" t="str">
        <f>IF([1]source_data!G979="","",IF([1]source_data!D979="","",VLOOKUP([1]source_data!D979,[1]geo_data!A:I,8,FALSE)))</f>
        <v>E05010961</v>
      </c>
      <c r="P977" s="11" t="str">
        <f>IF([1]source_data!G979="","",IF(LEFT(O977,3)="E05","WD",IF(LEFT(O977,3)="S13","WD",IF(LEFT(O977,3)="W05","WD",IF(LEFT(O977,3)="W06","UA",IF(LEFT(O977,3)="S12","CA",IF(LEFT(O977,3)="E06","UA",IF(LEFT(O977,3)="E07","NMD",IF(LEFT(O977,3)="E08","MD",IF(LEFT(O977,3)="E09","LONB"))))))))))</f>
        <v>WD</v>
      </c>
      <c r="Q977" s="11" t="str">
        <f>IF([1]source_data!G979="","",IF([1]source_data!D979="","",VLOOKUP([1]source_data!D979,[1]geo_data!A:I,7,FALSE)))</f>
        <v>Gloucester</v>
      </c>
      <c r="R977" s="11" t="str">
        <f>IF([1]source_data!G979="","",IF([1]source_data!D979="","",VLOOKUP([1]source_data!D979,[1]geo_data!A:I,6,FALSE)))</f>
        <v>E07000081</v>
      </c>
      <c r="S977" s="11" t="str">
        <f>IF([1]source_data!G979="","",IF(LEFT(R977,3)="E05","WD",IF(LEFT(R977,3)="S13","WD",IF(LEFT(R977,3)="W05","WD",IF(LEFT(R977,3)="W06","UA",IF(LEFT(R977,3)="S12","CA",IF(LEFT(R977,3)="E06","UA",IF(LEFT(R977,3)="E07","NMD",IF(LEFT(R977,3)="E08","MD",IF(LEFT(R977,3)="E09","LONB"))))))))))</f>
        <v>NMD</v>
      </c>
      <c r="T977" s="8" t="str">
        <f>IF([1]source_data!G979="","",IF([1]source_data!N979="","",[1]source_data!N979))</f>
        <v>Grants for You</v>
      </c>
      <c r="U977" s="12">
        <f ca="1">IF([1]source_data!G979="","",[1]tailored_settings!$B$8)</f>
        <v>45009</v>
      </c>
      <c r="V977" s="8" t="str">
        <f>IF([1]source_data!I979="","",[1]tailored_settings!$B$9)</f>
        <v>https://www.barnwoodtrust.org/</v>
      </c>
      <c r="W977" s="8" t="str">
        <f>IF([1]source_data!G979="","",IF([1]source_data!I979="","",[1]codelists!$A$1))</f>
        <v>Grant to Individuals Reason codelist</v>
      </c>
      <c r="X977" s="8" t="str">
        <f>IF([1]source_data!G979="","",IF([1]source_data!I979="","",[1]source_data!I979))</f>
        <v>Mental Health</v>
      </c>
      <c r="Y977" s="8" t="str">
        <f>IF([1]source_data!G979="","",IF([1]source_data!J979="","",[1]codelists!$A$1))</f>
        <v/>
      </c>
      <c r="Z977" s="8" t="str">
        <f>IF([1]source_data!G979="","",IF([1]source_data!J979="","",[1]source_data!J979))</f>
        <v/>
      </c>
      <c r="AA977" s="8" t="str">
        <f>IF([1]source_data!G979="","",IF([1]source_data!K979="","",[1]codelists!$A$16))</f>
        <v>Grant to Individuals Purpose codelist</v>
      </c>
      <c r="AB977" s="8" t="str">
        <f>IF([1]source_data!G979="","",IF([1]source_data!K979="","",[1]source_data!K979))</f>
        <v>Devices and digital access</v>
      </c>
      <c r="AC977" s="8" t="str">
        <f>IF([1]source_data!G979="","",IF([1]source_data!L979="","",[1]codelists!$A$16))</f>
        <v/>
      </c>
      <c r="AD977" s="8" t="str">
        <f>IF([1]source_data!G979="","",IF([1]source_data!L979="","",[1]source_data!L979))</f>
        <v/>
      </c>
      <c r="AE977" s="8" t="str">
        <f>IF([1]source_data!G979="","",IF([1]source_data!M979="","",[1]codelists!$A$16))</f>
        <v/>
      </c>
      <c r="AF977" s="8" t="str">
        <f>IF([1]source_data!G979="","",IF([1]source_data!M979="","",[1]source_data!M979))</f>
        <v/>
      </c>
    </row>
    <row r="978" spans="1:32" ht="15.75" x14ac:dyDescent="0.25">
      <c r="A978" s="8" t="str">
        <f>IF([1]source_data!G980="","",IF(AND([1]source_data!C980&lt;&gt;"",[1]tailored_settings!$B$10="Publish"),CONCATENATE([1]tailored_settings!$B$2&amp;[1]source_data!C980),IF(AND([1]source_data!C980&lt;&gt;"",[1]tailored_settings!$B$10="Do not publish"),CONCATENATE([1]tailored_settings!$B$2&amp;TEXT(ROW(A978)-1,"0000")&amp;"_"&amp;TEXT(F978,"yyyy-mm")),CONCATENATE([1]tailored_settings!$B$2&amp;TEXT(ROW(A978)-1,"0000")&amp;"_"&amp;TEXT(F978,"yyyy-mm")))))</f>
        <v>360G-BarnwoodTrust-0977_2022-11</v>
      </c>
      <c r="B978" s="8" t="str">
        <f>IF([1]source_data!G980="","",IF([1]source_data!E980&lt;&gt;"",[1]source_data!E980,CONCATENATE("Grant to "&amp;G978)))</f>
        <v>Grants for You</v>
      </c>
      <c r="C978" s="8" t="str">
        <f>IF([1]source_data!G980="","",IF([1]source_data!F980="","",[1]source_data!F980))</f>
        <v xml:space="preserve">Funding to help people with Autism, ADHD, Tourette's or a serious mental health condition access more opportunities.   </v>
      </c>
      <c r="D978" s="9">
        <f>IF([1]source_data!G980="","",IF([1]source_data!G980="","",[1]source_data!G980))</f>
        <v>3818</v>
      </c>
      <c r="E978" s="8" t="str">
        <f>IF([1]source_data!G980="","",[1]tailored_settings!$B$3)</f>
        <v>GBP</v>
      </c>
      <c r="F978" s="10">
        <f>IF([1]source_data!G980="","",IF([1]source_data!H980="","",[1]source_data!H980))</f>
        <v>44888.407849768497</v>
      </c>
      <c r="G978" s="8" t="str">
        <f>IF([1]source_data!G980="","",[1]tailored_settings!$B$5)</f>
        <v>Individual Recipient</v>
      </c>
      <c r="H978" s="8" t="str">
        <f>IF([1]source_data!G980="","",IF(AND([1]source_data!A980&lt;&gt;"",[1]tailored_settings!$B$11="Publish"),CONCATENATE([1]tailored_settings!$B$2&amp;[1]source_data!A980),IF(AND([1]source_data!A980&lt;&gt;"",[1]tailored_settings!$B$11="Do not publish"),CONCATENATE([1]tailored_settings!$B$4&amp;TEXT(ROW(A978)-1,"0000")&amp;"_"&amp;TEXT(F978,"yyyy-mm")),CONCATENATE([1]tailored_settings!$B$4&amp;TEXT(ROW(A978)-1,"0000")&amp;"_"&amp;TEXT(F978,"yyyy-mm")))))</f>
        <v>360G-BarnwoodTrust-IND-0977_2022-11</v>
      </c>
      <c r="I978" s="8" t="str">
        <f>IF([1]source_data!G980="","",[1]tailored_settings!$B$7)</f>
        <v>Barnwood Trust</v>
      </c>
      <c r="J978" s="8" t="str">
        <f>IF([1]source_data!G980="","",[1]tailored_settings!$B$6)</f>
        <v>GB-CHC-1162855</v>
      </c>
      <c r="K978" s="8" t="str">
        <f>IF([1]source_data!G980="","",IF([1]source_data!I980="","",VLOOKUP([1]source_data!I980,[1]codelists!A:C,2,FALSE)))</f>
        <v>GTIR040</v>
      </c>
      <c r="L978" s="8" t="str">
        <f>IF([1]source_data!G980="","",IF([1]source_data!J980="","",VLOOKUP([1]source_data!J980,[1]codelists!A:C,2,FALSE)))</f>
        <v/>
      </c>
      <c r="M978" s="8" t="str">
        <f>IF([1]source_data!G980="","",IF([1]source_data!K980="","",IF([1]source_data!M980&lt;&gt;"",CONCATENATE(VLOOKUP([1]source_data!K980,[1]codelists!A:C,2,FALSE)&amp;";"&amp;VLOOKUP([1]source_data!L980,[1]codelists!A:C,2,FALSE)&amp;";"&amp;VLOOKUP([1]source_data!M980,[1]codelists!A:C,2,FALSE)),IF([1]source_data!L980&lt;&gt;"",CONCATENATE(VLOOKUP([1]source_data!K980,[1]codelists!A:C,2,FALSE)&amp;";"&amp;VLOOKUP([1]source_data!L980,[1]codelists!A:C,2,FALSE)),IF([1]source_data!K980&lt;&gt;"",CONCATENATE(VLOOKUP([1]source_data!K980,[1]codelists!A:C,2,FALSE)))))))</f>
        <v>GTIP040</v>
      </c>
      <c r="N978" s="11" t="str">
        <f>IF([1]source_data!G980="","",IF([1]source_data!D980="","",VLOOKUP([1]source_data!D980,[1]geo_data!A:I,9,FALSE)))</f>
        <v>Kingsholm and Wotton</v>
      </c>
      <c r="O978" s="11" t="str">
        <f>IF([1]source_data!G980="","",IF([1]source_data!D980="","",VLOOKUP([1]source_data!D980,[1]geo_data!A:I,8,FALSE)))</f>
        <v>E05010958</v>
      </c>
      <c r="P978" s="11" t="str">
        <f>IF([1]source_data!G980="","",IF(LEFT(O978,3)="E05","WD",IF(LEFT(O978,3)="S13","WD",IF(LEFT(O978,3)="W05","WD",IF(LEFT(O978,3)="W06","UA",IF(LEFT(O978,3)="S12","CA",IF(LEFT(O978,3)="E06","UA",IF(LEFT(O978,3)="E07","NMD",IF(LEFT(O978,3)="E08","MD",IF(LEFT(O978,3)="E09","LONB"))))))))))</f>
        <v>WD</v>
      </c>
      <c r="Q978" s="11" t="str">
        <f>IF([1]source_data!G980="","",IF([1]source_data!D980="","",VLOOKUP([1]source_data!D980,[1]geo_data!A:I,7,FALSE)))</f>
        <v>Gloucester</v>
      </c>
      <c r="R978" s="11" t="str">
        <f>IF([1]source_data!G980="","",IF([1]source_data!D980="","",VLOOKUP([1]source_data!D980,[1]geo_data!A:I,6,FALSE)))</f>
        <v>E07000081</v>
      </c>
      <c r="S978" s="11" t="str">
        <f>IF([1]source_data!G980="","",IF(LEFT(R978,3)="E05","WD",IF(LEFT(R978,3)="S13","WD",IF(LEFT(R978,3)="W05","WD",IF(LEFT(R978,3)="W06","UA",IF(LEFT(R978,3)="S12","CA",IF(LEFT(R978,3)="E06","UA",IF(LEFT(R978,3)="E07","NMD",IF(LEFT(R978,3)="E08","MD",IF(LEFT(R978,3)="E09","LONB"))))))))))</f>
        <v>NMD</v>
      </c>
      <c r="T978" s="8" t="str">
        <f>IF([1]source_data!G980="","",IF([1]source_data!N980="","",[1]source_data!N980))</f>
        <v>Grants for You</v>
      </c>
      <c r="U978" s="12">
        <f ca="1">IF([1]source_data!G980="","",[1]tailored_settings!$B$8)</f>
        <v>45009</v>
      </c>
      <c r="V978" s="8" t="str">
        <f>IF([1]source_data!I980="","",[1]tailored_settings!$B$9)</f>
        <v>https://www.barnwoodtrust.org/</v>
      </c>
      <c r="W978" s="8" t="str">
        <f>IF([1]source_data!G980="","",IF([1]source_data!I980="","",[1]codelists!$A$1))</f>
        <v>Grant to Individuals Reason codelist</v>
      </c>
      <c r="X978" s="8" t="str">
        <f>IF([1]source_data!G980="","",IF([1]source_data!I980="","",[1]source_data!I980))</f>
        <v>Mental Health</v>
      </c>
      <c r="Y978" s="8" t="str">
        <f>IF([1]source_data!G980="","",IF([1]source_data!J980="","",[1]codelists!$A$1))</f>
        <v/>
      </c>
      <c r="Z978" s="8" t="str">
        <f>IF([1]source_data!G980="","",IF([1]source_data!J980="","",[1]source_data!J980))</f>
        <v/>
      </c>
      <c r="AA978" s="8" t="str">
        <f>IF([1]source_data!G980="","",IF([1]source_data!K980="","",[1]codelists!$A$16))</f>
        <v>Grant to Individuals Purpose codelist</v>
      </c>
      <c r="AB978" s="8" t="str">
        <f>IF([1]source_data!G980="","",IF([1]source_data!K980="","",[1]source_data!K980))</f>
        <v>Devices and digital access</v>
      </c>
      <c r="AC978" s="8" t="str">
        <f>IF([1]source_data!G980="","",IF([1]source_data!L980="","",[1]codelists!$A$16))</f>
        <v/>
      </c>
      <c r="AD978" s="8" t="str">
        <f>IF([1]source_data!G980="","",IF([1]source_data!L980="","",[1]source_data!L980))</f>
        <v/>
      </c>
      <c r="AE978" s="8" t="str">
        <f>IF([1]source_data!G980="","",IF([1]source_data!M980="","",[1]codelists!$A$16))</f>
        <v/>
      </c>
      <c r="AF978" s="8" t="str">
        <f>IF([1]source_data!G980="","",IF([1]source_data!M980="","",[1]source_data!M980))</f>
        <v/>
      </c>
    </row>
    <row r="979" spans="1:32" ht="15.75" x14ac:dyDescent="0.25">
      <c r="A979" s="8" t="str">
        <f>IF([1]source_data!G981="","",IF(AND([1]source_data!C981&lt;&gt;"",[1]tailored_settings!$B$10="Publish"),CONCATENATE([1]tailored_settings!$B$2&amp;[1]source_data!C981),IF(AND([1]source_data!C981&lt;&gt;"",[1]tailored_settings!$B$10="Do not publish"),CONCATENATE([1]tailored_settings!$B$2&amp;TEXT(ROW(A979)-1,"0000")&amp;"_"&amp;TEXT(F979,"yyyy-mm")),CONCATENATE([1]tailored_settings!$B$2&amp;TEXT(ROW(A979)-1,"0000")&amp;"_"&amp;TEXT(F979,"yyyy-mm")))))</f>
        <v>360G-BarnwoodTrust-0978_2022-11</v>
      </c>
      <c r="B979" s="8" t="str">
        <f>IF([1]source_data!G981="","",IF([1]source_data!E981&lt;&gt;"",[1]source_data!E981,CONCATENATE("Grant to "&amp;G979)))</f>
        <v>Grants for You</v>
      </c>
      <c r="C979" s="8" t="str">
        <f>IF([1]source_data!G981="","",IF([1]source_data!F981="","",[1]source_data!F981))</f>
        <v xml:space="preserve">Funding to help people with Autism, ADHD, Tourette's or a serious mental health condition access more opportunities.   </v>
      </c>
      <c r="D979" s="9">
        <f>IF([1]source_data!G981="","",IF([1]source_data!G981="","",[1]source_data!G981))</f>
        <v>450</v>
      </c>
      <c r="E979" s="8" t="str">
        <f>IF([1]source_data!G981="","",[1]tailored_settings!$B$3)</f>
        <v>GBP</v>
      </c>
      <c r="F979" s="10">
        <f>IF([1]source_data!G981="","",IF([1]source_data!H981="","",[1]source_data!H981))</f>
        <v>44888.433496145801</v>
      </c>
      <c r="G979" s="8" t="str">
        <f>IF([1]source_data!G981="","",[1]tailored_settings!$B$5)</f>
        <v>Individual Recipient</v>
      </c>
      <c r="H979" s="8" t="str">
        <f>IF([1]source_data!G981="","",IF(AND([1]source_data!A981&lt;&gt;"",[1]tailored_settings!$B$11="Publish"),CONCATENATE([1]tailored_settings!$B$2&amp;[1]source_data!A981),IF(AND([1]source_data!A981&lt;&gt;"",[1]tailored_settings!$B$11="Do not publish"),CONCATENATE([1]tailored_settings!$B$4&amp;TEXT(ROW(A979)-1,"0000")&amp;"_"&amp;TEXT(F979,"yyyy-mm")),CONCATENATE([1]tailored_settings!$B$4&amp;TEXT(ROW(A979)-1,"0000")&amp;"_"&amp;TEXT(F979,"yyyy-mm")))))</f>
        <v>360G-BarnwoodTrust-IND-0978_2022-11</v>
      </c>
      <c r="I979" s="8" t="str">
        <f>IF([1]source_data!G981="","",[1]tailored_settings!$B$7)</f>
        <v>Barnwood Trust</v>
      </c>
      <c r="J979" s="8" t="str">
        <f>IF([1]source_data!G981="","",[1]tailored_settings!$B$6)</f>
        <v>GB-CHC-1162855</v>
      </c>
      <c r="K979" s="8" t="str">
        <f>IF([1]source_data!G981="","",IF([1]source_data!I981="","",VLOOKUP([1]source_data!I981,[1]codelists!A:C,2,FALSE)))</f>
        <v>GTIR040</v>
      </c>
      <c r="L979" s="8" t="str">
        <f>IF([1]source_data!G981="","",IF([1]source_data!J981="","",VLOOKUP([1]source_data!J981,[1]codelists!A:C,2,FALSE)))</f>
        <v/>
      </c>
      <c r="M979" s="8" t="str">
        <f>IF([1]source_data!G981="","",IF([1]source_data!K981="","",IF([1]source_data!M981&lt;&gt;"",CONCATENATE(VLOOKUP([1]source_data!K981,[1]codelists!A:C,2,FALSE)&amp;";"&amp;VLOOKUP([1]source_data!L981,[1]codelists!A:C,2,FALSE)&amp;";"&amp;VLOOKUP([1]source_data!M981,[1]codelists!A:C,2,FALSE)),IF([1]source_data!L981&lt;&gt;"",CONCATENATE(VLOOKUP([1]source_data!K981,[1]codelists!A:C,2,FALSE)&amp;";"&amp;VLOOKUP([1]source_data!L981,[1]codelists!A:C,2,FALSE)),IF([1]source_data!K981&lt;&gt;"",CONCATENATE(VLOOKUP([1]source_data!K981,[1]codelists!A:C,2,FALSE)))))))</f>
        <v>GTIP040</v>
      </c>
      <c r="N979" s="11" t="str">
        <f>IF([1]source_data!G981="","",IF([1]source_data!D981="","",VLOOKUP([1]source_data!D981,[1]geo_data!A:I,9,FALSE)))</f>
        <v>Matson, Robinswood and White City</v>
      </c>
      <c r="O979" s="11" t="str">
        <f>IF([1]source_data!G981="","",IF([1]source_data!D981="","",VLOOKUP([1]source_data!D981,[1]geo_data!A:I,8,FALSE)))</f>
        <v>E05010961</v>
      </c>
      <c r="P979" s="11" t="str">
        <f>IF([1]source_data!G981="","",IF(LEFT(O979,3)="E05","WD",IF(LEFT(O979,3)="S13","WD",IF(LEFT(O979,3)="W05","WD",IF(LEFT(O979,3)="W06","UA",IF(LEFT(O979,3)="S12","CA",IF(LEFT(O979,3)="E06","UA",IF(LEFT(O979,3)="E07","NMD",IF(LEFT(O979,3)="E08","MD",IF(LEFT(O979,3)="E09","LONB"))))))))))</f>
        <v>WD</v>
      </c>
      <c r="Q979" s="11" t="str">
        <f>IF([1]source_data!G981="","",IF([1]source_data!D981="","",VLOOKUP([1]source_data!D981,[1]geo_data!A:I,7,FALSE)))</f>
        <v>Gloucester</v>
      </c>
      <c r="R979" s="11" t="str">
        <f>IF([1]source_data!G981="","",IF([1]source_data!D981="","",VLOOKUP([1]source_data!D981,[1]geo_data!A:I,6,FALSE)))</f>
        <v>E07000081</v>
      </c>
      <c r="S979" s="11" t="str">
        <f>IF([1]source_data!G981="","",IF(LEFT(R979,3)="E05","WD",IF(LEFT(R979,3)="S13","WD",IF(LEFT(R979,3)="W05","WD",IF(LEFT(R979,3)="W06","UA",IF(LEFT(R979,3)="S12","CA",IF(LEFT(R979,3)="E06","UA",IF(LEFT(R979,3)="E07","NMD",IF(LEFT(R979,3)="E08","MD",IF(LEFT(R979,3)="E09","LONB"))))))))))</f>
        <v>NMD</v>
      </c>
      <c r="T979" s="8" t="str">
        <f>IF([1]source_data!G981="","",IF([1]source_data!N981="","",[1]source_data!N981))</f>
        <v>Grants for You</v>
      </c>
      <c r="U979" s="12">
        <f ca="1">IF([1]source_data!G981="","",[1]tailored_settings!$B$8)</f>
        <v>45009</v>
      </c>
      <c r="V979" s="8" t="str">
        <f>IF([1]source_data!I981="","",[1]tailored_settings!$B$9)</f>
        <v>https://www.barnwoodtrust.org/</v>
      </c>
      <c r="W979" s="8" t="str">
        <f>IF([1]source_data!G981="","",IF([1]source_data!I981="","",[1]codelists!$A$1))</f>
        <v>Grant to Individuals Reason codelist</v>
      </c>
      <c r="X979" s="8" t="str">
        <f>IF([1]source_data!G981="","",IF([1]source_data!I981="","",[1]source_data!I981))</f>
        <v>Mental Health</v>
      </c>
      <c r="Y979" s="8" t="str">
        <f>IF([1]source_data!G981="","",IF([1]source_data!J981="","",[1]codelists!$A$1))</f>
        <v/>
      </c>
      <c r="Z979" s="8" t="str">
        <f>IF([1]source_data!G981="","",IF([1]source_data!J981="","",[1]source_data!J981))</f>
        <v/>
      </c>
      <c r="AA979" s="8" t="str">
        <f>IF([1]source_data!G981="","",IF([1]source_data!K981="","",[1]codelists!$A$16))</f>
        <v>Grant to Individuals Purpose codelist</v>
      </c>
      <c r="AB979" s="8" t="str">
        <f>IF([1]source_data!G981="","",IF([1]source_data!K981="","",[1]source_data!K981))</f>
        <v>Devices and digital access</v>
      </c>
      <c r="AC979" s="8" t="str">
        <f>IF([1]source_data!G981="","",IF([1]source_data!L981="","",[1]codelists!$A$16))</f>
        <v/>
      </c>
      <c r="AD979" s="8" t="str">
        <f>IF([1]source_data!G981="","",IF([1]source_data!L981="","",[1]source_data!L981))</f>
        <v/>
      </c>
      <c r="AE979" s="8" t="str">
        <f>IF([1]source_data!G981="","",IF([1]source_data!M981="","",[1]codelists!$A$16))</f>
        <v/>
      </c>
      <c r="AF979" s="8" t="str">
        <f>IF([1]source_data!G981="","",IF([1]source_data!M981="","",[1]source_data!M981))</f>
        <v/>
      </c>
    </row>
    <row r="980" spans="1:32" ht="15.75" x14ac:dyDescent="0.25">
      <c r="A980" s="8" t="str">
        <f>IF([1]source_data!G982="","",IF(AND([1]source_data!C982&lt;&gt;"",[1]tailored_settings!$B$10="Publish"),CONCATENATE([1]tailored_settings!$B$2&amp;[1]source_data!C982),IF(AND([1]source_data!C982&lt;&gt;"",[1]tailored_settings!$B$10="Do not publish"),CONCATENATE([1]tailored_settings!$B$2&amp;TEXT(ROW(A980)-1,"0000")&amp;"_"&amp;TEXT(F980,"yyyy-mm")),CONCATENATE([1]tailored_settings!$B$2&amp;TEXT(ROW(A980)-1,"0000")&amp;"_"&amp;TEXT(F980,"yyyy-mm")))))</f>
        <v>360G-BarnwoodTrust-0979_2022-11</v>
      </c>
      <c r="B980" s="8" t="str">
        <f>IF([1]source_data!G982="","",IF([1]source_data!E982&lt;&gt;"",[1]source_data!E982,CONCATENATE("Grant to "&amp;G980)))</f>
        <v>Grants for You</v>
      </c>
      <c r="C980" s="8" t="str">
        <f>IF([1]source_data!G982="","",IF([1]source_data!F982="","",[1]source_data!F982))</f>
        <v xml:space="preserve">Funding to help people with Autism, ADHD, Tourette's or a serious mental health condition access more opportunities.   </v>
      </c>
      <c r="D980" s="9">
        <f>IF([1]source_data!G982="","",IF([1]source_data!G982="","",[1]source_data!G982))</f>
        <v>1000</v>
      </c>
      <c r="E980" s="8" t="str">
        <f>IF([1]source_data!G982="","",[1]tailored_settings!$B$3)</f>
        <v>GBP</v>
      </c>
      <c r="F980" s="10">
        <f>IF([1]source_data!G982="","",IF([1]source_data!H982="","",[1]source_data!H982))</f>
        <v>44888.445316469901</v>
      </c>
      <c r="G980" s="8" t="str">
        <f>IF([1]source_data!G982="","",[1]tailored_settings!$B$5)</f>
        <v>Individual Recipient</v>
      </c>
      <c r="H980" s="8" t="str">
        <f>IF([1]source_data!G982="","",IF(AND([1]source_data!A982&lt;&gt;"",[1]tailored_settings!$B$11="Publish"),CONCATENATE([1]tailored_settings!$B$2&amp;[1]source_data!A982),IF(AND([1]source_data!A982&lt;&gt;"",[1]tailored_settings!$B$11="Do not publish"),CONCATENATE([1]tailored_settings!$B$4&amp;TEXT(ROW(A980)-1,"0000")&amp;"_"&amp;TEXT(F980,"yyyy-mm")),CONCATENATE([1]tailored_settings!$B$4&amp;TEXT(ROW(A980)-1,"0000")&amp;"_"&amp;TEXT(F980,"yyyy-mm")))))</f>
        <v>360G-BarnwoodTrust-IND-0979_2022-11</v>
      </c>
      <c r="I980" s="8" t="str">
        <f>IF([1]source_data!G982="","",[1]tailored_settings!$B$7)</f>
        <v>Barnwood Trust</v>
      </c>
      <c r="J980" s="8" t="str">
        <f>IF([1]source_data!G982="","",[1]tailored_settings!$B$6)</f>
        <v>GB-CHC-1162855</v>
      </c>
      <c r="K980" s="8" t="str">
        <f>IF([1]source_data!G982="","",IF([1]source_data!I982="","",VLOOKUP([1]source_data!I982,[1]codelists!A:C,2,FALSE)))</f>
        <v>GTIR040</v>
      </c>
      <c r="L980" s="8" t="str">
        <f>IF([1]source_data!G982="","",IF([1]source_data!J982="","",VLOOKUP([1]source_data!J982,[1]codelists!A:C,2,FALSE)))</f>
        <v/>
      </c>
      <c r="M980" s="8" t="str">
        <f>IF([1]source_data!G982="","",IF([1]source_data!K982="","",IF([1]source_data!M982&lt;&gt;"",CONCATENATE(VLOOKUP([1]source_data!K982,[1]codelists!A:C,2,FALSE)&amp;";"&amp;VLOOKUP([1]source_data!L982,[1]codelists!A:C,2,FALSE)&amp;";"&amp;VLOOKUP([1]source_data!M982,[1]codelists!A:C,2,FALSE)),IF([1]source_data!L982&lt;&gt;"",CONCATENATE(VLOOKUP([1]source_data!K982,[1]codelists!A:C,2,FALSE)&amp;";"&amp;VLOOKUP([1]source_data!L982,[1]codelists!A:C,2,FALSE)),IF([1]source_data!K982&lt;&gt;"",CONCATENATE(VLOOKUP([1]source_data!K982,[1]codelists!A:C,2,FALSE)))))))</f>
        <v>GTIP040</v>
      </c>
      <c r="N980" s="11" t="str">
        <f>IF([1]source_data!G982="","",IF([1]source_data!D982="","",VLOOKUP([1]source_data!D982,[1]geo_data!A:I,9,FALSE)))</f>
        <v>Barton and Tredworth</v>
      </c>
      <c r="O980" s="11" t="str">
        <f>IF([1]source_data!G982="","",IF([1]source_data!D982="","",VLOOKUP([1]source_data!D982,[1]geo_data!A:I,8,FALSE)))</f>
        <v>E05010953</v>
      </c>
      <c r="P980" s="11" t="str">
        <f>IF([1]source_data!G982="","",IF(LEFT(O980,3)="E05","WD",IF(LEFT(O980,3)="S13","WD",IF(LEFT(O980,3)="W05","WD",IF(LEFT(O980,3)="W06","UA",IF(LEFT(O980,3)="S12","CA",IF(LEFT(O980,3)="E06","UA",IF(LEFT(O980,3)="E07","NMD",IF(LEFT(O980,3)="E08","MD",IF(LEFT(O980,3)="E09","LONB"))))))))))</f>
        <v>WD</v>
      </c>
      <c r="Q980" s="11" t="str">
        <f>IF([1]source_data!G982="","",IF([1]source_data!D982="","",VLOOKUP([1]source_data!D982,[1]geo_data!A:I,7,FALSE)))</f>
        <v>Gloucester</v>
      </c>
      <c r="R980" s="11" t="str">
        <f>IF([1]source_data!G982="","",IF([1]source_data!D982="","",VLOOKUP([1]source_data!D982,[1]geo_data!A:I,6,FALSE)))</f>
        <v>E07000081</v>
      </c>
      <c r="S980" s="11" t="str">
        <f>IF([1]source_data!G982="","",IF(LEFT(R980,3)="E05","WD",IF(LEFT(R980,3)="S13","WD",IF(LEFT(R980,3)="W05","WD",IF(LEFT(R980,3)="W06","UA",IF(LEFT(R980,3)="S12","CA",IF(LEFT(R980,3)="E06","UA",IF(LEFT(R980,3)="E07","NMD",IF(LEFT(R980,3)="E08","MD",IF(LEFT(R980,3)="E09","LONB"))))))))))</f>
        <v>NMD</v>
      </c>
      <c r="T980" s="8" t="str">
        <f>IF([1]source_data!G982="","",IF([1]source_data!N982="","",[1]source_data!N982))</f>
        <v>Grants for You</v>
      </c>
      <c r="U980" s="12">
        <f ca="1">IF([1]source_data!G982="","",[1]tailored_settings!$B$8)</f>
        <v>45009</v>
      </c>
      <c r="V980" s="8" t="str">
        <f>IF([1]source_data!I982="","",[1]tailored_settings!$B$9)</f>
        <v>https://www.barnwoodtrust.org/</v>
      </c>
      <c r="W980" s="8" t="str">
        <f>IF([1]source_data!G982="","",IF([1]source_data!I982="","",[1]codelists!$A$1))</f>
        <v>Grant to Individuals Reason codelist</v>
      </c>
      <c r="X980" s="8" t="str">
        <f>IF([1]source_data!G982="","",IF([1]source_data!I982="","",[1]source_data!I982))</f>
        <v>Mental Health</v>
      </c>
      <c r="Y980" s="8" t="str">
        <f>IF([1]source_data!G982="","",IF([1]source_data!J982="","",[1]codelists!$A$1))</f>
        <v/>
      </c>
      <c r="Z980" s="8" t="str">
        <f>IF([1]source_data!G982="","",IF([1]source_data!J982="","",[1]source_data!J982))</f>
        <v/>
      </c>
      <c r="AA980" s="8" t="str">
        <f>IF([1]source_data!G982="","",IF([1]source_data!K982="","",[1]codelists!$A$16))</f>
        <v>Grant to Individuals Purpose codelist</v>
      </c>
      <c r="AB980" s="8" t="str">
        <f>IF([1]source_data!G982="","",IF([1]source_data!K982="","",[1]source_data!K982))</f>
        <v>Devices and digital access</v>
      </c>
      <c r="AC980" s="8" t="str">
        <f>IF([1]source_data!G982="","",IF([1]source_data!L982="","",[1]codelists!$A$16))</f>
        <v/>
      </c>
      <c r="AD980" s="8" t="str">
        <f>IF([1]source_data!G982="","",IF([1]source_data!L982="","",[1]source_data!L982))</f>
        <v/>
      </c>
      <c r="AE980" s="8" t="str">
        <f>IF([1]source_data!G982="","",IF([1]source_data!M982="","",[1]codelists!$A$16))</f>
        <v/>
      </c>
      <c r="AF980" s="8" t="str">
        <f>IF([1]source_data!G982="","",IF([1]source_data!M982="","",[1]source_data!M982))</f>
        <v/>
      </c>
    </row>
    <row r="981" spans="1:32" ht="15.75" x14ac:dyDescent="0.25">
      <c r="A981" s="8" t="str">
        <f>IF([1]source_data!G983="","",IF(AND([1]source_data!C983&lt;&gt;"",[1]tailored_settings!$B$10="Publish"),CONCATENATE([1]tailored_settings!$B$2&amp;[1]source_data!C983),IF(AND([1]source_data!C983&lt;&gt;"",[1]tailored_settings!$B$10="Do not publish"),CONCATENATE([1]tailored_settings!$B$2&amp;TEXT(ROW(A981)-1,"0000")&amp;"_"&amp;TEXT(F981,"yyyy-mm")),CONCATENATE([1]tailored_settings!$B$2&amp;TEXT(ROW(A981)-1,"0000")&amp;"_"&amp;TEXT(F981,"yyyy-mm")))))</f>
        <v>360G-BarnwoodTrust-0980_2022-11</v>
      </c>
      <c r="B981" s="8" t="str">
        <f>IF([1]source_data!G983="","",IF([1]source_data!E983&lt;&gt;"",[1]source_data!E983,CONCATENATE("Grant to "&amp;G981)))</f>
        <v>Grants for You</v>
      </c>
      <c r="C981" s="8" t="str">
        <f>IF([1]source_data!G983="","",IF([1]source_data!F983="","",[1]source_data!F983))</f>
        <v xml:space="preserve">Funding to help people with Autism, ADHD, Tourette's or a serious mental health condition access more opportunities.   </v>
      </c>
      <c r="D981" s="9">
        <f>IF([1]source_data!G983="","",IF([1]source_data!G983="","",[1]source_data!G983))</f>
        <v>1000</v>
      </c>
      <c r="E981" s="8" t="str">
        <f>IF([1]source_data!G983="","",[1]tailored_settings!$B$3)</f>
        <v>GBP</v>
      </c>
      <c r="F981" s="10">
        <f>IF([1]source_data!G983="","",IF([1]source_data!H983="","",[1]source_data!H983))</f>
        <v>44888.455168553199</v>
      </c>
      <c r="G981" s="8" t="str">
        <f>IF([1]source_data!G983="","",[1]tailored_settings!$B$5)</f>
        <v>Individual Recipient</v>
      </c>
      <c r="H981" s="8" t="str">
        <f>IF([1]source_data!G983="","",IF(AND([1]source_data!A983&lt;&gt;"",[1]tailored_settings!$B$11="Publish"),CONCATENATE([1]tailored_settings!$B$2&amp;[1]source_data!A983),IF(AND([1]source_data!A983&lt;&gt;"",[1]tailored_settings!$B$11="Do not publish"),CONCATENATE([1]tailored_settings!$B$4&amp;TEXT(ROW(A981)-1,"0000")&amp;"_"&amp;TEXT(F981,"yyyy-mm")),CONCATENATE([1]tailored_settings!$B$4&amp;TEXT(ROW(A981)-1,"0000")&amp;"_"&amp;TEXT(F981,"yyyy-mm")))))</f>
        <v>360G-BarnwoodTrust-IND-0980_2022-11</v>
      </c>
      <c r="I981" s="8" t="str">
        <f>IF([1]source_data!G983="","",[1]tailored_settings!$B$7)</f>
        <v>Barnwood Trust</v>
      </c>
      <c r="J981" s="8" t="str">
        <f>IF([1]source_data!G983="","",[1]tailored_settings!$B$6)</f>
        <v>GB-CHC-1162855</v>
      </c>
      <c r="K981" s="8" t="str">
        <f>IF([1]source_data!G983="","",IF([1]source_data!I983="","",VLOOKUP([1]source_data!I983,[1]codelists!A:C,2,FALSE)))</f>
        <v>GTIR040</v>
      </c>
      <c r="L981" s="8" t="str">
        <f>IF([1]source_data!G983="","",IF([1]source_data!J983="","",VLOOKUP([1]source_data!J983,[1]codelists!A:C,2,FALSE)))</f>
        <v/>
      </c>
      <c r="M981" s="8" t="str">
        <f>IF([1]source_data!G983="","",IF([1]source_data!K983="","",IF([1]source_data!M983&lt;&gt;"",CONCATENATE(VLOOKUP([1]source_data!K983,[1]codelists!A:C,2,FALSE)&amp;";"&amp;VLOOKUP([1]source_data!L983,[1]codelists!A:C,2,FALSE)&amp;";"&amp;VLOOKUP([1]source_data!M983,[1]codelists!A:C,2,FALSE)),IF([1]source_data!L983&lt;&gt;"",CONCATENATE(VLOOKUP([1]source_data!K983,[1]codelists!A:C,2,FALSE)&amp;";"&amp;VLOOKUP([1]source_data!L983,[1]codelists!A:C,2,FALSE)),IF([1]source_data!K983&lt;&gt;"",CONCATENATE(VLOOKUP([1]source_data!K983,[1]codelists!A:C,2,FALSE)))))))</f>
        <v>GTIP150</v>
      </c>
      <c r="N981" s="11" t="str">
        <f>IF([1]source_data!G983="","",IF([1]source_data!D983="","",VLOOKUP([1]source_data!D983,[1]geo_data!A:I,9,FALSE)))</f>
        <v>Brockworth West</v>
      </c>
      <c r="O981" s="11" t="str">
        <f>IF([1]source_data!G983="","",IF([1]source_data!D983="","",VLOOKUP([1]source_data!D983,[1]geo_data!A:I,8,FALSE)))</f>
        <v>E05012066</v>
      </c>
      <c r="P981" s="11" t="str">
        <f>IF([1]source_data!G983="","",IF(LEFT(O981,3)="E05","WD",IF(LEFT(O981,3)="S13","WD",IF(LEFT(O981,3)="W05","WD",IF(LEFT(O981,3)="W06","UA",IF(LEFT(O981,3)="S12","CA",IF(LEFT(O981,3)="E06","UA",IF(LEFT(O981,3)="E07","NMD",IF(LEFT(O981,3)="E08","MD",IF(LEFT(O981,3)="E09","LONB"))))))))))</f>
        <v>WD</v>
      </c>
      <c r="Q981" s="11" t="str">
        <f>IF([1]source_data!G983="","",IF([1]source_data!D983="","",VLOOKUP([1]source_data!D983,[1]geo_data!A:I,7,FALSE)))</f>
        <v>Tewkesbury</v>
      </c>
      <c r="R981" s="11" t="str">
        <f>IF([1]source_data!G983="","",IF([1]source_data!D983="","",VLOOKUP([1]source_data!D983,[1]geo_data!A:I,6,FALSE)))</f>
        <v>E07000083</v>
      </c>
      <c r="S981" s="11" t="str">
        <f>IF([1]source_data!G983="","",IF(LEFT(R981,3)="E05","WD",IF(LEFT(R981,3)="S13","WD",IF(LEFT(R981,3)="W05","WD",IF(LEFT(R981,3)="W06","UA",IF(LEFT(R981,3)="S12","CA",IF(LEFT(R981,3)="E06","UA",IF(LEFT(R981,3)="E07","NMD",IF(LEFT(R981,3)="E08","MD",IF(LEFT(R981,3)="E09","LONB"))))))))))</f>
        <v>NMD</v>
      </c>
      <c r="T981" s="8" t="str">
        <f>IF([1]source_data!G983="","",IF([1]source_data!N983="","",[1]source_data!N983))</f>
        <v>Grants for You</v>
      </c>
      <c r="U981" s="12">
        <f ca="1">IF([1]source_data!G983="","",[1]tailored_settings!$B$8)</f>
        <v>45009</v>
      </c>
      <c r="V981" s="8" t="str">
        <f>IF([1]source_data!I983="","",[1]tailored_settings!$B$9)</f>
        <v>https://www.barnwoodtrust.org/</v>
      </c>
      <c r="W981" s="8" t="str">
        <f>IF([1]source_data!G983="","",IF([1]source_data!I983="","",[1]codelists!$A$1))</f>
        <v>Grant to Individuals Reason codelist</v>
      </c>
      <c r="X981" s="8" t="str">
        <f>IF([1]source_data!G983="","",IF([1]source_data!I983="","",[1]source_data!I983))</f>
        <v>Mental Health</v>
      </c>
      <c r="Y981" s="8" t="str">
        <f>IF([1]source_data!G983="","",IF([1]source_data!J983="","",[1]codelists!$A$1))</f>
        <v/>
      </c>
      <c r="Z981" s="8" t="str">
        <f>IF([1]source_data!G983="","",IF([1]source_data!J983="","",[1]source_data!J983))</f>
        <v/>
      </c>
      <c r="AA981" s="8" t="str">
        <f>IF([1]source_data!G983="","",IF([1]source_data!K983="","",[1]codelists!$A$16))</f>
        <v>Grant to Individuals Purpose codelist</v>
      </c>
      <c r="AB981" s="8" t="str">
        <f>IF([1]source_data!G983="","",IF([1]source_data!K983="","",[1]source_data!K983))</f>
        <v>Creative activities</v>
      </c>
      <c r="AC981" s="8" t="str">
        <f>IF([1]source_data!G983="","",IF([1]source_data!L983="","",[1]codelists!$A$16))</f>
        <v/>
      </c>
      <c r="AD981" s="8" t="str">
        <f>IF([1]source_data!G983="","",IF([1]source_data!L983="","",[1]source_data!L983))</f>
        <v/>
      </c>
      <c r="AE981" s="8" t="str">
        <f>IF([1]source_data!G983="","",IF([1]source_data!M983="","",[1]codelists!$A$16))</f>
        <v/>
      </c>
      <c r="AF981" s="8" t="str">
        <f>IF([1]source_data!G983="","",IF([1]source_data!M983="","",[1]source_data!M983))</f>
        <v/>
      </c>
    </row>
    <row r="982" spans="1:32" ht="15.75" x14ac:dyDescent="0.25">
      <c r="A982" s="8" t="str">
        <f>IF([1]source_data!G984="","",IF(AND([1]source_data!C984&lt;&gt;"",[1]tailored_settings!$B$10="Publish"),CONCATENATE([1]tailored_settings!$B$2&amp;[1]source_data!C984),IF(AND([1]source_data!C984&lt;&gt;"",[1]tailored_settings!$B$10="Do not publish"),CONCATENATE([1]tailored_settings!$B$2&amp;TEXT(ROW(A982)-1,"0000")&amp;"_"&amp;TEXT(F982,"yyyy-mm")),CONCATENATE([1]tailored_settings!$B$2&amp;TEXT(ROW(A982)-1,"0000")&amp;"_"&amp;TEXT(F982,"yyyy-mm")))))</f>
        <v>360G-BarnwoodTrust-0981_2022-11</v>
      </c>
      <c r="B982" s="8" t="str">
        <f>IF([1]source_data!G984="","",IF([1]source_data!E984&lt;&gt;"",[1]source_data!E984,CONCATENATE("Grant to "&amp;G982)))</f>
        <v>Grants for You</v>
      </c>
      <c r="C982" s="8" t="str">
        <f>IF([1]source_data!G984="","",IF([1]source_data!F984="","",[1]source_data!F984))</f>
        <v xml:space="preserve">Funding to help people with Autism, ADHD, Tourette's or a serious mental health condition access more opportunities.   </v>
      </c>
      <c r="D982" s="9">
        <f>IF([1]source_data!G984="","",IF([1]source_data!G984="","",[1]source_data!G984))</f>
        <v>1000</v>
      </c>
      <c r="E982" s="8" t="str">
        <f>IF([1]source_data!G984="","",[1]tailored_settings!$B$3)</f>
        <v>GBP</v>
      </c>
      <c r="F982" s="10">
        <f>IF([1]source_data!G984="","",IF([1]source_data!H984="","",[1]source_data!H984))</f>
        <v>44888.463317905102</v>
      </c>
      <c r="G982" s="8" t="str">
        <f>IF([1]source_data!G984="","",[1]tailored_settings!$B$5)</f>
        <v>Individual Recipient</v>
      </c>
      <c r="H982" s="8" t="str">
        <f>IF([1]source_data!G984="","",IF(AND([1]source_data!A984&lt;&gt;"",[1]tailored_settings!$B$11="Publish"),CONCATENATE([1]tailored_settings!$B$2&amp;[1]source_data!A984),IF(AND([1]source_data!A984&lt;&gt;"",[1]tailored_settings!$B$11="Do not publish"),CONCATENATE([1]tailored_settings!$B$4&amp;TEXT(ROW(A982)-1,"0000")&amp;"_"&amp;TEXT(F982,"yyyy-mm")),CONCATENATE([1]tailored_settings!$B$4&amp;TEXT(ROW(A982)-1,"0000")&amp;"_"&amp;TEXT(F982,"yyyy-mm")))))</f>
        <v>360G-BarnwoodTrust-IND-0981_2022-11</v>
      </c>
      <c r="I982" s="8" t="str">
        <f>IF([1]source_data!G984="","",[1]tailored_settings!$B$7)</f>
        <v>Barnwood Trust</v>
      </c>
      <c r="J982" s="8" t="str">
        <f>IF([1]source_data!G984="","",[1]tailored_settings!$B$6)</f>
        <v>GB-CHC-1162855</v>
      </c>
      <c r="K982" s="8" t="str">
        <f>IF([1]source_data!G984="","",IF([1]source_data!I984="","",VLOOKUP([1]source_data!I984,[1]codelists!A:C,2,FALSE)))</f>
        <v>GTIR040</v>
      </c>
      <c r="L982" s="8" t="str">
        <f>IF([1]source_data!G984="","",IF([1]source_data!J984="","",VLOOKUP([1]source_data!J984,[1]codelists!A:C,2,FALSE)))</f>
        <v/>
      </c>
      <c r="M982" s="8" t="str">
        <f>IF([1]source_data!G984="","",IF([1]source_data!K984="","",IF([1]source_data!M984&lt;&gt;"",CONCATENATE(VLOOKUP([1]source_data!K984,[1]codelists!A:C,2,FALSE)&amp;";"&amp;VLOOKUP([1]source_data!L984,[1]codelists!A:C,2,FALSE)&amp;";"&amp;VLOOKUP([1]source_data!M984,[1]codelists!A:C,2,FALSE)),IF([1]source_data!L984&lt;&gt;"",CONCATENATE(VLOOKUP([1]source_data!K984,[1]codelists!A:C,2,FALSE)&amp;";"&amp;VLOOKUP([1]source_data!L984,[1]codelists!A:C,2,FALSE)),IF([1]source_data!K984&lt;&gt;"",CONCATENATE(VLOOKUP([1]source_data!K984,[1]codelists!A:C,2,FALSE)))))))</f>
        <v>GTIP040</v>
      </c>
      <c r="N982" s="11" t="str">
        <f>IF([1]source_data!G984="","",IF([1]source_data!D984="","",VLOOKUP([1]source_data!D984,[1]geo_data!A:I,9,FALSE)))</f>
        <v>Barton and Tredworth</v>
      </c>
      <c r="O982" s="11" t="str">
        <f>IF([1]source_data!G984="","",IF([1]source_data!D984="","",VLOOKUP([1]source_data!D984,[1]geo_data!A:I,8,FALSE)))</f>
        <v>E05010953</v>
      </c>
      <c r="P982" s="11" t="str">
        <f>IF([1]source_data!G984="","",IF(LEFT(O982,3)="E05","WD",IF(LEFT(O982,3)="S13","WD",IF(LEFT(O982,3)="W05","WD",IF(LEFT(O982,3)="W06","UA",IF(LEFT(O982,3)="S12","CA",IF(LEFT(O982,3)="E06","UA",IF(LEFT(O982,3)="E07","NMD",IF(LEFT(O982,3)="E08","MD",IF(LEFT(O982,3)="E09","LONB"))))))))))</f>
        <v>WD</v>
      </c>
      <c r="Q982" s="11" t="str">
        <f>IF([1]source_data!G984="","",IF([1]source_data!D984="","",VLOOKUP([1]source_data!D984,[1]geo_data!A:I,7,FALSE)))</f>
        <v>Gloucester</v>
      </c>
      <c r="R982" s="11" t="str">
        <f>IF([1]source_data!G984="","",IF([1]source_data!D984="","",VLOOKUP([1]source_data!D984,[1]geo_data!A:I,6,FALSE)))</f>
        <v>E07000081</v>
      </c>
      <c r="S982" s="11" t="str">
        <f>IF([1]source_data!G984="","",IF(LEFT(R982,3)="E05","WD",IF(LEFT(R982,3)="S13","WD",IF(LEFT(R982,3)="W05","WD",IF(LEFT(R982,3)="W06","UA",IF(LEFT(R982,3)="S12","CA",IF(LEFT(R982,3)="E06","UA",IF(LEFT(R982,3)="E07","NMD",IF(LEFT(R982,3)="E08","MD",IF(LEFT(R982,3)="E09","LONB"))))))))))</f>
        <v>NMD</v>
      </c>
      <c r="T982" s="8" t="str">
        <f>IF([1]source_data!G984="","",IF([1]source_data!N984="","",[1]source_data!N984))</f>
        <v>Grants for You</v>
      </c>
      <c r="U982" s="12">
        <f ca="1">IF([1]source_data!G984="","",[1]tailored_settings!$B$8)</f>
        <v>45009</v>
      </c>
      <c r="V982" s="8" t="str">
        <f>IF([1]source_data!I984="","",[1]tailored_settings!$B$9)</f>
        <v>https://www.barnwoodtrust.org/</v>
      </c>
      <c r="W982" s="8" t="str">
        <f>IF([1]source_data!G984="","",IF([1]source_data!I984="","",[1]codelists!$A$1))</f>
        <v>Grant to Individuals Reason codelist</v>
      </c>
      <c r="X982" s="8" t="str">
        <f>IF([1]source_data!G984="","",IF([1]source_data!I984="","",[1]source_data!I984))</f>
        <v>Mental Health</v>
      </c>
      <c r="Y982" s="8" t="str">
        <f>IF([1]source_data!G984="","",IF([1]source_data!J984="","",[1]codelists!$A$1))</f>
        <v/>
      </c>
      <c r="Z982" s="8" t="str">
        <f>IF([1]source_data!G984="","",IF([1]source_data!J984="","",[1]source_data!J984))</f>
        <v/>
      </c>
      <c r="AA982" s="8" t="str">
        <f>IF([1]source_data!G984="","",IF([1]source_data!K984="","",[1]codelists!$A$16))</f>
        <v>Grant to Individuals Purpose codelist</v>
      </c>
      <c r="AB982" s="8" t="str">
        <f>IF([1]source_data!G984="","",IF([1]source_data!K984="","",[1]source_data!K984))</f>
        <v>Devices and digital access</v>
      </c>
      <c r="AC982" s="8" t="str">
        <f>IF([1]source_data!G984="","",IF([1]source_data!L984="","",[1]codelists!$A$16))</f>
        <v/>
      </c>
      <c r="AD982" s="8" t="str">
        <f>IF([1]source_data!G984="","",IF([1]source_data!L984="","",[1]source_data!L984))</f>
        <v/>
      </c>
      <c r="AE982" s="8" t="str">
        <f>IF([1]source_data!G984="","",IF([1]source_data!M984="","",[1]codelists!$A$16))</f>
        <v/>
      </c>
      <c r="AF982" s="8" t="str">
        <f>IF([1]source_data!G984="","",IF([1]source_data!M984="","",[1]source_data!M984))</f>
        <v/>
      </c>
    </row>
    <row r="983" spans="1:32" ht="15.75" x14ac:dyDescent="0.25">
      <c r="A983" s="8" t="str">
        <f>IF([1]source_data!G985="","",IF(AND([1]source_data!C985&lt;&gt;"",[1]tailored_settings!$B$10="Publish"),CONCATENATE([1]tailored_settings!$B$2&amp;[1]source_data!C985),IF(AND([1]source_data!C985&lt;&gt;"",[1]tailored_settings!$B$10="Do not publish"),CONCATENATE([1]tailored_settings!$B$2&amp;TEXT(ROW(A983)-1,"0000")&amp;"_"&amp;TEXT(F983,"yyyy-mm")),CONCATENATE([1]tailored_settings!$B$2&amp;TEXT(ROW(A983)-1,"0000")&amp;"_"&amp;TEXT(F983,"yyyy-mm")))))</f>
        <v>360G-BarnwoodTrust-0982_2022-11</v>
      </c>
      <c r="B983" s="8" t="str">
        <f>IF([1]source_data!G985="","",IF([1]source_data!E985&lt;&gt;"",[1]source_data!E985,CONCATENATE("Grant to "&amp;G983)))</f>
        <v>Grants for You</v>
      </c>
      <c r="C983" s="8" t="str">
        <f>IF([1]source_data!G985="","",IF([1]source_data!F985="","",[1]source_data!F985))</f>
        <v xml:space="preserve">Funding to help people with Autism, ADHD, Tourette's or a serious mental health condition access more opportunities.   </v>
      </c>
      <c r="D983" s="9">
        <f>IF([1]source_data!G985="","",IF([1]source_data!G985="","",[1]source_data!G985))</f>
        <v>874</v>
      </c>
      <c r="E983" s="8" t="str">
        <f>IF([1]source_data!G985="","",[1]tailored_settings!$B$3)</f>
        <v>GBP</v>
      </c>
      <c r="F983" s="10">
        <f>IF([1]source_data!G985="","",IF([1]source_data!H985="","",[1]source_data!H985))</f>
        <v>44888.469969363403</v>
      </c>
      <c r="G983" s="8" t="str">
        <f>IF([1]source_data!G985="","",[1]tailored_settings!$B$5)</f>
        <v>Individual Recipient</v>
      </c>
      <c r="H983" s="8" t="str">
        <f>IF([1]source_data!G985="","",IF(AND([1]source_data!A985&lt;&gt;"",[1]tailored_settings!$B$11="Publish"),CONCATENATE([1]tailored_settings!$B$2&amp;[1]source_data!A985),IF(AND([1]source_data!A985&lt;&gt;"",[1]tailored_settings!$B$11="Do not publish"),CONCATENATE([1]tailored_settings!$B$4&amp;TEXT(ROW(A983)-1,"0000")&amp;"_"&amp;TEXT(F983,"yyyy-mm")),CONCATENATE([1]tailored_settings!$B$4&amp;TEXT(ROW(A983)-1,"0000")&amp;"_"&amp;TEXT(F983,"yyyy-mm")))))</f>
        <v>360G-BarnwoodTrust-IND-0982_2022-11</v>
      </c>
      <c r="I983" s="8" t="str">
        <f>IF([1]source_data!G985="","",[1]tailored_settings!$B$7)</f>
        <v>Barnwood Trust</v>
      </c>
      <c r="J983" s="8" t="str">
        <f>IF([1]source_data!G985="","",[1]tailored_settings!$B$6)</f>
        <v>GB-CHC-1162855</v>
      </c>
      <c r="K983" s="8" t="str">
        <f>IF([1]source_data!G985="","",IF([1]source_data!I985="","",VLOOKUP([1]source_data!I985,[1]codelists!A:C,2,FALSE)))</f>
        <v>GTIR040</v>
      </c>
      <c r="L983" s="8" t="str">
        <f>IF([1]source_data!G985="","",IF([1]source_data!J985="","",VLOOKUP([1]source_data!J985,[1]codelists!A:C,2,FALSE)))</f>
        <v/>
      </c>
      <c r="M983" s="8" t="str">
        <f>IF([1]source_data!G985="","",IF([1]source_data!K985="","",IF([1]source_data!M985&lt;&gt;"",CONCATENATE(VLOOKUP([1]source_data!K985,[1]codelists!A:C,2,FALSE)&amp;";"&amp;VLOOKUP([1]source_data!L985,[1]codelists!A:C,2,FALSE)&amp;";"&amp;VLOOKUP([1]source_data!M985,[1]codelists!A:C,2,FALSE)),IF([1]source_data!L985&lt;&gt;"",CONCATENATE(VLOOKUP([1]source_data!K985,[1]codelists!A:C,2,FALSE)&amp;";"&amp;VLOOKUP([1]source_data!L985,[1]codelists!A:C,2,FALSE)),IF([1]source_data!K985&lt;&gt;"",CONCATENATE(VLOOKUP([1]source_data!K985,[1]codelists!A:C,2,FALSE)))))))</f>
        <v>GTIP040</v>
      </c>
      <c r="N983" s="11" t="str">
        <f>IF([1]source_data!G985="","",IF([1]source_data!D985="","",VLOOKUP([1]source_data!D985,[1]geo_data!A:I,9,FALSE)))</f>
        <v>Cleeve St Michael's</v>
      </c>
      <c r="O983" s="11" t="str">
        <f>IF([1]source_data!G985="","",IF([1]source_data!D985="","",VLOOKUP([1]source_data!D985,[1]geo_data!A:I,8,FALSE)))</f>
        <v>E05012071</v>
      </c>
      <c r="P983" s="11" t="str">
        <f>IF([1]source_data!G985="","",IF(LEFT(O983,3)="E05","WD",IF(LEFT(O983,3)="S13","WD",IF(LEFT(O983,3)="W05","WD",IF(LEFT(O983,3)="W06","UA",IF(LEFT(O983,3)="S12","CA",IF(LEFT(O983,3)="E06","UA",IF(LEFT(O983,3)="E07","NMD",IF(LEFT(O983,3)="E08","MD",IF(LEFT(O983,3)="E09","LONB"))))))))))</f>
        <v>WD</v>
      </c>
      <c r="Q983" s="11" t="str">
        <f>IF([1]source_data!G985="","",IF([1]source_data!D985="","",VLOOKUP([1]source_data!D985,[1]geo_data!A:I,7,FALSE)))</f>
        <v>Tewkesbury</v>
      </c>
      <c r="R983" s="11" t="str">
        <f>IF([1]source_data!G985="","",IF([1]source_data!D985="","",VLOOKUP([1]source_data!D985,[1]geo_data!A:I,6,FALSE)))</f>
        <v>E07000083</v>
      </c>
      <c r="S983" s="11" t="str">
        <f>IF([1]source_data!G985="","",IF(LEFT(R983,3)="E05","WD",IF(LEFT(R983,3)="S13","WD",IF(LEFT(R983,3)="W05","WD",IF(LEFT(R983,3)="W06","UA",IF(LEFT(R983,3)="S12","CA",IF(LEFT(R983,3)="E06","UA",IF(LEFT(R983,3)="E07","NMD",IF(LEFT(R983,3)="E08","MD",IF(LEFT(R983,3)="E09","LONB"))))))))))</f>
        <v>NMD</v>
      </c>
      <c r="T983" s="8" t="str">
        <f>IF([1]source_data!G985="","",IF([1]source_data!N985="","",[1]source_data!N985))</f>
        <v>Grants for You</v>
      </c>
      <c r="U983" s="12">
        <f ca="1">IF([1]source_data!G985="","",[1]tailored_settings!$B$8)</f>
        <v>45009</v>
      </c>
      <c r="V983" s="8" t="str">
        <f>IF([1]source_data!I985="","",[1]tailored_settings!$B$9)</f>
        <v>https://www.barnwoodtrust.org/</v>
      </c>
      <c r="W983" s="8" t="str">
        <f>IF([1]source_data!G985="","",IF([1]source_data!I985="","",[1]codelists!$A$1))</f>
        <v>Grant to Individuals Reason codelist</v>
      </c>
      <c r="X983" s="8" t="str">
        <f>IF([1]source_data!G985="","",IF([1]source_data!I985="","",[1]source_data!I985))</f>
        <v>Mental Health</v>
      </c>
      <c r="Y983" s="8" t="str">
        <f>IF([1]source_data!G985="","",IF([1]source_data!J985="","",[1]codelists!$A$1))</f>
        <v/>
      </c>
      <c r="Z983" s="8" t="str">
        <f>IF([1]source_data!G985="","",IF([1]source_data!J985="","",[1]source_data!J985))</f>
        <v/>
      </c>
      <c r="AA983" s="8" t="str">
        <f>IF([1]source_data!G985="","",IF([1]source_data!K985="","",[1]codelists!$A$16))</f>
        <v>Grant to Individuals Purpose codelist</v>
      </c>
      <c r="AB983" s="8" t="str">
        <f>IF([1]source_data!G985="","",IF([1]source_data!K985="","",[1]source_data!K985))</f>
        <v>Devices and digital access</v>
      </c>
      <c r="AC983" s="8" t="str">
        <f>IF([1]source_data!G985="","",IF([1]source_data!L985="","",[1]codelists!$A$16))</f>
        <v/>
      </c>
      <c r="AD983" s="8" t="str">
        <f>IF([1]source_data!G985="","",IF([1]source_data!L985="","",[1]source_data!L985))</f>
        <v/>
      </c>
      <c r="AE983" s="8" t="str">
        <f>IF([1]source_data!G985="","",IF([1]source_data!M985="","",[1]codelists!$A$16))</f>
        <v/>
      </c>
      <c r="AF983" s="8" t="str">
        <f>IF([1]source_data!G985="","",IF([1]source_data!M985="","",[1]source_data!M985))</f>
        <v/>
      </c>
    </row>
    <row r="984" spans="1:32" ht="15.75" x14ac:dyDescent="0.25">
      <c r="A984" s="8" t="str">
        <f>IF([1]source_data!G986="","",IF(AND([1]source_data!C986&lt;&gt;"",[1]tailored_settings!$B$10="Publish"),CONCATENATE([1]tailored_settings!$B$2&amp;[1]source_data!C986),IF(AND([1]source_data!C986&lt;&gt;"",[1]tailored_settings!$B$10="Do not publish"),CONCATENATE([1]tailored_settings!$B$2&amp;TEXT(ROW(A984)-1,"0000")&amp;"_"&amp;TEXT(F984,"yyyy-mm")),CONCATENATE([1]tailored_settings!$B$2&amp;TEXT(ROW(A984)-1,"0000")&amp;"_"&amp;TEXT(F984,"yyyy-mm")))))</f>
        <v>360G-BarnwoodTrust-0983_2022-11</v>
      </c>
      <c r="B984" s="8" t="str">
        <f>IF([1]source_data!G986="","",IF([1]source_data!E986&lt;&gt;"",[1]source_data!E986,CONCATENATE("Grant to "&amp;G984)))</f>
        <v>Grants for You</v>
      </c>
      <c r="C984" s="8" t="str">
        <f>IF([1]source_data!G986="","",IF([1]source_data!F986="","",[1]source_data!F986))</f>
        <v xml:space="preserve">Funding to help people with Autism, ADHD, Tourette's or a serious mental health condition access more opportunities.   </v>
      </c>
      <c r="D984" s="9">
        <f>IF([1]source_data!G986="","",IF([1]source_data!G986="","",[1]source_data!G986))</f>
        <v>659</v>
      </c>
      <c r="E984" s="8" t="str">
        <f>IF([1]source_data!G986="","",[1]tailored_settings!$B$3)</f>
        <v>GBP</v>
      </c>
      <c r="F984" s="10">
        <f>IF([1]source_data!G986="","",IF([1]source_data!H986="","",[1]source_data!H986))</f>
        <v>44888.480602430602</v>
      </c>
      <c r="G984" s="8" t="str">
        <f>IF([1]source_data!G986="","",[1]tailored_settings!$B$5)</f>
        <v>Individual Recipient</v>
      </c>
      <c r="H984" s="8" t="str">
        <f>IF([1]source_data!G986="","",IF(AND([1]source_data!A986&lt;&gt;"",[1]tailored_settings!$B$11="Publish"),CONCATENATE([1]tailored_settings!$B$2&amp;[1]source_data!A986),IF(AND([1]source_data!A986&lt;&gt;"",[1]tailored_settings!$B$11="Do not publish"),CONCATENATE([1]tailored_settings!$B$4&amp;TEXT(ROW(A984)-1,"0000")&amp;"_"&amp;TEXT(F984,"yyyy-mm")),CONCATENATE([1]tailored_settings!$B$4&amp;TEXT(ROW(A984)-1,"0000")&amp;"_"&amp;TEXT(F984,"yyyy-mm")))))</f>
        <v>360G-BarnwoodTrust-IND-0983_2022-11</v>
      </c>
      <c r="I984" s="8" t="str">
        <f>IF([1]source_data!G986="","",[1]tailored_settings!$B$7)</f>
        <v>Barnwood Trust</v>
      </c>
      <c r="J984" s="8" t="str">
        <f>IF([1]source_data!G986="","",[1]tailored_settings!$B$6)</f>
        <v>GB-CHC-1162855</v>
      </c>
      <c r="K984" s="8" t="str">
        <f>IF([1]source_data!G986="","",IF([1]source_data!I986="","",VLOOKUP([1]source_data!I986,[1]codelists!A:C,2,FALSE)))</f>
        <v>GTIR040</v>
      </c>
      <c r="L984" s="8" t="str">
        <f>IF([1]source_data!G986="","",IF([1]source_data!J986="","",VLOOKUP([1]source_data!J986,[1]codelists!A:C,2,FALSE)))</f>
        <v/>
      </c>
      <c r="M984" s="8" t="str">
        <f>IF([1]source_data!G986="","",IF([1]source_data!K986="","",IF([1]source_data!M986&lt;&gt;"",CONCATENATE(VLOOKUP([1]source_data!K986,[1]codelists!A:C,2,FALSE)&amp;";"&amp;VLOOKUP([1]source_data!L986,[1]codelists!A:C,2,FALSE)&amp;";"&amp;VLOOKUP([1]source_data!M986,[1]codelists!A:C,2,FALSE)),IF([1]source_data!L986&lt;&gt;"",CONCATENATE(VLOOKUP([1]source_data!K986,[1]codelists!A:C,2,FALSE)&amp;";"&amp;VLOOKUP([1]source_data!L986,[1]codelists!A:C,2,FALSE)),IF([1]source_data!K986&lt;&gt;"",CONCATENATE(VLOOKUP([1]source_data!K986,[1]codelists!A:C,2,FALSE)))))))</f>
        <v>GTIP040</v>
      </c>
      <c r="N984" s="11" t="str">
        <f>IF([1]source_data!G986="","",IF([1]source_data!D986="","",VLOOKUP([1]source_data!D986,[1]geo_data!A:I,9,FALSE)))</f>
        <v>Stroud Slade</v>
      </c>
      <c r="O984" s="11" t="str">
        <f>IF([1]source_data!G986="","",IF([1]source_data!D986="","",VLOOKUP([1]source_data!D986,[1]geo_data!A:I,8,FALSE)))</f>
        <v>E05010988</v>
      </c>
      <c r="P984" s="11" t="str">
        <f>IF([1]source_data!G986="","",IF(LEFT(O984,3)="E05","WD",IF(LEFT(O984,3)="S13","WD",IF(LEFT(O984,3)="W05","WD",IF(LEFT(O984,3)="W06","UA",IF(LEFT(O984,3)="S12","CA",IF(LEFT(O984,3)="E06","UA",IF(LEFT(O984,3)="E07","NMD",IF(LEFT(O984,3)="E08","MD",IF(LEFT(O984,3)="E09","LONB"))))))))))</f>
        <v>WD</v>
      </c>
      <c r="Q984" s="11" t="str">
        <f>IF([1]source_data!G986="","",IF([1]source_data!D986="","",VLOOKUP([1]source_data!D986,[1]geo_data!A:I,7,FALSE)))</f>
        <v>Stroud</v>
      </c>
      <c r="R984" s="11" t="str">
        <f>IF([1]source_data!G986="","",IF([1]source_data!D986="","",VLOOKUP([1]source_data!D986,[1]geo_data!A:I,6,FALSE)))</f>
        <v>E07000082</v>
      </c>
      <c r="S984" s="11" t="str">
        <f>IF([1]source_data!G986="","",IF(LEFT(R984,3)="E05","WD",IF(LEFT(R984,3)="S13","WD",IF(LEFT(R984,3)="W05","WD",IF(LEFT(R984,3)="W06","UA",IF(LEFT(R984,3)="S12","CA",IF(LEFT(R984,3)="E06","UA",IF(LEFT(R984,3)="E07","NMD",IF(LEFT(R984,3)="E08","MD",IF(LEFT(R984,3)="E09","LONB"))))))))))</f>
        <v>NMD</v>
      </c>
      <c r="T984" s="8" t="str">
        <f>IF([1]source_data!G986="","",IF([1]source_data!N986="","",[1]source_data!N986))</f>
        <v>Grants for You</v>
      </c>
      <c r="U984" s="12">
        <f ca="1">IF([1]source_data!G986="","",[1]tailored_settings!$B$8)</f>
        <v>45009</v>
      </c>
      <c r="V984" s="8" t="str">
        <f>IF([1]source_data!I986="","",[1]tailored_settings!$B$9)</f>
        <v>https://www.barnwoodtrust.org/</v>
      </c>
      <c r="W984" s="8" t="str">
        <f>IF([1]source_data!G986="","",IF([1]source_data!I986="","",[1]codelists!$A$1))</f>
        <v>Grant to Individuals Reason codelist</v>
      </c>
      <c r="X984" s="8" t="str">
        <f>IF([1]source_data!G986="","",IF([1]source_data!I986="","",[1]source_data!I986))</f>
        <v>Mental Health</v>
      </c>
      <c r="Y984" s="8" t="str">
        <f>IF([1]source_data!G986="","",IF([1]source_data!J986="","",[1]codelists!$A$1))</f>
        <v/>
      </c>
      <c r="Z984" s="8" t="str">
        <f>IF([1]source_data!G986="","",IF([1]source_data!J986="","",[1]source_data!J986))</f>
        <v/>
      </c>
      <c r="AA984" s="8" t="str">
        <f>IF([1]source_data!G986="","",IF([1]source_data!K986="","",[1]codelists!$A$16))</f>
        <v>Grant to Individuals Purpose codelist</v>
      </c>
      <c r="AB984" s="8" t="str">
        <f>IF([1]source_data!G986="","",IF([1]source_data!K986="","",[1]source_data!K986))</f>
        <v>Devices and digital access</v>
      </c>
      <c r="AC984" s="8" t="str">
        <f>IF([1]source_data!G986="","",IF([1]source_data!L986="","",[1]codelists!$A$16))</f>
        <v/>
      </c>
      <c r="AD984" s="8" t="str">
        <f>IF([1]source_data!G986="","",IF([1]source_data!L986="","",[1]source_data!L986))</f>
        <v/>
      </c>
      <c r="AE984" s="8" t="str">
        <f>IF([1]source_data!G986="","",IF([1]source_data!M986="","",[1]codelists!$A$16))</f>
        <v/>
      </c>
      <c r="AF984" s="8" t="str">
        <f>IF([1]source_data!G986="","",IF([1]source_data!M986="","",[1]source_data!M986))</f>
        <v/>
      </c>
    </row>
    <row r="985" spans="1:32" ht="15.75" x14ac:dyDescent="0.25">
      <c r="A985" s="8" t="str">
        <f>IF([1]source_data!G987="","",IF(AND([1]source_data!C987&lt;&gt;"",[1]tailored_settings!$B$10="Publish"),CONCATENATE([1]tailored_settings!$B$2&amp;[1]source_data!C987),IF(AND([1]source_data!C987&lt;&gt;"",[1]tailored_settings!$B$10="Do not publish"),CONCATENATE([1]tailored_settings!$B$2&amp;TEXT(ROW(A985)-1,"0000")&amp;"_"&amp;TEXT(F985,"yyyy-mm")),CONCATENATE([1]tailored_settings!$B$2&amp;TEXT(ROW(A985)-1,"0000")&amp;"_"&amp;TEXT(F985,"yyyy-mm")))))</f>
        <v>360G-BarnwoodTrust-0984_2022-11</v>
      </c>
      <c r="B985" s="8" t="str">
        <f>IF([1]source_data!G987="","",IF([1]source_data!E987&lt;&gt;"",[1]source_data!E987,CONCATENATE("Grant to "&amp;G985)))</f>
        <v>Grants for You</v>
      </c>
      <c r="C985" s="8" t="str">
        <f>IF([1]source_data!G987="","",IF([1]source_data!F987="","",[1]source_data!F987))</f>
        <v xml:space="preserve">Funding to help people with Autism, ADHD, Tourette's or a serious mental health condition access more opportunities.   </v>
      </c>
      <c r="D985" s="9">
        <f>IF([1]source_data!G987="","",IF([1]source_data!G987="","",[1]source_data!G987))</f>
        <v>403</v>
      </c>
      <c r="E985" s="8" t="str">
        <f>IF([1]source_data!G987="","",[1]tailored_settings!$B$3)</f>
        <v>GBP</v>
      </c>
      <c r="F985" s="10">
        <f>IF([1]source_data!G987="","",IF([1]source_data!H987="","",[1]source_data!H987))</f>
        <v>44888.488614780101</v>
      </c>
      <c r="G985" s="8" t="str">
        <f>IF([1]source_data!G987="","",[1]tailored_settings!$B$5)</f>
        <v>Individual Recipient</v>
      </c>
      <c r="H985" s="8" t="str">
        <f>IF([1]source_data!G987="","",IF(AND([1]source_data!A987&lt;&gt;"",[1]tailored_settings!$B$11="Publish"),CONCATENATE([1]tailored_settings!$B$2&amp;[1]source_data!A987),IF(AND([1]source_data!A987&lt;&gt;"",[1]tailored_settings!$B$11="Do not publish"),CONCATENATE([1]tailored_settings!$B$4&amp;TEXT(ROW(A985)-1,"0000")&amp;"_"&amp;TEXT(F985,"yyyy-mm")),CONCATENATE([1]tailored_settings!$B$4&amp;TEXT(ROW(A985)-1,"0000")&amp;"_"&amp;TEXT(F985,"yyyy-mm")))))</f>
        <v>360G-BarnwoodTrust-IND-0984_2022-11</v>
      </c>
      <c r="I985" s="8" t="str">
        <f>IF([1]source_data!G987="","",[1]tailored_settings!$B$7)</f>
        <v>Barnwood Trust</v>
      </c>
      <c r="J985" s="8" t="str">
        <f>IF([1]source_data!G987="","",[1]tailored_settings!$B$6)</f>
        <v>GB-CHC-1162855</v>
      </c>
      <c r="K985" s="8" t="str">
        <f>IF([1]source_data!G987="","",IF([1]source_data!I987="","",VLOOKUP([1]source_data!I987,[1]codelists!A:C,2,FALSE)))</f>
        <v>GTIR040</v>
      </c>
      <c r="L985" s="8" t="str">
        <f>IF([1]source_data!G987="","",IF([1]source_data!J987="","",VLOOKUP([1]source_data!J987,[1]codelists!A:C,2,FALSE)))</f>
        <v/>
      </c>
      <c r="M985" s="8" t="str">
        <f>IF([1]source_data!G987="","",IF([1]source_data!K987="","",IF([1]source_data!M987&lt;&gt;"",CONCATENATE(VLOOKUP([1]source_data!K987,[1]codelists!A:C,2,FALSE)&amp;";"&amp;VLOOKUP([1]source_data!L987,[1]codelists!A:C,2,FALSE)&amp;";"&amp;VLOOKUP([1]source_data!M987,[1]codelists!A:C,2,FALSE)),IF([1]source_data!L987&lt;&gt;"",CONCATENATE(VLOOKUP([1]source_data!K987,[1]codelists!A:C,2,FALSE)&amp;";"&amp;VLOOKUP([1]source_data!L987,[1]codelists!A:C,2,FALSE)),IF([1]source_data!K987&lt;&gt;"",CONCATENATE(VLOOKUP([1]source_data!K987,[1]codelists!A:C,2,FALSE)))))))</f>
        <v>GTIP040</v>
      </c>
      <c r="N985" s="11" t="str">
        <f>IF([1]source_data!G987="","",IF([1]source_data!D987="","",VLOOKUP([1]source_data!D987,[1]geo_data!A:I,9,FALSE)))</f>
        <v>Westgate</v>
      </c>
      <c r="O985" s="11" t="str">
        <f>IF([1]source_data!G987="","",IF([1]source_data!D987="","",VLOOKUP([1]source_data!D987,[1]geo_data!A:I,8,FALSE)))</f>
        <v>E05010967</v>
      </c>
      <c r="P985" s="11" t="str">
        <f>IF([1]source_data!G987="","",IF(LEFT(O985,3)="E05","WD",IF(LEFT(O985,3)="S13","WD",IF(LEFT(O985,3)="W05","WD",IF(LEFT(O985,3)="W06","UA",IF(LEFT(O985,3)="S12","CA",IF(LEFT(O985,3)="E06","UA",IF(LEFT(O985,3)="E07","NMD",IF(LEFT(O985,3)="E08","MD",IF(LEFT(O985,3)="E09","LONB"))))))))))</f>
        <v>WD</v>
      </c>
      <c r="Q985" s="11" t="str">
        <f>IF([1]source_data!G987="","",IF([1]source_data!D987="","",VLOOKUP([1]source_data!D987,[1]geo_data!A:I,7,FALSE)))</f>
        <v>Gloucester</v>
      </c>
      <c r="R985" s="11" t="str">
        <f>IF([1]source_data!G987="","",IF([1]source_data!D987="","",VLOOKUP([1]source_data!D987,[1]geo_data!A:I,6,FALSE)))</f>
        <v>E07000081</v>
      </c>
      <c r="S985" s="11" t="str">
        <f>IF([1]source_data!G987="","",IF(LEFT(R985,3)="E05","WD",IF(LEFT(R985,3)="S13","WD",IF(LEFT(R985,3)="W05","WD",IF(LEFT(R985,3)="W06","UA",IF(LEFT(R985,3)="S12","CA",IF(LEFT(R985,3)="E06","UA",IF(LEFT(R985,3)="E07","NMD",IF(LEFT(R985,3)="E08","MD",IF(LEFT(R985,3)="E09","LONB"))))))))))</f>
        <v>NMD</v>
      </c>
      <c r="T985" s="8" t="str">
        <f>IF([1]source_data!G987="","",IF([1]source_data!N987="","",[1]source_data!N987))</f>
        <v>Grants for You</v>
      </c>
      <c r="U985" s="12">
        <f ca="1">IF([1]source_data!G987="","",[1]tailored_settings!$B$8)</f>
        <v>45009</v>
      </c>
      <c r="V985" s="8" t="str">
        <f>IF([1]source_data!I987="","",[1]tailored_settings!$B$9)</f>
        <v>https://www.barnwoodtrust.org/</v>
      </c>
      <c r="W985" s="8" t="str">
        <f>IF([1]source_data!G987="","",IF([1]source_data!I987="","",[1]codelists!$A$1))</f>
        <v>Grant to Individuals Reason codelist</v>
      </c>
      <c r="X985" s="8" t="str">
        <f>IF([1]source_data!G987="","",IF([1]source_data!I987="","",[1]source_data!I987))</f>
        <v>Mental Health</v>
      </c>
      <c r="Y985" s="8" t="str">
        <f>IF([1]source_data!G987="","",IF([1]source_data!J987="","",[1]codelists!$A$1))</f>
        <v/>
      </c>
      <c r="Z985" s="8" t="str">
        <f>IF([1]source_data!G987="","",IF([1]source_data!J987="","",[1]source_data!J987))</f>
        <v/>
      </c>
      <c r="AA985" s="8" t="str">
        <f>IF([1]source_data!G987="","",IF([1]source_data!K987="","",[1]codelists!$A$16))</f>
        <v>Grant to Individuals Purpose codelist</v>
      </c>
      <c r="AB985" s="8" t="str">
        <f>IF([1]source_data!G987="","",IF([1]source_data!K987="","",[1]source_data!K987))</f>
        <v>Devices and digital access</v>
      </c>
      <c r="AC985" s="8" t="str">
        <f>IF([1]source_data!G987="","",IF([1]source_data!L987="","",[1]codelists!$A$16))</f>
        <v/>
      </c>
      <c r="AD985" s="8" t="str">
        <f>IF([1]source_data!G987="","",IF([1]source_data!L987="","",[1]source_data!L987))</f>
        <v/>
      </c>
      <c r="AE985" s="8" t="str">
        <f>IF([1]source_data!G987="","",IF([1]source_data!M987="","",[1]codelists!$A$16))</f>
        <v/>
      </c>
      <c r="AF985" s="8" t="str">
        <f>IF([1]source_data!G987="","",IF([1]source_data!M987="","",[1]source_data!M987))</f>
        <v/>
      </c>
    </row>
    <row r="986" spans="1:32" ht="15.75" x14ac:dyDescent="0.25">
      <c r="A986" s="8" t="str">
        <f>IF([1]source_data!G988="","",IF(AND([1]source_data!C988&lt;&gt;"",[1]tailored_settings!$B$10="Publish"),CONCATENATE([1]tailored_settings!$B$2&amp;[1]source_data!C988),IF(AND([1]source_data!C988&lt;&gt;"",[1]tailored_settings!$B$10="Do not publish"),CONCATENATE([1]tailored_settings!$B$2&amp;TEXT(ROW(A986)-1,"0000")&amp;"_"&amp;TEXT(F986,"yyyy-mm")),CONCATENATE([1]tailored_settings!$B$2&amp;TEXT(ROW(A986)-1,"0000")&amp;"_"&amp;TEXT(F986,"yyyy-mm")))))</f>
        <v>360G-BarnwoodTrust-0985_2022-11</v>
      </c>
      <c r="B986" s="8" t="str">
        <f>IF([1]source_data!G988="","",IF([1]source_data!E988&lt;&gt;"",[1]source_data!E988,CONCATENATE("Grant to "&amp;G986)))</f>
        <v>Grants for You</v>
      </c>
      <c r="C986" s="8" t="str">
        <f>IF([1]source_data!G988="","",IF([1]source_data!F988="","",[1]source_data!F988))</f>
        <v xml:space="preserve">Funding to help people with Autism, ADHD, Tourette's or a serious mental health condition access more opportunities.   </v>
      </c>
      <c r="D986" s="9">
        <f>IF([1]source_data!G988="","",IF([1]source_data!G988="","",[1]source_data!G988))</f>
        <v>1000</v>
      </c>
      <c r="E986" s="8" t="str">
        <f>IF([1]source_data!G988="","",[1]tailored_settings!$B$3)</f>
        <v>GBP</v>
      </c>
      <c r="F986" s="10">
        <f>IF([1]source_data!G988="","",IF([1]source_data!H988="","",[1]source_data!H988))</f>
        <v>44888.500735219903</v>
      </c>
      <c r="G986" s="8" t="str">
        <f>IF([1]source_data!G988="","",[1]tailored_settings!$B$5)</f>
        <v>Individual Recipient</v>
      </c>
      <c r="H986" s="8" t="str">
        <f>IF([1]source_data!G988="","",IF(AND([1]source_data!A988&lt;&gt;"",[1]tailored_settings!$B$11="Publish"),CONCATENATE([1]tailored_settings!$B$2&amp;[1]source_data!A988),IF(AND([1]source_data!A988&lt;&gt;"",[1]tailored_settings!$B$11="Do not publish"),CONCATENATE([1]tailored_settings!$B$4&amp;TEXT(ROW(A986)-1,"0000")&amp;"_"&amp;TEXT(F986,"yyyy-mm")),CONCATENATE([1]tailored_settings!$B$4&amp;TEXT(ROW(A986)-1,"0000")&amp;"_"&amp;TEXT(F986,"yyyy-mm")))))</f>
        <v>360G-BarnwoodTrust-IND-0985_2022-11</v>
      </c>
      <c r="I986" s="8" t="str">
        <f>IF([1]source_data!G988="","",[1]tailored_settings!$B$7)</f>
        <v>Barnwood Trust</v>
      </c>
      <c r="J986" s="8" t="str">
        <f>IF([1]source_data!G988="","",[1]tailored_settings!$B$6)</f>
        <v>GB-CHC-1162855</v>
      </c>
      <c r="K986" s="8" t="str">
        <f>IF([1]source_data!G988="","",IF([1]source_data!I988="","",VLOOKUP([1]source_data!I988,[1]codelists!A:C,2,FALSE)))</f>
        <v>GTIR040</v>
      </c>
      <c r="L986" s="8" t="str">
        <f>IF([1]source_data!G988="","",IF([1]source_data!J988="","",VLOOKUP([1]source_data!J988,[1]codelists!A:C,2,FALSE)))</f>
        <v/>
      </c>
      <c r="M986" s="8" t="str">
        <f>IF([1]source_data!G988="","",IF([1]source_data!K988="","",IF([1]source_data!M988&lt;&gt;"",CONCATENATE(VLOOKUP([1]source_data!K988,[1]codelists!A:C,2,FALSE)&amp;";"&amp;VLOOKUP([1]source_data!L988,[1]codelists!A:C,2,FALSE)&amp;";"&amp;VLOOKUP([1]source_data!M988,[1]codelists!A:C,2,FALSE)),IF([1]source_data!L988&lt;&gt;"",CONCATENATE(VLOOKUP([1]source_data!K988,[1]codelists!A:C,2,FALSE)&amp;";"&amp;VLOOKUP([1]source_data!L988,[1]codelists!A:C,2,FALSE)),IF([1]source_data!K988&lt;&gt;"",CONCATENATE(VLOOKUP([1]source_data!K988,[1]codelists!A:C,2,FALSE)))))))</f>
        <v>GTIP040</v>
      </c>
      <c r="N986" s="11" t="str">
        <f>IF([1]source_data!G988="","",IF([1]source_data!D988="","",VLOOKUP([1]source_data!D988,[1]geo_data!A:I,9,FALSE)))</f>
        <v>Matson, Robinswood and White City</v>
      </c>
      <c r="O986" s="11" t="str">
        <f>IF([1]source_data!G988="","",IF([1]source_data!D988="","",VLOOKUP([1]source_data!D988,[1]geo_data!A:I,8,FALSE)))</f>
        <v>E05010961</v>
      </c>
      <c r="P986" s="11" t="str">
        <f>IF([1]source_data!G988="","",IF(LEFT(O986,3)="E05","WD",IF(LEFT(O986,3)="S13","WD",IF(LEFT(O986,3)="W05","WD",IF(LEFT(O986,3)="W06","UA",IF(LEFT(O986,3)="S12","CA",IF(LEFT(O986,3)="E06","UA",IF(LEFT(O986,3)="E07","NMD",IF(LEFT(O986,3)="E08","MD",IF(LEFT(O986,3)="E09","LONB"))))))))))</f>
        <v>WD</v>
      </c>
      <c r="Q986" s="11" t="str">
        <f>IF([1]source_data!G988="","",IF([1]source_data!D988="","",VLOOKUP([1]source_data!D988,[1]geo_data!A:I,7,FALSE)))</f>
        <v>Gloucester</v>
      </c>
      <c r="R986" s="11" t="str">
        <f>IF([1]source_data!G988="","",IF([1]source_data!D988="","",VLOOKUP([1]source_data!D988,[1]geo_data!A:I,6,FALSE)))</f>
        <v>E07000081</v>
      </c>
      <c r="S986" s="11" t="str">
        <f>IF([1]source_data!G988="","",IF(LEFT(R986,3)="E05","WD",IF(LEFT(R986,3)="S13","WD",IF(LEFT(R986,3)="W05","WD",IF(LEFT(R986,3)="W06","UA",IF(LEFT(R986,3)="S12","CA",IF(LEFT(R986,3)="E06","UA",IF(LEFT(R986,3)="E07","NMD",IF(LEFT(R986,3)="E08","MD",IF(LEFT(R986,3)="E09","LONB"))))))))))</f>
        <v>NMD</v>
      </c>
      <c r="T986" s="8" t="str">
        <f>IF([1]source_data!G988="","",IF([1]source_data!N988="","",[1]source_data!N988))</f>
        <v>Grants for You</v>
      </c>
      <c r="U986" s="12">
        <f ca="1">IF([1]source_data!G988="","",[1]tailored_settings!$B$8)</f>
        <v>45009</v>
      </c>
      <c r="V986" s="8" t="str">
        <f>IF([1]source_data!I988="","",[1]tailored_settings!$B$9)</f>
        <v>https://www.barnwoodtrust.org/</v>
      </c>
      <c r="W986" s="8" t="str">
        <f>IF([1]source_data!G988="","",IF([1]source_data!I988="","",[1]codelists!$A$1))</f>
        <v>Grant to Individuals Reason codelist</v>
      </c>
      <c r="X986" s="8" t="str">
        <f>IF([1]source_data!G988="","",IF([1]source_data!I988="","",[1]source_data!I988))</f>
        <v>Mental Health</v>
      </c>
      <c r="Y986" s="8" t="str">
        <f>IF([1]source_data!G988="","",IF([1]source_data!J988="","",[1]codelists!$A$1))</f>
        <v/>
      </c>
      <c r="Z986" s="8" t="str">
        <f>IF([1]source_data!G988="","",IF([1]source_data!J988="","",[1]source_data!J988))</f>
        <v/>
      </c>
      <c r="AA986" s="8" t="str">
        <f>IF([1]source_data!G988="","",IF([1]source_data!K988="","",[1]codelists!$A$16))</f>
        <v>Grant to Individuals Purpose codelist</v>
      </c>
      <c r="AB986" s="8" t="str">
        <f>IF([1]source_data!G988="","",IF([1]source_data!K988="","",[1]source_data!K988))</f>
        <v>Devices and digital access</v>
      </c>
      <c r="AC986" s="8" t="str">
        <f>IF([1]source_data!G988="","",IF([1]source_data!L988="","",[1]codelists!$A$16))</f>
        <v/>
      </c>
      <c r="AD986" s="8" t="str">
        <f>IF([1]source_data!G988="","",IF([1]source_data!L988="","",[1]source_data!L988))</f>
        <v/>
      </c>
      <c r="AE986" s="8" t="str">
        <f>IF([1]source_data!G988="","",IF([1]source_data!M988="","",[1]codelists!$A$16))</f>
        <v/>
      </c>
      <c r="AF986" s="8" t="str">
        <f>IF([1]source_data!G988="","",IF([1]source_data!M988="","",[1]source_data!M988))</f>
        <v/>
      </c>
    </row>
    <row r="987" spans="1:32" ht="15.75" x14ac:dyDescent="0.25">
      <c r="A987" s="8" t="str">
        <f>IF([1]source_data!G989="","",IF(AND([1]source_data!C989&lt;&gt;"",[1]tailored_settings!$B$10="Publish"),CONCATENATE([1]tailored_settings!$B$2&amp;[1]source_data!C989),IF(AND([1]source_data!C989&lt;&gt;"",[1]tailored_settings!$B$10="Do not publish"),CONCATENATE([1]tailored_settings!$B$2&amp;TEXT(ROW(A987)-1,"0000")&amp;"_"&amp;TEXT(F987,"yyyy-mm")),CONCATENATE([1]tailored_settings!$B$2&amp;TEXT(ROW(A987)-1,"0000")&amp;"_"&amp;TEXT(F987,"yyyy-mm")))))</f>
        <v>360G-BarnwoodTrust-0986_2022-11</v>
      </c>
      <c r="B987" s="8" t="str">
        <f>IF([1]source_data!G989="","",IF([1]source_data!E989&lt;&gt;"",[1]source_data!E989,CONCATENATE("Grant to "&amp;G987)))</f>
        <v>Grants for You</v>
      </c>
      <c r="C987" s="8" t="str">
        <f>IF([1]source_data!G989="","",IF([1]source_data!F989="","",[1]source_data!F989))</f>
        <v xml:space="preserve">Funding to help people with Autism, ADHD, Tourette's or a serious mental health condition access more opportunities.   </v>
      </c>
      <c r="D987" s="9">
        <f>IF([1]source_data!G989="","",IF([1]source_data!G989="","",[1]source_data!G989))</f>
        <v>1970</v>
      </c>
      <c r="E987" s="8" t="str">
        <f>IF([1]source_data!G989="","",[1]tailored_settings!$B$3)</f>
        <v>GBP</v>
      </c>
      <c r="F987" s="10">
        <f>IF([1]source_data!G989="","",IF([1]source_data!H989="","",[1]source_data!H989))</f>
        <v>44888.522402048598</v>
      </c>
      <c r="G987" s="8" t="str">
        <f>IF([1]source_data!G989="","",[1]tailored_settings!$B$5)</f>
        <v>Individual Recipient</v>
      </c>
      <c r="H987" s="8" t="str">
        <f>IF([1]source_data!G989="","",IF(AND([1]source_data!A989&lt;&gt;"",[1]tailored_settings!$B$11="Publish"),CONCATENATE([1]tailored_settings!$B$2&amp;[1]source_data!A989),IF(AND([1]source_data!A989&lt;&gt;"",[1]tailored_settings!$B$11="Do not publish"),CONCATENATE([1]tailored_settings!$B$4&amp;TEXT(ROW(A987)-1,"0000")&amp;"_"&amp;TEXT(F987,"yyyy-mm")),CONCATENATE([1]tailored_settings!$B$4&amp;TEXT(ROW(A987)-1,"0000")&amp;"_"&amp;TEXT(F987,"yyyy-mm")))))</f>
        <v>360G-BarnwoodTrust-IND-0986_2022-11</v>
      </c>
      <c r="I987" s="8" t="str">
        <f>IF([1]source_data!G989="","",[1]tailored_settings!$B$7)</f>
        <v>Barnwood Trust</v>
      </c>
      <c r="J987" s="8" t="str">
        <f>IF([1]source_data!G989="","",[1]tailored_settings!$B$6)</f>
        <v>GB-CHC-1162855</v>
      </c>
      <c r="K987" s="8" t="str">
        <f>IF([1]source_data!G989="","",IF([1]source_data!I989="","",VLOOKUP([1]source_data!I989,[1]codelists!A:C,2,FALSE)))</f>
        <v>GTIR040</v>
      </c>
      <c r="L987" s="8" t="str">
        <f>IF([1]source_data!G989="","",IF([1]source_data!J989="","",VLOOKUP([1]source_data!J989,[1]codelists!A:C,2,FALSE)))</f>
        <v/>
      </c>
      <c r="M987" s="8" t="str">
        <f>IF([1]source_data!G989="","",IF([1]source_data!K989="","",IF([1]source_data!M989&lt;&gt;"",CONCATENATE(VLOOKUP([1]source_data!K989,[1]codelists!A:C,2,FALSE)&amp;";"&amp;VLOOKUP([1]source_data!L989,[1]codelists!A:C,2,FALSE)&amp;";"&amp;VLOOKUP([1]source_data!M989,[1]codelists!A:C,2,FALSE)),IF([1]source_data!L989&lt;&gt;"",CONCATENATE(VLOOKUP([1]source_data!K989,[1]codelists!A:C,2,FALSE)&amp;";"&amp;VLOOKUP([1]source_data!L989,[1]codelists!A:C,2,FALSE)),IF([1]source_data!K989&lt;&gt;"",CONCATENATE(VLOOKUP([1]source_data!K989,[1]codelists!A:C,2,FALSE)))))))</f>
        <v>GTIP040</v>
      </c>
      <c r="N987" s="11" t="str">
        <f>IF([1]source_data!G989="","",IF([1]source_data!D989="","",VLOOKUP([1]source_data!D989,[1]geo_data!A:I,9,FALSE)))</f>
        <v>Stroud Slade</v>
      </c>
      <c r="O987" s="11" t="str">
        <f>IF([1]source_data!G989="","",IF([1]source_data!D989="","",VLOOKUP([1]source_data!D989,[1]geo_data!A:I,8,FALSE)))</f>
        <v>E05010988</v>
      </c>
      <c r="P987" s="11" t="str">
        <f>IF([1]source_data!G989="","",IF(LEFT(O987,3)="E05","WD",IF(LEFT(O987,3)="S13","WD",IF(LEFT(O987,3)="W05","WD",IF(LEFT(O987,3)="W06","UA",IF(LEFT(O987,3)="S12","CA",IF(LEFT(O987,3)="E06","UA",IF(LEFT(O987,3)="E07","NMD",IF(LEFT(O987,3)="E08","MD",IF(LEFT(O987,3)="E09","LONB"))))))))))</f>
        <v>WD</v>
      </c>
      <c r="Q987" s="11" t="str">
        <f>IF([1]source_data!G989="","",IF([1]source_data!D989="","",VLOOKUP([1]source_data!D989,[1]geo_data!A:I,7,FALSE)))</f>
        <v>Stroud</v>
      </c>
      <c r="R987" s="11" t="str">
        <f>IF([1]source_data!G989="","",IF([1]source_data!D989="","",VLOOKUP([1]source_data!D989,[1]geo_data!A:I,6,FALSE)))</f>
        <v>E07000082</v>
      </c>
      <c r="S987" s="11" t="str">
        <f>IF([1]source_data!G989="","",IF(LEFT(R987,3)="E05","WD",IF(LEFT(R987,3)="S13","WD",IF(LEFT(R987,3)="W05","WD",IF(LEFT(R987,3)="W06","UA",IF(LEFT(R987,3)="S12","CA",IF(LEFT(R987,3)="E06","UA",IF(LEFT(R987,3)="E07","NMD",IF(LEFT(R987,3)="E08","MD",IF(LEFT(R987,3)="E09","LONB"))))))))))</f>
        <v>NMD</v>
      </c>
      <c r="T987" s="8" t="str">
        <f>IF([1]source_data!G989="","",IF([1]source_data!N989="","",[1]source_data!N989))</f>
        <v>Grants for You</v>
      </c>
      <c r="U987" s="12">
        <f ca="1">IF([1]source_data!G989="","",[1]tailored_settings!$B$8)</f>
        <v>45009</v>
      </c>
      <c r="V987" s="8" t="str">
        <f>IF([1]source_data!I989="","",[1]tailored_settings!$B$9)</f>
        <v>https://www.barnwoodtrust.org/</v>
      </c>
      <c r="W987" s="8" t="str">
        <f>IF([1]source_data!G989="","",IF([1]source_data!I989="","",[1]codelists!$A$1))</f>
        <v>Grant to Individuals Reason codelist</v>
      </c>
      <c r="X987" s="8" t="str">
        <f>IF([1]source_data!G989="","",IF([1]source_data!I989="","",[1]source_data!I989))</f>
        <v>Mental Health</v>
      </c>
      <c r="Y987" s="8" t="str">
        <f>IF([1]source_data!G989="","",IF([1]source_data!J989="","",[1]codelists!$A$1))</f>
        <v/>
      </c>
      <c r="Z987" s="8" t="str">
        <f>IF([1]source_data!G989="","",IF([1]source_data!J989="","",[1]source_data!J989))</f>
        <v/>
      </c>
      <c r="AA987" s="8" t="str">
        <f>IF([1]source_data!G989="","",IF([1]source_data!K989="","",[1]codelists!$A$16))</f>
        <v>Grant to Individuals Purpose codelist</v>
      </c>
      <c r="AB987" s="8" t="str">
        <f>IF([1]source_data!G989="","",IF([1]source_data!K989="","",[1]source_data!K989))</f>
        <v>Devices and digital access</v>
      </c>
      <c r="AC987" s="8" t="str">
        <f>IF([1]source_data!G989="","",IF([1]source_data!L989="","",[1]codelists!$A$16))</f>
        <v/>
      </c>
      <c r="AD987" s="8" t="str">
        <f>IF([1]source_data!G989="","",IF([1]source_data!L989="","",[1]source_data!L989))</f>
        <v/>
      </c>
      <c r="AE987" s="8" t="str">
        <f>IF([1]source_data!G989="","",IF([1]source_data!M989="","",[1]codelists!$A$16))</f>
        <v/>
      </c>
      <c r="AF987" s="8" t="str">
        <f>IF([1]source_data!G989="","",IF([1]source_data!M989="","",[1]source_data!M989))</f>
        <v/>
      </c>
    </row>
    <row r="988" spans="1:32" ht="15.75" x14ac:dyDescent="0.25">
      <c r="A988" s="8" t="str">
        <f>IF([1]source_data!G990="","",IF(AND([1]source_data!C990&lt;&gt;"",[1]tailored_settings!$B$10="Publish"),CONCATENATE([1]tailored_settings!$B$2&amp;[1]source_data!C990),IF(AND([1]source_data!C990&lt;&gt;"",[1]tailored_settings!$B$10="Do not publish"),CONCATENATE([1]tailored_settings!$B$2&amp;TEXT(ROW(A988)-1,"0000")&amp;"_"&amp;TEXT(F988,"yyyy-mm")),CONCATENATE([1]tailored_settings!$B$2&amp;TEXT(ROW(A988)-1,"0000")&amp;"_"&amp;TEXT(F988,"yyyy-mm")))))</f>
        <v>360G-BarnwoodTrust-0987_2022-11</v>
      </c>
      <c r="B988" s="8" t="str">
        <f>IF([1]source_data!G990="","",IF([1]source_data!E990&lt;&gt;"",[1]source_data!E990,CONCATENATE("Grant to "&amp;G988)))</f>
        <v>Grants for You</v>
      </c>
      <c r="C988" s="8" t="str">
        <f>IF([1]source_data!G990="","",IF([1]source_data!F990="","",[1]source_data!F990))</f>
        <v xml:space="preserve">Funding to help people with Autism, ADHD, Tourette's or a serious mental health condition access more opportunities.   </v>
      </c>
      <c r="D988" s="9">
        <f>IF([1]source_data!G990="","",IF([1]source_data!G990="","",[1]source_data!G990))</f>
        <v>1000</v>
      </c>
      <c r="E988" s="8" t="str">
        <f>IF([1]source_data!G990="","",[1]tailored_settings!$B$3)</f>
        <v>GBP</v>
      </c>
      <c r="F988" s="10">
        <f>IF([1]source_data!G990="","",IF([1]source_data!H990="","",[1]source_data!H990))</f>
        <v>44888.538913854201</v>
      </c>
      <c r="G988" s="8" t="str">
        <f>IF([1]source_data!G990="","",[1]tailored_settings!$B$5)</f>
        <v>Individual Recipient</v>
      </c>
      <c r="H988" s="8" t="str">
        <f>IF([1]source_data!G990="","",IF(AND([1]source_data!A990&lt;&gt;"",[1]tailored_settings!$B$11="Publish"),CONCATENATE([1]tailored_settings!$B$2&amp;[1]source_data!A990),IF(AND([1]source_data!A990&lt;&gt;"",[1]tailored_settings!$B$11="Do not publish"),CONCATENATE([1]tailored_settings!$B$4&amp;TEXT(ROW(A988)-1,"0000")&amp;"_"&amp;TEXT(F988,"yyyy-mm")),CONCATENATE([1]tailored_settings!$B$4&amp;TEXT(ROW(A988)-1,"0000")&amp;"_"&amp;TEXT(F988,"yyyy-mm")))))</f>
        <v>360G-BarnwoodTrust-IND-0987_2022-11</v>
      </c>
      <c r="I988" s="8" t="str">
        <f>IF([1]source_data!G990="","",[1]tailored_settings!$B$7)</f>
        <v>Barnwood Trust</v>
      </c>
      <c r="J988" s="8" t="str">
        <f>IF([1]source_data!G990="","",[1]tailored_settings!$B$6)</f>
        <v>GB-CHC-1162855</v>
      </c>
      <c r="K988" s="8" t="str">
        <f>IF([1]source_data!G990="","",IF([1]source_data!I990="","",VLOOKUP([1]source_data!I990,[1]codelists!A:C,2,FALSE)))</f>
        <v>GTIR040</v>
      </c>
      <c r="L988" s="8" t="str">
        <f>IF([1]source_data!G990="","",IF([1]source_data!J990="","",VLOOKUP([1]source_data!J990,[1]codelists!A:C,2,FALSE)))</f>
        <v/>
      </c>
      <c r="M988" s="8" t="str">
        <f>IF([1]source_data!G990="","",IF([1]source_data!K990="","",IF([1]source_data!M990&lt;&gt;"",CONCATENATE(VLOOKUP([1]source_data!K990,[1]codelists!A:C,2,FALSE)&amp;";"&amp;VLOOKUP([1]source_data!L990,[1]codelists!A:C,2,FALSE)&amp;";"&amp;VLOOKUP([1]source_data!M990,[1]codelists!A:C,2,FALSE)),IF([1]source_data!L990&lt;&gt;"",CONCATENATE(VLOOKUP([1]source_data!K990,[1]codelists!A:C,2,FALSE)&amp;";"&amp;VLOOKUP([1]source_data!L990,[1]codelists!A:C,2,FALSE)),IF([1]source_data!K990&lt;&gt;"",CONCATENATE(VLOOKUP([1]source_data!K990,[1]codelists!A:C,2,FALSE)))))))</f>
        <v>GTIP040</v>
      </c>
      <c r="N988" s="11" t="str">
        <f>IF([1]source_data!G990="","",IF([1]source_data!D990="","",VLOOKUP([1]source_data!D990,[1]geo_data!A:I,9,FALSE)))</f>
        <v>Churchdown St John's</v>
      </c>
      <c r="O988" s="11" t="str">
        <f>IF([1]source_data!G990="","",IF([1]source_data!D990="","",VLOOKUP([1]source_data!D990,[1]geo_data!A:I,8,FALSE)))</f>
        <v>E05012068</v>
      </c>
      <c r="P988" s="11" t="str">
        <f>IF([1]source_data!G990="","",IF(LEFT(O988,3)="E05","WD",IF(LEFT(O988,3)="S13","WD",IF(LEFT(O988,3)="W05","WD",IF(LEFT(O988,3)="W06","UA",IF(LEFT(O988,3)="S12","CA",IF(LEFT(O988,3)="E06","UA",IF(LEFT(O988,3)="E07","NMD",IF(LEFT(O988,3)="E08","MD",IF(LEFT(O988,3)="E09","LONB"))))))))))</f>
        <v>WD</v>
      </c>
      <c r="Q988" s="11" t="str">
        <f>IF([1]source_data!G990="","",IF([1]source_data!D990="","",VLOOKUP([1]source_data!D990,[1]geo_data!A:I,7,FALSE)))</f>
        <v>Tewkesbury</v>
      </c>
      <c r="R988" s="11" t="str">
        <f>IF([1]source_data!G990="","",IF([1]source_data!D990="","",VLOOKUP([1]source_data!D990,[1]geo_data!A:I,6,FALSE)))</f>
        <v>E07000083</v>
      </c>
      <c r="S988" s="11" t="str">
        <f>IF([1]source_data!G990="","",IF(LEFT(R988,3)="E05","WD",IF(LEFT(R988,3)="S13","WD",IF(LEFT(R988,3)="W05","WD",IF(LEFT(R988,3)="W06","UA",IF(LEFT(R988,3)="S12","CA",IF(LEFT(R988,3)="E06","UA",IF(LEFT(R988,3)="E07","NMD",IF(LEFT(R988,3)="E08","MD",IF(LEFT(R988,3)="E09","LONB"))))))))))</f>
        <v>NMD</v>
      </c>
      <c r="T988" s="8" t="str">
        <f>IF([1]source_data!G990="","",IF([1]source_data!N990="","",[1]source_data!N990))</f>
        <v>Grants for You</v>
      </c>
      <c r="U988" s="12">
        <f ca="1">IF([1]source_data!G990="","",[1]tailored_settings!$B$8)</f>
        <v>45009</v>
      </c>
      <c r="V988" s="8" t="str">
        <f>IF([1]source_data!I990="","",[1]tailored_settings!$B$9)</f>
        <v>https://www.barnwoodtrust.org/</v>
      </c>
      <c r="W988" s="8" t="str">
        <f>IF([1]source_data!G990="","",IF([1]source_data!I990="","",[1]codelists!$A$1))</f>
        <v>Grant to Individuals Reason codelist</v>
      </c>
      <c r="X988" s="8" t="str">
        <f>IF([1]source_data!G990="","",IF([1]source_data!I990="","",[1]source_data!I990))</f>
        <v>Mental Health</v>
      </c>
      <c r="Y988" s="8" t="str">
        <f>IF([1]source_data!G990="","",IF([1]source_data!J990="","",[1]codelists!$A$1))</f>
        <v/>
      </c>
      <c r="Z988" s="8" t="str">
        <f>IF([1]source_data!G990="","",IF([1]source_data!J990="","",[1]source_data!J990))</f>
        <v/>
      </c>
      <c r="AA988" s="8" t="str">
        <f>IF([1]source_data!G990="","",IF([1]source_data!K990="","",[1]codelists!$A$16))</f>
        <v>Grant to Individuals Purpose codelist</v>
      </c>
      <c r="AB988" s="8" t="str">
        <f>IF([1]source_data!G990="","",IF([1]source_data!K990="","",[1]source_data!K990))</f>
        <v>Devices and digital access</v>
      </c>
      <c r="AC988" s="8" t="str">
        <f>IF([1]source_data!G990="","",IF([1]source_data!L990="","",[1]codelists!$A$16))</f>
        <v/>
      </c>
      <c r="AD988" s="8" t="str">
        <f>IF([1]source_data!G990="","",IF([1]source_data!L990="","",[1]source_data!L990))</f>
        <v/>
      </c>
      <c r="AE988" s="8" t="str">
        <f>IF([1]source_data!G990="","",IF([1]source_data!M990="","",[1]codelists!$A$16))</f>
        <v/>
      </c>
      <c r="AF988" s="8" t="str">
        <f>IF([1]source_data!G990="","",IF([1]source_data!M990="","",[1]source_data!M990))</f>
        <v/>
      </c>
    </row>
    <row r="989" spans="1:32" ht="15.75" x14ac:dyDescent="0.25">
      <c r="A989" s="8" t="str">
        <f>IF([1]source_data!G991="","",IF(AND([1]source_data!C991&lt;&gt;"",[1]tailored_settings!$B$10="Publish"),CONCATENATE([1]tailored_settings!$B$2&amp;[1]source_data!C991),IF(AND([1]source_data!C991&lt;&gt;"",[1]tailored_settings!$B$10="Do not publish"),CONCATENATE([1]tailored_settings!$B$2&amp;TEXT(ROW(A989)-1,"0000")&amp;"_"&amp;TEXT(F989,"yyyy-mm")),CONCATENATE([1]tailored_settings!$B$2&amp;TEXT(ROW(A989)-1,"0000")&amp;"_"&amp;TEXT(F989,"yyyy-mm")))))</f>
        <v>360G-BarnwoodTrust-0988_2022-11</v>
      </c>
      <c r="B989" s="8" t="str">
        <f>IF([1]source_data!G991="","",IF([1]source_data!E991&lt;&gt;"",[1]source_data!E991,CONCATENATE("Grant to "&amp;G989)))</f>
        <v>Grants for You</v>
      </c>
      <c r="C989" s="8" t="str">
        <f>IF([1]source_data!G991="","",IF([1]source_data!F991="","",[1]source_data!F991))</f>
        <v xml:space="preserve">Funding to help people with Autism, ADHD, Tourette's or a serious mental health condition access more opportunities.   </v>
      </c>
      <c r="D989" s="9">
        <f>IF([1]source_data!G991="","",IF([1]source_data!G991="","",[1]source_data!G991))</f>
        <v>1200</v>
      </c>
      <c r="E989" s="8" t="str">
        <f>IF([1]source_data!G991="","",[1]tailored_settings!$B$3)</f>
        <v>GBP</v>
      </c>
      <c r="F989" s="10">
        <f>IF([1]source_data!G991="","",IF([1]source_data!H991="","",[1]source_data!H991))</f>
        <v>44888.559553090301</v>
      </c>
      <c r="G989" s="8" t="str">
        <f>IF([1]source_data!G991="","",[1]tailored_settings!$B$5)</f>
        <v>Individual Recipient</v>
      </c>
      <c r="H989" s="8" t="str">
        <f>IF([1]source_data!G991="","",IF(AND([1]source_data!A991&lt;&gt;"",[1]tailored_settings!$B$11="Publish"),CONCATENATE([1]tailored_settings!$B$2&amp;[1]source_data!A991),IF(AND([1]source_data!A991&lt;&gt;"",[1]tailored_settings!$B$11="Do not publish"),CONCATENATE([1]tailored_settings!$B$4&amp;TEXT(ROW(A989)-1,"0000")&amp;"_"&amp;TEXT(F989,"yyyy-mm")),CONCATENATE([1]tailored_settings!$B$4&amp;TEXT(ROW(A989)-1,"0000")&amp;"_"&amp;TEXT(F989,"yyyy-mm")))))</f>
        <v>360G-BarnwoodTrust-IND-0988_2022-11</v>
      </c>
      <c r="I989" s="8" t="str">
        <f>IF([1]source_data!G991="","",[1]tailored_settings!$B$7)</f>
        <v>Barnwood Trust</v>
      </c>
      <c r="J989" s="8" t="str">
        <f>IF([1]source_data!G991="","",[1]tailored_settings!$B$6)</f>
        <v>GB-CHC-1162855</v>
      </c>
      <c r="K989" s="8" t="str">
        <f>IF([1]source_data!G991="","",IF([1]source_data!I991="","",VLOOKUP([1]source_data!I991,[1]codelists!A:C,2,FALSE)))</f>
        <v>GTIR040</v>
      </c>
      <c r="L989" s="8" t="str">
        <f>IF([1]source_data!G991="","",IF([1]source_data!J991="","",VLOOKUP([1]source_data!J991,[1]codelists!A:C,2,FALSE)))</f>
        <v/>
      </c>
      <c r="M989" s="8" t="str">
        <f>IF([1]source_data!G991="","",IF([1]source_data!K991="","",IF([1]source_data!M991&lt;&gt;"",CONCATENATE(VLOOKUP([1]source_data!K991,[1]codelists!A:C,2,FALSE)&amp;";"&amp;VLOOKUP([1]source_data!L991,[1]codelists!A:C,2,FALSE)&amp;";"&amp;VLOOKUP([1]source_data!M991,[1]codelists!A:C,2,FALSE)),IF([1]source_data!L991&lt;&gt;"",CONCATENATE(VLOOKUP([1]source_data!K991,[1]codelists!A:C,2,FALSE)&amp;";"&amp;VLOOKUP([1]source_data!L991,[1]codelists!A:C,2,FALSE)),IF([1]source_data!K991&lt;&gt;"",CONCATENATE(VLOOKUP([1]source_data!K991,[1]codelists!A:C,2,FALSE)))))))</f>
        <v>GTIP040</v>
      </c>
      <c r="N989" s="11" t="str">
        <f>IF([1]source_data!G991="","",IF([1]source_data!D991="","",VLOOKUP([1]source_data!D991,[1]geo_data!A:I,9,FALSE)))</f>
        <v>Badgeworth</v>
      </c>
      <c r="O989" s="11" t="str">
        <f>IF([1]source_data!G991="","",IF([1]source_data!D991="","",VLOOKUP([1]source_data!D991,[1]geo_data!A:I,8,FALSE)))</f>
        <v>E05012064</v>
      </c>
      <c r="P989" s="11" t="str">
        <f>IF([1]source_data!G991="","",IF(LEFT(O989,3)="E05","WD",IF(LEFT(O989,3)="S13","WD",IF(LEFT(O989,3)="W05","WD",IF(LEFT(O989,3)="W06","UA",IF(LEFT(O989,3)="S12","CA",IF(LEFT(O989,3)="E06","UA",IF(LEFT(O989,3)="E07","NMD",IF(LEFT(O989,3)="E08","MD",IF(LEFT(O989,3)="E09","LONB"))))))))))</f>
        <v>WD</v>
      </c>
      <c r="Q989" s="11" t="str">
        <f>IF([1]source_data!G991="","",IF([1]source_data!D991="","",VLOOKUP([1]source_data!D991,[1]geo_data!A:I,7,FALSE)))</f>
        <v>Tewkesbury</v>
      </c>
      <c r="R989" s="11" t="str">
        <f>IF([1]source_data!G991="","",IF([1]source_data!D991="","",VLOOKUP([1]source_data!D991,[1]geo_data!A:I,6,FALSE)))</f>
        <v>E07000083</v>
      </c>
      <c r="S989" s="11" t="str">
        <f>IF([1]source_data!G991="","",IF(LEFT(R989,3)="E05","WD",IF(LEFT(R989,3)="S13","WD",IF(LEFT(R989,3)="W05","WD",IF(LEFT(R989,3)="W06","UA",IF(LEFT(R989,3)="S12","CA",IF(LEFT(R989,3)="E06","UA",IF(LEFT(R989,3)="E07","NMD",IF(LEFT(R989,3)="E08","MD",IF(LEFT(R989,3)="E09","LONB"))))))))))</f>
        <v>NMD</v>
      </c>
      <c r="T989" s="8" t="str">
        <f>IF([1]source_data!G991="","",IF([1]source_data!N991="","",[1]source_data!N991))</f>
        <v>Grants for You</v>
      </c>
      <c r="U989" s="12">
        <f ca="1">IF([1]source_data!G991="","",[1]tailored_settings!$B$8)</f>
        <v>45009</v>
      </c>
      <c r="V989" s="8" t="str">
        <f>IF([1]source_data!I991="","",[1]tailored_settings!$B$9)</f>
        <v>https://www.barnwoodtrust.org/</v>
      </c>
      <c r="W989" s="8" t="str">
        <f>IF([1]source_data!G991="","",IF([1]source_data!I991="","",[1]codelists!$A$1))</f>
        <v>Grant to Individuals Reason codelist</v>
      </c>
      <c r="X989" s="8" t="str">
        <f>IF([1]source_data!G991="","",IF([1]source_data!I991="","",[1]source_data!I991))</f>
        <v>Mental Health</v>
      </c>
      <c r="Y989" s="8" t="str">
        <f>IF([1]source_data!G991="","",IF([1]source_data!J991="","",[1]codelists!$A$1))</f>
        <v/>
      </c>
      <c r="Z989" s="8" t="str">
        <f>IF([1]source_data!G991="","",IF([1]source_data!J991="","",[1]source_data!J991))</f>
        <v/>
      </c>
      <c r="AA989" s="8" t="str">
        <f>IF([1]source_data!G991="","",IF([1]source_data!K991="","",[1]codelists!$A$16))</f>
        <v>Grant to Individuals Purpose codelist</v>
      </c>
      <c r="AB989" s="8" t="str">
        <f>IF([1]source_data!G991="","",IF([1]source_data!K991="","",[1]source_data!K991))</f>
        <v>Devices and digital access</v>
      </c>
      <c r="AC989" s="8" t="str">
        <f>IF([1]source_data!G991="","",IF([1]source_data!L991="","",[1]codelists!$A$16))</f>
        <v/>
      </c>
      <c r="AD989" s="8" t="str">
        <f>IF([1]source_data!G991="","",IF([1]source_data!L991="","",[1]source_data!L991))</f>
        <v/>
      </c>
      <c r="AE989" s="8" t="str">
        <f>IF([1]source_data!G991="","",IF([1]source_data!M991="","",[1]codelists!$A$16))</f>
        <v/>
      </c>
      <c r="AF989" s="8" t="str">
        <f>IF([1]source_data!G991="","",IF([1]source_data!M991="","",[1]source_data!M991))</f>
        <v/>
      </c>
    </row>
    <row r="990" spans="1:32" ht="15.75" x14ac:dyDescent="0.25">
      <c r="A990" s="8" t="str">
        <f>IF([1]source_data!G992="","",IF(AND([1]source_data!C992&lt;&gt;"",[1]tailored_settings!$B$10="Publish"),CONCATENATE([1]tailored_settings!$B$2&amp;[1]source_data!C992),IF(AND([1]source_data!C992&lt;&gt;"",[1]tailored_settings!$B$10="Do not publish"),CONCATENATE([1]tailored_settings!$B$2&amp;TEXT(ROW(A990)-1,"0000")&amp;"_"&amp;TEXT(F990,"yyyy-mm")),CONCATENATE([1]tailored_settings!$B$2&amp;TEXT(ROW(A990)-1,"0000")&amp;"_"&amp;TEXT(F990,"yyyy-mm")))))</f>
        <v>360G-BarnwoodTrust-0989_2022-11</v>
      </c>
      <c r="B990" s="8" t="str">
        <f>IF([1]source_data!G992="","",IF([1]source_data!E992&lt;&gt;"",[1]source_data!E992,CONCATENATE("Grant to "&amp;G990)))</f>
        <v>Grants for You</v>
      </c>
      <c r="C990" s="8" t="str">
        <f>IF([1]source_data!G992="","",IF([1]source_data!F992="","",[1]source_data!F992))</f>
        <v xml:space="preserve">Funding to help people with Autism, ADHD, Tourette's or a serious mental health condition access more opportunities.   </v>
      </c>
      <c r="D990" s="9">
        <f>IF([1]source_data!G992="","",IF([1]source_data!G992="","",[1]source_data!G992))</f>
        <v>985</v>
      </c>
      <c r="E990" s="8" t="str">
        <f>IF([1]source_data!G992="","",[1]tailored_settings!$B$3)</f>
        <v>GBP</v>
      </c>
      <c r="F990" s="10">
        <f>IF([1]source_data!G992="","",IF([1]source_data!H992="","",[1]source_data!H992))</f>
        <v>44888.567064155097</v>
      </c>
      <c r="G990" s="8" t="str">
        <f>IF([1]source_data!G992="","",[1]tailored_settings!$B$5)</f>
        <v>Individual Recipient</v>
      </c>
      <c r="H990" s="8" t="str">
        <f>IF([1]source_data!G992="","",IF(AND([1]source_data!A992&lt;&gt;"",[1]tailored_settings!$B$11="Publish"),CONCATENATE([1]tailored_settings!$B$2&amp;[1]source_data!A992),IF(AND([1]source_data!A992&lt;&gt;"",[1]tailored_settings!$B$11="Do not publish"),CONCATENATE([1]tailored_settings!$B$4&amp;TEXT(ROW(A990)-1,"0000")&amp;"_"&amp;TEXT(F990,"yyyy-mm")),CONCATENATE([1]tailored_settings!$B$4&amp;TEXT(ROW(A990)-1,"0000")&amp;"_"&amp;TEXT(F990,"yyyy-mm")))))</f>
        <v>360G-BarnwoodTrust-IND-0989_2022-11</v>
      </c>
      <c r="I990" s="8" t="str">
        <f>IF([1]source_data!G992="","",[1]tailored_settings!$B$7)</f>
        <v>Barnwood Trust</v>
      </c>
      <c r="J990" s="8" t="str">
        <f>IF([1]source_data!G992="","",[1]tailored_settings!$B$6)</f>
        <v>GB-CHC-1162855</v>
      </c>
      <c r="K990" s="8" t="str">
        <f>IF([1]source_data!G992="","",IF([1]source_data!I992="","",VLOOKUP([1]source_data!I992,[1]codelists!A:C,2,FALSE)))</f>
        <v>GTIR040</v>
      </c>
      <c r="L990" s="8" t="str">
        <f>IF([1]source_data!G992="","",IF([1]source_data!J992="","",VLOOKUP([1]source_data!J992,[1]codelists!A:C,2,FALSE)))</f>
        <v/>
      </c>
      <c r="M990" s="8" t="str">
        <f>IF([1]source_data!G992="","",IF([1]source_data!K992="","",IF([1]source_data!M992&lt;&gt;"",CONCATENATE(VLOOKUP([1]source_data!K992,[1]codelists!A:C,2,FALSE)&amp;";"&amp;VLOOKUP([1]source_data!L992,[1]codelists!A:C,2,FALSE)&amp;";"&amp;VLOOKUP([1]source_data!M992,[1]codelists!A:C,2,FALSE)),IF([1]source_data!L992&lt;&gt;"",CONCATENATE(VLOOKUP([1]source_data!K992,[1]codelists!A:C,2,FALSE)&amp;";"&amp;VLOOKUP([1]source_data!L992,[1]codelists!A:C,2,FALSE)),IF([1]source_data!K992&lt;&gt;"",CONCATENATE(VLOOKUP([1]source_data!K992,[1]codelists!A:C,2,FALSE)))))))</f>
        <v>GTIP040</v>
      </c>
      <c r="N990" s="11" t="str">
        <f>IF([1]source_data!G992="","",IF([1]source_data!D992="","",VLOOKUP([1]source_data!D992,[1]geo_data!A:I,9,FALSE)))</f>
        <v>Badgeworth</v>
      </c>
      <c r="O990" s="11" t="str">
        <f>IF([1]source_data!G992="","",IF([1]source_data!D992="","",VLOOKUP([1]source_data!D992,[1]geo_data!A:I,8,FALSE)))</f>
        <v>E05012064</v>
      </c>
      <c r="P990" s="11" t="str">
        <f>IF([1]source_data!G992="","",IF(LEFT(O990,3)="E05","WD",IF(LEFT(O990,3)="S13","WD",IF(LEFT(O990,3)="W05","WD",IF(LEFT(O990,3)="W06","UA",IF(LEFT(O990,3)="S12","CA",IF(LEFT(O990,3)="E06","UA",IF(LEFT(O990,3)="E07","NMD",IF(LEFT(O990,3)="E08","MD",IF(LEFT(O990,3)="E09","LONB"))))))))))</f>
        <v>WD</v>
      </c>
      <c r="Q990" s="11" t="str">
        <f>IF([1]source_data!G992="","",IF([1]source_data!D992="","",VLOOKUP([1]source_data!D992,[1]geo_data!A:I,7,FALSE)))</f>
        <v>Tewkesbury</v>
      </c>
      <c r="R990" s="11" t="str">
        <f>IF([1]source_data!G992="","",IF([1]source_data!D992="","",VLOOKUP([1]source_data!D992,[1]geo_data!A:I,6,FALSE)))</f>
        <v>E07000083</v>
      </c>
      <c r="S990" s="11" t="str">
        <f>IF([1]source_data!G992="","",IF(LEFT(R990,3)="E05","WD",IF(LEFT(R990,3)="S13","WD",IF(LEFT(R990,3)="W05","WD",IF(LEFT(R990,3)="W06","UA",IF(LEFT(R990,3)="S12","CA",IF(LEFT(R990,3)="E06","UA",IF(LEFT(R990,3)="E07","NMD",IF(LEFT(R990,3)="E08","MD",IF(LEFT(R990,3)="E09","LONB"))))))))))</f>
        <v>NMD</v>
      </c>
      <c r="T990" s="8" t="str">
        <f>IF([1]source_data!G992="","",IF([1]source_data!N992="","",[1]source_data!N992))</f>
        <v>Grants for You</v>
      </c>
      <c r="U990" s="12">
        <f ca="1">IF([1]source_data!G992="","",[1]tailored_settings!$B$8)</f>
        <v>45009</v>
      </c>
      <c r="V990" s="8" t="str">
        <f>IF([1]source_data!I992="","",[1]tailored_settings!$B$9)</f>
        <v>https://www.barnwoodtrust.org/</v>
      </c>
      <c r="W990" s="8" t="str">
        <f>IF([1]source_data!G992="","",IF([1]source_data!I992="","",[1]codelists!$A$1))</f>
        <v>Grant to Individuals Reason codelist</v>
      </c>
      <c r="X990" s="8" t="str">
        <f>IF([1]source_data!G992="","",IF([1]source_data!I992="","",[1]source_data!I992))</f>
        <v>Mental Health</v>
      </c>
      <c r="Y990" s="8" t="str">
        <f>IF([1]source_data!G992="","",IF([1]source_data!J992="","",[1]codelists!$A$1))</f>
        <v/>
      </c>
      <c r="Z990" s="8" t="str">
        <f>IF([1]source_data!G992="","",IF([1]source_data!J992="","",[1]source_data!J992))</f>
        <v/>
      </c>
      <c r="AA990" s="8" t="str">
        <f>IF([1]source_data!G992="","",IF([1]source_data!K992="","",[1]codelists!$A$16))</f>
        <v>Grant to Individuals Purpose codelist</v>
      </c>
      <c r="AB990" s="8" t="str">
        <f>IF([1]source_data!G992="","",IF([1]source_data!K992="","",[1]source_data!K992))</f>
        <v>Devices and digital access</v>
      </c>
      <c r="AC990" s="8" t="str">
        <f>IF([1]source_data!G992="","",IF([1]source_data!L992="","",[1]codelists!$A$16))</f>
        <v/>
      </c>
      <c r="AD990" s="8" t="str">
        <f>IF([1]source_data!G992="","",IF([1]source_data!L992="","",[1]source_data!L992))</f>
        <v/>
      </c>
      <c r="AE990" s="8" t="str">
        <f>IF([1]source_data!G992="","",IF([1]source_data!M992="","",[1]codelists!$A$16))</f>
        <v/>
      </c>
      <c r="AF990" s="8" t="str">
        <f>IF([1]source_data!G992="","",IF([1]source_data!M992="","",[1]source_data!M992))</f>
        <v/>
      </c>
    </row>
    <row r="991" spans="1:32" ht="15.75" x14ac:dyDescent="0.25">
      <c r="A991" s="8" t="str">
        <f>IF([1]source_data!G993="","",IF(AND([1]source_data!C993&lt;&gt;"",[1]tailored_settings!$B$10="Publish"),CONCATENATE([1]tailored_settings!$B$2&amp;[1]source_data!C993),IF(AND([1]source_data!C993&lt;&gt;"",[1]tailored_settings!$B$10="Do not publish"),CONCATENATE([1]tailored_settings!$B$2&amp;TEXT(ROW(A991)-1,"0000")&amp;"_"&amp;TEXT(F991,"yyyy-mm")),CONCATENATE([1]tailored_settings!$B$2&amp;TEXT(ROW(A991)-1,"0000")&amp;"_"&amp;TEXT(F991,"yyyy-mm")))))</f>
        <v>360G-BarnwoodTrust-0990_2022-11</v>
      </c>
      <c r="B991" s="8" t="str">
        <f>IF([1]source_data!G993="","",IF([1]source_data!E993&lt;&gt;"",[1]source_data!E993,CONCATENATE("Grant to "&amp;G991)))</f>
        <v>Grants for You</v>
      </c>
      <c r="C991" s="8" t="str">
        <f>IF([1]source_data!G993="","",IF([1]source_data!F993="","",[1]source_data!F993))</f>
        <v xml:space="preserve">Funding to help people with Autism, ADHD, Tourette's or a serious mental health condition access more opportunities.   </v>
      </c>
      <c r="D991" s="9">
        <f>IF([1]source_data!G993="","",IF([1]source_data!G993="","",[1]source_data!G993))</f>
        <v>1760</v>
      </c>
      <c r="E991" s="8" t="str">
        <f>IF([1]source_data!G993="","",[1]tailored_settings!$B$3)</f>
        <v>GBP</v>
      </c>
      <c r="F991" s="10">
        <f>IF([1]source_data!G993="","",IF([1]source_data!H993="","",[1]source_data!H993))</f>
        <v>44888.578559838003</v>
      </c>
      <c r="G991" s="8" t="str">
        <f>IF([1]source_data!G993="","",[1]tailored_settings!$B$5)</f>
        <v>Individual Recipient</v>
      </c>
      <c r="H991" s="8" t="str">
        <f>IF([1]source_data!G993="","",IF(AND([1]source_data!A993&lt;&gt;"",[1]tailored_settings!$B$11="Publish"),CONCATENATE([1]tailored_settings!$B$2&amp;[1]source_data!A993),IF(AND([1]source_data!A993&lt;&gt;"",[1]tailored_settings!$B$11="Do not publish"),CONCATENATE([1]tailored_settings!$B$4&amp;TEXT(ROW(A991)-1,"0000")&amp;"_"&amp;TEXT(F991,"yyyy-mm")),CONCATENATE([1]tailored_settings!$B$4&amp;TEXT(ROW(A991)-1,"0000")&amp;"_"&amp;TEXT(F991,"yyyy-mm")))))</f>
        <v>360G-BarnwoodTrust-IND-0990_2022-11</v>
      </c>
      <c r="I991" s="8" t="str">
        <f>IF([1]source_data!G993="","",[1]tailored_settings!$B$7)</f>
        <v>Barnwood Trust</v>
      </c>
      <c r="J991" s="8" t="str">
        <f>IF([1]source_data!G993="","",[1]tailored_settings!$B$6)</f>
        <v>GB-CHC-1162855</v>
      </c>
      <c r="K991" s="8" t="str">
        <f>IF([1]source_data!G993="","",IF([1]source_data!I993="","",VLOOKUP([1]source_data!I993,[1]codelists!A:C,2,FALSE)))</f>
        <v>GTIR040</v>
      </c>
      <c r="L991" s="8" t="str">
        <f>IF([1]source_data!G993="","",IF([1]source_data!J993="","",VLOOKUP([1]source_data!J993,[1]codelists!A:C,2,FALSE)))</f>
        <v/>
      </c>
      <c r="M991" s="8" t="str">
        <f>IF([1]source_data!G993="","",IF([1]source_data!K993="","",IF([1]source_data!M993&lt;&gt;"",CONCATENATE(VLOOKUP([1]source_data!K993,[1]codelists!A:C,2,FALSE)&amp;";"&amp;VLOOKUP([1]source_data!L993,[1]codelists!A:C,2,FALSE)&amp;";"&amp;VLOOKUP([1]source_data!M993,[1]codelists!A:C,2,FALSE)),IF([1]source_data!L993&lt;&gt;"",CONCATENATE(VLOOKUP([1]source_data!K993,[1]codelists!A:C,2,FALSE)&amp;";"&amp;VLOOKUP([1]source_data!L993,[1]codelists!A:C,2,FALSE)),IF([1]source_data!K993&lt;&gt;"",CONCATENATE(VLOOKUP([1]source_data!K993,[1]codelists!A:C,2,FALSE)))))))</f>
        <v>GTIP040</v>
      </c>
      <c r="N991" s="11" t="str">
        <f>IF([1]source_data!G993="","",IF([1]source_data!D993="","",VLOOKUP([1]source_data!D993,[1]geo_data!A:I,9,FALSE)))</f>
        <v>Barnwood</v>
      </c>
      <c r="O991" s="11" t="str">
        <f>IF([1]source_data!G993="","",IF([1]source_data!D993="","",VLOOKUP([1]source_data!D993,[1]geo_data!A:I,8,FALSE)))</f>
        <v>E05010952</v>
      </c>
      <c r="P991" s="11" t="str">
        <f>IF([1]source_data!G993="","",IF(LEFT(O991,3)="E05","WD",IF(LEFT(O991,3)="S13","WD",IF(LEFT(O991,3)="W05","WD",IF(LEFT(O991,3)="W06","UA",IF(LEFT(O991,3)="S12","CA",IF(LEFT(O991,3)="E06","UA",IF(LEFT(O991,3)="E07","NMD",IF(LEFT(O991,3)="E08","MD",IF(LEFT(O991,3)="E09","LONB"))))))))))</f>
        <v>WD</v>
      </c>
      <c r="Q991" s="11" t="str">
        <f>IF([1]source_data!G993="","",IF([1]source_data!D993="","",VLOOKUP([1]source_data!D993,[1]geo_data!A:I,7,FALSE)))</f>
        <v>Gloucester</v>
      </c>
      <c r="R991" s="11" t="str">
        <f>IF([1]source_data!G993="","",IF([1]source_data!D993="","",VLOOKUP([1]source_data!D993,[1]geo_data!A:I,6,FALSE)))</f>
        <v>E07000081</v>
      </c>
      <c r="S991" s="11" t="str">
        <f>IF([1]source_data!G993="","",IF(LEFT(R991,3)="E05","WD",IF(LEFT(R991,3)="S13","WD",IF(LEFT(R991,3)="W05","WD",IF(LEFT(R991,3)="W06","UA",IF(LEFT(R991,3)="S12","CA",IF(LEFT(R991,3)="E06","UA",IF(LEFT(R991,3)="E07","NMD",IF(LEFT(R991,3)="E08","MD",IF(LEFT(R991,3)="E09","LONB"))))))))))</f>
        <v>NMD</v>
      </c>
      <c r="T991" s="8" t="str">
        <f>IF([1]source_data!G993="","",IF([1]source_data!N993="","",[1]source_data!N993))</f>
        <v>Grants for You</v>
      </c>
      <c r="U991" s="12">
        <f ca="1">IF([1]source_data!G993="","",[1]tailored_settings!$B$8)</f>
        <v>45009</v>
      </c>
      <c r="V991" s="8" t="str">
        <f>IF([1]source_data!I993="","",[1]tailored_settings!$B$9)</f>
        <v>https://www.barnwoodtrust.org/</v>
      </c>
      <c r="W991" s="8" t="str">
        <f>IF([1]source_data!G993="","",IF([1]source_data!I993="","",[1]codelists!$A$1))</f>
        <v>Grant to Individuals Reason codelist</v>
      </c>
      <c r="X991" s="8" t="str">
        <f>IF([1]source_data!G993="","",IF([1]source_data!I993="","",[1]source_data!I993))</f>
        <v>Mental Health</v>
      </c>
      <c r="Y991" s="8" t="str">
        <f>IF([1]source_data!G993="","",IF([1]source_data!J993="","",[1]codelists!$A$1))</f>
        <v/>
      </c>
      <c r="Z991" s="8" t="str">
        <f>IF([1]source_data!G993="","",IF([1]source_data!J993="","",[1]source_data!J993))</f>
        <v/>
      </c>
      <c r="AA991" s="8" t="str">
        <f>IF([1]source_data!G993="","",IF([1]source_data!K993="","",[1]codelists!$A$16))</f>
        <v>Grant to Individuals Purpose codelist</v>
      </c>
      <c r="AB991" s="8" t="str">
        <f>IF([1]source_data!G993="","",IF([1]source_data!K993="","",[1]source_data!K993))</f>
        <v>Devices and digital access</v>
      </c>
      <c r="AC991" s="8" t="str">
        <f>IF([1]source_data!G993="","",IF([1]source_data!L993="","",[1]codelists!$A$16))</f>
        <v/>
      </c>
      <c r="AD991" s="8" t="str">
        <f>IF([1]source_data!G993="","",IF([1]source_data!L993="","",[1]source_data!L993))</f>
        <v/>
      </c>
      <c r="AE991" s="8" t="str">
        <f>IF([1]source_data!G993="","",IF([1]source_data!M993="","",[1]codelists!$A$16))</f>
        <v/>
      </c>
      <c r="AF991" s="8" t="str">
        <f>IF([1]source_data!G993="","",IF([1]source_data!M993="","",[1]source_data!M993))</f>
        <v/>
      </c>
    </row>
    <row r="992" spans="1:32" ht="15.75" x14ac:dyDescent="0.25">
      <c r="A992" s="8" t="str">
        <f>IF([1]source_data!G994="","",IF(AND([1]source_data!C994&lt;&gt;"",[1]tailored_settings!$B$10="Publish"),CONCATENATE([1]tailored_settings!$B$2&amp;[1]source_data!C994),IF(AND([1]source_data!C994&lt;&gt;"",[1]tailored_settings!$B$10="Do not publish"),CONCATENATE([1]tailored_settings!$B$2&amp;TEXT(ROW(A992)-1,"0000")&amp;"_"&amp;TEXT(F992,"yyyy-mm")),CONCATENATE([1]tailored_settings!$B$2&amp;TEXT(ROW(A992)-1,"0000")&amp;"_"&amp;TEXT(F992,"yyyy-mm")))))</f>
        <v>360G-BarnwoodTrust-0991_2022-11</v>
      </c>
      <c r="B992" s="8" t="str">
        <f>IF([1]source_data!G994="","",IF([1]source_data!E994&lt;&gt;"",[1]source_data!E994,CONCATENATE("Grant to "&amp;G992)))</f>
        <v>Grants for You</v>
      </c>
      <c r="C992" s="8" t="str">
        <f>IF([1]source_data!G994="","",IF([1]source_data!F994="","",[1]source_data!F994))</f>
        <v xml:space="preserve">Funding to help people with Autism, ADHD, Tourette's or a serious mental health condition access more opportunities.   </v>
      </c>
      <c r="D992" s="9">
        <f>IF([1]source_data!G994="","",IF([1]source_data!G994="","",[1]source_data!G994))</f>
        <v>1000</v>
      </c>
      <c r="E992" s="8" t="str">
        <f>IF([1]source_data!G994="","",[1]tailored_settings!$B$3)</f>
        <v>GBP</v>
      </c>
      <c r="F992" s="10">
        <f>IF([1]source_data!G994="","",IF([1]source_data!H994="","",[1]source_data!H994))</f>
        <v>44888.591593252298</v>
      </c>
      <c r="G992" s="8" t="str">
        <f>IF([1]source_data!G994="","",[1]tailored_settings!$B$5)</f>
        <v>Individual Recipient</v>
      </c>
      <c r="H992" s="8" t="str">
        <f>IF([1]source_data!G994="","",IF(AND([1]source_data!A994&lt;&gt;"",[1]tailored_settings!$B$11="Publish"),CONCATENATE([1]tailored_settings!$B$2&amp;[1]source_data!A994),IF(AND([1]source_data!A994&lt;&gt;"",[1]tailored_settings!$B$11="Do not publish"),CONCATENATE([1]tailored_settings!$B$4&amp;TEXT(ROW(A992)-1,"0000")&amp;"_"&amp;TEXT(F992,"yyyy-mm")),CONCATENATE([1]tailored_settings!$B$4&amp;TEXT(ROW(A992)-1,"0000")&amp;"_"&amp;TEXT(F992,"yyyy-mm")))))</f>
        <v>360G-BarnwoodTrust-IND-0991_2022-11</v>
      </c>
      <c r="I992" s="8" t="str">
        <f>IF([1]source_data!G994="","",[1]tailored_settings!$B$7)</f>
        <v>Barnwood Trust</v>
      </c>
      <c r="J992" s="8" t="str">
        <f>IF([1]source_data!G994="","",[1]tailored_settings!$B$6)</f>
        <v>GB-CHC-1162855</v>
      </c>
      <c r="K992" s="8" t="str">
        <f>IF([1]source_data!G994="","",IF([1]source_data!I994="","",VLOOKUP([1]source_data!I994,[1]codelists!A:C,2,FALSE)))</f>
        <v>GTIR040</v>
      </c>
      <c r="L992" s="8" t="str">
        <f>IF([1]source_data!G994="","",IF([1]source_data!J994="","",VLOOKUP([1]source_data!J994,[1]codelists!A:C,2,FALSE)))</f>
        <v/>
      </c>
      <c r="M992" s="8" t="str">
        <f>IF([1]source_data!G994="","",IF([1]source_data!K994="","",IF([1]source_data!M994&lt;&gt;"",CONCATENATE(VLOOKUP([1]source_data!K994,[1]codelists!A:C,2,FALSE)&amp;";"&amp;VLOOKUP([1]source_data!L994,[1]codelists!A:C,2,FALSE)&amp;";"&amp;VLOOKUP([1]source_data!M994,[1]codelists!A:C,2,FALSE)),IF([1]source_data!L994&lt;&gt;"",CONCATENATE(VLOOKUP([1]source_data!K994,[1]codelists!A:C,2,FALSE)&amp;";"&amp;VLOOKUP([1]source_data!L994,[1]codelists!A:C,2,FALSE)),IF([1]source_data!K994&lt;&gt;"",CONCATENATE(VLOOKUP([1]source_data!K994,[1]codelists!A:C,2,FALSE)))))))</f>
        <v>GTIP040</v>
      </c>
      <c r="N992" s="11" t="str">
        <f>IF([1]source_data!G994="","",IF([1]source_data!D994="","",VLOOKUP([1]source_data!D994,[1]geo_data!A:I,9,FALSE)))</f>
        <v>Barton and Tredworth</v>
      </c>
      <c r="O992" s="11" t="str">
        <f>IF([1]source_data!G994="","",IF([1]source_data!D994="","",VLOOKUP([1]source_data!D994,[1]geo_data!A:I,8,FALSE)))</f>
        <v>E05010953</v>
      </c>
      <c r="P992" s="11" t="str">
        <f>IF([1]source_data!G994="","",IF(LEFT(O992,3)="E05","WD",IF(LEFT(O992,3)="S13","WD",IF(LEFT(O992,3)="W05","WD",IF(LEFT(O992,3)="W06","UA",IF(LEFT(O992,3)="S12","CA",IF(LEFT(O992,3)="E06","UA",IF(LEFT(O992,3)="E07","NMD",IF(LEFT(O992,3)="E08","MD",IF(LEFT(O992,3)="E09","LONB"))))))))))</f>
        <v>WD</v>
      </c>
      <c r="Q992" s="11" t="str">
        <f>IF([1]source_data!G994="","",IF([1]source_data!D994="","",VLOOKUP([1]source_data!D994,[1]geo_data!A:I,7,FALSE)))</f>
        <v>Gloucester</v>
      </c>
      <c r="R992" s="11" t="str">
        <f>IF([1]source_data!G994="","",IF([1]source_data!D994="","",VLOOKUP([1]source_data!D994,[1]geo_data!A:I,6,FALSE)))</f>
        <v>E07000081</v>
      </c>
      <c r="S992" s="11" t="str">
        <f>IF([1]source_data!G994="","",IF(LEFT(R992,3)="E05","WD",IF(LEFT(R992,3)="S13","WD",IF(LEFT(R992,3)="W05","WD",IF(LEFT(R992,3)="W06","UA",IF(LEFT(R992,3)="S12","CA",IF(LEFT(R992,3)="E06","UA",IF(LEFT(R992,3)="E07","NMD",IF(LEFT(R992,3)="E08","MD",IF(LEFT(R992,3)="E09","LONB"))))))))))</f>
        <v>NMD</v>
      </c>
      <c r="T992" s="8" t="str">
        <f>IF([1]source_data!G994="","",IF([1]source_data!N994="","",[1]source_data!N994))</f>
        <v>Grants for You</v>
      </c>
      <c r="U992" s="12">
        <f ca="1">IF([1]source_data!G994="","",[1]tailored_settings!$B$8)</f>
        <v>45009</v>
      </c>
      <c r="V992" s="8" t="str">
        <f>IF([1]source_data!I994="","",[1]tailored_settings!$B$9)</f>
        <v>https://www.barnwoodtrust.org/</v>
      </c>
      <c r="W992" s="8" t="str">
        <f>IF([1]source_data!G994="","",IF([1]source_data!I994="","",[1]codelists!$A$1))</f>
        <v>Grant to Individuals Reason codelist</v>
      </c>
      <c r="X992" s="8" t="str">
        <f>IF([1]source_data!G994="","",IF([1]source_data!I994="","",[1]source_data!I994))</f>
        <v>Mental Health</v>
      </c>
      <c r="Y992" s="8" t="str">
        <f>IF([1]source_data!G994="","",IF([1]source_data!J994="","",[1]codelists!$A$1))</f>
        <v/>
      </c>
      <c r="Z992" s="8" t="str">
        <f>IF([1]source_data!G994="","",IF([1]source_data!J994="","",[1]source_data!J994))</f>
        <v/>
      </c>
      <c r="AA992" s="8" t="str">
        <f>IF([1]source_data!G994="","",IF([1]source_data!K994="","",[1]codelists!$A$16))</f>
        <v>Grant to Individuals Purpose codelist</v>
      </c>
      <c r="AB992" s="8" t="str">
        <f>IF([1]source_data!G994="","",IF([1]source_data!K994="","",[1]source_data!K994))</f>
        <v>Devices and digital access</v>
      </c>
      <c r="AC992" s="8" t="str">
        <f>IF([1]source_data!G994="","",IF([1]source_data!L994="","",[1]codelists!$A$16))</f>
        <v/>
      </c>
      <c r="AD992" s="8" t="str">
        <f>IF([1]source_data!G994="","",IF([1]source_data!L994="","",[1]source_data!L994))</f>
        <v/>
      </c>
      <c r="AE992" s="8" t="str">
        <f>IF([1]source_data!G994="","",IF([1]source_data!M994="","",[1]codelists!$A$16))</f>
        <v/>
      </c>
      <c r="AF992" s="8" t="str">
        <f>IF([1]source_data!G994="","",IF([1]source_data!M994="","",[1]source_data!M994))</f>
        <v/>
      </c>
    </row>
    <row r="993" spans="1:32" ht="15.75" x14ac:dyDescent="0.25">
      <c r="A993" s="8" t="str">
        <f>IF([1]source_data!G995="","",IF(AND([1]source_data!C995&lt;&gt;"",[1]tailored_settings!$B$10="Publish"),CONCATENATE([1]tailored_settings!$B$2&amp;[1]source_data!C995),IF(AND([1]source_data!C995&lt;&gt;"",[1]tailored_settings!$B$10="Do not publish"),CONCATENATE([1]tailored_settings!$B$2&amp;TEXT(ROW(A993)-1,"0000")&amp;"_"&amp;TEXT(F993,"yyyy-mm")),CONCATENATE([1]tailored_settings!$B$2&amp;TEXT(ROW(A993)-1,"0000")&amp;"_"&amp;TEXT(F993,"yyyy-mm")))))</f>
        <v>360G-BarnwoodTrust-0992_2022-11</v>
      </c>
      <c r="B993" s="8" t="str">
        <f>IF([1]source_data!G995="","",IF([1]source_data!E995&lt;&gt;"",[1]source_data!E995,CONCATENATE("Grant to "&amp;G993)))</f>
        <v>Grants for You</v>
      </c>
      <c r="C993" s="8" t="str">
        <f>IF([1]source_data!G995="","",IF([1]source_data!F995="","",[1]source_data!F995))</f>
        <v xml:space="preserve">Funding to help people with Autism, ADHD, Tourette's or a serious mental health condition access more opportunities.   </v>
      </c>
      <c r="D993" s="9">
        <f>IF([1]source_data!G995="","",IF([1]source_data!G995="","",[1]source_data!G995))</f>
        <v>1099</v>
      </c>
      <c r="E993" s="8" t="str">
        <f>IF([1]source_data!G995="","",[1]tailored_settings!$B$3)</f>
        <v>GBP</v>
      </c>
      <c r="F993" s="10">
        <f>IF([1]source_data!G995="","",IF([1]source_data!H995="","",[1]source_data!H995))</f>
        <v>44888.600870601898</v>
      </c>
      <c r="G993" s="8" t="str">
        <f>IF([1]source_data!G995="","",[1]tailored_settings!$B$5)</f>
        <v>Individual Recipient</v>
      </c>
      <c r="H993" s="8" t="str">
        <f>IF([1]source_data!G995="","",IF(AND([1]source_data!A995&lt;&gt;"",[1]tailored_settings!$B$11="Publish"),CONCATENATE([1]tailored_settings!$B$2&amp;[1]source_data!A995),IF(AND([1]source_data!A995&lt;&gt;"",[1]tailored_settings!$B$11="Do not publish"),CONCATENATE([1]tailored_settings!$B$4&amp;TEXT(ROW(A993)-1,"0000")&amp;"_"&amp;TEXT(F993,"yyyy-mm")),CONCATENATE([1]tailored_settings!$B$4&amp;TEXT(ROW(A993)-1,"0000")&amp;"_"&amp;TEXT(F993,"yyyy-mm")))))</f>
        <v>360G-BarnwoodTrust-IND-0992_2022-11</v>
      </c>
      <c r="I993" s="8" t="str">
        <f>IF([1]source_data!G995="","",[1]tailored_settings!$B$7)</f>
        <v>Barnwood Trust</v>
      </c>
      <c r="J993" s="8" t="str">
        <f>IF([1]source_data!G995="","",[1]tailored_settings!$B$6)</f>
        <v>GB-CHC-1162855</v>
      </c>
      <c r="K993" s="8" t="str">
        <f>IF([1]source_data!G995="","",IF([1]source_data!I995="","",VLOOKUP([1]source_data!I995,[1]codelists!A:C,2,FALSE)))</f>
        <v>GTIR040</v>
      </c>
      <c r="L993" s="8" t="str">
        <f>IF([1]source_data!G995="","",IF([1]source_data!J995="","",VLOOKUP([1]source_data!J995,[1]codelists!A:C,2,FALSE)))</f>
        <v/>
      </c>
      <c r="M993" s="8" t="str">
        <f>IF([1]source_data!G995="","",IF([1]source_data!K995="","",IF([1]source_data!M995&lt;&gt;"",CONCATENATE(VLOOKUP([1]source_data!K995,[1]codelists!A:C,2,FALSE)&amp;";"&amp;VLOOKUP([1]source_data!L995,[1]codelists!A:C,2,FALSE)&amp;";"&amp;VLOOKUP([1]source_data!M995,[1]codelists!A:C,2,FALSE)),IF([1]source_data!L995&lt;&gt;"",CONCATENATE(VLOOKUP([1]source_data!K995,[1]codelists!A:C,2,FALSE)&amp;";"&amp;VLOOKUP([1]source_data!L995,[1]codelists!A:C,2,FALSE)),IF([1]source_data!K995&lt;&gt;"",CONCATENATE(VLOOKUP([1]source_data!K995,[1]codelists!A:C,2,FALSE)))))))</f>
        <v>GTIP040</v>
      </c>
      <c r="N993" s="11" t="str">
        <f>IF([1]source_data!G995="","",IF([1]source_data!D995="","",VLOOKUP([1]source_data!D995,[1]geo_data!A:I,9,FALSE)))</f>
        <v>Barton and Tredworth</v>
      </c>
      <c r="O993" s="11" t="str">
        <f>IF([1]source_data!G995="","",IF([1]source_data!D995="","",VLOOKUP([1]source_data!D995,[1]geo_data!A:I,8,FALSE)))</f>
        <v>E05010953</v>
      </c>
      <c r="P993" s="11" t="str">
        <f>IF([1]source_data!G995="","",IF(LEFT(O993,3)="E05","WD",IF(LEFT(O993,3)="S13","WD",IF(LEFT(O993,3)="W05","WD",IF(LEFT(O993,3)="W06","UA",IF(LEFT(O993,3)="S12","CA",IF(LEFT(O993,3)="E06","UA",IF(LEFT(O993,3)="E07","NMD",IF(LEFT(O993,3)="E08","MD",IF(LEFT(O993,3)="E09","LONB"))))))))))</f>
        <v>WD</v>
      </c>
      <c r="Q993" s="11" t="str">
        <f>IF([1]source_data!G995="","",IF([1]source_data!D995="","",VLOOKUP([1]source_data!D995,[1]geo_data!A:I,7,FALSE)))</f>
        <v>Gloucester</v>
      </c>
      <c r="R993" s="11" t="str">
        <f>IF([1]source_data!G995="","",IF([1]source_data!D995="","",VLOOKUP([1]source_data!D995,[1]geo_data!A:I,6,FALSE)))</f>
        <v>E07000081</v>
      </c>
      <c r="S993" s="11" t="str">
        <f>IF([1]source_data!G995="","",IF(LEFT(R993,3)="E05","WD",IF(LEFT(R993,3)="S13","WD",IF(LEFT(R993,3)="W05","WD",IF(LEFT(R993,3)="W06","UA",IF(LEFT(R993,3)="S12","CA",IF(LEFT(R993,3)="E06","UA",IF(LEFT(R993,3)="E07","NMD",IF(LEFT(R993,3)="E08","MD",IF(LEFT(R993,3)="E09","LONB"))))))))))</f>
        <v>NMD</v>
      </c>
      <c r="T993" s="8" t="str">
        <f>IF([1]source_data!G995="","",IF([1]source_data!N995="","",[1]source_data!N995))</f>
        <v>Grants for You</v>
      </c>
      <c r="U993" s="12">
        <f ca="1">IF([1]source_data!G995="","",[1]tailored_settings!$B$8)</f>
        <v>45009</v>
      </c>
      <c r="V993" s="8" t="str">
        <f>IF([1]source_data!I995="","",[1]tailored_settings!$B$9)</f>
        <v>https://www.barnwoodtrust.org/</v>
      </c>
      <c r="W993" s="8" t="str">
        <f>IF([1]source_data!G995="","",IF([1]source_data!I995="","",[1]codelists!$A$1))</f>
        <v>Grant to Individuals Reason codelist</v>
      </c>
      <c r="X993" s="8" t="str">
        <f>IF([1]source_data!G995="","",IF([1]source_data!I995="","",[1]source_data!I995))</f>
        <v>Mental Health</v>
      </c>
      <c r="Y993" s="8" t="str">
        <f>IF([1]source_data!G995="","",IF([1]source_data!J995="","",[1]codelists!$A$1))</f>
        <v/>
      </c>
      <c r="Z993" s="8" t="str">
        <f>IF([1]source_data!G995="","",IF([1]source_data!J995="","",[1]source_data!J995))</f>
        <v/>
      </c>
      <c r="AA993" s="8" t="str">
        <f>IF([1]source_data!G995="","",IF([1]source_data!K995="","",[1]codelists!$A$16))</f>
        <v>Grant to Individuals Purpose codelist</v>
      </c>
      <c r="AB993" s="8" t="str">
        <f>IF([1]source_data!G995="","",IF([1]source_data!K995="","",[1]source_data!K995))</f>
        <v>Devices and digital access</v>
      </c>
      <c r="AC993" s="8" t="str">
        <f>IF([1]source_data!G995="","",IF([1]source_data!L995="","",[1]codelists!$A$16))</f>
        <v/>
      </c>
      <c r="AD993" s="8" t="str">
        <f>IF([1]source_data!G995="","",IF([1]source_data!L995="","",[1]source_data!L995))</f>
        <v/>
      </c>
      <c r="AE993" s="8" t="str">
        <f>IF([1]source_data!G995="","",IF([1]source_data!M995="","",[1]codelists!$A$16))</f>
        <v/>
      </c>
      <c r="AF993" s="8" t="str">
        <f>IF([1]source_data!G995="","",IF([1]source_data!M995="","",[1]source_data!M995))</f>
        <v/>
      </c>
    </row>
    <row r="994" spans="1:32" ht="15.75" x14ac:dyDescent="0.25">
      <c r="A994" s="8" t="str">
        <f>IF([1]source_data!G996="","",IF(AND([1]source_data!C996&lt;&gt;"",[1]tailored_settings!$B$10="Publish"),CONCATENATE([1]tailored_settings!$B$2&amp;[1]source_data!C996),IF(AND([1]source_data!C996&lt;&gt;"",[1]tailored_settings!$B$10="Do not publish"),CONCATENATE([1]tailored_settings!$B$2&amp;TEXT(ROW(A994)-1,"0000")&amp;"_"&amp;TEXT(F994,"yyyy-mm")),CONCATENATE([1]tailored_settings!$B$2&amp;TEXT(ROW(A994)-1,"0000")&amp;"_"&amp;TEXT(F994,"yyyy-mm")))))</f>
        <v>360G-BarnwoodTrust-0993_2022-11</v>
      </c>
      <c r="B994" s="8" t="str">
        <f>IF([1]source_data!G996="","",IF([1]source_data!E996&lt;&gt;"",[1]source_data!E996,CONCATENATE("Grant to "&amp;G994)))</f>
        <v>Grants for You</v>
      </c>
      <c r="C994" s="8" t="str">
        <f>IF([1]source_data!G996="","",IF([1]source_data!F996="","",[1]source_data!F996))</f>
        <v xml:space="preserve">Funding to help people with Autism, ADHD, Tourette's or a serious mental health condition access more opportunities.   </v>
      </c>
      <c r="D994" s="9">
        <f>IF([1]source_data!G996="","",IF([1]source_data!G996="","",[1]source_data!G996))</f>
        <v>919</v>
      </c>
      <c r="E994" s="8" t="str">
        <f>IF([1]source_data!G996="","",[1]tailored_settings!$B$3)</f>
        <v>GBP</v>
      </c>
      <c r="F994" s="10">
        <f>IF([1]source_data!G996="","",IF([1]source_data!H996="","",[1]source_data!H996))</f>
        <v>44888.619502858797</v>
      </c>
      <c r="G994" s="8" t="str">
        <f>IF([1]source_data!G996="","",[1]tailored_settings!$B$5)</f>
        <v>Individual Recipient</v>
      </c>
      <c r="H994" s="8" t="str">
        <f>IF([1]source_data!G996="","",IF(AND([1]source_data!A996&lt;&gt;"",[1]tailored_settings!$B$11="Publish"),CONCATENATE([1]tailored_settings!$B$2&amp;[1]source_data!A996),IF(AND([1]source_data!A996&lt;&gt;"",[1]tailored_settings!$B$11="Do not publish"),CONCATENATE([1]tailored_settings!$B$4&amp;TEXT(ROW(A994)-1,"0000")&amp;"_"&amp;TEXT(F994,"yyyy-mm")),CONCATENATE([1]tailored_settings!$B$4&amp;TEXT(ROW(A994)-1,"0000")&amp;"_"&amp;TEXT(F994,"yyyy-mm")))))</f>
        <v>360G-BarnwoodTrust-IND-0993_2022-11</v>
      </c>
      <c r="I994" s="8" t="str">
        <f>IF([1]source_data!G996="","",[1]tailored_settings!$B$7)</f>
        <v>Barnwood Trust</v>
      </c>
      <c r="J994" s="8" t="str">
        <f>IF([1]source_data!G996="","",[1]tailored_settings!$B$6)</f>
        <v>GB-CHC-1162855</v>
      </c>
      <c r="K994" s="8" t="str">
        <f>IF([1]source_data!G996="","",IF([1]source_data!I996="","",VLOOKUP([1]source_data!I996,[1]codelists!A:C,2,FALSE)))</f>
        <v>GTIR040</v>
      </c>
      <c r="L994" s="8" t="str">
        <f>IF([1]source_data!G996="","",IF([1]source_data!J996="","",VLOOKUP([1]source_data!J996,[1]codelists!A:C,2,FALSE)))</f>
        <v/>
      </c>
      <c r="M994" s="8" t="str">
        <f>IF([1]source_data!G996="","",IF([1]source_data!K996="","",IF([1]source_data!M996&lt;&gt;"",CONCATENATE(VLOOKUP([1]source_data!K996,[1]codelists!A:C,2,FALSE)&amp;";"&amp;VLOOKUP([1]source_data!L996,[1]codelists!A:C,2,FALSE)&amp;";"&amp;VLOOKUP([1]source_data!M996,[1]codelists!A:C,2,FALSE)),IF([1]source_data!L996&lt;&gt;"",CONCATENATE(VLOOKUP([1]source_data!K996,[1]codelists!A:C,2,FALSE)&amp;";"&amp;VLOOKUP([1]source_data!L996,[1]codelists!A:C,2,FALSE)),IF([1]source_data!K996&lt;&gt;"",CONCATENATE(VLOOKUP([1]source_data!K996,[1]codelists!A:C,2,FALSE)))))))</f>
        <v>GTIP040</v>
      </c>
      <c r="N994" s="11" t="str">
        <f>IF([1]source_data!G996="","",IF([1]source_data!D996="","",VLOOKUP([1]source_data!D996,[1]geo_data!A:I,9,FALSE)))</f>
        <v>St Mark's</v>
      </c>
      <c r="O994" s="11" t="str">
        <f>IF([1]source_data!G996="","",IF([1]source_data!D996="","",VLOOKUP([1]source_data!D996,[1]geo_data!A:I,8,FALSE)))</f>
        <v>E05004301</v>
      </c>
      <c r="P994" s="11" t="str">
        <f>IF([1]source_data!G996="","",IF(LEFT(O994,3)="E05","WD",IF(LEFT(O994,3)="S13","WD",IF(LEFT(O994,3)="W05","WD",IF(LEFT(O994,3)="W06","UA",IF(LEFT(O994,3)="S12","CA",IF(LEFT(O994,3)="E06","UA",IF(LEFT(O994,3)="E07","NMD",IF(LEFT(O994,3)="E08","MD",IF(LEFT(O994,3)="E09","LONB"))))))))))</f>
        <v>WD</v>
      </c>
      <c r="Q994" s="11" t="str">
        <f>IF([1]source_data!G996="","",IF([1]source_data!D996="","",VLOOKUP([1]source_data!D996,[1]geo_data!A:I,7,FALSE)))</f>
        <v>Cheltenham</v>
      </c>
      <c r="R994" s="11" t="str">
        <f>IF([1]source_data!G996="","",IF([1]source_data!D996="","",VLOOKUP([1]source_data!D996,[1]geo_data!A:I,6,FALSE)))</f>
        <v>E07000078</v>
      </c>
      <c r="S994" s="11" t="str">
        <f>IF([1]source_data!G996="","",IF(LEFT(R994,3)="E05","WD",IF(LEFT(R994,3)="S13","WD",IF(LEFT(R994,3)="W05","WD",IF(LEFT(R994,3)="W06","UA",IF(LEFT(R994,3)="S12","CA",IF(LEFT(R994,3)="E06","UA",IF(LEFT(R994,3)="E07","NMD",IF(LEFT(R994,3)="E08","MD",IF(LEFT(R994,3)="E09","LONB"))))))))))</f>
        <v>NMD</v>
      </c>
      <c r="T994" s="8" t="str">
        <f>IF([1]source_data!G996="","",IF([1]source_data!N996="","",[1]source_data!N996))</f>
        <v>Grants for You</v>
      </c>
      <c r="U994" s="12">
        <f ca="1">IF([1]source_data!G996="","",[1]tailored_settings!$B$8)</f>
        <v>45009</v>
      </c>
      <c r="V994" s="8" t="str">
        <f>IF([1]source_data!I996="","",[1]tailored_settings!$B$9)</f>
        <v>https://www.barnwoodtrust.org/</v>
      </c>
      <c r="W994" s="8" t="str">
        <f>IF([1]source_data!G996="","",IF([1]source_data!I996="","",[1]codelists!$A$1))</f>
        <v>Grant to Individuals Reason codelist</v>
      </c>
      <c r="X994" s="8" t="str">
        <f>IF([1]source_data!G996="","",IF([1]source_data!I996="","",[1]source_data!I996))</f>
        <v>Mental Health</v>
      </c>
      <c r="Y994" s="8" t="str">
        <f>IF([1]source_data!G996="","",IF([1]source_data!J996="","",[1]codelists!$A$1))</f>
        <v/>
      </c>
      <c r="Z994" s="8" t="str">
        <f>IF([1]source_data!G996="","",IF([1]source_data!J996="","",[1]source_data!J996))</f>
        <v/>
      </c>
      <c r="AA994" s="8" t="str">
        <f>IF([1]source_data!G996="","",IF([1]source_data!K996="","",[1]codelists!$A$16))</f>
        <v>Grant to Individuals Purpose codelist</v>
      </c>
      <c r="AB994" s="8" t="str">
        <f>IF([1]source_data!G996="","",IF([1]source_data!K996="","",[1]source_data!K996))</f>
        <v>Devices and digital access</v>
      </c>
      <c r="AC994" s="8" t="str">
        <f>IF([1]source_data!G996="","",IF([1]source_data!L996="","",[1]codelists!$A$16))</f>
        <v/>
      </c>
      <c r="AD994" s="8" t="str">
        <f>IF([1]source_data!G996="","",IF([1]source_data!L996="","",[1]source_data!L996))</f>
        <v/>
      </c>
      <c r="AE994" s="8" t="str">
        <f>IF([1]source_data!G996="","",IF([1]source_data!M996="","",[1]codelists!$A$16))</f>
        <v/>
      </c>
      <c r="AF994" s="8" t="str">
        <f>IF([1]source_data!G996="","",IF([1]source_data!M996="","",[1]source_data!M996))</f>
        <v/>
      </c>
    </row>
    <row r="995" spans="1:32" ht="15.75" x14ac:dyDescent="0.25">
      <c r="A995" s="8" t="str">
        <f>IF([1]source_data!G997="","",IF(AND([1]source_data!C997&lt;&gt;"",[1]tailored_settings!$B$10="Publish"),CONCATENATE([1]tailored_settings!$B$2&amp;[1]source_data!C997),IF(AND([1]source_data!C997&lt;&gt;"",[1]tailored_settings!$B$10="Do not publish"),CONCATENATE([1]tailored_settings!$B$2&amp;TEXT(ROW(A995)-1,"0000")&amp;"_"&amp;TEXT(F995,"yyyy-mm")),CONCATENATE([1]tailored_settings!$B$2&amp;TEXT(ROW(A995)-1,"0000")&amp;"_"&amp;TEXT(F995,"yyyy-mm")))))</f>
        <v>360G-BarnwoodTrust-0994_2022-11</v>
      </c>
      <c r="B995" s="8" t="str">
        <f>IF([1]source_data!G997="","",IF([1]source_data!E997&lt;&gt;"",[1]source_data!E997,CONCATENATE("Grant to "&amp;G995)))</f>
        <v>Grants for You</v>
      </c>
      <c r="C995" s="8" t="str">
        <f>IF([1]source_data!G997="","",IF([1]source_data!F997="","",[1]source_data!F997))</f>
        <v xml:space="preserve">Funding to help people with Autism, ADHD, Tourette's or a serious mental health condition access more opportunities.   </v>
      </c>
      <c r="D995" s="9">
        <f>IF([1]source_data!G997="","",IF([1]source_data!G997="","",[1]source_data!G997))</f>
        <v>512</v>
      </c>
      <c r="E995" s="8" t="str">
        <f>IF([1]source_data!G997="","",[1]tailored_settings!$B$3)</f>
        <v>GBP</v>
      </c>
      <c r="F995" s="10">
        <f>IF([1]source_data!G997="","",IF([1]source_data!H997="","",[1]source_data!H997))</f>
        <v>44888.637991585601</v>
      </c>
      <c r="G995" s="8" t="str">
        <f>IF([1]source_data!G997="","",[1]tailored_settings!$B$5)</f>
        <v>Individual Recipient</v>
      </c>
      <c r="H995" s="8" t="str">
        <f>IF([1]source_data!G997="","",IF(AND([1]source_data!A997&lt;&gt;"",[1]tailored_settings!$B$11="Publish"),CONCATENATE([1]tailored_settings!$B$2&amp;[1]source_data!A997),IF(AND([1]source_data!A997&lt;&gt;"",[1]tailored_settings!$B$11="Do not publish"),CONCATENATE([1]tailored_settings!$B$4&amp;TEXT(ROW(A995)-1,"0000")&amp;"_"&amp;TEXT(F995,"yyyy-mm")),CONCATENATE([1]tailored_settings!$B$4&amp;TEXT(ROW(A995)-1,"0000")&amp;"_"&amp;TEXT(F995,"yyyy-mm")))))</f>
        <v>360G-BarnwoodTrust-IND-0994_2022-11</v>
      </c>
      <c r="I995" s="8" t="str">
        <f>IF([1]source_data!G997="","",[1]tailored_settings!$B$7)</f>
        <v>Barnwood Trust</v>
      </c>
      <c r="J995" s="8" t="str">
        <f>IF([1]source_data!G997="","",[1]tailored_settings!$B$6)</f>
        <v>GB-CHC-1162855</v>
      </c>
      <c r="K995" s="8" t="str">
        <f>IF([1]source_data!G997="","",IF([1]source_data!I997="","",VLOOKUP([1]source_data!I997,[1]codelists!A:C,2,FALSE)))</f>
        <v>GTIR040</v>
      </c>
      <c r="L995" s="8" t="str">
        <f>IF([1]source_data!G997="","",IF([1]source_data!J997="","",VLOOKUP([1]source_data!J997,[1]codelists!A:C,2,FALSE)))</f>
        <v/>
      </c>
      <c r="M995" s="8" t="str">
        <f>IF([1]source_data!G997="","",IF([1]source_data!K997="","",IF([1]source_data!M997&lt;&gt;"",CONCATENATE(VLOOKUP([1]source_data!K997,[1]codelists!A:C,2,FALSE)&amp;";"&amp;VLOOKUP([1]source_data!L997,[1]codelists!A:C,2,FALSE)&amp;";"&amp;VLOOKUP([1]source_data!M997,[1]codelists!A:C,2,FALSE)),IF([1]source_data!L997&lt;&gt;"",CONCATENATE(VLOOKUP([1]source_data!K997,[1]codelists!A:C,2,FALSE)&amp;";"&amp;VLOOKUP([1]source_data!L997,[1]codelists!A:C,2,FALSE)),IF([1]source_data!K997&lt;&gt;"",CONCATENATE(VLOOKUP([1]source_data!K997,[1]codelists!A:C,2,FALSE)))))))</f>
        <v>GTIP040</v>
      </c>
      <c r="N995" s="11" t="str">
        <f>IF([1]source_data!G997="","",IF([1]source_data!D997="","",VLOOKUP([1]source_data!D997,[1]geo_data!A:I,9,FALSE)))</f>
        <v>Elmbridge</v>
      </c>
      <c r="O995" s="11" t="str">
        <f>IF([1]source_data!G997="","",IF([1]source_data!D997="","",VLOOKUP([1]source_data!D997,[1]geo_data!A:I,8,FALSE)))</f>
        <v>E05010955</v>
      </c>
      <c r="P995" s="11" t="str">
        <f>IF([1]source_data!G997="","",IF(LEFT(O995,3)="E05","WD",IF(LEFT(O995,3)="S13","WD",IF(LEFT(O995,3)="W05","WD",IF(LEFT(O995,3)="W06","UA",IF(LEFT(O995,3)="S12","CA",IF(LEFT(O995,3)="E06","UA",IF(LEFT(O995,3)="E07","NMD",IF(LEFT(O995,3)="E08","MD",IF(LEFT(O995,3)="E09","LONB"))))))))))</f>
        <v>WD</v>
      </c>
      <c r="Q995" s="11" t="str">
        <f>IF([1]source_data!G997="","",IF([1]source_data!D997="","",VLOOKUP([1]source_data!D997,[1]geo_data!A:I,7,FALSE)))</f>
        <v>Gloucester</v>
      </c>
      <c r="R995" s="11" t="str">
        <f>IF([1]source_data!G997="","",IF([1]source_data!D997="","",VLOOKUP([1]source_data!D997,[1]geo_data!A:I,6,FALSE)))</f>
        <v>E07000081</v>
      </c>
      <c r="S995" s="11" t="str">
        <f>IF([1]source_data!G997="","",IF(LEFT(R995,3)="E05","WD",IF(LEFT(R995,3)="S13","WD",IF(LEFT(R995,3)="W05","WD",IF(LEFT(R995,3)="W06","UA",IF(LEFT(R995,3)="S12","CA",IF(LEFT(R995,3)="E06","UA",IF(LEFT(R995,3)="E07","NMD",IF(LEFT(R995,3)="E08","MD",IF(LEFT(R995,3)="E09","LONB"))))))))))</f>
        <v>NMD</v>
      </c>
      <c r="T995" s="8" t="str">
        <f>IF([1]source_data!G997="","",IF([1]source_data!N997="","",[1]source_data!N997))</f>
        <v>Grants for You</v>
      </c>
      <c r="U995" s="12">
        <f ca="1">IF([1]source_data!G997="","",[1]tailored_settings!$B$8)</f>
        <v>45009</v>
      </c>
      <c r="V995" s="8" t="str">
        <f>IF([1]source_data!I997="","",[1]tailored_settings!$B$9)</f>
        <v>https://www.barnwoodtrust.org/</v>
      </c>
      <c r="W995" s="8" t="str">
        <f>IF([1]source_data!G997="","",IF([1]source_data!I997="","",[1]codelists!$A$1))</f>
        <v>Grant to Individuals Reason codelist</v>
      </c>
      <c r="X995" s="8" t="str">
        <f>IF([1]source_data!G997="","",IF([1]source_data!I997="","",[1]source_data!I997))</f>
        <v>Mental Health</v>
      </c>
      <c r="Y995" s="8" t="str">
        <f>IF([1]source_data!G997="","",IF([1]source_data!J997="","",[1]codelists!$A$1))</f>
        <v/>
      </c>
      <c r="Z995" s="8" t="str">
        <f>IF([1]source_data!G997="","",IF([1]source_data!J997="","",[1]source_data!J997))</f>
        <v/>
      </c>
      <c r="AA995" s="8" t="str">
        <f>IF([1]source_data!G997="","",IF([1]source_data!K997="","",[1]codelists!$A$16))</f>
        <v>Grant to Individuals Purpose codelist</v>
      </c>
      <c r="AB995" s="8" t="str">
        <f>IF([1]source_data!G997="","",IF([1]source_data!K997="","",[1]source_data!K997))</f>
        <v>Devices and digital access</v>
      </c>
      <c r="AC995" s="8" t="str">
        <f>IF([1]source_data!G997="","",IF([1]source_data!L997="","",[1]codelists!$A$16))</f>
        <v/>
      </c>
      <c r="AD995" s="8" t="str">
        <f>IF([1]source_data!G997="","",IF([1]source_data!L997="","",[1]source_data!L997))</f>
        <v/>
      </c>
      <c r="AE995" s="8" t="str">
        <f>IF([1]source_data!G997="","",IF([1]source_data!M997="","",[1]codelists!$A$16))</f>
        <v/>
      </c>
      <c r="AF995" s="8" t="str">
        <f>IF([1]source_data!G997="","",IF([1]source_data!M997="","",[1]source_data!M997))</f>
        <v/>
      </c>
    </row>
    <row r="996" spans="1:32" ht="15.75" x14ac:dyDescent="0.25">
      <c r="A996" s="8" t="str">
        <f>IF([1]source_data!G998="","",IF(AND([1]source_data!C998&lt;&gt;"",[1]tailored_settings!$B$10="Publish"),CONCATENATE([1]tailored_settings!$B$2&amp;[1]source_data!C998),IF(AND([1]source_data!C998&lt;&gt;"",[1]tailored_settings!$B$10="Do not publish"),CONCATENATE([1]tailored_settings!$B$2&amp;TEXT(ROW(A996)-1,"0000")&amp;"_"&amp;TEXT(F996,"yyyy-mm")),CONCATENATE([1]tailored_settings!$B$2&amp;TEXT(ROW(A996)-1,"0000")&amp;"_"&amp;TEXT(F996,"yyyy-mm")))))</f>
        <v>360G-BarnwoodTrust-0995_2022-11</v>
      </c>
      <c r="B996" s="8" t="str">
        <f>IF([1]source_data!G998="","",IF([1]source_data!E998&lt;&gt;"",[1]source_data!E998,CONCATENATE("Grant to "&amp;G996)))</f>
        <v>Grants for You</v>
      </c>
      <c r="C996" s="8" t="str">
        <f>IF([1]source_data!G998="","",IF([1]source_data!F998="","",[1]source_data!F998))</f>
        <v xml:space="preserve">Funding to help people with Autism, ADHD, Tourette's or a serious mental health condition access more opportunities.   </v>
      </c>
      <c r="D996" s="9">
        <f>IF([1]source_data!G998="","",IF([1]source_data!G998="","",[1]source_data!G998))</f>
        <v>1649</v>
      </c>
      <c r="E996" s="8" t="str">
        <f>IF([1]source_data!G998="","",[1]tailored_settings!$B$3)</f>
        <v>GBP</v>
      </c>
      <c r="F996" s="10">
        <f>IF([1]source_data!G998="","",IF([1]source_data!H998="","",[1]source_data!H998))</f>
        <v>44888.6570145023</v>
      </c>
      <c r="G996" s="8" t="str">
        <f>IF([1]source_data!G998="","",[1]tailored_settings!$B$5)</f>
        <v>Individual Recipient</v>
      </c>
      <c r="H996" s="8" t="str">
        <f>IF([1]source_data!G998="","",IF(AND([1]source_data!A998&lt;&gt;"",[1]tailored_settings!$B$11="Publish"),CONCATENATE([1]tailored_settings!$B$2&amp;[1]source_data!A998),IF(AND([1]source_data!A998&lt;&gt;"",[1]tailored_settings!$B$11="Do not publish"),CONCATENATE([1]tailored_settings!$B$4&amp;TEXT(ROW(A996)-1,"0000")&amp;"_"&amp;TEXT(F996,"yyyy-mm")),CONCATENATE([1]tailored_settings!$B$4&amp;TEXT(ROW(A996)-1,"0000")&amp;"_"&amp;TEXT(F996,"yyyy-mm")))))</f>
        <v>360G-BarnwoodTrust-IND-0995_2022-11</v>
      </c>
      <c r="I996" s="8" t="str">
        <f>IF([1]source_data!G998="","",[1]tailored_settings!$B$7)</f>
        <v>Barnwood Trust</v>
      </c>
      <c r="J996" s="8" t="str">
        <f>IF([1]source_data!G998="","",[1]tailored_settings!$B$6)</f>
        <v>GB-CHC-1162855</v>
      </c>
      <c r="K996" s="8" t="str">
        <f>IF([1]source_data!G998="","",IF([1]source_data!I998="","",VLOOKUP([1]source_data!I998,[1]codelists!A:C,2,FALSE)))</f>
        <v>GTIR040</v>
      </c>
      <c r="L996" s="8" t="str">
        <f>IF([1]source_data!G998="","",IF([1]source_data!J998="","",VLOOKUP([1]source_data!J998,[1]codelists!A:C,2,FALSE)))</f>
        <v/>
      </c>
      <c r="M996" s="8" t="str">
        <f>IF([1]source_data!G998="","",IF([1]source_data!K998="","",IF([1]source_data!M998&lt;&gt;"",CONCATENATE(VLOOKUP([1]source_data!K998,[1]codelists!A:C,2,FALSE)&amp;";"&amp;VLOOKUP([1]source_data!L998,[1]codelists!A:C,2,FALSE)&amp;";"&amp;VLOOKUP([1]source_data!M998,[1]codelists!A:C,2,FALSE)),IF([1]source_data!L998&lt;&gt;"",CONCATENATE(VLOOKUP([1]source_data!K998,[1]codelists!A:C,2,FALSE)&amp;";"&amp;VLOOKUP([1]source_data!L998,[1]codelists!A:C,2,FALSE)),IF([1]source_data!K998&lt;&gt;"",CONCATENATE(VLOOKUP([1]source_data!K998,[1]codelists!A:C,2,FALSE)))))))</f>
        <v>GTIP040</v>
      </c>
      <c r="N996" s="11" t="str">
        <f>IF([1]source_data!G998="","",IF([1]source_data!D998="","",VLOOKUP([1]source_data!D998,[1]geo_data!A:I,9,FALSE)))</f>
        <v>Westgate</v>
      </c>
      <c r="O996" s="11" t="str">
        <f>IF([1]source_data!G998="","",IF([1]source_data!D998="","",VLOOKUP([1]source_data!D998,[1]geo_data!A:I,8,FALSE)))</f>
        <v>E05010967</v>
      </c>
      <c r="P996" s="11" t="str">
        <f>IF([1]source_data!G998="","",IF(LEFT(O996,3)="E05","WD",IF(LEFT(O996,3)="S13","WD",IF(LEFT(O996,3)="W05","WD",IF(LEFT(O996,3)="W06","UA",IF(LEFT(O996,3)="S12","CA",IF(LEFT(O996,3)="E06","UA",IF(LEFT(O996,3)="E07","NMD",IF(LEFT(O996,3)="E08","MD",IF(LEFT(O996,3)="E09","LONB"))))))))))</f>
        <v>WD</v>
      </c>
      <c r="Q996" s="11" t="str">
        <f>IF([1]source_data!G998="","",IF([1]source_data!D998="","",VLOOKUP([1]source_data!D998,[1]geo_data!A:I,7,FALSE)))</f>
        <v>Gloucester</v>
      </c>
      <c r="R996" s="11" t="str">
        <f>IF([1]source_data!G998="","",IF([1]source_data!D998="","",VLOOKUP([1]source_data!D998,[1]geo_data!A:I,6,FALSE)))</f>
        <v>E07000081</v>
      </c>
      <c r="S996" s="11" t="str">
        <f>IF([1]source_data!G998="","",IF(LEFT(R996,3)="E05","WD",IF(LEFT(R996,3)="S13","WD",IF(LEFT(R996,3)="W05","WD",IF(LEFT(R996,3)="W06","UA",IF(LEFT(R996,3)="S12","CA",IF(LEFT(R996,3)="E06","UA",IF(LEFT(R996,3)="E07","NMD",IF(LEFT(R996,3)="E08","MD",IF(LEFT(R996,3)="E09","LONB"))))))))))</f>
        <v>NMD</v>
      </c>
      <c r="T996" s="8" t="str">
        <f>IF([1]source_data!G998="","",IF([1]source_data!N998="","",[1]source_data!N998))</f>
        <v>Grants for You</v>
      </c>
      <c r="U996" s="12">
        <f ca="1">IF([1]source_data!G998="","",[1]tailored_settings!$B$8)</f>
        <v>45009</v>
      </c>
      <c r="V996" s="8" t="str">
        <f>IF([1]source_data!I998="","",[1]tailored_settings!$B$9)</f>
        <v>https://www.barnwoodtrust.org/</v>
      </c>
      <c r="W996" s="8" t="str">
        <f>IF([1]source_data!G998="","",IF([1]source_data!I998="","",[1]codelists!$A$1))</f>
        <v>Grant to Individuals Reason codelist</v>
      </c>
      <c r="X996" s="8" t="str">
        <f>IF([1]source_data!G998="","",IF([1]source_data!I998="","",[1]source_data!I998))</f>
        <v>Mental Health</v>
      </c>
      <c r="Y996" s="8" t="str">
        <f>IF([1]source_data!G998="","",IF([1]source_data!J998="","",[1]codelists!$A$1))</f>
        <v/>
      </c>
      <c r="Z996" s="8" t="str">
        <f>IF([1]source_data!G998="","",IF([1]source_data!J998="","",[1]source_data!J998))</f>
        <v/>
      </c>
      <c r="AA996" s="8" t="str">
        <f>IF([1]source_data!G998="","",IF([1]source_data!K998="","",[1]codelists!$A$16))</f>
        <v>Grant to Individuals Purpose codelist</v>
      </c>
      <c r="AB996" s="8" t="str">
        <f>IF([1]source_data!G998="","",IF([1]source_data!K998="","",[1]source_data!K998))</f>
        <v>Devices and digital access</v>
      </c>
      <c r="AC996" s="8" t="str">
        <f>IF([1]source_data!G998="","",IF([1]source_data!L998="","",[1]codelists!$A$16))</f>
        <v/>
      </c>
      <c r="AD996" s="8" t="str">
        <f>IF([1]source_data!G998="","",IF([1]source_data!L998="","",[1]source_data!L998))</f>
        <v/>
      </c>
      <c r="AE996" s="8" t="str">
        <f>IF([1]source_data!G998="","",IF([1]source_data!M998="","",[1]codelists!$A$16))</f>
        <v/>
      </c>
      <c r="AF996" s="8" t="str">
        <f>IF([1]source_data!G998="","",IF([1]source_data!M998="","",[1]source_data!M998))</f>
        <v/>
      </c>
    </row>
    <row r="997" spans="1:32" ht="15.75" x14ac:dyDescent="0.25">
      <c r="A997" s="8" t="str">
        <f>IF([1]source_data!G999="","",IF(AND([1]source_data!C999&lt;&gt;"",[1]tailored_settings!$B$10="Publish"),CONCATENATE([1]tailored_settings!$B$2&amp;[1]source_data!C999),IF(AND([1]source_data!C999&lt;&gt;"",[1]tailored_settings!$B$10="Do not publish"),CONCATENATE([1]tailored_settings!$B$2&amp;TEXT(ROW(A997)-1,"0000")&amp;"_"&amp;TEXT(F997,"yyyy-mm")),CONCATENATE([1]tailored_settings!$B$2&amp;TEXT(ROW(A997)-1,"0000")&amp;"_"&amp;TEXT(F997,"yyyy-mm")))))</f>
        <v>360G-BarnwoodTrust-0996_2022-11</v>
      </c>
      <c r="B997" s="8" t="str">
        <f>IF([1]source_data!G999="","",IF([1]source_data!E999&lt;&gt;"",[1]source_data!E999,CONCATENATE("Grant to "&amp;G997)))</f>
        <v>Grants for You</v>
      </c>
      <c r="C997" s="8" t="str">
        <f>IF([1]source_data!G999="","",IF([1]source_data!F999="","",[1]source_data!F999))</f>
        <v xml:space="preserve">Funding to help people with Autism, ADHD, Tourette's or a serious mental health condition access more opportunities.   </v>
      </c>
      <c r="D997" s="9">
        <f>IF([1]source_data!G999="","",IF([1]source_data!G999="","",[1]source_data!G999))</f>
        <v>3211</v>
      </c>
      <c r="E997" s="8" t="str">
        <f>IF([1]source_data!G999="","",[1]tailored_settings!$B$3)</f>
        <v>GBP</v>
      </c>
      <c r="F997" s="10">
        <f>IF([1]source_data!G999="","",IF([1]source_data!H999="","",[1]source_data!H999))</f>
        <v>44889.366734803203</v>
      </c>
      <c r="G997" s="8" t="str">
        <f>IF([1]source_data!G999="","",[1]tailored_settings!$B$5)</f>
        <v>Individual Recipient</v>
      </c>
      <c r="H997" s="8" t="str">
        <f>IF([1]source_data!G999="","",IF(AND([1]source_data!A999&lt;&gt;"",[1]tailored_settings!$B$11="Publish"),CONCATENATE([1]tailored_settings!$B$2&amp;[1]source_data!A999),IF(AND([1]source_data!A999&lt;&gt;"",[1]tailored_settings!$B$11="Do not publish"),CONCATENATE([1]tailored_settings!$B$4&amp;TEXT(ROW(A997)-1,"0000")&amp;"_"&amp;TEXT(F997,"yyyy-mm")),CONCATENATE([1]tailored_settings!$B$4&amp;TEXT(ROW(A997)-1,"0000")&amp;"_"&amp;TEXT(F997,"yyyy-mm")))))</f>
        <v>360G-BarnwoodTrust-IND-0996_2022-11</v>
      </c>
      <c r="I997" s="8" t="str">
        <f>IF([1]source_data!G999="","",[1]tailored_settings!$B$7)</f>
        <v>Barnwood Trust</v>
      </c>
      <c r="J997" s="8" t="str">
        <f>IF([1]source_data!G999="","",[1]tailored_settings!$B$6)</f>
        <v>GB-CHC-1162855</v>
      </c>
      <c r="K997" s="8" t="str">
        <f>IF([1]source_data!G999="","",IF([1]source_data!I999="","",VLOOKUP([1]source_data!I999,[1]codelists!A:C,2,FALSE)))</f>
        <v>GTIR040</v>
      </c>
      <c r="L997" s="8" t="str">
        <f>IF([1]source_data!G999="","",IF([1]source_data!J999="","",VLOOKUP([1]source_data!J999,[1]codelists!A:C,2,FALSE)))</f>
        <v/>
      </c>
      <c r="M997" s="8" t="str">
        <f>IF([1]source_data!G999="","",IF([1]source_data!K999="","",IF([1]source_data!M999&lt;&gt;"",CONCATENATE(VLOOKUP([1]source_data!K999,[1]codelists!A:C,2,FALSE)&amp;";"&amp;VLOOKUP([1]source_data!L999,[1]codelists!A:C,2,FALSE)&amp;";"&amp;VLOOKUP([1]source_data!M999,[1]codelists!A:C,2,FALSE)),IF([1]source_data!L999&lt;&gt;"",CONCATENATE(VLOOKUP([1]source_data!K999,[1]codelists!A:C,2,FALSE)&amp;";"&amp;VLOOKUP([1]source_data!L999,[1]codelists!A:C,2,FALSE)),IF([1]source_data!K999&lt;&gt;"",CONCATENATE(VLOOKUP([1]source_data!K999,[1]codelists!A:C,2,FALSE)))))))</f>
        <v>GTIP100</v>
      </c>
      <c r="N997" s="11" t="str">
        <f>IF([1]source_data!G999="","",IF([1]source_data!D999="","",VLOOKUP([1]source_data!D999,[1]geo_data!A:I,9,FALSE)))</f>
        <v>Chesterton</v>
      </c>
      <c r="O997" s="11" t="str">
        <f>IF([1]source_data!G999="","",IF([1]source_data!D999="","",VLOOKUP([1]source_data!D999,[1]geo_data!A:I,8,FALSE)))</f>
        <v>E05010702</v>
      </c>
      <c r="P997" s="11" t="str">
        <f>IF([1]source_data!G999="","",IF(LEFT(O997,3)="E05","WD",IF(LEFT(O997,3)="S13","WD",IF(LEFT(O997,3)="W05","WD",IF(LEFT(O997,3)="W06","UA",IF(LEFT(O997,3)="S12","CA",IF(LEFT(O997,3)="E06","UA",IF(LEFT(O997,3)="E07","NMD",IF(LEFT(O997,3)="E08","MD",IF(LEFT(O997,3)="E09","LONB"))))))))))</f>
        <v>WD</v>
      </c>
      <c r="Q997" s="11" t="str">
        <f>IF([1]source_data!G999="","",IF([1]source_data!D999="","",VLOOKUP([1]source_data!D999,[1]geo_data!A:I,7,FALSE)))</f>
        <v>Cotswold</v>
      </c>
      <c r="R997" s="11" t="str">
        <f>IF([1]source_data!G999="","",IF([1]source_data!D999="","",VLOOKUP([1]source_data!D999,[1]geo_data!A:I,6,FALSE)))</f>
        <v>E07000079</v>
      </c>
      <c r="S997" s="11" t="str">
        <f>IF([1]source_data!G999="","",IF(LEFT(R997,3)="E05","WD",IF(LEFT(R997,3)="S13","WD",IF(LEFT(R997,3)="W05","WD",IF(LEFT(R997,3)="W06","UA",IF(LEFT(R997,3)="S12","CA",IF(LEFT(R997,3)="E06","UA",IF(LEFT(R997,3)="E07","NMD",IF(LEFT(R997,3)="E08","MD",IF(LEFT(R997,3)="E09","LONB"))))))))))</f>
        <v>NMD</v>
      </c>
      <c r="T997" s="8" t="str">
        <f>IF([1]source_data!G999="","",IF([1]source_data!N999="","",[1]source_data!N999))</f>
        <v>Grants for You</v>
      </c>
      <c r="U997" s="12">
        <f ca="1">IF([1]source_data!G999="","",[1]tailored_settings!$B$8)</f>
        <v>45009</v>
      </c>
      <c r="V997" s="8" t="str">
        <f>IF([1]source_data!I999="","",[1]tailored_settings!$B$9)</f>
        <v>https://www.barnwoodtrust.org/</v>
      </c>
      <c r="W997" s="8" t="str">
        <f>IF([1]source_data!G999="","",IF([1]source_data!I999="","",[1]codelists!$A$1))</f>
        <v>Grant to Individuals Reason codelist</v>
      </c>
      <c r="X997" s="8" t="str">
        <f>IF([1]source_data!G999="","",IF([1]source_data!I999="","",[1]source_data!I999))</f>
        <v>Mental Health</v>
      </c>
      <c r="Y997" s="8" t="str">
        <f>IF([1]source_data!G999="","",IF([1]source_data!J999="","",[1]codelists!$A$1))</f>
        <v/>
      </c>
      <c r="Z997" s="8" t="str">
        <f>IF([1]source_data!G999="","",IF([1]source_data!J999="","",[1]source_data!J999))</f>
        <v/>
      </c>
      <c r="AA997" s="8" t="str">
        <f>IF([1]source_data!G999="","",IF([1]source_data!K999="","",[1]codelists!$A$16))</f>
        <v>Grant to Individuals Purpose codelist</v>
      </c>
      <c r="AB997" s="8" t="str">
        <f>IF([1]source_data!G999="","",IF([1]source_data!K999="","",[1]source_data!K999))</f>
        <v>Travel and transport</v>
      </c>
      <c r="AC997" s="8" t="str">
        <f>IF([1]source_data!G999="","",IF([1]source_data!L999="","",[1]codelists!$A$16))</f>
        <v/>
      </c>
      <c r="AD997" s="8" t="str">
        <f>IF([1]source_data!G999="","",IF([1]source_data!L999="","",[1]source_data!L999))</f>
        <v/>
      </c>
      <c r="AE997" s="8" t="str">
        <f>IF([1]source_data!G999="","",IF([1]source_data!M999="","",[1]codelists!$A$16))</f>
        <v/>
      </c>
      <c r="AF997" s="8" t="str">
        <f>IF([1]source_data!G999="","",IF([1]source_data!M999="","",[1]source_data!M999))</f>
        <v/>
      </c>
    </row>
    <row r="998" spans="1:32" ht="15.75" x14ac:dyDescent="0.25">
      <c r="A998" s="8" t="str">
        <f>IF([1]source_data!G1000="","",IF(AND([1]source_data!C1000&lt;&gt;"",[1]tailored_settings!$B$10="Publish"),CONCATENATE([1]tailored_settings!$B$2&amp;[1]source_data!C1000),IF(AND([1]source_data!C1000&lt;&gt;"",[1]tailored_settings!$B$10="Do not publish"),CONCATENATE([1]tailored_settings!$B$2&amp;TEXT(ROW(A998)-1,"0000")&amp;"_"&amp;TEXT(F998,"yyyy-mm")),CONCATENATE([1]tailored_settings!$B$2&amp;TEXT(ROW(A998)-1,"0000")&amp;"_"&amp;TEXT(F998,"yyyy-mm")))))</f>
        <v>360G-BarnwoodTrust-0997_2022-11</v>
      </c>
      <c r="B998" s="8" t="str">
        <f>IF([1]source_data!G1000="","",IF([1]source_data!E1000&lt;&gt;"",[1]source_data!E1000,CONCATENATE("Grant to "&amp;G998)))</f>
        <v>Grants for You</v>
      </c>
      <c r="C998" s="8" t="str">
        <f>IF([1]source_data!G1000="","",IF([1]source_data!F1000="","",[1]source_data!F1000))</f>
        <v xml:space="preserve">Funding to help people with Autism, ADHD, Tourette's or a serious mental health condition access more opportunities.   </v>
      </c>
      <c r="D998" s="9">
        <f>IF([1]source_data!G1000="","",IF([1]source_data!G1000="","",[1]source_data!G1000))</f>
        <v>915</v>
      </c>
      <c r="E998" s="8" t="str">
        <f>IF([1]source_data!G1000="","",[1]tailored_settings!$B$3)</f>
        <v>GBP</v>
      </c>
      <c r="F998" s="10">
        <f>IF([1]source_data!G1000="","",IF([1]source_data!H1000="","",[1]source_data!H1000))</f>
        <v>44889.369401122698</v>
      </c>
      <c r="G998" s="8" t="str">
        <f>IF([1]source_data!G1000="","",[1]tailored_settings!$B$5)</f>
        <v>Individual Recipient</v>
      </c>
      <c r="H998" s="8" t="str">
        <f>IF([1]source_data!G1000="","",IF(AND([1]source_data!A1000&lt;&gt;"",[1]tailored_settings!$B$11="Publish"),CONCATENATE([1]tailored_settings!$B$2&amp;[1]source_data!A1000),IF(AND([1]source_data!A1000&lt;&gt;"",[1]tailored_settings!$B$11="Do not publish"),CONCATENATE([1]tailored_settings!$B$4&amp;TEXT(ROW(A998)-1,"0000")&amp;"_"&amp;TEXT(F998,"yyyy-mm")),CONCATENATE([1]tailored_settings!$B$4&amp;TEXT(ROW(A998)-1,"0000")&amp;"_"&amp;TEXT(F998,"yyyy-mm")))))</f>
        <v>360G-BarnwoodTrust-IND-0997_2022-11</v>
      </c>
      <c r="I998" s="8" t="str">
        <f>IF([1]source_data!G1000="","",[1]tailored_settings!$B$7)</f>
        <v>Barnwood Trust</v>
      </c>
      <c r="J998" s="8" t="str">
        <f>IF([1]source_data!G1000="","",[1]tailored_settings!$B$6)</f>
        <v>GB-CHC-1162855</v>
      </c>
      <c r="K998" s="8" t="str">
        <f>IF([1]source_data!G1000="","",IF([1]source_data!I1000="","",VLOOKUP([1]source_data!I1000,[1]codelists!A:C,2,FALSE)))</f>
        <v>GTIR040</v>
      </c>
      <c r="L998" s="8" t="str">
        <f>IF([1]source_data!G1000="","",IF([1]source_data!J1000="","",VLOOKUP([1]source_data!J1000,[1]codelists!A:C,2,FALSE)))</f>
        <v/>
      </c>
      <c r="M998" s="8" t="str">
        <f>IF([1]source_data!G1000="","",IF([1]source_data!K1000="","",IF([1]source_data!M1000&lt;&gt;"",CONCATENATE(VLOOKUP([1]source_data!K1000,[1]codelists!A:C,2,FALSE)&amp;";"&amp;VLOOKUP([1]source_data!L1000,[1]codelists!A:C,2,FALSE)&amp;";"&amp;VLOOKUP([1]source_data!M1000,[1]codelists!A:C,2,FALSE)),IF([1]source_data!L1000&lt;&gt;"",CONCATENATE(VLOOKUP([1]source_data!K1000,[1]codelists!A:C,2,FALSE)&amp;";"&amp;VLOOKUP([1]source_data!L1000,[1]codelists!A:C,2,FALSE)),IF([1]source_data!K1000&lt;&gt;"",CONCATENATE(VLOOKUP([1]source_data!K1000,[1]codelists!A:C,2,FALSE)))))))</f>
        <v>GTIP040</v>
      </c>
      <c r="N998" s="11" t="str">
        <f>IF([1]source_data!G1000="","",IF([1]source_data!D1000="","",VLOOKUP([1]source_data!D1000,[1]geo_data!A:I,9,FALSE)))</f>
        <v>Cleeve St Michael's</v>
      </c>
      <c r="O998" s="11" t="str">
        <f>IF([1]source_data!G1000="","",IF([1]source_data!D1000="","",VLOOKUP([1]source_data!D1000,[1]geo_data!A:I,8,FALSE)))</f>
        <v>E05012071</v>
      </c>
      <c r="P998" s="11" t="str">
        <f>IF([1]source_data!G1000="","",IF(LEFT(O998,3)="E05","WD",IF(LEFT(O998,3)="S13","WD",IF(LEFT(O998,3)="W05","WD",IF(LEFT(O998,3)="W06","UA",IF(LEFT(O998,3)="S12","CA",IF(LEFT(O998,3)="E06","UA",IF(LEFT(O998,3)="E07","NMD",IF(LEFT(O998,3)="E08","MD",IF(LEFT(O998,3)="E09","LONB"))))))))))</f>
        <v>WD</v>
      </c>
      <c r="Q998" s="11" t="str">
        <f>IF([1]source_data!G1000="","",IF([1]source_data!D1000="","",VLOOKUP([1]source_data!D1000,[1]geo_data!A:I,7,FALSE)))</f>
        <v>Tewkesbury</v>
      </c>
      <c r="R998" s="11" t="str">
        <f>IF([1]source_data!G1000="","",IF([1]source_data!D1000="","",VLOOKUP([1]source_data!D1000,[1]geo_data!A:I,6,FALSE)))</f>
        <v>E07000083</v>
      </c>
      <c r="S998" s="11" t="str">
        <f>IF([1]source_data!G1000="","",IF(LEFT(R998,3)="E05","WD",IF(LEFT(R998,3)="S13","WD",IF(LEFT(R998,3)="W05","WD",IF(LEFT(R998,3)="W06","UA",IF(LEFT(R998,3)="S12","CA",IF(LEFT(R998,3)="E06","UA",IF(LEFT(R998,3)="E07","NMD",IF(LEFT(R998,3)="E08","MD",IF(LEFT(R998,3)="E09","LONB"))))))))))</f>
        <v>NMD</v>
      </c>
      <c r="T998" s="8" t="str">
        <f>IF([1]source_data!G1000="","",IF([1]source_data!N1000="","",[1]source_data!N1000))</f>
        <v>Grants for You</v>
      </c>
      <c r="U998" s="12">
        <f ca="1">IF([1]source_data!G1000="","",[1]tailored_settings!$B$8)</f>
        <v>45009</v>
      </c>
      <c r="V998" s="8" t="str">
        <f>IF([1]source_data!I1000="","",[1]tailored_settings!$B$9)</f>
        <v>https://www.barnwoodtrust.org/</v>
      </c>
      <c r="W998" s="8" t="str">
        <f>IF([1]source_data!G1000="","",IF([1]source_data!I1000="","",[1]codelists!$A$1))</f>
        <v>Grant to Individuals Reason codelist</v>
      </c>
      <c r="X998" s="8" t="str">
        <f>IF([1]source_data!G1000="","",IF([1]source_data!I1000="","",[1]source_data!I1000))</f>
        <v>Mental Health</v>
      </c>
      <c r="Y998" s="8" t="str">
        <f>IF([1]source_data!G1000="","",IF([1]source_data!J1000="","",[1]codelists!$A$1))</f>
        <v/>
      </c>
      <c r="Z998" s="8" t="str">
        <f>IF([1]source_data!G1000="","",IF([1]source_data!J1000="","",[1]source_data!J1000))</f>
        <v/>
      </c>
      <c r="AA998" s="8" t="str">
        <f>IF([1]source_data!G1000="","",IF([1]source_data!K1000="","",[1]codelists!$A$16))</f>
        <v>Grant to Individuals Purpose codelist</v>
      </c>
      <c r="AB998" s="8" t="str">
        <f>IF([1]source_data!G1000="","",IF([1]source_data!K1000="","",[1]source_data!K1000))</f>
        <v>Devices and digital access</v>
      </c>
      <c r="AC998" s="8" t="str">
        <f>IF([1]source_data!G1000="","",IF([1]source_data!L1000="","",[1]codelists!$A$16))</f>
        <v/>
      </c>
      <c r="AD998" s="8" t="str">
        <f>IF([1]source_data!G1000="","",IF([1]source_data!L1000="","",[1]source_data!L1000))</f>
        <v/>
      </c>
      <c r="AE998" s="8" t="str">
        <f>IF([1]source_data!G1000="","",IF([1]source_data!M1000="","",[1]codelists!$A$16))</f>
        <v/>
      </c>
      <c r="AF998" s="8" t="str">
        <f>IF([1]source_data!G1000="","",IF([1]source_data!M1000="","",[1]source_data!M1000))</f>
        <v/>
      </c>
    </row>
    <row r="999" spans="1:32" ht="15.75" x14ac:dyDescent="0.25">
      <c r="A999" s="8" t="str">
        <f>IF([1]source_data!G1001="","",IF(AND([1]source_data!C1001&lt;&gt;"",[1]tailored_settings!$B$10="Publish"),CONCATENATE([1]tailored_settings!$B$2&amp;[1]source_data!C1001),IF(AND([1]source_data!C1001&lt;&gt;"",[1]tailored_settings!$B$10="Do not publish"),CONCATENATE([1]tailored_settings!$B$2&amp;TEXT(ROW(A999)-1,"0000")&amp;"_"&amp;TEXT(F999,"yyyy-mm")),CONCATENATE([1]tailored_settings!$B$2&amp;TEXT(ROW(A999)-1,"0000")&amp;"_"&amp;TEXT(F999,"yyyy-mm")))))</f>
        <v>360G-BarnwoodTrust-0998_2022-11</v>
      </c>
      <c r="B999" s="8" t="str">
        <f>IF([1]source_data!G1001="","",IF([1]source_data!E1001&lt;&gt;"",[1]source_data!E1001,CONCATENATE("Grant to "&amp;G999)))</f>
        <v>Grants for You</v>
      </c>
      <c r="C999" s="8" t="str">
        <f>IF([1]source_data!G1001="","",IF([1]source_data!F1001="","",[1]source_data!F1001))</f>
        <v xml:space="preserve">Funding to help people with Autism, ADHD, Tourette's or a serious mental health condition access more opportunities.   </v>
      </c>
      <c r="D999" s="9">
        <f>IF([1]source_data!G1001="","",IF([1]source_data!G1001="","",[1]source_data!G1001))</f>
        <v>3595</v>
      </c>
      <c r="E999" s="8" t="str">
        <f>IF([1]source_data!G1001="","",[1]tailored_settings!$B$3)</f>
        <v>GBP</v>
      </c>
      <c r="F999" s="10">
        <f>IF([1]source_data!G1001="","",IF([1]source_data!H1001="","",[1]source_data!H1001))</f>
        <v>44889.394401770798</v>
      </c>
      <c r="G999" s="8" t="str">
        <f>IF([1]source_data!G1001="","",[1]tailored_settings!$B$5)</f>
        <v>Individual Recipient</v>
      </c>
      <c r="H999" s="8" t="str">
        <f>IF([1]source_data!G1001="","",IF(AND([1]source_data!A1001&lt;&gt;"",[1]tailored_settings!$B$11="Publish"),CONCATENATE([1]tailored_settings!$B$2&amp;[1]source_data!A1001),IF(AND([1]source_data!A1001&lt;&gt;"",[1]tailored_settings!$B$11="Do not publish"),CONCATENATE([1]tailored_settings!$B$4&amp;TEXT(ROW(A999)-1,"0000")&amp;"_"&amp;TEXT(F999,"yyyy-mm")),CONCATENATE([1]tailored_settings!$B$4&amp;TEXT(ROW(A999)-1,"0000")&amp;"_"&amp;TEXT(F999,"yyyy-mm")))))</f>
        <v>360G-BarnwoodTrust-IND-0998_2022-11</v>
      </c>
      <c r="I999" s="8" t="str">
        <f>IF([1]source_data!G1001="","",[1]tailored_settings!$B$7)</f>
        <v>Barnwood Trust</v>
      </c>
      <c r="J999" s="8" t="str">
        <f>IF([1]source_data!G1001="","",[1]tailored_settings!$B$6)</f>
        <v>GB-CHC-1162855</v>
      </c>
      <c r="K999" s="8" t="str">
        <f>IF([1]source_data!G1001="","",IF([1]source_data!I1001="","",VLOOKUP([1]source_data!I1001,[1]codelists!A:C,2,FALSE)))</f>
        <v>GTIR040</v>
      </c>
      <c r="L999" s="8" t="str">
        <f>IF([1]source_data!G1001="","",IF([1]source_data!J1001="","",VLOOKUP([1]source_data!J1001,[1]codelists!A:C,2,FALSE)))</f>
        <v/>
      </c>
      <c r="M999" s="8" t="str">
        <f>IF([1]source_data!G1001="","",IF([1]source_data!K1001="","",IF([1]source_data!M1001&lt;&gt;"",CONCATENATE(VLOOKUP([1]source_data!K1001,[1]codelists!A:C,2,FALSE)&amp;";"&amp;VLOOKUP([1]source_data!L1001,[1]codelists!A:C,2,FALSE)&amp;";"&amp;VLOOKUP([1]source_data!M1001,[1]codelists!A:C,2,FALSE)),IF([1]source_data!L1001&lt;&gt;"",CONCATENATE(VLOOKUP([1]source_data!K1001,[1]codelists!A:C,2,FALSE)&amp;";"&amp;VLOOKUP([1]source_data!L1001,[1]codelists!A:C,2,FALSE)),IF([1]source_data!K1001&lt;&gt;"",CONCATENATE(VLOOKUP([1]source_data!K1001,[1]codelists!A:C,2,FALSE)))))))</f>
        <v>GTIP100</v>
      </c>
      <c r="N999" s="11" t="str">
        <f>IF([1]source_data!G1001="","",IF([1]source_data!D1001="","",VLOOKUP([1]source_data!D1001,[1]geo_data!A:I,9,FALSE)))</f>
        <v>Stonehouse</v>
      </c>
      <c r="O999" s="11" t="str">
        <f>IF([1]source_data!G1001="","",IF([1]source_data!D1001="","",VLOOKUP([1]source_data!D1001,[1]geo_data!A:I,8,FALSE)))</f>
        <v>E05013196</v>
      </c>
      <c r="P999" s="11" t="str">
        <f>IF([1]source_data!G1001="","",IF(LEFT(O999,3)="E05","WD",IF(LEFT(O999,3)="S13","WD",IF(LEFT(O999,3)="W05","WD",IF(LEFT(O999,3)="W06","UA",IF(LEFT(O999,3)="S12","CA",IF(LEFT(O999,3)="E06","UA",IF(LEFT(O999,3)="E07","NMD",IF(LEFT(O999,3)="E08","MD",IF(LEFT(O999,3)="E09","LONB"))))))))))</f>
        <v>WD</v>
      </c>
      <c r="Q999" s="11" t="str">
        <f>IF([1]source_data!G1001="","",IF([1]source_data!D1001="","",VLOOKUP([1]source_data!D1001,[1]geo_data!A:I,7,FALSE)))</f>
        <v>Stroud</v>
      </c>
      <c r="R999" s="11" t="str">
        <f>IF([1]source_data!G1001="","",IF([1]source_data!D1001="","",VLOOKUP([1]source_data!D1001,[1]geo_data!A:I,6,FALSE)))</f>
        <v>E07000082</v>
      </c>
      <c r="S999" s="11" t="str">
        <f>IF([1]source_data!G1001="","",IF(LEFT(R999,3)="E05","WD",IF(LEFT(R999,3)="S13","WD",IF(LEFT(R999,3)="W05","WD",IF(LEFT(R999,3)="W06","UA",IF(LEFT(R999,3)="S12","CA",IF(LEFT(R999,3)="E06","UA",IF(LEFT(R999,3)="E07","NMD",IF(LEFT(R999,3)="E08","MD",IF(LEFT(R999,3)="E09","LONB"))))))))))</f>
        <v>NMD</v>
      </c>
      <c r="T999" s="8" t="str">
        <f>IF([1]source_data!G1001="","",IF([1]source_data!N1001="","",[1]source_data!N1001))</f>
        <v>Grants for You</v>
      </c>
      <c r="U999" s="12">
        <f ca="1">IF([1]source_data!G1001="","",[1]tailored_settings!$B$8)</f>
        <v>45009</v>
      </c>
      <c r="V999" s="8" t="str">
        <f>IF([1]source_data!I1001="","",[1]tailored_settings!$B$9)</f>
        <v>https://www.barnwoodtrust.org/</v>
      </c>
      <c r="W999" s="8" t="str">
        <f>IF([1]source_data!G1001="","",IF([1]source_data!I1001="","",[1]codelists!$A$1))</f>
        <v>Grant to Individuals Reason codelist</v>
      </c>
      <c r="X999" s="8" t="str">
        <f>IF([1]source_data!G1001="","",IF([1]source_data!I1001="","",[1]source_data!I1001))</f>
        <v>Mental Health</v>
      </c>
      <c r="Y999" s="8" t="str">
        <f>IF([1]source_data!G1001="","",IF([1]source_data!J1001="","",[1]codelists!$A$1))</f>
        <v/>
      </c>
      <c r="Z999" s="8" t="str">
        <f>IF([1]source_data!G1001="","",IF([1]source_data!J1001="","",[1]source_data!J1001))</f>
        <v/>
      </c>
      <c r="AA999" s="8" t="str">
        <f>IF([1]source_data!G1001="","",IF([1]source_data!K1001="","",[1]codelists!$A$16))</f>
        <v>Grant to Individuals Purpose codelist</v>
      </c>
      <c r="AB999" s="8" t="str">
        <f>IF([1]source_data!G1001="","",IF([1]source_data!K1001="","",[1]source_data!K1001))</f>
        <v>Travel and transport</v>
      </c>
      <c r="AC999" s="8" t="str">
        <f>IF([1]source_data!G1001="","",IF([1]source_data!L1001="","",[1]codelists!$A$16))</f>
        <v/>
      </c>
      <c r="AD999" s="8" t="str">
        <f>IF([1]source_data!G1001="","",IF([1]source_data!L1001="","",[1]source_data!L1001))</f>
        <v/>
      </c>
      <c r="AE999" s="8" t="str">
        <f>IF([1]source_data!G1001="","",IF([1]source_data!M1001="","",[1]codelists!$A$16))</f>
        <v/>
      </c>
      <c r="AF999" s="8" t="str">
        <f>IF([1]source_data!G1001="","",IF([1]source_data!M1001="","",[1]source_data!M1001))</f>
        <v/>
      </c>
    </row>
    <row r="1000" spans="1:32" ht="15.75" x14ac:dyDescent="0.25">
      <c r="A1000" s="8" t="str">
        <f>IF([1]source_data!G1002="","",IF(AND([1]source_data!C1002&lt;&gt;"",[1]tailored_settings!$B$10="Publish"),CONCATENATE([1]tailored_settings!$B$2&amp;[1]source_data!C1002),IF(AND([1]source_data!C1002&lt;&gt;"",[1]tailored_settings!$B$10="Do not publish"),CONCATENATE([1]tailored_settings!$B$2&amp;TEXT(ROW(A1000)-1,"0000")&amp;"_"&amp;TEXT(F1000,"yyyy-mm")),CONCATENATE([1]tailored_settings!$B$2&amp;TEXT(ROW(A1000)-1,"0000")&amp;"_"&amp;TEXT(F1000,"yyyy-mm")))))</f>
        <v>360G-BarnwoodTrust-0999_2022-11</v>
      </c>
      <c r="B1000" s="8" t="str">
        <f>IF([1]source_data!G1002="","",IF([1]source_data!E1002&lt;&gt;"",[1]source_data!E1002,CONCATENATE("Grant to "&amp;G1000)))</f>
        <v>Grants for You</v>
      </c>
      <c r="C1000" s="8" t="str">
        <f>IF([1]source_data!G1002="","",IF([1]source_data!F1002="","",[1]source_data!F1002))</f>
        <v xml:space="preserve">Funding to help people with Autism, ADHD, Tourette's or a serious mental health condition access more opportunities.   </v>
      </c>
      <c r="D1000" s="9">
        <f>IF([1]source_data!G1002="","",IF([1]source_data!G1002="","",[1]source_data!G1002))</f>
        <v>3000</v>
      </c>
      <c r="E1000" s="8" t="str">
        <f>IF([1]source_data!G1002="","",[1]tailored_settings!$B$3)</f>
        <v>GBP</v>
      </c>
      <c r="F1000" s="10">
        <f>IF([1]source_data!G1002="","",IF([1]source_data!H1002="","",[1]source_data!H1002))</f>
        <v>44889.454277743098</v>
      </c>
      <c r="G1000" s="8" t="str">
        <f>IF([1]source_data!G1002="","",[1]tailored_settings!$B$5)</f>
        <v>Individual Recipient</v>
      </c>
      <c r="H1000" s="8" t="str">
        <f>IF([1]source_data!G1002="","",IF(AND([1]source_data!A1002&lt;&gt;"",[1]tailored_settings!$B$11="Publish"),CONCATENATE([1]tailored_settings!$B$2&amp;[1]source_data!A1002),IF(AND([1]source_data!A1002&lt;&gt;"",[1]tailored_settings!$B$11="Do not publish"),CONCATENATE([1]tailored_settings!$B$4&amp;TEXT(ROW(A1000)-1,"0000")&amp;"_"&amp;TEXT(F1000,"yyyy-mm")),CONCATENATE([1]tailored_settings!$B$4&amp;TEXT(ROW(A1000)-1,"0000")&amp;"_"&amp;TEXT(F1000,"yyyy-mm")))))</f>
        <v>360G-BarnwoodTrust-IND-0999_2022-11</v>
      </c>
      <c r="I1000" s="8" t="str">
        <f>IF([1]source_data!G1002="","",[1]tailored_settings!$B$7)</f>
        <v>Barnwood Trust</v>
      </c>
      <c r="J1000" s="8" t="str">
        <f>IF([1]source_data!G1002="","",[1]tailored_settings!$B$6)</f>
        <v>GB-CHC-1162855</v>
      </c>
      <c r="K1000" s="8" t="str">
        <f>IF([1]source_data!G1002="","",IF([1]source_data!I1002="","",VLOOKUP([1]source_data!I1002,[1]codelists!A:C,2,FALSE)))</f>
        <v>GTIR040</v>
      </c>
      <c r="L1000" s="8" t="str">
        <f>IF([1]source_data!G1002="","",IF([1]source_data!J1002="","",VLOOKUP([1]source_data!J1002,[1]codelists!A:C,2,FALSE)))</f>
        <v/>
      </c>
      <c r="M1000" s="8" t="str">
        <f>IF([1]source_data!G1002="","",IF([1]source_data!K1002="","",IF([1]source_data!M1002&lt;&gt;"",CONCATENATE(VLOOKUP([1]source_data!K1002,[1]codelists!A:C,2,FALSE)&amp;";"&amp;VLOOKUP([1]source_data!L1002,[1]codelists!A:C,2,FALSE)&amp;";"&amp;VLOOKUP([1]source_data!M1002,[1]codelists!A:C,2,FALSE)),IF([1]source_data!L1002&lt;&gt;"",CONCATENATE(VLOOKUP([1]source_data!K1002,[1]codelists!A:C,2,FALSE)&amp;";"&amp;VLOOKUP([1]source_data!L1002,[1]codelists!A:C,2,FALSE)),IF([1]source_data!K1002&lt;&gt;"",CONCATENATE(VLOOKUP([1]source_data!K1002,[1]codelists!A:C,2,FALSE)))))))</f>
        <v>GTIP100</v>
      </c>
      <c r="N1000" s="11" t="str">
        <f>IF([1]source_data!G1002="","",IF([1]source_data!D1002="","",VLOOKUP([1]source_data!D1002,[1]geo_data!A:I,9,FALSE)))</f>
        <v>Kingsholm and Wotton</v>
      </c>
      <c r="O1000" s="11" t="str">
        <f>IF([1]source_data!G1002="","",IF([1]source_data!D1002="","",VLOOKUP([1]source_data!D1002,[1]geo_data!A:I,8,FALSE)))</f>
        <v>E05010958</v>
      </c>
      <c r="P1000" s="11" t="str">
        <f>IF([1]source_data!G1002="","",IF(LEFT(O1000,3)="E05","WD",IF(LEFT(O1000,3)="S13","WD",IF(LEFT(O1000,3)="W05","WD",IF(LEFT(O1000,3)="W06","UA",IF(LEFT(O1000,3)="S12","CA",IF(LEFT(O1000,3)="E06","UA",IF(LEFT(O1000,3)="E07","NMD",IF(LEFT(O1000,3)="E08","MD",IF(LEFT(O1000,3)="E09","LONB"))))))))))</f>
        <v>WD</v>
      </c>
      <c r="Q1000" s="11" t="str">
        <f>IF([1]source_data!G1002="","",IF([1]source_data!D1002="","",VLOOKUP([1]source_data!D1002,[1]geo_data!A:I,7,FALSE)))</f>
        <v>Gloucester</v>
      </c>
      <c r="R1000" s="11" t="str">
        <f>IF([1]source_data!G1002="","",IF([1]source_data!D1002="","",VLOOKUP([1]source_data!D1002,[1]geo_data!A:I,6,FALSE)))</f>
        <v>E07000081</v>
      </c>
      <c r="S1000" s="11" t="str">
        <f>IF([1]source_data!G1002="","",IF(LEFT(R1000,3)="E05","WD",IF(LEFT(R1000,3)="S13","WD",IF(LEFT(R1000,3)="W05","WD",IF(LEFT(R1000,3)="W06","UA",IF(LEFT(R1000,3)="S12","CA",IF(LEFT(R1000,3)="E06","UA",IF(LEFT(R1000,3)="E07","NMD",IF(LEFT(R1000,3)="E08","MD",IF(LEFT(R1000,3)="E09","LONB"))))))))))</f>
        <v>NMD</v>
      </c>
      <c r="T1000" s="8" t="str">
        <f>IF([1]source_data!G1002="","",IF([1]source_data!N1002="","",[1]source_data!N1002))</f>
        <v>Grants for You</v>
      </c>
      <c r="U1000" s="12">
        <f ca="1">IF([1]source_data!G1002="","",[1]tailored_settings!$B$8)</f>
        <v>45009</v>
      </c>
      <c r="V1000" s="8" t="str">
        <f>IF([1]source_data!I1002="","",[1]tailored_settings!$B$9)</f>
        <v>https://www.barnwoodtrust.org/</v>
      </c>
      <c r="W1000" s="8" t="str">
        <f>IF([1]source_data!G1002="","",IF([1]source_data!I1002="","",[1]codelists!$A$1))</f>
        <v>Grant to Individuals Reason codelist</v>
      </c>
      <c r="X1000" s="8" t="str">
        <f>IF([1]source_data!G1002="","",IF([1]source_data!I1002="","",[1]source_data!I1002))</f>
        <v>Mental Health</v>
      </c>
      <c r="Y1000" s="8" t="str">
        <f>IF([1]source_data!G1002="","",IF([1]source_data!J1002="","",[1]codelists!$A$1))</f>
        <v/>
      </c>
      <c r="Z1000" s="8" t="str">
        <f>IF([1]source_data!G1002="","",IF([1]source_data!J1002="","",[1]source_data!J1002))</f>
        <v/>
      </c>
      <c r="AA1000" s="8" t="str">
        <f>IF([1]source_data!G1002="","",IF([1]source_data!K1002="","",[1]codelists!$A$16))</f>
        <v>Grant to Individuals Purpose codelist</v>
      </c>
      <c r="AB1000" s="8" t="str">
        <f>IF([1]source_data!G1002="","",IF([1]source_data!K1002="","",[1]source_data!K1002))</f>
        <v>Travel and transport</v>
      </c>
      <c r="AC1000" s="8" t="str">
        <f>IF([1]source_data!G1002="","",IF([1]source_data!L1002="","",[1]codelists!$A$16))</f>
        <v/>
      </c>
      <c r="AD1000" s="8" t="str">
        <f>IF([1]source_data!G1002="","",IF([1]source_data!L1002="","",[1]source_data!L1002))</f>
        <v/>
      </c>
      <c r="AE1000" s="8" t="str">
        <f>IF([1]source_data!G1002="","",IF([1]source_data!M1002="","",[1]codelists!$A$16))</f>
        <v/>
      </c>
      <c r="AF1000" s="8" t="str">
        <f>IF([1]source_data!G1002="","",IF([1]source_data!M1002="","",[1]source_data!M1002))</f>
        <v/>
      </c>
    </row>
    <row r="1001" spans="1:32" ht="15.75" x14ac:dyDescent="0.25">
      <c r="A1001" s="8" t="str">
        <f>IF([1]source_data!G1003="","",IF(AND([1]source_data!C1003&lt;&gt;"",[1]tailored_settings!$B$10="Publish"),CONCATENATE([1]tailored_settings!$B$2&amp;[1]source_data!C1003),IF(AND([1]source_data!C1003&lt;&gt;"",[1]tailored_settings!$B$10="Do not publish"),CONCATENATE([1]tailored_settings!$B$2&amp;TEXT(ROW(A1001)-1,"0000")&amp;"_"&amp;TEXT(F1001,"yyyy-mm")),CONCATENATE([1]tailored_settings!$B$2&amp;TEXT(ROW(A1001)-1,"0000")&amp;"_"&amp;TEXT(F1001,"yyyy-mm")))))</f>
        <v>360G-BarnwoodTrust-1000_2022-11</v>
      </c>
      <c r="B1001" s="8" t="str">
        <f>IF([1]source_data!G1003="","",IF([1]source_data!E1003&lt;&gt;"",[1]source_data!E1003,CONCATENATE("Grant to "&amp;G1001)))</f>
        <v>Grants for You</v>
      </c>
      <c r="C1001" s="8" t="str">
        <f>IF([1]source_data!G1003="","",IF([1]source_data!F1003="","",[1]source_data!F1003))</f>
        <v xml:space="preserve">Funding to help people with Autism, ADHD, Tourette's or a serious mental health condition access more opportunities.   </v>
      </c>
      <c r="D1001" s="9">
        <f>IF([1]source_data!G1003="","",IF([1]source_data!G1003="","",[1]source_data!G1003))</f>
        <v>1000</v>
      </c>
      <c r="E1001" s="8" t="str">
        <f>IF([1]source_data!G1003="","",[1]tailored_settings!$B$3)</f>
        <v>GBP</v>
      </c>
      <c r="F1001" s="10">
        <f>IF([1]source_data!G1003="","",IF([1]source_data!H1003="","",[1]source_data!H1003))</f>
        <v>44889.461662650501</v>
      </c>
      <c r="G1001" s="8" t="str">
        <f>IF([1]source_data!G1003="","",[1]tailored_settings!$B$5)</f>
        <v>Individual Recipient</v>
      </c>
      <c r="H1001" s="8" t="str">
        <f>IF([1]source_data!G1003="","",IF(AND([1]source_data!A1003&lt;&gt;"",[1]tailored_settings!$B$11="Publish"),CONCATENATE([1]tailored_settings!$B$2&amp;[1]source_data!A1003),IF(AND([1]source_data!A1003&lt;&gt;"",[1]tailored_settings!$B$11="Do not publish"),CONCATENATE([1]tailored_settings!$B$4&amp;TEXT(ROW(A1001)-1,"0000")&amp;"_"&amp;TEXT(F1001,"yyyy-mm")),CONCATENATE([1]tailored_settings!$B$4&amp;TEXT(ROW(A1001)-1,"0000")&amp;"_"&amp;TEXT(F1001,"yyyy-mm")))))</f>
        <v>360G-BarnwoodTrust-IND-1000_2022-11</v>
      </c>
      <c r="I1001" s="8" t="str">
        <f>IF([1]source_data!G1003="","",[1]tailored_settings!$B$7)</f>
        <v>Barnwood Trust</v>
      </c>
      <c r="J1001" s="8" t="str">
        <f>IF([1]source_data!G1003="","",[1]tailored_settings!$B$6)</f>
        <v>GB-CHC-1162855</v>
      </c>
      <c r="K1001" s="8" t="str">
        <f>IF([1]source_data!G1003="","",IF([1]source_data!I1003="","",VLOOKUP([1]source_data!I1003,[1]codelists!A:C,2,FALSE)))</f>
        <v>GTIR040</v>
      </c>
      <c r="L1001" s="8" t="str">
        <f>IF([1]source_data!G1003="","",IF([1]source_data!J1003="","",VLOOKUP([1]source_data!J1003,[1]codelists!A:C,2,FALSE)))</f>
        <v/>
      </c>
      <c r="M1001" s="8" t="str">
        <f>IF([1]source_data!G1003="","",IF([1]source_data!K1003="","",IF([1]source_data!M1003&lt;&gt;"",CONCATENATE(VLOOKUP([1]source_data!K1003,[1]codelists!A:C,2,FALSE)&amp;";"&amp;VLOOKUP([1]source_data!L1003,[1]codelists!A:C,2,FALSE)&amp;";"&amp;VLOOKUP([1]source_data!M1003,[1]codelists!A:C,2,FALSE)),IF([1]source_data!L1003&lt;&gt;"",CONCATENATE(VLOOKUP([1]source_data!K1003,[1]codelists!A:C,2,FALSE)&amp;";"&amp;VLOOKUP([1]source_data!L1003,[1]codelists!A:C,2,FALSE)),IF([1]source_data!K1003&lt;&gt;"",CONCATENATE(VLOOKUP([1]source_data!K1003,[1]codelists!A:C,2,FALSE)))))))</f>
        <v>GTIP040</v>
      </c>
      <c r="N1001" s="11" t="str">
        <f>IF([1]source_data!G1003="","",IF([1]source_data!D1003="","",VLOOKUP([1]source_data!D1003,[1]geo_data!A:I,9,FALSE)))</f>
        <v>Barton and Tredworth</v>
      </c>
      <c r="O1001" s="11" t="str">
        <f>IF([1]source_data!G1003="","",IF([1]source_data!D1003="","",VLOOKUP([1]source_data!D1003,[1]geo_data!A:I,8,FALSE)))</f>
        <v>E05010953</v>
      </c>
      <c r="P1001" s="11" t="str">
        <f>IF([1]source_data!G1003="","",IF(LEFT(O1001,3)="E05","WD",IF(LEFT(O1001,3)="S13","WD",IF(LEFT(O1001,3)="W05","WD",IF(LEFT(O1001,3)="W06","UA",IF(LEFT(O1001,3)="S12","CA",IF(LEFT(O1001,3)="E06","UA",IF(LEFT(O1001,3)="E07","NMD",IF(LEFT(O1001,3)="E08","MD",IF(LEFT(O1001,3)="E09","LONB"))))))))))</f>
        <v>WD</v>
      </c>
      <c r="Q1001" s="11" t="str">
        <f>IF([1]source_data!G1003="","",IF([1]source_data!D1003="","",VLOOKUP([1]source_data!D1003,[1]geo_data!A:I,7,FALSE)))</f>
        <v>Gloucester</v>
      </c>
      <c r="R1001" s="11" t="str">
        <f>IF([1]source_data!G1003="","",IF([1]source_data!D1003="","",VLOOKUP([1]source_data!D1003,[1]geo_data!A:I,6,FALSE)))</f>
        <v>E07000081</v>
      </c>
      <c r="S1001" s="11" t="str">
        <f>IF([1]source_data!G1003="","",IF(LEFT(R1001,3)="E05","WD",IF(LEFT(R1001,3)="S13","WD",IF(LEFT(R1001,3)="W05","WD",IF(LEFT(R1001,3)="W06","UA",IF(LEFT(R1001,3)="S12","CA",IF(LEFT(R1001,3)="E06","UA",IF(LEFT(R1001,3)="E07","NMD",IF(LEFT(R1001,3)="E08","MD",IF(LEFT(R1001,3)="E09","LONB"))))))))))</f>
        <v>NMD</v>
      </c>
      <c r="T1001" s="8" t="str">
        <f>IF([1]source_data!G1003="","",IF([1]source_data!N1003="","",[1]source_data!N1003))</f>
        <v>Grants for You</v>
      </c>
      <c r="U1001" s="12">
        <f ca="1">IF([1]source_data!G1003="","",[1]tailored_settings!$B$8)</f>
        <v>45009</v>
      </c>
      <c r="V1001" s="8" t="str">
        <f>IF([1]source_data!I1003="","",[1]tailored_settings!$B$9)</f>
        <v>https://www.barnwoodtrust.org/</v>
      </c>
      <c r="W1001" s="8" t="str">
        <f>IF([1]source_data!G1003="","",IF([1]source_data!I1003="","",[1]codelists!$A$1))</f>
        <v>Grant to Individuals Reason codelist</v>
      </c>
      <c r="X1001" s="8" t="str">
        <f>IF([1]source_data!G1003="","",IF([1]source_data!I1003="","",[1]source_data!I1003))</f>
        <v>Mental Health</v>
      </c>
      <c r="Y1001" s="8" t="str">
        <f>IF([1]source_data!G1003="","",IF([1]source_data!J1003="","",[1]codelists!$A$1))</f>
        <v/>
      </c>
      <c r="Z1001" s="8" t="str">
        <f>IF([1]source_data!G1003="","",IF([1]source_data!J1003="","",[1]source_data!J1003))</f>
        <v/>
      </c>
      <c r="AA1001" s="8" t="str">
        <f>IF([1]source_data!G1003="","",IF([1]source_data!K1003="","",[1]codelists!$A$16))</f>
        <v>Grant to Individuals Purpose codelist</v>
      </c>
      <c r="AB1001" s="8" t="str">
        <f>IF([1]source_data!G1003="","",IF([1]source_data!K1003="","",[1]source_data!K1003))</f>
        <v>Devices and digital access</v>
      </c>
      <c r="AC1001" s="8" t="str">
        <f>IF([1]source_data!G1003="","",IF([1]source_data!L1003="","",[1]codelists!$A$16))</f>
        <v/>
      </c>
      <c r="AD1001" s="8" t="str">
        <f>IF([1]source_data!G1003="","",IF([1]source_data!L1003="","",[1]source_data!L1003))</f>
        <v/>
      </c>
      <c r="AE1001" s="8" t="str">
        <f>IF([1]source_data!G1003="","",IF([1]source_data!M1003="","",[1]codelists!$A$16))</f>
        <v/>
      </c>
      <c r="AF1001" s="8" t="str">
        <f>IF([1]source_data!G1003="","",IF([1]source_data!M1003="","",[1]source_data!M1003))</f>
        <v/>
      </c>
    </row>
    <row r="1002" spans="1:32" ht="15.75" x14ac:dyDescent="0.25">
      <c r="A1002" s="8" t="str">
        <f>IF([1]source_data!G1004="","",IF(AND([1]source_data!C1004&lt;&gt;"",[1]tailored_settings!$B$10="Publish"),CONCATENATE([1]tailored_settings!$B$2&amp;[1]source_data!C1004),IF(AND([1]source_data!C1004&lt;&gt;"",[1]tailored_settings!$B$10="Do not publish"),CONCATENATE([1]tailored_settings!$B$2&amp;TEXT(ROW(A1002)-1,"0000")&amp;"_"&amp;TEXT(F1002,"yyyy-mm")),CONCATENATE([1]tailored_settings!$B$2&amp;TEXT(ROW(A1002)-1,"0000")&amp;"_"&amp;TEXT(F1002,"yyyy-mm")))))</f>
        <v>360G-BarnwoodTrust-1001_2022-11</v>
      </c>
      <c r="B1002" s="8" t="str">
        <f>IF([1]source_data!G1004="","",IF([1]source_data!E1004&lt;&gt;"",[1]source_data!E1004,CONCATENATE("Grant to "&amp;G1002)))</f>
        <v>Grants for You</v>
      </c>
      <c r="C1002" s="8" t="str">
        <f>IF([1]source_data!G1004="","",IF([1]source_data!F1004="","",[1]source_data!F1004))</f>
        <v xml:space="preserve">Funding to help people with Autism, ADHD, Tourette's or a serious mental health condition access more opportunities.   </v>
      </c>
      <c r="D1002" s="9">
        <f>IF([1]source_data!G1004="","",IF([1]source_data!G1004="","",[1]source_data!G1004))</f>
        <v>789</v>
      </c>
      <c r="E1002" s="8" t="str">
        <f>IF([1]source_data!G1004="","",[1]tailored_settings!$B$3)</f>
        <v>GBP</v>
      </c>
      <c r="F1002" s="10">
        <f>IF([1]source_data!G1004="","",IF([1]source_data!H1004="","",[1]source_data!H1004))</f>
        <v>44889.469358599497</v>
      </c>
      <c r="G1002" s="8" t="str">
        <f>IF([1]source_data!G1004="","",[1]tailored_settings!$B$5)</f>
        <v>Individual Recipient</v>
      </c>
      <c r="H1002" s="8" t="str">
        <f>IF([1]source_data!G1004="","",IF(AND([1]source_data!A1004&lt;&gt;"",[1]tailored_settings!$B$11="Publish"),CONCATENATE([1]tailored_settings!$B$2&amp;[1]source_data!A1004),IF(AND([1]source_data!A1004&lt;&gt;"",[1]tailored_settings!$B$11="Do not publish"),CONCATENATE([1]tailored_settings!$B$4&amp;TEXT(ROW(A1002)-1,"0000")&amp;"_"&amp;TEXT(F1002,"yyyy-mm")),CONCATENATE([1]tailored_settings!$B$4&amp;TEXT(ROW(A1002)-1,"0000")&amp;"_"&amp;TEXT(F1002,"yyyy-mm")))))</f>
        <v>360G-BarnwoodTrust-IND-1001_2022-11</v>
      </c>
      <c r="I1002" s="8" t="str">
        <f>IF([1]source_data!G1004="","",[1]tailored_settings!$B$7)</f>
        <v>Barnwood Trust</v>
      </c>
      <c r="J1002" s="8" t="str">
        <f>IF([1]source_data!G1004="","",[1]tailored_settings!$B$6)</f>
        <v>GB-CHC-1162855</v>
      </c>
      <c r="K1002" s="8" t="str">
        <f>IF([1]source_data!G1004="","",IF([1]source_data!I1004="","",VLOOKUP([1]source_data!I1004,[1]codelists!A:C,2,FALSE)))</f>
        <v>GTIR040</v>
      </c>
      <c r="L1002" s="8" t="str">
        <f>IF([1]source_data!G1004="","",IF([1]source_data!J1004="","",VLOOKUP([1]source_data!J1004,[1]codelists!A:C,2,FALSE)))</f>
        <v/>
      </c>
      <c r="M1002" s="8" t="str">
        <f>IF([1]source_data!G1004="","",IF([1]source_data!K1004="","",IF([1]source_data!M1004&lt;&gt;"",CONCATENATE(VLOOKUP([1]source_data!K1004,[1]codelists!A:C,2,FALSE)&amp;";"&amp;VLOOKUP([1]source_data!L1004,[1]codelists!A:C,2,FALSE)&amp;";"&amp;VLOOKUP([1]source_data!M1004,[1]codelists!A:C,2,FALSE)),IF([1]source_data!L1004&lt;&gt;"",CONCATENATE(VLOOKUP([1]source_data!K1004,[1]codelists!A:C,2,FALSE)&amp;";"&amp;VLOOKUP([1]source_data!L1004,[1]codelists!A:C,2,FALSE)),IF([1]source_data!K1004&lt;&gt;"",CONCATENATE(VLOOKUP([1]source_data!K1004,[1]codelists!A:C,2,FALSE)))))))</f>
        <v>GTIP100</v>
      </c>
      <c r="N1002" s="11" t="str">
        <f>IF([1]source_data!G1004="","",IF([1]source_data!D1004="","",VLOOKUP([1]source_data!D1004,[1]geo_data!A:I,9,FALSE)))</f>
        <v>Oakley</v>
      </c>
      <c r="O1002" s="11" t="str">
        <f>IF([1]source_data!G1004="","",IF([1]source_data!D1004="","",VLOOKUP([1]source_data!D1004,[1]geo_data!A:I,8,FALSE)))</f>
        <v>E05004297</v>
      </c>
      <c r="P1002" s="11" t="str">
        <f>IF([1]source_data!G1004="","",IF(LEFT(O1002,3)="E05","WD",IF(LEFT(O1002,3)="S13","WD",IF(LEFT(O1002,3)="W05","WD",IF(LEFT(O1002,3)="W06","UA",IF(LEFT(O1002,3)="S12","CA",IF(LEFT(O1002,3)="E06","UA",IF(LEFT(O1002,3)="E07","NMD",IF(LEFT(O1002,3)="E08","MD",IF(LEFT(O1002,3)="E09","LONB"))))))))))</f>
        <v>WD</v>
      </c>
      <c r="Q1002" s="11" t="str">
        <f>IF([1]source_data!G1004="","",IF([1]source_data!D1004="","",VLOOKUP([1]source_data!D1004,[1]geo_data!A:I,7,FALSE)))</f>
        <v>Cheltenham</v>
      </c>
      <c r="R1002" s="11" t="str">
        <f>IF([1]source_data!G1004="","",IF([1]source_data!D1004="","",VLOOKUP([1]source_data!D1004,[1]geo_data!A:I,6,FALSE)))</f>
        <v>E07000078</v>
      </c>
      <c r="S1002" s="11" t="str">
        <f>IF([1]source_data!G1004="","",IF(LEFT(R1002,3)="E05","WD",IF(LEFT(R1002,3)="S13","WD",IF(LEFT(R1002,3)="W05","WD",IF(LEFT(R1002,3)="W06","UA",IF(LEFT(R1002,3)="S12","CA",IF(LEFT(R1002,3)="E06","UA",IF(LEFT(R1002,3)="E07","NMD",IF(LEFT(R1002,3)="E08","MD",IF(LEFT(R1002,3)="E09","LONB"))))))))))</f>
        <v>NMD</v>
      </c>
      <c r="T1002" s="8" t="str">
        <f>IF([1]source_data!G1004="","",IF([1]source_data!N1004="","",[1]source_data!N1004))</f>
        <v>Grants for You</v>
      </c>
      <c r="U1002" s="12">
        <f ca="1">IF([1]source_data!G1004="","",[1]tailored_settings!$B$8)</f>
        <v>45009</v>
      </c>
      <c r="V1002" s="8" t="str">
        <f>IF([1]source_data!I1004="","",[1]tailored_settings!$B$9)</f>
        <v>https://www.barnwoodtrust.org/</v>
      </c>
      <c r="W1002" s="8" t="str">
        <f>IF([1]source_data!G1004="","",IF([1]source_data!I1004="","",[1]codelists!$A$1))</f>
        <v>Grant to Individuals Reason codelist</v>
      </c>
      <c r="X1002" s="8" t="str">
        <f>IF([1]source_data!G1004="","",IF([1]source_data!I1004="","",[1]source_data!I1004))</f>
        <v>Mental Health</v>
      </c>
      <c r="Y1002" s="8" t="str">
        <f>IF([1]source_data!G1004="","",IF([1]source_data!J1004="","",[1]codelists!$A$1))</f>
        <v/>
      </c>
      <c r="Z1002" s="8" t="str">
        <f>IF([1]source_data!G1004="","",IF([1]source_data!J1004="","",[1]source_data!J1004))</f>
        <v/>
      </c>
      <c r="AA1002" s="8" t="str">
        <f>IF([1]source_data!G1004="","",IF([1]source_data!K1004="","",[1]codelists!$A$16))</f>
        <v>Grant to Individuals Purpose codelist</v>
      </c>
      <c r="AB1002" s="8" t="str">
        <f>IF([1]source_data!G1004="","",IF([1]source_data!K1004="","",[1]source_data!K1004))</f>
        <v>Travel and transport</v>
      </c>
      <c r="AC1002" s="8" t="str">
        <f>IF([1]source_data!G1004="","",IF([1]source_data!L1004="","",[1]codelists!$A$16))</f>
        <v/>
      </c>
      <c r="AD1002" s="8" t="str">
        <f>IF([1]source_data!G1004="","",IF([1]source_data!L1004="","",[1]source_data!L1004))</f>
        <v/>
      </c>
      <c r="AE1002" s="8" t="str">
        <f>IF([1]source_data!G1004="","",IF([1]source_data!M1004="","",[1]codelists!$A$16))</f>
        <v/>
      </c>
      <c r="AF1002" s="8" t="str">
        <f>IF([1]source_data!G1004="","",IF([1]source_data!M1004="","",[1]source_data!M1004))</f>
        <v/>
      </c>
    </row>
    <row r="1003" spans="1:32" ht="15.75" x14ac:dyDescent="0.25">
      <c r="A1003" s="8" t="str">
        <f>IF([1]source_data!G1005="","",IF(AND([1]source_data!C1005&lt;&gt;"",[1]tailored_settings!$B$10="Publish"),CONCATENATE([1]tailored_settings!$B$2&amp;[1]source_data!C1005),IF(AND([1]source_data!C1005&lt;&gt;"",[1]tailored_settings!$B$10="Do not publish"),CONCATENATE([1]tailored_settings!$B$2&amp;TEXT(ROW(A1003)-1,"0000")&amp;"_"&amp;TEXT(F1003,"yyyy-mm")),CONCATENATE([1]tailored_settings!$B$2&amp;TEXT(ROW(A1003)-1,"0000")&amp;"_"&amp;TEXT(F1003,"yyyy-mm")))))</f>
        <v>360G-BarnwoodTrust-1002_2022-11</v>
      </c>
      <c r="B1003" s="8" t="str">
        <f>IF([1]source_data!G1005="","",IF([1]source_data!E1005&lt;&gt;"",[1]source_data!E1005,CONCATENATE("Grant to "&amp;G1003)))</f>
        <v>Grants for You</v>
      </c>
      <c r="C1003" s="8" t="str">
        <f>IF([1]source_data!G1005="","",IF([1]source_data!F1005="","",[1]source_data!F1005))</f>
        <v xml:space="preserve">Funding to help people with Autism, ADHD, Tourette's or a serious mental health condition access more opportunities.   </v>
      </c>
      <c r="D1003" s="9">
        <f>IF([1]source_data!G1005="","",IF([1]source_data!G1005="","",[1]source_data!G1005))</f>
        <v>1508</v>
      </c>
      <c r="E1003" s="8" t="str">
        <f>IF([1]source_data!G1005="","",[1]tailored_settings!$B$3)</f>
        <v>GBP</v>
      </c>
      <c r="F1003" s="10">
        <f>IF([1]source_data!G1005="","",IF([1]source_data!H1005="","",[1]source_data!H1005))</f>
        <v>44889.475260335603</v>
      </c>
      <c r="G1003" s="8" t="str">
        <f>IF([1]source_data!G1005="","",[1]tailored_settings!$B$5)</f>
        <v>Individual Recipient</v>
      </c>
      <c r="H1003" s="8" t="str">
        <f>IF([1]source_data!G1005="","",IF(AND([1]source_data!A1005&lt;&gt;"",[1]tailored_settings!$B$11="Publish"),CONCATENATE([1]tailored_settings!$B$2&amp;[1]source_data!A1005),IF(AND([1]source_data!A1005&lt;&gt;"",[1]tailored_settings!$B$11="Do not publish"),CONCATENATE([1]tailored_settings!$B$4&amp;TEXT(ROW(A1003)-1,"0000")&amp;"_"&amp;TEXT(F1003,"yyyy-mm")),CONCATENATE([1]tailored_settings!$B$4&amp;TEXT(ROW(A1003)-1,"0000")&amp;"_"&amp;TEXT(F1003,"yyyy-mm")))))</f>
        <v>360G-BarnwoodTrust-IND-1002_2022-11</v>
      </c>
      <c r="I1003" s="8" t="str">
        <f>IF([1]source_data!G1005="","",[1]tailored_settings!$B$7)</f>
        <v>Barnwood Trust</v>
      </c>
      <c r="J1003" s="8" t="str">
        <f>IF([1]source_data!G1005="","",[1]tailored_settings!$B$6)</f>
        <v>GB-CHC-1162855</v>
      </c>
      <c r="K1003" s="8" t="str">
        <f>IF([1]source_data!G1005="","",IF([1]source_data!I1005="","",VLOOKUP([1]source_data!I1005,[1]codelists!A:C,2,FALSE)))</f>
        <v>GTIR040</v>
      </c>
      <c r="L1003" s="8" t="str">
        <f>IF([1]source_data!G1005="","",IF([1]source_data!J1005="","",VLOOKUP([1]source_data!J1005,[1]codelists!A:C,2,FALSE)))</f>
        <v/>
      </c>
      <c r="M1003" s="8" t="str">
        <f>IF([1]source_data!G1005="","",IF([1]source_data!K1005="","",IF([1]source_data!M1005&lt;&gt;"",CONCATENATE(VLOOKUP([1]source_data!K1005,[1]codelists!A:C,2,FALSE)&amp;";"&amp;VLOOKUP([1]source_data!L1005,[1]codelists!A:C,2,FALSE)&amp;";"&amp;VLOOKUP([1]source_data!M1005,[1]codelists!A:C,2,FALSE)),IF([1]source_data!L1005&lt;&gt;"",CONCATENATE(VLOOKUP([1]source_data!K1005,[1]codelists!A:C,2,FALSE)&amp;";"&amp;VLOOKUP([1]source_data!L1005,[1]codelists!A:C,2,FALSE)),IF([1]source_data!K1005&lt;&gt;"",CONCATENATE(VLOOKUP([1]source_data!K1005,[1]codelists!A:C,2,FALSE)))))))</f>
        <v>GTIP040</v>
      </c>
      <c r="N1003" s="11" t="str">
        <f>IF([1]source_data!G1005="","",IF([1]source_data!D1005="","",VLOOKUP([1]source_data!D1005,[1]geo_data!A:I,9,FALSE)))</f>
        <v>Cleeve West</v>
      </c>
      <c r="O1003" s="11" t="str">
        <f>IF([1]source_data!G1005="","",IF([1]source_data!D1005="","",VLOOKUP([1]source_data!D1005,[1]geo_data!A:I,8,FALSE)))</f>
        <v>E05012072</v>
      </c>
      <c r="P1003" s="11" t="str">
        <f>IF([1]source_data!G1005="","",IF(LEFT(O1003,3)="E05","WD",IF(LEFT(O1003,3)="S13","WD",IF(LEFT(O1003,3)="W05","WD",IF(LEFT(O1003,3)="W06","UA",IF(LEFT(O1003,3)="S12","CA",IF(LEFT(O1003,3)="E06","UA",IF(LEFT(O1003,3)="E07","NMD",IF(LEFT(O1003,3)="E08","MD",IF(LEFT(O1003,3)="E09","LONB"))))))))))</f>
        <v>WD</v>
      </c>
      <c r="Q1003" s="11" t="str">
        <f>IF([1]source_data!G1005="","",IF([1]source_data!D1005="","",VLOOKUP([1]source_data!D1005,[1]geo_data!A:I,7,FALSE)))</f>
        <v>Tewkesbury</v>
      </c>
      <c r="R1003" s="11" t="str">
        <f>IF([1]source_data!G1005="","",IF([1]source_data!D1005="","",VLOOKUP([1]source_data!D1005,[1]geo_data!A:I,6,FALSE)))</f>
        <v>E07000083</v>
      </c>
      <c r="S1003" s="11" t="str">
        <f>IF([1]source_data!G1005="","",IF(LEFT(R1003,3)="E05","WD",IF(LEFT(R1003,3)="S13","WD",IF(LEFT(R1003,3)="W05","WD",IF(LEFT(R1003,3)="W06","UA",IF(LEFT(R1003,3)="S12","CA",IF(LEFT(R1003,3)="E06","UA",IF(LEFT(R1003,3)="E07","NMD",IF(LEFT(R1003,3)="E08","MD",IF(LEFT(R1003,3)="E09","LONB"))))))))))</f>
        <v>NMD</v>
      </c>
      <c r="T1003" s="8" t="str">
        <f>IF([1]source_data!G1005="","",IF([1]source_data!N1005="","",[1]source_data!N1005))</f>
        <v>Grants for You</v>
      </c>
      <c r="U1003" s="12">
        <f ca="1">IF([1]source_data!G1005="","",[1]tailored_settings!$B$8)</f>
        <v>45009</v>
      </c>
      <c r="V1003" s="8" t="str">
        <f>IF([1]source_data!I1005="","",[1]tailored_settings!$B$9)</f>
        <v>https://www.barnwoodtrust.org/</v>
      </c>
      <c r="W1003" s="8" t="str">
        <f>IF([1]source_data!G1005="","",IF([1]source_data!I1005="","",[1]codelists!$A$1))</f>
        <v>Grant to Individuals Reason codelist</v>
      </c>
      <c r="X1003" s="8" t="str">
        <f>IF([1]source_data!G1005="","",IF([1]source_data!I1005="","",[1]source_data!I1005))</f>
        <v>Mental Health</v>
      </c>
      <c r="Y1003" s="8" t="str">
        <f>IF([1]source_data!G1005="","",IF([1]source_data!J1005="","",[1]codelists!$A$1))</f>
        <v/>
      </c>
      <c r="Z1003" s="8" t="str">
        <f>IF([1]source_data!G1005="","",IF([1]source_data!J1005="","",[1]source_data!J1005))</f>
        <v/>
      </c>
      <c r="AA1003" s="8" t="str">
        <f>IF([1]source_data!G1005="","",IF([1]source_data!K1005="","",[1]codelists!$A$16))</f>
        <v>Grant to Individuals Purpose codelist</v>
      </c>
      <c r="AB1003" s="8" t="str">
        <f>IF([1]source_data!G1005="","",IF([1]source_data!K1005="","",[1]source_data!K1005))</f>
        <v>Devices and digital access</v>
      </c>
      <c r="AC1003" s="8" t="str">
        <f>IF([1]source_data!G1005="","",IF([1]source_data!L1005="","",[1]codelists!$A$16))</f>
        <v/>
      </c>
      <c r="AD1003" s="8" t="str">
        <f>IF([1]source_data!G1005="","",IF([1]source_data!L1005="","",[1]source_data!L1005))</f>
        <v/>
      </c>
      <c r="AE1003" s="8" t="str">
        <f>IF([1]source_data!G1005="","",IF([1]source_data!M1005="","",[1]codelists!$A$16))</f>
        <v/>
      </c>
      <c r="AF1003" s="8" t="str">
        <f>IF([1]source_data!G1005="","",IF([1]source_data!M1005="","",[1]source_data!M1005))</f>
        <v/>
      </c>
    </row>
    <row r="1004" spans="1:32" ht="15.75" x14ac:dyDescent="0.25">
      <c r="A1004" s="8" t="str">
        <f>IF([1]source_data!G1006="","",IF(AND([1]source_data!C1006&lt;&gt;"",[1]tailored_settings!$B$10="Publish"),CONCATENATE([1]tailored_settings!$B$2&amp;[1]source_data!C1006),IF(AND([1]source_data!C1006&lt;&gt;"",[1]tailored_settings!$B$10="Do not publish"),CONCATENATE([1]tailored_settings!$B$2&amp;TEXT(ROW(A1004)-1,"0000")&amp;"_"&amp;TEXT(F1004,"yyyy-mm")),CONCATENATE([1]tailored_settings!$B$2&amp;TEXT(ROW(A1004)-1,"0000")&amp;"_"&amp;TEXT(F1004,"yyyy-mm")))))</f>
        <v>360G-BarnwoodTrust-1003_2022-11</v>
      </c>
      <c r="B1004" s="8" t="str">
        <f>IF([1]source_data!G1006="","",IF([1]source_data!E1006&lt;&gt;"",[1]source_data!E1006,CONCATENATE("Grant to "&amp;G1004)))</f>
        <v>Grants for You</v>
      </c>
      <c r="C1004" s="8" t="str">
        <f>IF([1]source_data!G1006="","",IF([1]source_data!F1006="","",[1]source_data!F1006))</f>
        <v xml:space="preserve">Funding to help people with Autism, ADHD, Tourette's or a serious mental health condition access more opportunities.   </v>
      </c>
      <c r="D1004" s="9">
        <f>IF([1]source_data!G1006="","",IF([1]source_data!G1006="","",[1]source_data!G1006))</f>
        <v>1164.2</v>
      </c>
      <c r="E1004" s="8" t="str">
        <f>IF([1]source_data!G1006="","",[1]tailored_settings!$B$3)</f>
        <v>GBP</v>
      </c>
      <c r="F1004" s="10">
        <f>IF([1]source_data!G1006="","",IF([1]source_data!H1006="","",[1]source_data!H1006))</f>
        <v>44889.513231562501</v>
      </c>
      <c r="G1004" s="8" t="str">
        <f>IF([1]source_data!G1006="","",[1]tailored_settings!$B$5)</f>
        <v>Individual Recipient</v>
      </c>
      <c r="H1004" s="8" t="str">
        <f>IF([1]source_data!G1006="","",IF(AND([1]source_data!A1006&lt;&gt;"",[1]tailored_settings!$B$11="Publish"),CONCATENATE([1]tailored_settings!$B$2&amp;[1]source_data!A1006),IF(AND([1]source_data!A1006&lt;&gt;"",[1]tailored_settings!$B$11="Do not publish"),CONCATENATE([1]tailored_settings!$B$4&amp;TEXT(ROW(A1004)-1,"0000")&amp;"_"&amp;TEXT(F1004,"yyyy-mm")),CONCATENATE([1]tailored_settings!$B$4&amp;TEXT(ROW(A1004)-1,"0000")&amp;"_"&amp;TEXT(F1004,"yyyy-mm")))))</f>
        <v>360G-BarnwoodTrust-IND-1003_2022-11</v>
      </c>
      <c r="I1004" s="8" t="str">
        <f>IF([1]source_data!G1006="","",[1]tailored_settings!$B$7)</f>
        <v>Barnwood Trust</v>
      </c>
      <c r="J1004" s="8" t="str">
        <f>IF([1]source_data!G1006="","",[1]tailored_settings!$B$6)</f>
        <v>GB-CHC-1162855</v>
      </c>
      <c r="K1004" s="8" t="str">
        <f>IF([1]source_data!G1006="","",IF([1]source_data!I1006="","",VLOOKUP([1]source_data!I1006,[1]codelists!A:C,2,FALSE)))</f>
        <v>GTIR040</v>
      </c>
      <c r="L1004" s="8" t="str">
        <f>IF([1]source_data!G1006="","",IF([1]source_data!J1006="","",VLOOKUP([1]source_data!J1006,[1]codelists!A:C,2,FALSE)))</f>
        <v/>
      </c>
      <c r="M1004" s="8" t="str">
        <f>IF([1]source_data!G1006="","",IF([1]source_data!K1006="","",IF([1]source_data!M1006&lt;&gt;"",CONCATENATE(VLOOKUP([1]source_data!K1006,[1]codelists!A:C,2,FALSE)&amp;";"&amp;VLOOKUP([1]source_data!L1006,[1]codelists!A:C,2,FALSE)&amp;";"&amp;VLOOKUP([1]source_data!M1006,[1]codelists!A:C,2,FALSE)),IF([1]source_data!L1006&lt;&gt;"",CONCATENATE(VLOOKUP([1]source_data!K1006,[1]codelists!A:C,2,FALSE)&amp;";"&amp;VLOOKUP([1]source_data!L1006,[1]codelists!A:C,2,FALSE)),IF([1]source_data!K1006&lt;&gt;"",CONCATENATE(VLOOKUP([1]source_data!K1006,[1]codelists!A:C,2,FALSE)))))))</f>
        <v>GTIP110</v>
      </c>
      <c r="N1004" s="11" t="str">
        <f>IF([1]source_data!G1006="","",IF([1]source_data!D1006="","",VLOOKUP([1]source_data!D1006,[1]geo_data!A:I,9,FALSE)))</f>
        <v>Tuffley</v>
      </c>
      <c r="O1004" s="11" t="str">
        <f>IF([1]source_data!G1006="","",IF([1]source_data!D1006="","",VLOOKUP([1]source_data!D1006,[1]geo_data!A:I,8,FALSE)))</f>
        <v>E05010966</v>
      </c>
      <c r="P1004" s="11" t="str">
        <f>IF([1]source_data!G1006="","",IF(LEFT(O1004,3)="E05","WD",IF(LEFT(O1004,3)="S13","WD",IF(LEFT(O1004,3)="W05","WD",IF(LEFT(O1004,3)="W06","UA",IF(LEFT(O1004,3)="S12","CA",IF(LEFT(O1004,3)="E06","UA",IF(LEFT(O1004,3)="E07","NMD",IF(LEFT(O1004,3)="E08","MD",IF(LEFT(O1004,3)="E09","LONB"))))))))))</f>
        <v>WD</v>
      </c>
      <c r="Q1004" s="11" t="str">
        <f>IF([1]source_data!G1006="","",IF([1]source_data!D1006="","",VLOOKUP([1]source_data!D1006,[1]geo_data!A:I,7,FALSE)))</f>
        <v>Gloucester</v>
      </c>
      <c r="R1004" s="11" t="str">
        <f>IF([1]source_data!G1006="","",IF([1]source_data!D1006="","",VLOOKUP([1]source_data!D1006,[1]geo_data!A:I,6,FALSE)))</f>
        <v>E07000081</v>
      </c>
      <c r="S1004" s="11" t="str">
        <f>IF([1]source_data!G1006="","",IF(LEFT(R1004,3)="E05","WD",IF(LEFT(R1004,3)="S13","WD",IF(LEFT(R1004,3)="W05","WD",IF(LEFT(R1004,3)="W06","UA",IF(LEFT(R1004,3)="S12","CA",IF(LEFT(R1004,3)="E06","UA",IF(LEFT(R1004,3)="E07","NMD",IF(LEFT(R1004,3)="E08","MD",IF(LEFT(R1004,3)="E09","LONB"))))))))))</f>
        <v>NMD</v>
      </c>
      <c r="T1004" s="8" t="str">
        <f>IF([1]source_data!G1006="","",IF([1]source_data!N1006="","",[1]source_data!N1006))</f>
        <v>Grants for You</v>
      </c>
      <c r="U1004" s="12">
        <f ca="1">IF([1]source_data!G1006="","",[1]tailored_settings!$B$8)</f>
        <v>45009</v>
      </c>
      <c r="V1004" s="8" t="str">
        <f>IF([1]source_data!I1006="","",[1]tailored_settings!$B$9)</f>
        <v>https://www.barnwoodtrust.org/</v>
      </c>
      <c r="W1004" s="8" t="str">
        <f>IF([1]source_data!G1006="","",IF([1]source_data!I1006="","",[1]codelists!$A$1))</f>
        <v>Grant to Individuals Reason codelist</v>
      </c>
      <c r="X1004" s="8" t="str">
        <f>IF([1]source_data!G1006="","",IF([1]source_data!I1006="","",[1]source_data!I1006))</f>
        <v>Mental Health</v>
      </c>
      <c r="Y1004" s="8" t="str">
        <f>IF([1]source_data!G1006="","",IF([1]source_data!J1006="","",[1]codelists!$A$1))</f>
        <v/>
      </c>
      <c r="Z1004" s="8" t="str">
        <f>IF([1]source_data!G1006="","",IF([1]source_data!J1006="","",[1]source_data!J1006))</f>
        <v/>
      </c>
      <c r="AA1004" s="8" t="str">
        <f>IF([1]source_data!G1006="","",IF([1]source_data!K1006="","",[1]codelists!$A$16))</f>
        <v>Grant to Individuals Purpose codelist</v>
      </c>
      <c r="AB1004" s="8" t="str">
        <f>IF([1]source_data!G1006="","",IF([1]source_data!K1006="","",[1]source_data!K1006))</f>
        <v>Holiday and activity costs</v>
      </c>
      <c r="AC1004" s="8" t="str">
        <f>IF([1]source_data!G1006="","",IF([1]source_data!L1006="","",[1]codelists!$A$16))</f>
        <v/>
      </c>
      <c r="AD1004" s="8" t="str">
        <f>IF([1]source_data!G1006="","",IF([1]source_data!L1006="","",[1]source_data!L1006))</f>
        <v/>
      </c>
      <c r="AE1004" s="8" t="str">
        <f>IF([1]source_data!G1006="","",IF([1]source_data!M1006="","",[1]codelists!$A$16))</f>
        <v/>
      </c>
      <c r="AF1004" s="8" t="str">
        <f>IF([1]source_data!G1006="","",IF([1]source_data!M1006="","",[1]source_data!M1006))</f>
        <v/>
      </c>
    </row>
    <row r="1005" spans="1:32" ht="15.75" x14ac:dyDescent="0.25">
      <c r="A1005" s="8" t="str">
        <f>IF([1]source_data!G1007="","",IF(AND([1]source_data!C1007&lt;&gt;"",[1]tailored_settings!$B$10="Publish"),CONCATENATE([1]tailored_settings!$B$2&amp;[1]source_data!C1007),IF(AND([1]source_data!C1007&lt;&gt;"",[1]tailored_settings!$B$10="Do not publish"),CONCATENATE([1]tailored_settings!$B$2&amp;TEXT(ROW(A1005)-1,"0000")&amp;"_"&amp;TEXT(F1005,"yyyy-mm")),CONCATENATE([1]tailored_settings!$B$2&amp;TEXT(ROW(A1005)-1,"0000")&amp;"_"&amp;TEXT(F1005,"yyyy-mm")))))</f>
        <v>360G-BarnwoodTrust-1004_2022-11</v>
      </c>
      <c r="B1005" s="8" t="str">
        <f>IF([1]source_data!G1007="","",IF([1]source_data!E1007&lt;&gt;"",[1]source_data!E1007,CONCATENATE("Grant to "&amp;G1005)))</f>
        <v>Grants for You</v>
      </c>
      <c r="C1005" s="8" t="str">
        <f>IF([1]source_data!G1007="","",IF([1]source_data!F1007="","",[1]source_data!F1007))</f>
        <v xml:space="preserve">Funding to help people with Autism, ADHD, Tourette's or a serious mental health condition access more opportunities.   </v>
      </c>
      <c r="D1005" s="9">
        <f>IF([1]source_data!G1007="","",IF([1]source_data!G1007="","",[1]source_data!G1007))</f>
        <v>1000</v>
      </c>
      <c r="E1005" s="8" t="str">
        <f>IF([1]source_data!G1007="","",[1]tailored_settings!$B$3)</f>
        <v>GBP</v>
      </c>
      <c r="F1005" s="10">
        <f>IF([1]source_data!G1007="","",IF([1]source_data!H1007="","",[1]source_data!H1007))</f>
        <v>44889.523071875003</v>
      </c>
      <c r="G1005" s="8" t="str">
        <f>IF([1]source_data!G1007="","",[1]tailored_settings!$B$5)</f>
        <v>Individual Recipient</v>
      </c>
      <c r="H1005" s="8" t="str">
        <f>IF([1]source_data!G1007="","",IF(AND([1]source_data!A1007&lt;&gt;"",[1]tailored_settings!$B$11="Publish"),CONCATENATE([1]tailored_settings!$B$2&amp;[1]source_data!A1007),IF(AND([1]source_data!A1007&lt;&gt;"",[1]tailored_settings!$B$11="Do not publish"),CONCATENATE([1]tailored_settings!$B$4&amp;TEXT(ROW(A1005)-1,"0000")&amp;"_"&amp;TEXT(F1005,"yyyy-mm")),CONCATENATE([1]tailored_settings!$B$4&amp;TEXT(ROW(A1005)-1,"0000")&amp;"_"&amp;TEXT(F1005,"yyyy-mm")))))</f>
        <v>360G-BarnwoodTrust-IND-1004_2022-11</v>
      </c>
      <c r="I1005" s="8" t="str">
        <f>IF([1]source_data!G1007="","",[1]tailored_settings!$B$7)</f>
        <v>Barnwood Trust</v>
      </c>
      <c r="J1005" s="8" t="str">
        <f>IF([1]source_data!G1007="","",[1]tailored_settings!$B$6)</f>
        <v>GB-CHC-1162855</v>
      </c>
      <c r="K1005" s="8" t="str">
        <f>IF([1]source_data!G1007="","",IF([1]source_data!I1007="","",VLOOKUP([1]source_data!I1007,[1]codelists!A:C,2,FALSE)))</f>
        <v>GTIR040</v>
      </c>
      <c r="L1005" s="8" t="str">
        <f>IF([1]source_data!G1007="","",IF([1]source_data!J1007="","",VLOOKUP([1]source_data!J1007,[1]codelists!A:C,2,FALSE)))</f>
        <v/>
      </c>
      <c r="M1005" s="8" t="str">
        <f>IF([1]source_data!G1007="","",IF([1]source_data!K1007="","",IF([1]source_data!M1007&lt;&gt;"",CONCATENATE(VLOOKUP([1]source_data!K1007,[1]codelists!A:C,2,FALSE)&amp;";"&amp;VLOOKUP([1]source_data!L1007,[1]codelists!A:C,2,FALSE)&amp;";"&amp;VLOOKUP([1]source_data!M1007,[1]codelists!A:C,2,FALSE)),IF([1]source_data!L1007&lt;&gt;"",CONCATENATE(VLOOKUP([1]source_data!K1007,[1]codelists!A:C,2,FALSE)&amp;";"&amp;VLOOKUP([1]source_data!L1007,[1]codelists!A:C,2,FALSE)),IF([1]source_data!K1007&lt;&gt;"",CONCATENATE(VLOOKUP([1]source_data!K1007,[1]codelists!A:C,2,FALSE)))))))</f>
        <v>GTIP040</v>
      </c>
      <c r="N1005" s="11" t="str">
        <f>IF([1]source_data!G1007="","",IF([1]source_data!D1007="","",VLOOKUP([1]source_data!D1007,[1]geo_data!A:I,9,FALSE)))</f>
        <v>Moreland</v>
      </c>
      <c r="O1005" s="11" t="str">
        <f>IF([1]source_data!G1007="","",IF([1]source_data!D1007="","",VLOOKUP([1]source_data!D1007,[1]geo_data!A:I,8,FALSE)))</f>
        <v>E05010962</v>
      </c>
      <c r="P1005" s="11" t="str">
        <f>IF([1]source_data!G1007="","",IF(LEFT(O1005,3)="E05","WD",IF(LEFT(O1005,3)="S13","WD",IF(LEFT(O1005,3)="W05","WD",IF(LEFT(O1005,3)="W06","UA",IF(LEFT(O1005,3)="S12","CA",IF(LEFT(O1005,3)="E06","UA",IF(LEFT(O1005,3)="E07","NMD",IF(LEFT(O1005,3)="E08","MD",IF(LEFT(O1005,3)="E09","LONB"))))))))))</f>
        <v>WD</v>
      </c>
      <c r="Q1005" s="11" t="str">
        <f>IF([1]source_data!G1007="","",IF([1]source_data!D1007="","",VLOOKUP([1]source_data!D1007,[1]geo_data!A:I,7,FALSE)))</f>
        <v>Gloucester</v>
      </c>
      <c r="R1005" s="11" t="str">
        <f>IF([1]source_data!G1007="","",IF([1]source_data!D1007="","",VLOOKUP([1]source_data!D1007,[1]geo_data!A:I,6,FALSE)))</f>
        <v>E07000081</v>
      </c>
      <c r="S1005" s="11" t="str">
        <f>IF([1]source_data!G1007="","",IF(LEFT(R1005,3)="E05","WD",IF(LEFT(R1005,3)="S13","WD",IF(LEFT(R1005,3)="W05","WD",IF(LEFT(R1005,3)="W06","UA",IF(LEFT(R1005,3)="S12","CA",IF(LEFT(R1005,3)="E06","UA",IF(LEFT(R1005,3)="E07","NMD",IF(LEFT(R1005,3)="E08","MD",IF(LEFT(R1005,3)="E09","LONB"))))))))))</f>
        <v>NMD</v>
      </c>
      <c r="T1005" s="8" t="str">
        <f>IF([1]source_data!G1007="","",IF([1]source_data!N1007="","",[1]source_data!N1007))</f>
        <v>Grants for You</v>
      </c>
      <c r="U1005" s="12">
        <f ca="1">IF([1]source_data!G1007="","",[1]tailored_settings!$B$8)</f>
        <v>45009</v>
      </c>
      <c r="V1005" s="8" t="str">
        <f>IF([1]source_data!I1007="","",[1]tailored_settings!$B$9)</f>
        <v>https://www.barnwoodtrust.org/</v>
      </c>
      <c r="W1005" s="8" t="str">
        <f>IF([1]source_data!G1007="","",IF([1]source_data!I1007="","",[1]codelists!$A$1))</f>
        <v>Grant to Individuals Reason codelist</v>
      </c>
      <c r="X1005" s="8" t="str">
        <f>IF([1]source_data!G1007="","",IF([1]source_data!I1007="","",[1]source_data!I1007))</f>
        <v>Mental Health</v>
      </c>
      <c r="Y1005" s="8" t="str">
        <f>IF([1]source_data!G1007="","",IF([1]source_data!J1007="","",[1]codelists!$A$1))</f>
        <v/>
      </c>
      <c r="Z1005" s="8" t="str">
        <f>IF([1]source_data!G1007="","",IF([1]source_data!J1007="","",[1]source_data!J1007))</f>
        <v/>
      </c>
      <c r="AA1005" s="8" t="str">
        <f>IF([1]source_data!G1007="","",IF([1]source_data!K1007="","",[1]codelists!$A$16))</f>
        <v>Grant to Individuals Purpose codelist</v>
      </c>
      <c r="AB1005" s="8" t="str">
        <f>IF([1]source_data!G1007="","",IF([1]source_data!K1007="","",[1]source_data!K1007))</f>
        <v>Devices and digital access</v>
      </c>
      <c r="AC1005" s="8" t="str">
        <f>IF([1]source_data!G1007="","",IF([1]source_data!L1007="","",[1]codelists!$A$16))</f>
        <v/>
      </c>
      <c r="AD1005" s="8" t="str">
        <f>IF([1]source_data!G1007="","",IF([1]source_data!L1007="","",[1]source_data!L1007))</f>
        <v/>
      </c>
      <c r="AE1005" s="8" t="str">
        <f>IF([1]source_data!G1007="","",IF([1]source_data!M1007="","",[1]codelists!$A$16))</f>
        <v/>
      </c>
      <c r="AF1005" s="8" t="str">
        <f>IF([1]source_data!G1007="","",IF([1]source_data!M1007="","",[1]source_data!M1007))</f>
        <v/>
      </c>
    </row>
    <row r="1006" spans="1:32" ht="15.75" x14ac:dyDescent="0.25">
      <c r="A1006" s="8" t="str">
        <f>IF([1]source_data!G1008="","",IF(AND([1]source_data!C1008&lt;&gt;"",[1]tailored_settings!$B$10="Publish"),CONCATENATE([1]tailored_settings!$B$2&amp;[1]source_data!C1008),IF(AND([1]source_data!C1008&lt;&gt;"",[1]tailored_settings!$B$10="Do not publish"),CONCATENATE([1]tailored_settings!$B$2&amp;TEXT(ROW(A1006)-1,"0000")&amp;"_"&amp;TEXT(F1006,"yyyy-mm")),CONCATENATE([1]tailored_settings!$B$2&amp;TEXT(ROW(A1006)-1,"0000")&amp;"_"&amp;TEXT(F1006,"yyyy-mm")))))</f>
        <v>360G-BarnwoodTrust-1005_2022-11</v>
      </c>
      <c r="B1006" s="8" t="str">
        <f>IF([1]source_data!G1008="","",IF([1]source_data!E1008&lt;&gt;"",[1]source_data!E1008,CONCATENATE("Grant to "&amp;G1006)))</f>
        <v>Grants for You</v>
      </c>
      <c r="C1006" s="8" t="str">
        <f>IF([1]source_data!G1008="","",IF([1]source_data!F1008="","",[1]source_data!F1008))</f>
        <v xml:space="preserve">Funding to help people with Autism, ADHD, Tourette's or a serious mental health condition access more opportunities.   </v>
      </c>
      <c r="D1006" s="9">
        <f>IF([1]source_data!G1008="","",IF([1]source_data!G1008="","",[1]source_data!G1008))</f>
        <v>2995</v>
      </c>
      <c r="E1006" s="8" t="str">
        <f>IF([1]source_data!G1008="","",[1]tailored_settings!$B$3)</f>
        <v>GBP</v>
      </c>
      <c r="F1006" s="10">
        <f>IF([1]source_data!G1008="","",IF([1]source_data!H1008="","",[1]source_data!H1008))</f>
        <v>44889.559778044</v>
      </c>
      <c r="G1006" s="8" t="str">
        <f>IF([1]source_data!G1008="","",[1]tailored_settings!$B$5)</f>
        <v>Individual Recipient</v>
      </c>
      <c r="H1006" s="8" t="str">
        <f>IF([1]source_data!G1008="","",IF(AND([1]source_data!A1008&lt;&gt;"",[1]tailored_settings!$B$11="Publish"),CONCATENATE([1]tailored_settings!$B$2&amp;[1]source_data!A1008),IF(AND([1]source_data!A1008&lt;&gt;"",[1]tailored_settings!$B$11="Do not publish"),CONCATENATE([1]tailored_settings!$B$4&amp;TEXT(ROW(A1006)-1,"0000")&amp;"_"&amp;TEXT(F1006,"yyyy-mm")),CONCATENATE([1]tailored_settings!$B$4&amp;TEXT(ROW(A1006)-1,"0000")&amp;"_"&amp;TEXT(F1006,"yyyy-mm")))))</f>
        <v>360G-BarnwoodTrust-IND-1005_2022-11</v>
      </c>
      <c r="I1006" s="8" t="str">
        <f>IF([1]source_data!G1008="","",[1]tailored_settings!$B$7)</f>
        <v>Barnwood Trust</v>
      </c>
      <c r="J1006" s="8" t="str">
        <f>IF([1]source_data!G1008="","",[1]tailored_settings!$B$6)</f>
        <v>GB-CHC-1162855</v>
      </c>
      <c r="K1006" s="8" t="str">
        <f>IF([1]source_data!G1008="","",IF([1]source_data!I1008="","",VLOOKUP([1]source_data!I1008,[1]codelists!A:C,2,FALSE)))</f>
        <v>GTIR040</v>
      </c>
      <c r="L1006" s="8" t="str">
        <f>IF([1]source_data!G1008="","",IF([1]source_data!J1008="","",VLOOKUP([1]source_data!J1008,[1]codelists!A:C,2,FALSE)))</f>
        <v/>
      </c>
      <c r="M1006" s="8" t="str">
        <f>IF([1]source_data!G1008="","",IF([1]source_data!K1008="","",IF([1]source_data!M1008&lt;&gt;"",CONCATENATE(VLOOKUP([1]source_data!K1008,[1]codelists!A:C,2,FALSE)&amp;";"&amp;VLOOKUP([1]source_data!L1008,[1]codelists!A:C,2,FALSE)&amp;";"&amp;VLOOKUP([1]source_data!M1008,[1]codelists!A:C,2,FALSE)),IF([1]source_data!L1008&lt;&gt;"",CONCATENATE(VLOOKUP([1]source_data!K1008,[1]codelists!A:C,2,FALSE)&amp;";"&amp;VLOOKUP([1]source_data!L1008,[1]codelists!A:C,2,FALSE)),IF([1]source_data!K1008&lt;&gt;"",CONCATENATE(VLOOKUP([1]source_data!K1008,[1]codelists!A:C,2,FALSE)))))))</f>
        <v>GTIP100</v>
      </c>
      <c r="N1006" s="11" t="str">
        <f>IF([1]source_data!G1008="","",IF([1]source_data!D1008="","",VLOOKUP([1]source_data!D1008,[1]geo_data!A:I,9,FALSE)))</f>
        <v>Nailsworth</v>
      </c>
      <c r="O1006" s="11" t="str">
        <f>IF([1]source_data!G1008="","",IF([1]source_data!D1008="","",VLOOKUP([1]source_data!D1008,[1]geo_data!A:I,8,FALSE)))</f>
        <v>E05013193</v>
      </c>
      <c r="P1006" s="11" t="str">
        <f>IF([1]source_data!G1008="","",IF(LEFT(O1006,3)="E05","WD",IF(LEFT(O1006,3)="S13","WD",IF(LEFT(O1006,3)="W05","WD",IF(LEFT(O1006,3)="W06","UA",IF(LEFT(O1006,3)="S12","CA",IF(LEFT(O1006,3)="E06","UA",IF(LEFT(O1006,3)="E07","NMD",IF(LEFT(O1006,3)="E08","MD",IF(LEFT(O1006,3)="E09","LONB"))))))))))</f>
        <v>WD</v>
      </c>
      <c r="Q1006" s="11" t="str">
        <f>IF([1]source_data!G1008="","",IF([1]source_data!D1008="","",VLOOKUP([1]source_data!D1008,[1]geo_data!A:I,7,FALSE)))</f>
        <v>Stroud</v>
      </c>
      <c r="R1006" s="11" t="str">
        <f>IF([1]source_data!G1008="","",IF([1]source_data!D1008="","",VLOOKUP([1]source_data!D1008,[1]geo_data!A:I,6,FALSE)))</f>
        <v>E07000082</v>
      </c>
      <c r="S1006" s="11" t="str">
        <f>IF([1]source_data!G1008="","",IF(LEFT(R1006,3)="E05","WD",IF(LEFT(R1006,3)="S13","WD",IF(LEFT(R1006,3)="W05","WD",IF(LEFT(R1006,3)="W06","UA",IF(LEFT(R1006,3)="S12","CA",IF(LEFT(R1006,3)="E06","UA",IF(LEFT(R1006,3)="E07","NMD",IF(LEFT(R1006,3)="E08","MD",IF(LEFT(R1006,3)="E09","LONB"))))))))))</f>
        <v>NMD</v>
      </c>
      <c r="T1006" s="8" t="str">
        <f>IF([1]source_data!G1008="","",IF([1]source_data!N1008="","",[1]source_data!N1008))</f>
        <v>Grants for You</v>
      </c>
      <c r="U1006" s="12">
        <f ca="1">IF([1]source_data!G1008="","",[1]tailored_settings!$B$8)</f>
        <v>45009</v>
      </c>
      <c r="V1006" s="8" t="str">
        <f>IF([1]source_data!I1008="","",[1]tailored_settings!$B$9)</f>
        <v>https://www.barnwoodtrust.org/</v>
      </c>
      <c r="W1006" s="8" t="str">
        <f>IF([1]source_data!G1008="","",IF([1]source_data!I1008="","",[1]codelists!$A$1))</f>
        <v>Grant to Individuals Reason codelist</v>
      </c>
      <c r="X1006" s="8" t="str">
        <f>IF([1]source_data!G1008="","",IF([1]source_data!I1008="","",[1]source_data!I1008))</f>
        <v>Mental Health</v>
      </c>
      <c r="Y1006" s="8" t="str">
        <f>IF([1]source_data!G1008="","",IF([1]source_data!J1008="","",[1]codelists!$A$1))</f>
        <v/>
      </c>
      <c r="Z1006" s="8" t="str">
        <f>IF([1]source_data!G1008="","",IF([1]source_data!J1008="","",[1]source_data!J1008))</f>
        <v/>
      </c>
      <c r="AA1006" s="8" t="str">
        <f>IF([1]source_data!G1008="","",IF([1]source_data!K1008="","",[1]codelists!$A$16))</f>
        <v>Grant to Individuals Purpose codelist</v>
      </c>
      <c r="AB1006" s="8" t="str">
        <f>IF([1]source_data!G1008="","",IF([1]source_data!K1008="","",[1]source_data!K1008))</f>
        <v>Travel and transport</v>
      </c>
      <c r="AC1006" s="8" t="str">
        <f>IF([1]source_data!G1008="","",IF([1]source_data!L1008="","",[1]codelists!$A$16))</f>
        <v/>
      </c>
      <c r="AD1006" s="8" t="str">
        <f>IF([1]source_data!G1008="","",IF([1]source_data!L1008="","",[1]source_data!L1008))</f>
        <v/>
      </c>
      <c r="AE1006" s="8" t="str">
        <f>IF([1]source_data!G1008="","",IF([1]source_data!M1008="","",[1]codelists!$A$16))</f>
        <v/>
      </c>
      <c r="AF1006" s="8" t="str">
        <f>IF([1]source_data!G1008="","",IF([1]source_data!M1008="","",[1]source_data!M1008))</f>
        <v/>
      </c>
    </row>
    <row r="1007" spans="1:32" ht="15.75" x14ac:dyDescent="0.25">
      <c r="A1007" s="8" t="str">
        <f>IF([1]source_data!G1009="","",IF(AND([1]source_data!C1009&lt;&gt;"",[1]tailored_settings!$B$10="Publish"),CONCATENATE([1]tailored_settings!$B$2&amp;[1]source_data!C1009),IF(AND([1]source_data!C1009&lt;&gt;"",[1]tailored_settings!$B$10="Do not publish"),CONCATENATE([1]tailored_settings!$B$2&amp;TEXT(ROW(A1007)-1,"0000")&amp;"_"&amp;TEXT(F1007,"yyyy-mm")),CONCATENATE([1]tailored_settings!$B$2&amp;TEXT(ROW(A1007)-1,"0000")&amp;"_"&amp;TEXT(F1007,"yyyy-mm")))))</f>
        <v>360G-BarnwoodTrust-1006_2022-11</v>
      </c>
      <c r="B1007" s="8" t="str">
        <f>IF([1]source_data!G1009="","",IF([1]source_data!E1009&lt;&gt;"",[1]source_data!E1009,CONCATENATE("Grant to "&amp;G1007)))</f>
        <v>Grants for You</v>
      </c>
      <c r="C1007" s="8" t="str">
        <f>IF([1]source_data!G1009="","",IF([1]source_data!F1009="","",[1]source_data!F1009))</f>
        <v xml:space="preserve">Funding to help people with Autism, ADHD, Tourette's or a serious mental health condition access more opportunities.   </v>
      </c>
      <c r="D1007" s="9">
        <f>IF([1]source_data!G1009="","",IF([1]source_data!G1009="","",[1]source_data!G1009))</f>
        <v>1330</v>
      </c>
      <c r="E1007" s="8" t="str">
        <f>IF([1]source_data!G1009="","",[1]tailored_settings!$B$3)</f>
        <v>GBP</v>
      </c>
      <c r="F1007" s="10">
        <f>IF([1]source_data!G1009="","",IF([1]source_data!H1009="","",[1]source_data!H1009))</f>
        <v>44889.657119178199</v>
      </c>
      <c r="G1007" s="8" t="str">
        <f>IF([1]source_data!G1009="","",[1]tailored_settings!$B$5)</f>
        <v>Individual Recipient</v>
      </c>
      <c r="H1007" s="8" t="str">
        <f>IF([1]source_data!G1009="","",IF(AND([1]source_data!A1009&lt;&gt;"",[1]tailored_settings!$B$11="Publish"),CONCATENATE([1]tailored_settings!$B$2&amp;[1]source_data!A1009),IF(AND([1]source_data!A1009&lt;&gt;"",[1]tailored_settings!$B$11="Do not publish"),CONCATENATE([1]tailored_settings!$B$4&amp;TEXT(ROW(A1007)-1,"0000")&amp;"_"&amp;TEXT(F1007,"yyyy-mm")),CONCATENATE([1]tailored_settings!$B$4&amp;TEXT(ROW(A1007)-1,"0000")&amp;"_"&amp;TEXT(F1007,"yyyy-mm")))))</f>
        <v>360G-BarnwoodTrust-IND-1006_2022-11</v>
      </c>
      <c r="I1007" s="8" t="str">
        <f>IF([1]source_data!G1009="","",[1]tailored_settings!$B$7)</f>
        <v>Barnwood Trust</v>
      </c>
      <c r="J1007" s="8" t="str">
        <f>IF([1]source_data!G1009="","",[1]tailored_settings!$B$6)</f>
        <v>GB-CHC-1162855</v>
      </c>
      <c r="K1007" s="8" t="str">
        <f>IF([1]source_data!G1009="","",IF([1]source_data!I1009="","",VLOOKUP([1]source_data!I1009,[1]codelists!A:C,2,FALSE)))</f>
        <v>GTIR040</v>
      </c>
      <c r="L1007" s="8" t="str">
        <f>IF([1]source_data!G1009="","",IF([1]source_data!J1009="","",VLOOKUP([1]source_data!J1009,[1]codelists!A:C,2,FALSE)))</f>
        <v/>
      </c>
      <c r="M1007" s="8" t="str">
        <f>IF([1]source_data!G1009="","",IF([1]source_data!K1009="","",IF([1]source_data!M1009&lt;&gt;"",CONCATENATE(VLOOKUP([1]source_data!K1009,[1]codelists!A:C,2,FALSE)&amp;";"&amp;VLOOKUP([1]source_data!L1009,[1]codelists!A:C,2,FALSE)&amp;";"&amp;VLOOKUP([1]source_data!M1009,[1]codelists!A:C,2,FALSE)),IF([1]source_data!L1009&lt;&gt;"",CONCATENATE(VLOOKUP([1]source_data!K1009,[1]codelists!A:C,2,FALSE)&amp;";"&amp;VLOOKUP([1]source_data!L1009,[1]codelists!A:C,2,FALSE)),IF([1]source_data!K1009&lt;&gt;"",CONCATENATE(VLOOKUP([1]source_data!K1009,[1]codelists!A:C,2,FALSE)))))))</f>
        <v>GTIP040</v>
      </c>
      <c r="N1007" s="11" t="str">
        <f>IF([1]source_data!G1009="","",IF([1]source_data!D1009="","",VLOOKUP([1]source_data!D1009,[1]geo_data!A:I,9,FALSE)))</f>
        <v>Kingsway</v>
      </c>
      <c r="O1007" s="11" t="str">
        <f>IF([1]source_data!G1009="","",IF([1]source_data!D1009="","",VLOOKUP([1]source_data!D1009,[1]geo_data!A:I,8,FALSE)))</f>
        <v>E05010959</v>
      </c>
      <c r="P1007" s="11" t="str">
        <f>IF([1]source_data!G1009="","",IF(LEFT(O1007,3)="E05","WD",IF(LEFT(O1007,3)="S13","WD",IF(LEFT(O1007,3)="W05","WD",IF(LEFT(O1007,3)="W06","UA",IF(LEFT(O1007,3)="S12","CA",IF(LEFT(O1007,3)="E06","UA",IF(LEFT(O1007,3)="E07","NMD",IF(LEFT(O1007,3)="E08","MD",IF(LEFT(O1007,3)="E09","LONB"))))))))))</f>
        <v>WD</v>
      </c>
      <c r="Q1007" s="11" t="str">
        <f>IF([1]source_data!G1009="","",IF([1]source_data!D1009="","",VLOOKUP([1]source_data!D1009,[1]geo_data!A:I,7,FALSE)))</f>
        <v>Gloucester</v>
      </c>
      <c r="R1007" s="11" t="str">
        <f>IF([1]source_data!G1009="","",IF([1]source_data!D1009="","",VLOOKUP([1]source_data!D1009,[1]geo_data!A:I,6,FALSE)))</f>
        <v>E07000081</v>
      </c>
      <c r="S1007" s="11" t="str">
        <f>IF([1]source_data!G1009="","",IF(LEFT(R1007,3)="E05","WD",IF(LEFT(R1007,3)="S13","WD",IF(LEFT(R1007,3)="W05","WD",IF(LEFT(R1007,3)="W06","UA",IF(LEFT(R1007,3)="S12","CA",IF(LEFT(R1007,3)="E06","UA",IF(LEFT(R1007,3)="E07","NMD",IF(LEFT(R1007,3)="E08","MD",IF(LEFT(R1007,3)="E09","LONB"))))))))))</f>
        <v>NMD</v>
      </c>
      <c r="T1007" s="8" t="str">
        <f>IF([1]source_data!G1009="","",IF([1]source_data!N1009="","",[1]source_data!N1009))</f>
        <v>Grants for You</v>
      </c>
      <c r="U1007" s="12">
        <f ca="1">IF([1]source_data!G1009="","",[1]tailored_settings!$B$8)</f>
        <v>45009</v>
      </c>
      <c r="V1007" s="8" t="str">
        <f>IF([1]source_data!I1009="","",[1]tailored_settings!$B$9)</f>
        <v>https://www.barnwoodtrust.org/</v>
      </c>
      <c r="W1007" s="8" t="str">
        <f>IF([1]source_data!G1009="","",IF([1]source_data!I1009="","",[1]codelists!$A$1))</f>
        <v>Grant to Individuals Reason codelist</v>
      </c>
      <c r="X1007" s="8" t="str">
        <f>IF([1]source_data!G1009="","",IF([1]source_data!I1009="","",[1]source_data!I1009))</f>
        <v>Mental Health</v>
      </c>
      <c r="Y1007" s="8" t="str">
        <f>IF([1]source_data!G1009="","",IF([1]source_data!J1009="","",[1]codelists!$A$1))</f>
        <v/>
      </c>
      <c r="Z1007" s="8" t="str">
        <f>IF([1]source_data!G1009="","",IF([1]source_data!J1009="","",[1]source_data!J1009))</f>
        <v/>
      </c>
      <c r="AA1007" s="8" t="str">
        <f>IF([1]source_data!G1009="","",IF([1]source_data!K1009="","",[1]codelists!$A$16))</f>
        <v>Grant to Individuals Purpose codelist</v>
      </c>
      <c r="AB1007" s="8" t="str">
        <f>IF([1]source_data!G1009="","",IF([1]source_data!K1009="","",[1]source_data!K1009))</f>
        <v>Devices and digital access</v>
      </c>
      <c r="AC1007" s="8" t="str">
        <f>IF([1]source_data!G1009="","",IF([1]source_data!L1009="","",[1]codelists!$A$16))</f>
        <v/>
      </c>
      <c r="AD1007" s="8" t="str">
        <f>IF([1]source_data!G1009="","",IF([1]source_data!L1009="","",[1]source_data!L1009))</f>
        <v/>
      </c>
      <c r="AE1007" s="8" t="str">
        <f>IF([1]source_data!G1009="","",IF([1]source_data!M1009="","",[1]codelists!$A$16))</f>
        <v/>
      </c>
      <c r="AF1007" s="8" t="str">
        <f>IF([1]source_data!G1009="","",IF([1]source_data!M1009="","",[1]source_data!M1009))</f>
        <v/>
      </c>
    </row>
    <row r="1008" spans="1:32" ht="15.75" x14ac:dyDescent="0.25">
      <c r="A1008" s="8" t="str">
        <f>IF([1]source_data!G1010="","",IF(AND([1]source_data!C1010&lt;&gt;"",[1]tailored_settings!$B$10="Publish"),CONCATENATE([1]tailored_settings!$B$2&amp;[1]source_data!C1010),IF(AND([1]source_data!C1010&lt;&gt;"",[1]tailored_settings!$B$10="Do not publish"),CONCATENATE([1]tailored_settings!$B$2&amp;TEXT(ROW(A1008)-1,"0000")&amp;"_"&amp;TEXT(F1008,"yyyy-mm")),CONCATENATE([1]tailored_settings!$B$2&amp;TEXT(ROW(A1008)-1,"0000")&amp;"_"&amp;TEXT(F1008,"yyyy-mm")))))</f>
        <v>360G-BarnwoodTrust-1007_2022-11</v>
      </c>
      <c r="B1008" s="8" t="str">
        <f>IF([1]source_data!G1010="","",IF([1]source_data!E1010&lt;&gt;"",[1]source_data!E1010,CONCATENATE("Grant to "&amp;G1008)))</f>
        <v>Grants for You</v>
      </c>
      <c r="C1008" s="8" t="str">
        <f>IF([1]source_data!G1010="","",IF([1]source_data!F1010="","",[1]source_data!F1010))</f>
        <v xml:space="preserve">Funding to help people with Autism, ADHD, Tourette's or a serious mental health condition access more opportunities.   </v>
      </c>
      <c r="D1008" s="9">
        <f>IF([1]source_data!G1010="","",IF([1]source_data!G1010="","",[1]source_data!G1010))</f>
        <v>1407</v>
      </c>
      <c r="E1008" s="8" t="str">
        <f>IF([1]source_data!G1010="","",[1]tailored_settings!$B$3)</f>
        <v>GBP</v>
      </c>
      <c r="F1008" s="10">
        <f>IF([1]source_data!G1010="","",IF([1]source_data!H1010="","",[1]source_data!H1010))</f>
        <v>44890.5556060995</v>
      </c>
      <c r="G1008" s="8" t="str">
        <f>IF([1]source_data!G1010="","",[1]tailored_settings!$B$5)</f>
        <v>Individual Recipient</v>
      </c>
      <c r="H1008" s="8" t="str">
        <f>IF([1]source_data!G1010="","",IF(AND([1]source_data!A1010&lt;&gt;"",[1]tailored_settings!$B$11="Publish"),CONCATENATE([1]tailored_settings!$B$2&amp;[1]source_data!A1010),IF(AND([1]source_data!A1010&lt;&gt;"",[1]tailored_settings!$B$11="Do not publish"),CONCATENATE([1]tailored_settings!$B$4&amp;TEXT(ROW(A1008)-1,"0000")&amp;"_"&amp;TEXT(F1008,"yyyy-mm")),CONCATENATE([1]tailored_settings!$B$4&amp;TEXT(ROW(A1008)-1,"0000")&amp;"_"&amp;TEXT(F1008,"yyyy-mm")))))</f>
        <v>360G-BarnwoodTrust-IND-1007_2022-11</v>
      </c>
      <c r="I1008" s="8" t="str">
        <f>IF([1]source_data!G1010="","",[1]tailored_settings!$B$7)</f>
        <v>Barnwood Trust</v>
      </c>
      <c r="J1008" s="8" t="str">
        <f>IF([1]source_data!G1010="","",[1]tailored_settings!$B$6)</f>
        <v>GB-CHC-1162855</v>
      </c>
      <c r="K1008" s="8" t="str">
        <f>IF([1]source_data!G1010="","",IF([1]source_data!I1010="","",VLOOKUP([1]source_data!I1010,[1]codelists!A:C,2,FALSE)))</f>
        <v>GTIR040</v>
      </c>
      <c r="L1008" s="8" t="str">
        <f>IF([1]source_data!G1010="","",IF([1]source_data!J1010="","",VLOOKUP([1]source_data!J1010,[1]codelists!A:C,2,FALSE)))</f>
        <v/>
      </c>
      <c r="M1008" s="8" t="str">
        <f>IF([1]source_data!G1010="","",IF([1]source_data!K1010="","",IF([1]source_data!M1010&lt;&gt;"",CONCATENATE(VLOOKUP([1]source_data!K1010,[1]codelists!A:C,2,FALSE)&amp;";"&amp;VLOOKUP([1]source_data!L1010,[1]codelists!A:C,2,FALSE)&amp;";"&amp;VLOOKUP([1]source_data!M1010,[1]codelists!A:C,2,FALSE)),IF([1]source_data!L1010&lt;&gt;"",CONCATENATE(VLOOKUP([1]source_data!K1010,[1]codelists!A:C,2,FALSE)&amp;";"&amp;VLOOKUP([1]source_data!L1010,[1]codelists!A:C,2,FALSE)),IF([1]source_data!K1010&lt;&gt;"",CONCATENATE(VLOOKUP([1]source_data!K1010,[1]codelists!A:C,2,FALSE)))))))</f>
        <v>GTIP040</v>
      </c>
      <c r="N1008" s="11" t="str">
        <f>IF([1]source_data!G1010="","",IF([1]source_data!D1010="","",VLOOKUP([1]source_data!D1010,[1]geo_data!A:I,9,FALSE)))</f>
        <v>Westgate</v>
      </c>
      <c r="O1008" s="11" t="str">
        <f>IF([1]source_data!G1010="","",IF([1]source_data!D1010="","",VLOOKUP([1]source_data!D1010,[1]geo_data!A:I,8,FALSE)))</f>
        <v>E05010967</v>
      </c>
      <c r="P1008" s="11" t="str">
        <f>IF([1]source_data!G1010="","",IF(LEFT(O1008,3)="E05","WD",IF(LEFT(O1008,3)="S13","WD",IF(LEFT(O1008,3)="W05","WD",IF(LEFT(O1008,3)="W06","UA",IF(LEFT(O1008,3)="S12","CA",IF(LEFT(O1008,3)="E06","UA",IF(LEFT(O1008,3)="E07","NMD",IF(LEFT(O1008,3)="E08","MD",IF(LEFT(O1008,3)="E09","LONB"))))))))))</f>
        <v>WD</v>
      </c>
      <c r="Q1008" s="11" t="str">
        <f>IF([1]source_data!G1010="","",IF([1]source_data!D1010="","",VLOOKUP([1]source_data!D1010,[1]geo_data!A:I,7,FALSE)))</f>
        <v>Gloucester</v>
      </c>
      <c r="R1008" s="11" t="str">
        <f>IF([1]source_data!G1010="","",IF([1]source_data!D1010="","",VLOOKUP([1]source_data!D1010,[1]geo_data!A:I,6,FALSE)))</f>
        <v>E07000081</v>
      </c>
      <c r="S1008" s="11" t="str">
        <f>IF([1]source_data!G1010="","",IF(LEFT(R1008,3)="E05","WD",IF(LEFT(R1008,3)="S13","WD",IF(LEFT(R1008,3)="W05","WD",IF(LEFT(R1008,3)="W06","UA",IF(LEFT(R1008,3)="S12","CA",IF(LEFT(R1008,3)="E06","UA",IF(LEFT(R1008,3)="E07","NMD",IF(LEFT(R1008,3)="E08","MD",IF(LEFT(R1008,3)="E09","LONB"))))))))))</f>
        <v>NMD</v>
      </c>
      <c r="T1008" s="8" t="str">
        <f>IF([1]source_data!G1010="","",IF([1]source_data!N1010="","",[1]source_data!N1010))</f>
        <v>Grants for You</v>
      </c>
      <c r="U1008" s="12">
        <f ca="1">IF([1]source_data!G1010="","",[1]tailored_settings!$B$8)</f>
        <v>45009</v>
      </c>
      <c r="V1008" s="8" t="str">
        <f>IF([1]source_data!I1010="","",[1]tailored_settings!$B$9)</f>
        <v>https://www.barnwoodtrust.org/</v>
      </c>
      <c r="W1008" s="8" t="str">
        <f>IF([1]source_data!G1010="","",IF([1]source_data!I1010="","",[1]codelists!$A$1))</f>
        <v>Grant to Individuals Reason codelist</v>
      </c>
      <c r="X1008" s="8" t="str">
        <f>IF([1]source_data!G1010="","",IF([1]source_data!I1010="","",[1]source_data!I1010))</f>
        <v>Mental Health</v>
      </c>
      <c r="Y1008" s="8" t="str">
        <f>IF([1]source_data!G1010="","",IF([1]source_data!J1010="","",[1]codelists!$A$1))</f>
        <v/>
      </c>
      <c r="Z1008" s="8" t="str">
        <f>IF([1]source_data!G1010="","",IF([1]source_data!J1010="","",[1]source_data!J1010))</f>
        <v/>
      </c>
      <c r="AA1008" s="8" t="str">
        <f>IF([1]source_data!G1010="","",IF([1]source_data!K1010="","",[1]codelists!$A$16))</f>
        <v>Grant to Individuals Purpose codelist</v>
      </c>
      <c r="AB1008" s="8" t="str">
        <f>IF([1]source_data!G1010="","",IF([1]source_data!K1010="","",[1]source_data!K1010))</f>
        <v>Devices and digital access</v>
      </c>
      <c r="AC1008" s="8" t="str">
        <f>IF([1]source_data!G1010="","",IF([1]source_data!L1010="","",[1]codelists!$A$16))</f>
        <v/>
      </c>
      <c r="AD1008" s="8" t="str">
        <f>IF([1]source_data!G1010="","",IF([1]source_data!L1010="","",[1]source_data!L1010))</f>
        <v/>
      </c>
      <c r="AE1008" s="8" t="str">
        <f>IF([1]source_data!G1010="","",IF([1]source_data!M1010="","",[1]codelists!$A$16))</f>
        <v/>
      </c>
      <c r="AF1008" s="8" t="str">
        <f>IF([1]source_data!G1010="","",IF([1]source_data!M1010="","",[1]source_data!M1010))</f>
        <v/>
      </c>
    </row>
    <row r="1009" spans="1:32" ht="15.75" x14ac:dyDescent="0.25">
      <c r="A1009" s="8" t="str">
        <f>IF([1]source_data!G1011="","",IF(AND([1]source_data!C1011&lt;&gt;"",[1]tailored_settings!$B$10="Publish"),CONCATENATE([1]tailored_settings!$B$2&amp;[1]source_data!C1011),IF(AND([1]source_data!C1011&lt;&gt;"",[1]tailored_settings!$B$10="Do not publish"),CONCATENATE([1]tailored_settings!$B$2&amp;TEXT(ROW(A1009)-1,"0000")&amp;"_"&amp;TEXT(F1009,"yyyy-mm")),CONCATENATE([1]tailored_settings!$B$2&amp;TEXT(ROW(A1009)-1,"0000")&amp;"_"&amp;TEXT(F1009,"yyyy-mm")))))</f>
        <v>360G-BarnwoodTrust-1008_2022-11</v>
      </c>
      <c r="B1009" s="8" t="str">
        <f>IF([1]source_data!G1011="","",IF([1]source_data!E1011&lt;&gt;"",[1]source_data!E1011,CONCATENATE("Grant to "&amp;G1009)))</f>
        <v>Grants for You</v>
      </c>
      <c r="C1009" s="8" t="str">
        <f>IF([1]source_data!G1011="","",IF([1]source_data!F1011="","",[1]source_data!F1011))</f>
        <v xml:space="preserve">Funding to help people with Autism, ADHD, Tourette's or a serious mental health condition access more opportunities.   </v>
      </c>
      <c r="D1009" s="9">
        <f>IF([1]source_data!G1011="","",IF([1]source_data!G1011="","",[1]source_data!G1011))</f>
        <v>499</v>
      </c>
      <c r="E1009" s="8" t="str">
        <f>IF([1]source_data!G1011="","",[1]tailored_settings!$B$3)</f>
        <v>GBP</v>
      </c>
      <c r="F1009" s="10">
        <f>IF([1]source_data!G1011="","",IF([1]source_data!H1011="","",[1]source_data!H1011))</f>
        <v>44890.580131446797</v>
      </c>
      <c r="G1009" s="8" t="str">
        <f>IF([1]source_data!G1011="","",[1]tailored_settings!$B$5)</f>
        <v>Individual Recipient</v>
      </c>
      <c r="H1009" s="8" t="str">
        <f>IF([1]source_data!G1011="","",IF(AND([1]source_data!A1011&lt;&gt;"",[1]tailored_settings!$B$11="Publish"),CONCATENATE([1]tailored_settings!$B$2&amp;[1]source_data!A1011),IF(AND([1]source_data!A1011&lt;&gt;"",[1]tailored_settings!$B$11="Do not publish"),CONCATENATE([1]tailored_settings!$B$4&amp;TEXT(ROW(A1009)-1,"0000")&amp;"_"&amp;TEXT(F1009,"yyyy-mm")),CONCATENATE([1]tailored_settings!$B$4&amp;TEXT(ROW(A1009)-1,"0000")&amp;"_"&amp;TEXT(F1009,"yyyy-mm")))))</f>
        <v>360G-BarnwoodTrust-IND-1008_2022-11</v>
      </c>
      <c r="I1009" s="8" t="str">
        <f>IF([1]source_data!G1011="","",[1]tailored_settings!$B$7)</f>
        <v>Barnwood Trust</v>
      </c>
      <c r="J1009" s="8" t="str">
        <f>IF([1]source_data!G1011="","",[1]tailored_settings!$B$6)</f>
        <v>GB-CHC-1162855</v>
      </c>
      <c r="K1009" s="8" t="str">
        <f>IF([1]source_data!G1011="","",IF([1]source_data!I1011="","",VLOOKUP([1]source_data!I1011,[1]codelists!A:C,2,FALSE)))</f>
        <v>GTIR040</v>
      </c>
      <c r="L1009" s="8" t="str">
        <f>IF([1]source_data!G1011="","",IF([1]source_data!J1011="","",VLOOKUP([1]source_data!J1011,[1]codelists!A:C,2,FALSE)))</f>
        <v/>
      </c>
      <c r="M1009" s="8" t="str">
        <f>IF([1]source_data!G1011="","",IF([1]source_data!K1011="","",IF([1]source_data!M1011&lt;&gt;"",CONCATENATE(VLOOKUP([1]source_data!K1011,[1]codelists!A:C,2,FALSE)&amp;";"&amp;VLOOKUP([1]source_data!L1011,[1]codelists!A:C,2,FALSE)&amp;";"&amp;VLOOKUP([1]source_data!M1011,[1]codelists!A:C,2,FALSE)),IF([1]source_data!L1011&lt;&gt;"",CONCATENATE(VLOOKUP([1]source_data!K1011,[1]codelists!A:C,2,FALSE)&amp;";"&amp;VLOOKUP([1]source_data!L1011,[1]codelists!A:C,2,FALSE)),IF([1]source_data!K1011&lt;&gt;"",CONCATENATE(VLOOKUP([1]source_data!K1011,[1]codelists!A:C,2,FALSE)))))))</f>
        <v>GTIP040</v>
      </c>
      <c r="N1009" s="11" t="str">
        <f>IF([1]source_data!G1011="","",IF([1]source_data!D1011="","",VLOOKUP([1]source_data!D1011,[1]geo_data!A:I,9,FALSE)))</f>
        <v>St Paul's</v>
      </c>
      <c r="O1009" s="11" t="str">
        <f>IF([1]source_data!G1011="","",IF([1]source_data!D1011="","",VLOOKUP([1]source_data!D1011,[1]geo_data!A:I,8,FALSE)))</f>
        <v>E05004302</v>
      </c>
      <c r="P1009" s="11" t="str">
        <f>IF([1]source_data!G1011="","",IF(LEFT(O1009,3)="E05","WD",IF(LEFT(O1009,3)="S13","WD",IF(LEFT(O1009,3)="W05","WD",IF(LEFT(O1009,3)="W06","UA",IF(LEFT(O1009,3)="S12","CA",IF(LEFT(O1009,3)="E06","UA",IF(LEFT(O1009,3)="E07","NMD",IF(LEFT(O1009,3)="E08","MD",IF(LEFT(O1009,3)="E09","LONB"))))))))))</f>
        <v>WD</v>
      </c>
      <c r="Q1009" s="11" t="str">
        <f>IF([1]source_data!G1011="","",IF([1]source_data!D1011="","",VLOOKUP([1]source_data!D1011,[1]geo_data!A:I,7,FALSE)))</f>
        <v>Cheltenham</v>
      </c>
      <c r="R1009" s="11" t="str">
        <f>IF([1]source_data!G1011="","",IF([1]source_data!D1011="","",VLOOKUP([1]source_data!D1011,[1]geo_data!A:I,6,FALSE)))</f>
        <v>E07000078</v>
      </c>
      <c r="S1009" s="11" t="str">
        <f>IF([1]source_data!G1011="","",IF(LEFT(R1009,3)="E05","WD",IF(LEFT(R1009,3)="S13","WD",IF(LEFT(R1009,3)="W05","WD",IF(LEFT(R1009,3)="W06","UA",IF(LEFT(R1009,3)="S12","CA",IF(LEFT(R1009,3)="E06","UA",IF(LEFT(R1009,3)="E07","NMD",IF(LEFT(R1009,3)="E08","MD",IF(LEFT(R1009,3)="E09","LONB"))))))))))</f>
        <v>NMD</v>
      </c>
      <c r="T1009" s="8" t="str">
        <f>IF([1]source_data!G1011="","",IF([1]source_data!N1011="","",[1]source_data!N1011))</f>
        <v>Grants for You</v>
      </c>
      <c r="U1009" s="12">
        <f ca="1">IF([1]source_data!G1011="","",[1]tailored_settings!$B$8)</f>
        <v>45009</v>
      </c>
      <c r="V1009" s="8" t="str">
        <f>IF([1]source_data!I1011="","",[1]tailored_settings!$B$9)</f>
        <v>https://www.barnwoodtrust.org/</v>
      </c>
      <c r="W1009" s="8" t="str">
        <f>IF([1]source_data!G1011="","",IF([1]source_data!I1011="","",[1]codelists!$A$1))</f>
        <v>Grant to Individuals Reason codelist</v>
      </c>
      <c r="X1009" s="8" t="str">
        <f>IF([1]source_data!G1011="","",IF([1]source_data!I1011="","",[1]source_data!I1011))</f>
        <v>Mental Health</v>
      </c>
      <c r="Y1009" s="8" t="str">
        <f>IF([1]source_data!G1011="","",IF([1]source_data!J1011="","",[1]codelists!$A$1))</f>
        <v/>
      </c>
      <c r="Z1009" s="8" t="str">
        <f>IF([1]source_data!G1011="","",IF([1]source_data!J1011="","",[1]source_data!J1011))</f>
        <v/>
      </c>
      <c r="AA1009" s="8" t="str">
        <f>IF([1]source_data!G1011="","",IF([1]source_data!K1011="","",[1]codelists!$A$16))</f>
        <v>Grant to Individuals Purpose codelist</v>
      </c>
      <c r="AB1009" s="8" t="str">
        <f>IF([1]source_data!G1011="","",IF([1]source_data!K1011="","",[1]source_data!K1011))</f>
        <v>Devices and digital access</v>
      </c>
      <c r="AC1009" s="8" t="str">
        <f>IF([1]source_data!G1011="","",IF([1]source_data!L1011="","",[1]codelists!$A$16))</f>
        <v/>
      </c>
      <c r="AD1009" s="8" t="str">
        <f>IF([1]source_data!G1011="","",IF([1]source_data!L1011="","",[1]source_data!L1011))</f>
        <v/>
      </c>
      <c r="AE1009" s="8" t="str">
        <f>IF([1]source_data!G1011="","",IF([1]source_data!M1011="","",[1]codelists!$A$16))</f>
        <v/>
      </c>
      <c r="AF1009" s="8" t="str">
        <f>IF([1]source_data!G1011="","",IF([1]source_data!M1011="","",[1]source_data!M1011))</f>
        <v/>
      </c>
    </row>
    <row r="1010" spans="1:32" ht="15.75" x14ac:dyDescent="0.25">
      <c r="A1010" s="8" t="str">
        <f>IF([1]source_data!G1012="","",IF(AND([1]source_data!C1012&lt;&gt;"",[1]tailored_settings!$B$10="Publish"),CONCATENATE([1]tailored_settings!$B$2&amp;[1]source_data!C1012),IF(AND([1]source_data!C1012&lt;&gt;"",[1]tailored_settings!$B$10="Do not publish"),CONCATENATE([1]tailored_settings!$B$2&amp;TEXT(ROW(A1010)-1,"0000")&amp;"_"&amp;TEXT(F1010,"yyyy-mm")),CONCATENATE([1]tailored_settings!$B$2&amp;TEXT(ROW(A1010)-1,"0000")&amp;"_"&amp;TEXT(F1010,"yyyy-mm")))))</f>
        <v>360G-BarnwoodTrust-1009_2022-11</v>
      </c>
      <c r="B1010" s="8" t="str">
        <f>IF([1]source_data!G1012="","",IF([1]source_data!E1012&lt;&gt;"",[1]source_data!E1012,CONCATENATE("Grant to "&amp;G1010)))</f>
        <v>Grants for You</v>
      </c>
      <c r="C1010" s="8" t="str">
        <f>IF([1]source_data!G1012="","",IF([1]source_data!F1012="","",[1]source_data!F1012))</f>
        <v xml:space="preserve">Funding to help people with Autism, ADHD, Tourette's or a serious mental health condition access more opportunities.   </v>
      </c>
      <c r="D1010" s="9">
        <f>IF([1]source_data!G1012="","",IF([1]source_data!G1012="","",[1]source_data!G1012))</f>
        <v>2500</v>
      </c>
      <c r="E1010" s="8" t="str">
        <f>IF([1]source_data!G1012="","",[1]tailored_settings!$B$3)</f>
        <v>GBP</v>
      </c>
      <c r="F1010" s="10">
        <f>IF([1]source_data!G1012="","",IF([1]source_data!H1012="","",[1]source_data!H1012))</f>
        <v>44890.596003240702</v>
      </c>
      <c r="G1010" s="8" t="str">
        <f>IF([1]source_data!G1012="","",[1]tailored_settings!$B$5)</f>
        <v>Individual Recipient</v>
      </c>
      <c r="H1010" s="8" t="str">
        <f>IF([1]source_data!G1012="","",IF(AND([1]source_data!A1012&lt;&gt;"",[1]tailored_settings!$B$11="Publish"),CONCATENATE([1]tailored_settings!$B$2&amp;[1]source_data!A1012),IF(AND([1]source_data!A1012&lt;&gt;"",[1]tailored_settings!$B$11="Do not publish"),CONCATENATE([1]tailored_settings!$B$4&amp;TEXT(ROW(A1010)-1,"0000")&amp;"_"&amp;TEXT(F1010,"yyyy-mm")),CONCATENATE([1]tailored_settings!$B$4&amp;TEXT(ROW(A1010)-1,"0000")&amp;"_"&amp;TEXT(F1010,"yyyy-mm")))))</f>
        <v>360G-BarnwoodTrust-IND-1009_2022-11</v>
      </c>
      <c r="I1010" s="8" t="str">
        <f>IF([1]source_data!G1012="","",[1]tailored_settings!$B$7)</f>
        <v>Barnwood Trust</v>
      </c>
      <c r="J1010" s="8" t="str">
        <f>IF([1]source_data!G1012="","",[1]tailored_settings!$B$6)</f>
        <v>GB-CHC-1162855</v>
      </c>
      <c r="K1010" s="8" t="str">
        <f>IF([1]source_data!G1012="","",IF([1]source_data!I1012="","",VLOOKUP([1]source_data!I1012,[1]codelists!A:C,2,FALSE)))</f>
        <v>GTIR040</v>
      </c>
      <c r="L1010" s="8" t="str">
        <f>IF([1]source_data!G1012="","",IF([1]source_data!J1012="","",VLOOKUP([1]source_data!J1012,[1]codelists!A:C,2,FALSE)))</f>
        <v/>
      </c>
      <c r="M1010" s="8" t="str">
        <f>IF([1]source_data!G1012="","",IF([1]source_data!K1012="","",IF([1]source_data!M1012&lt;&gt;"",CONCATENATE(VLOOKUP([1]source_data!K1012,[1]codelists!A:C,2,FALSE)&amp;";"&amp;VLOOKUP([1]source_data!L1012,[1]codelists!A:C,2,FALSE)&amp;";"&amp;VLOOKUP([1]source_data!M1012,[1]codelists!A:C,2,FALSE)),IF([1]source_data!L1012&lt;&gt;"",CONCATENATE(VLOOKUP([1]source_data!K1012,[1]codelists!A:C,2,FALSE)&amp;";"&amp;VLOOKUP([1]source_data!L1012,[1]codelists!A:C,2,FALSE)),IF([1]source_data!K1012&lt;&gt;"",CONCATENATE(VLOOKUP([1]source_data!K1012,[1]codelists!A:C,2,FALSE)))))))</f>
        <v>GTIP040</v>
      </c>
      <c r="N1010" s="11" t="str">
        <f>IF([1]source_data!G1012="","",IF([1]source_data!D1012="","",VLOOKUP([1]source_data!D1012,[1]geo_data!A:I,9,FALSE)))</f>
        <v>Matson, Robinswood and White City</v>
      </c>
      <c r="O1010" s="11" t="str">
        <f>IF([1]source_data!G1012="","",IF([1]source_data!D1012="","",VLOOKUP([1]source_data!D1012,[1]geo_data!A:I,8,FALSE)))</f>
        <v>E05010961</v>
      </c>
      <c r="P1010" s="11" t="str">
        <f>IF([1]source_data!G1012="","",IF(LEFT(O1010,3)="E05","WD",IF(LEFT(O1010,3)="S13","WD",IF(LEFT(O1010,3)="W05","WD",IF(LEFT(O1010,3)="W06","UA",IF(LEFT(O1010,3)="S12","CA",IF(LEFT(O1010,3)="E06","UA",IF(LEFT(O1010,3)="E07","NMD",IF(LEFT(O1010,3)="E08","MD",IF(LEFT(O1010,3)="E09","LONB"))))))))))</f>
        <v>WD</v>
      </c>
      <c r="Q1010" s="11" t="str">
        <f>IF([1]source_data!G1012="","",IF([1]source_data!D1012="","",VLOOKUP([1]source_data!D1012,[1]geo_data!A:I,7,FALSE)))</f>
        <v>Gloucester</v>
      </c>
      <c r="R1010" s="11" t="str">
        <f>IF([1]source_data!G1012="","",IF([1]source_data!D1012="","",VLOOKUP([1]source_data!D1012,[1]geo_data!A:I,6,FALSE)))</f>
        <v>E07000081</v>
      </c>
      <c r="S1010" s="11" t="str">
        <f>IF([1]source_data!G1012="","",IF(LEFT(R1010,3)="E05","WD",IF(LEFT(R1010,3)="S13","WD",IF(LEFT(R1010,3)="W05","WD",IF(LEFT(R1010,3)="W06","UA",IF(LEFT(R1010,3)="S12","CA",IF(LEFT(R1010,3)="E06","UA",IF(LEFT(R1010,3)="E07","NMD",IF(LEFT(R1010,3)="E08","MD",IF(LEFT(R1010,3)="E09","LONB"))))))))))</f>
        <v>NMD</v>
      </c>
      <c r="T1010" s="8" t="str">
        <f>IF([1]source_data!G1012="","",IF([1]source_data!N1012="","",[1]source_data!N1012))</f>
        <v>Grants for You</v>
      </c>
      <c r="U1010" s="12">
        <f ca="1">IF([1]source_data!G1012="","",[1]tailored_settings!$B$8)</f>
        <v>45009</v>
      </c>
      <c r="V1010" s="8" t="str">
        <f>IF([1]source_data!I1012="","",[1]tailored_settings!$B$9)</f>
        <v>https://www.barnwoodtrust.org/</v>
      </c>
      <c r="W1010" s="8" t="str">
        <f>IF([1]source_data!G1012="","",IF([1]source_data!I1012="","",[1]codelists!$A$1))</f>
        <v>Grant to Individuals Reason codelist</v>
      </c>
      <c r="X1010" s="8" t="str">
        <f>IF([1]source_data!G1012="","",IF([1]source_data!I1012="","",[1]source_data!I1012))</f>
        <v>Mental Health</v>
      </c>
      <c r="Y1010" s="8" t="str">
        <f>IF([1]source_data!G1012="","",IF([1]source_data!J1012="","",[1]codelists!$A$1))</f>
        <v/>
      </c>
      <c r="Z1010" s="8" t="str">
        <f>IF([1]source_data!G1012="","",IF([1]source_data!J1012="","",[1]source_data!J1012))</f>
        <v/>
      </c>
      <c r="AA1010" s="8" t="str">
        <f>IF([1]source_data!G1012="","",IF([1]source_data!K1012="","",[1]codelists!$A$16))</f>
        <v>Grant to Individuals Purpose codelist</v>
      </c>
      <c r="AB1010" s="8" t="str">
        <f>IF([1]source_data!G1012="","",IF([1]source_data!K1012="","",[1]source_data!K1012))</f>
        <v>Devices and digital access</v>
      </c>
      <c r="AC1010" s="8" t="str">
        <f>IF([1]source_data!G1012="","",IF([1]source_data!L1012="","",[1]codelists!$A$16))</f>
        <v/>
      </c>
      <c r="AD1010" s="8" t="str">
        <f>IF([1]source_data!G1012="","",IF([1]source_data!L1012="","",[1]source_data!L1012))</f>
        <v/>
      </c>
      <c r="AE1010" s="8" t="str">
        <f>IF([1]source_data!G1012="","",IF([1]source_data!M1012="","",[1]codelists!$A$16))</f>
        <v/>
      </c>
      <c r="AF1010" s="8" t="str">
        <f>IF([1]source_data!G1012="","",IF([1]source_data!M1012="","",[1]source_data!M1012))</f>
        <v/>
      </c>
    </row>
    <row r="1011" spans="1:32" ht="15.75" x14ac:dyDescent="0.25">
      <c r="A1011" s="8" t="str">
        <f>IF([1]source_data!G1013="","",IF(AND([1]source_data!C1013&lt;&gt;"",[1]tailored_settings!$B$10="Publish"),CONCATENATE([1]tailored_settings!$B$2&amp;[1]source_data!C1013),IF(AND([1]source_data!C1013&lt;&gt;"",[1]tailored_settings!$B$10="Do not publish"),CONCATENATE([1]tailored_settings!$B$2&amp;TEXT(ROW(A1011)-1,"0000")&amp;"_"&amp;TEXT(F1011,"yyyy-mm")),CONCATENATE([1]tailored_settings!$B$2&amp;TEXT(ROW(A1011)-1,"0000")&amp;"_"&amp;TEXT(F1011,"yyyy-mm")))))</f>
        <v>360G-BarnwoodTrust-1010_2022-11</v>
      </c>
      <c r="B1011" s="8" t="str">
        <f>IF([1]source_data!G1013="","",IF([1]source_data!E1013&lt;&gt;"",[1]source_data!E1013,CONCATENATE("Grant to "&amp;G1011)))</f>
        <v>Grants for You</v>
      </c>
      <c r="C1011" s="8" t="str">
        <f>IF([1]source_data!G1013="","",IF([1]source_data!F1013="","",[1]source_data!F1013))</f>
        <v xml:space="preserve">Funding to help people with Autism, ADHD, Tourette's or a serious mental health condition access more opportunities.   </v>
      </c>
      <c r="D1011" s="9">
        <f>IF([1]source_data!G1013="","",IF([1]source_data!G1013="","",[1]source_data!G1013))</f>
        <v>2500</v>
      </c>
      <c r="E1011" s="8" t="str">
        <f>IF([1]source_data!G1013="","",[1]tailored_settings!$B$3)</f>
        <v>GBP</v>
      </c>
      <c r="F1011" s="10">
        <f>IF([1]source_data!G1013="","",IF([1]source_data!H1013="","",[1]source_data!H1013))</f>
        <v>44890.596646030099</v>
      </c>
      <c r="G1011" s="8" t="str">
        <f>IF([1]source_data!G1013="","",[1]tailored_settings!$B$5)</f>
        <v>Individual Recipient</v>
      </c>
      <c r="H1011" s="8" t="str">
        <f>IF([1]source_data!G1013="","",IF(AND([1]source_data!A1013&lt;&gt;"",[1]tailored_settings!$B$11="Publish"),CONCATENATE([1]tailored_settings!$B$2&amp;[1]source_data!A1013),IF(AND([1]source_data!A1013&lt;&gt;"",[1]tailored_settings!$B$11="Do not publish"),CONCATENATE([1]tailored_settings!$B$4&amp;TEXT(ROW(A1011)-1,"0000")&amp;"_"&amp;TEXT(F1011,"yyyy-mm")),CONCATENATE([1]tailored_settings!$B$4&amp;TEXT(ROW(A1011)-1,"0000")&amp;"_"&amp;TEXT(F1011,"yyyy-mm")))))</f>
        <v>360G-BarnwoodTrust-IND-1010_2022-11</v>
      </c>
      <c r="I1011" s="8" t="str">
        <f>IF([1]source_data!G1013="","",[1]tailored_settings!$B$7)</f>
        <v>Barnwood Trust</v>
      </c>
      <c r="J1011" s="8" t="str">
        <f>IF([1]source_data!G1013="","",[1]tailored_settings!$B$6)</f>
        <v>GB-CHC-1162855</v>
      </c>
      <c r="K1011" s="8" t="str">
        <f>IF([1]source_data!G1013="","",IF([1]source_data!I1013="","",VLOOKUP([1]source_data!I1013,[1]codelists!A:C,2,FALSE)))</f>
        <v>GTIR040</v>
      </c>
      <c r="L1011" s="8" t="str">
        <f>IF([1]source_data!G1013="","",IF([1]source_data!J1013="","",VLOOKUP([1]source_data!J1013,[1]codelists!A:C,2,FALSE)))</f>
        <v/>
      </c>
      <c r="M1011" s="8" t="str">
        <f>IF([1]source_data!G1013="","",IF([1]source_data!K1013="","",IF([1]source_data!M1013&lt;&gt;"",CONCATENATE(VLOOKUP([1]source_data!K1013,[1]codelists!A:C,2,FALSE)&amp;";"&amp;VLOOKUP([1]source_data!L1013,[1]codelists!A:C,2,FALSE)&amp;";"&amp;VLOOKUP([1]source_data!M1013,[1]codelists!A:C,2,FALSE)),IF([1]source_data!L1013&lt;&gt;"",CONCATENATE(VLOOKUP([1]source_data!K1013,[1]codelists!A:C,2,FALSE)&amp;";"&amp;VLOOKUP([1]source_data!L1013,[1]codelists!A:C,2,FALSE)),IF([1]source_data!K1013&lt;&gt;"",CONCATENATE(VLOOKUP([1]source_data!K1013,[1]codelists!A:C,2,FALSE)))))))</f>
        <v>GTIP040</v>
      </c>
      <c r="N1011" s="11" t="str">
        <f>IF([1]source_data!G1013="","",IF([1]source_data!D1013="","",VLOOKUP([1]source_data!D1013,[1]geo_data!A:I,9,FALSE)))</f>
        <v>Barton and Tredworth</v>
      </c>
      <c r="O1011" s="11" t="str">
        <f>IF([1]source_data!G1013="","",IF([1]source_data!D1013="","",VLOOKUP([1]source_data!D1013,[1]geo_data!A:I,8,FALSE)))</f>
        <v>E05010953</v>
      </c>
      <c r="P1011" s="11" t="str">
        <f>IF([1]source_data!G1013="","",IF(LEFT(O1011,3)="E05","WD",IF(LEFT(O1011,3)="S13","WD",IF(LEFT(O1011,3)="W05","WD",IF(LEFT(O1011,3)="W06","UA",IF(LEFT(O1011,3)="S12","CA",IF(LEFT(O1011,3)="E06","UA",IF(LEFT(O1011,3)="E07","NMD",IF(LEFT(O1011,3)="E08","MD",IF(LEFT(O1011,3)="E09","LONB"))))))))))</f>
        <v>WD</v>
      </c>
      <c r="Q1011" s="11" t="str">
        <f>IF([1]source_data!G1013="","",IF([1]source_data!D1013="","",VLOOKUP([1]source_data!D1013,[1]geo_data!A:I,7,FALSE)))</f>
        <v>Gloucester</v>
      </c>
      <c r="R1011" s="11" t="str">
        <f>IF([1]source_data!G1013="","",IF([1]source_data!D1013="","",VLOOKUP([1]source_data!D1013,[1]geo_data!A:I,6,FALSE)))</f>
        <v>E07000081</v>
      </c>
      <c r="S1011" s="11" t="str">
        <f>IF([1]source_data!G1013="","",IF(LEFT(R1011,3)="E05","WD",IF(LEFT(R1011,3)="S13","WD",IF(LEFT(R1011,3)="W05","WD",IF(LEFT(R1011,3)="W06","UA",IF(LEFT(R1011,3)="S12","CA",IF(LEFT(R1011,3)="E06","UA",IF(LEFT(R1011,3)="E07","NMD",IF(LEFT(R1011,3)="E08","MD",IF(LEFT(R1011,3)="E09","LONB"))))))))))</f>
        <v>NMD</v>
      </c>
      <c r="T1011" s="8" t="str">
        <f>IF([1]source_data!G1013="","",IF([1]source_data!N1013="","",[1]source_data!N1013))</f>
        <v>Grants for You</v>
      </c>
      <c r="U1011" s="12">
        <f ca="1">IF([1]source_data!G1013="","",[1]tailored_settings!$B$8)</f>
        <v>45009</v>
      </c>
      <c r="V1011" s="8" t="str">
        <f>IF([1]source_data!I1013="","",[1]tailored_settings!$B$9)</f>
        <v>https://www.barnwoodtrust.org/</v>
      </c>
      <c r="W1011" s="8" t="str">
        <f>IF([1]source_data!G1013="","",IF([1]source_data!I1013="","",[1]codelists!$A$1))</f>
        <v>Grant to Individuals Reason codelist</v>
      </c>
      <c r="X1011" s="8" t="str">
        <f>IF([1]source_data!G1013="","",IF([1]source_data!I1013="","",[1]source_data!I1013))</f>
        <v>Mental Health</v>
      </c>
      <c r="Y1011" s="8" t="str">
        <f>IF([1]source_data!G1013="","",IF([1]source_data!J1013="","",[1]codelists!$A$1))</f>
        <v/>
      </c>
      <c r="Z1011" s="8" t="str">
        <f>IF([1]source_data!G1013="","",IF([1]source_data!J1013="","",[1]source_data!J1013))</f>
        <v/>
      </c>
      <c r="AA1011" s="8" t="str">
        <f>IF([1]source_data!G1013="","",IF([1]source_data!K1013="","",[1]codelists!$A$16))</f>
        <v>Grant to Individuals Purpose codelist</v>
      </c>
      <c r="AB1011" s="8" t="str">
        <f>IF([1]source_data!G1013="","",IF([1]source_data!K1013="","",[1]source_data!K1013))</f>
        <v>Devices and digital access</v>
      </c>
      <c r="AC1011" s="8" t="str">
        <f>IF([1]source_data!G1013="","",IF([1]source_data!L1013="","",[1]codelists!$A$16))</f>
        <v/>
      </c>
      <c r="AD1011" s="8" t="str">
        <f>IF([1]source_data!G1013="","",IF([1]source_data!L1013="","",[1]source_data!L1013))</f>
        <v/>
      </c>
      <c r="AE1011" s="8" t="str">
        <f>IF([1]source_data!G1013="","",IF([1]source_data!M1013="","",[1]codelists!$A$16))</f>
        <v/>
      </c>
      <c r="AF1011" s="8" t="str">
        <f>IF([1]source_data!G1013="","",IF([1]source_data!M1013="","",[1]source_data!M1013))</f>
        <v/>
      </c>
    </row>
    <row r="1012" spans="1:32" ht="15.75" x14ac:dyDescent="0.25">
      <c r="A1012" s="8" t="str">
        <f>IF([1]source_data!G1014="","",IF(AND([1]source_data!C1014&lt;&gt;"",[1]tailored_settings!$B$10="Publish"),CONCATENATE([1]tailored_settings!$B$2&amp;[1]source_data!C1014),IF(AND([1]source_data!C1014&lt;&gt;"",[1]tailored_settings!$B$10="Do not publish"),CONCATENATE([1]tailored_settings!$B$2&amp;TEXT(ROW(A1012)-1,"0000")&amp;"_"&amp;TEXT(F1012,"yyyy-mm")),CONCATENATE([1]tailored_settings!$B$2&amp;TEXT(ROW(A1012)-1,"0000")&amp;"_"&amp;TEXT(F1012,"yyyy-mm")))))</f>
        <v>360G-BarnwoodTrust-1011_2022-11</v>
      </c>
      <c r="B1012" s="8" t="str">
        <f>IF([1]source_data!G1014="","",IF([1]source_data!E1014&lt;&gt;"",[1]source_data!E1014,CONCATENATE("Grant to "&amp;G1012)))</f>
        <v>Grants for You</v>
      </c>
      <c r="C1012" s="8" t="str">
        <f>IF([1]source_data!G1014="","",IF([1]source_data!F1014="","",[1]source_data!F1014))</f>
        <v xml:space="preserve">Funding to help people with Autism, ADHD, Tourette's or a serious mental health condition access more opportunities.   </v>
      </c>
      <c r="D1012" s="9">
        <f>IF([1]source_data!G1014="","",IF([1]source_data!G1014="","",[1]source_data!G1014))</f>
        <v>2507</v>
      </c>
      <c r="E1012" s="8" t="str">
        <f>IF([1]source_data!G1014="","",[1]tailored_settings!$B$3)</f>
        <v>GBP</v>
      </c>
      <c r="F1012" s="10">
        <f>IF([1]source_data!G1014="","",IF([1]source_data!H1014="","",[1]source_data!H1014))</f>
        <v>44890.622945601899</v>
      </c>
      <c r="G1012" s="8" t="str">
        <f>IF([1]source_data!G1014="","",[1]tailored_settings!$B$5)</f>
        <v>Individual Recipient</v>
      </c>
      <c r="H1012" s="8" t="str">
        <f>IF([1]source_data!G1014="","",IF(AND([1]source_data!A1014&lt;&gt;"",[1]tailored_settings!$B$11="Publish"),CONCATENATE([1]tailored_settings!$B$2&amp;[1]source_data!A1014),IF(AND([1]source_data!A1014&lt;&gt;"",[1]tailored_settings!$B$11="Do not publish"),CONCATENATE([1]tailored_settings!$B$4&amp;TEXT(ROW(A1012)-1,"0000")&amp;"_"&amp;TEXT(F1012,"yyyy-mm")),CONCATENATE([1]tailored_settings!$B$4&amp;TEXT(ROW(A1012)-1,"0000")&amp;"_"&amp;TEXT(F1012,"yyyy-mm")))))</f>
        <v>360G-BarnwoodTrust-IND-1011_2022-11</v>
      </c>
      <c r="I1012" s="8" t="str">
        <f>IF([1]source_data!G1014="","",[1]tailored_settings!$B$7)</f>
        <v>Barnwood Trust</v>
      </c>
      <c r="J1012" s="8" t="str">
        <f>IF([1]source_data!G1014="","",[1]tailored_settings!$B$6)</f>
        <v>GB-CHC-1162855</v>
      </c>
      <c r="K1012" s="8" t="str">
        <f>IF([1]source_data!G1014="","",IF([1]source_data!I1014="","",VLOOKUP([1]source_data!I1014,[1]codelists!A:C,2,FALSE)))</f>
        <v>GTIR040</v>
      </c>
      <c r="L1012" s="8" t="str">
        <f>IF([1]source_data!G1014="","",IF([1]source_data!J1014="","",VLOOKUP([1]source_data!J1014,[1]codelists!A:C,2,FALSE)))</f>
        <v/>
      </c>
      <c r="M1012" s="8" t="str">
        <f>IF([1]source_data!G1014="","",IF([1]source_data!K1014="","",IF([1]source_data!M1014&lt;&gt;"",CONCATENATE(VLOOKUP([1]source_data!K1014,[1]codelists!A:C,2,FALSE)&amp;";"&amp;VLOOKUP([1]source_data!L1014,[1]codelists!A:C,2,FALSE)&amp;";"&amp;VLOOKUP([1]source_data!M1014,[1]codelists!A:C,2,FALSE)),IF([1]source_data!L1014&lt;&gt;"",CONCATENATE(VLOOKUP([1]source_data!K1014,[1]codelists!A:C,2,FALSE)&amp;";"&amp;VLOOKUP([1]source_data!L1014,[1]codelists!A:C,2,FALSE)),IF([1]source_data!K1014&lt;&gt;"",CONCATENATE(VLOOKUP([1]source_data!K1014,[1]codelists!A:C,2,FALSE)))))))</f>
        <v>GTIP040</v>
      </c>
      <c r="N1012" s="11" t="str">
        <f>IF([1]source_data!G1014="","",IF([1]source_data!D1014="","",VLOOKUP([1]source_data!D1014,[1]geo_data!A:I,9,FALSE)))</f>
        <v>The Beeches</v>
      </c>
      <c r="O1012" s="11" t="str">
        <f>IF([1]source_data!G1014="","",IF([1]source_data!D1014="","",VLOOKUP([1]source_data!D1014,[1]geo_data!A:I,8,FALSE)))</f>
        <v>E05010725</v>
      </c>
      <c r="P1012" s="11" t="str">
        <f>IF([1]source_data!G1014="","",IF(LEFT(O1012,3)="E05","WD",IF(LEFT(O1012,3)="S13","WD",IF(LEFT(O1012,3)="W05","WD",IF(LEFT(O1012,3)="W06","UA",IF(LEFT(O1012,3)="S12","CA",IF(LEFT(O1012,3)="E06","UA",IF(LEFT(O1012,3)="E07","NMD",IF(LEFT(O1012,3)="E08","MD",IF(LEFT(O1012,3)="E09","LONB"))))))))))</f>
        <v>WD</v>
      </c>
      <c r="Q1012" s="11" t="str">
        <f>IF([1]source_data!G1014="","",IF([1]source_data!D1014="","",VLOOKUP([1]source_data!D1014,[1]geo_data!A:I,7,FALSE)))</f>
        <v>Cotswold</v>
      </c>
      <c r="R1012" s="11" t="str">
        <f>IF([1]source_data!G1014="","",IF([1]source_data!D1014="","",VLOOKUP([1]source_data!D1014,[1]geo_data!A:I,6,FALSE)))</f>
        <v>E07000079</v>
      </c>
      <c r="S1012" s="11" t="str">
        <f>IF([1]source_data!G1014="","",IF(LEFT(R1012,3)="E05","WD",IF(LEFT(R1012,3)="S13","WD",IF(LEFT(R1012,3)="W05","WD",IF(LEFT(R1012,3)="W06","UA",IF(LEFT(R1012,3)="S12","CA",IF(LEFT(R1012,3)="E06","UA",IF(LEFT(R1012,3)="E07","NMD",IF(LEFT(R1012,3)="E08","MD",IF(LEFT(R1012,3)="E09","LONB"))))))))))</f>
        <v>NMD</v>
      </c>
      <c r="T1012" s="8" t="str">
        <f>IF([1]source_data!G1014="","",IF([1]source_data!N1014="","",[1]source_data!N1014))</f>
        <v>Grants for You</v>
      </c>
      <c r="U1012" s="12">
        <f ca="1">IF([1]source_data!G1014="","",[1]tailored_settings!$B$8)</f>
        <v>45009</v>
      </c>
      <c r="V1012" s="8" t="str">
        <f>IF([1]source_data!I1014="","",[1]tailored_settings!$B$9)</f>
        <v>https://www.barnwoodtrust.org/</v>
      </c>
      <c r="W1012" s="8" t="str">
        <f>IF([1]source_data!G1014="","",IF([1]source_data!I1014="","",[1]codelists!$A$1))</f>
        <v>Grant to Individuals Reason codelist</v>
      </c>
      <c r="X1012" s="8" t="str">
        <f>IF([1]source_data!G1014="","",IF([1]source_data!I1014="","",[1]source_data!I1014))</f>
        <v>Mental Health</v>
      </c>
      <c r="Y1012" s="8" t="str">
        <f>IF([1]source_data!G1014="","",IF([1]source_data!J1014="","",[1]codelists!$A$1))</f>
        <v/>
      </c>
      <c r="Z1012" s="8" t="str">
        <f>IF([1]source_data!G1014="","",IF([1]source_data!J1014="","",[1]source_data!J1014))</f>
        <v/>
      </c>
      <c r="AA1012" s="8" t="str">
        <f>IF([1]source_data!G1014="","",IF([1]source_data!K1014="","",[1]codelists!$A$16))</f>
        <v>Grant to Individuals Purpose codelist</v>
      </c>
      <c r="AB1012" s="8" t="str">
        <f>IF([1]source_data!G1014="","",IF([1]source_data!K1014="","",[1]source_data!K1014))</f>
        <v>Devices and digital access</v>
      </c>
      <c r="AC1012" s="8" t="str">
        <f>IF([1]source_data!G1014="","",IF([1]source_data!L1014="","",[1]codelists!$A$16))</f>
        <v/>
      </c>
      <c r="AD1012" s="8" t="str">
        <f>IF([1]source_data!G1014="","",IF([1]source_data!L1014="","",[1]source_data!L1014))</f>
        <v/>
      </c>
      <c r="AE1012" s="8" t="str">
        <f>IF([1]source_data!G1014="","",IF([1]source_data!M1014="","",[1]codelists!$A$16))</f>
        <v/>
      </c>
      <c r="AF1012" s="8" t="str">
        <f>IF([1]source_data!G1014="","",IF([1]source_data!M1014="","",[1]source_data!M1014))</f>
        <v/>
      </c>
    </row>
    <row r="1013" spans="1:32" ht="15.75" x14ac:dyDescent="0.25">
      <c r="A1013" s="8" t="str">
        <f>IF([1]source_data!G1015="","",IF(AND([1]source_data!C1015&lt;&gt;"",[1]tailored_settings!$B$10="Publish"),CONCATENATE([1]tailored_settings!$B$2&amp;[1]source_data!C1015),IF(AND([1]source_data!C1015&lt;&gt;"",[1]tailored_settings!$B$10="Do not publish"),CONCATENATE([1]tailored_settings!$B$2&amp;TEXT(ROW(A1013)-1,"0000")&amp;"_"&amp;TEXT(F1013,"yyyy-mm")),CONCATENATE([1]tailored_settings!$B$2&amp;TEXT(ROW(A1013)-1,"0000")&amp;"_"&amp;TEXT(F1013,"yyyy-mm")))))</f>
        <v>360G-BarnwoodTrust-1012_2022-11</v>
      </c>
      <c r="B1013" s="8" t="str">
        <f>IF([1]source_data!G1015="","",IF([1]source_data!E1015&lt;&gt;"",[1]source_data!E1015,CONCATENATE("Grant to "&amp;G1013)))</f>
        <v>Grants for You</v>
      </c>
      <c r="C1013" s="8" t="str">
        <f>IF([1]source_data!G1015="","",IF([1]source_data!F1015="","",[1]source_data!F1015))</f>
        <v xml:space="preserve">Funding to help people with Autism, ADHD, Tourette's or a serious mental health condition access more opportunities.   </v>
      </c>
      <c r="D1013" s="9">
        <f>IF([1]source_data!G1015="","",IF([1]source_data!G1015="","",[1]source_data!G1015))</f>
        <v>911</v>
      </c>
      <c r="E1013" s="8" t="str">
        <f>IF([1]source_data!G1015="","",[1]tailored_settings!$B$3)</f>
        <v>GBP</v>
      </c>
      <c r="F1013" s="10">
        <f>IF([1]source_data!G1015="","",IF([1]source_data!H1015="","",[1]source_data!H1015))</f>
        <v>44890.633868981502</v>
      </c>
      <c r="G1013" s="8" t="str">
        <f>IF([1]source_data!G1015="","",[1]tailored_settings!$B$5)</f>
        <v>Individual Recipient</v>
      </c>
      <c r="H1013" s="8" t="str">
        <f>IF([1]source_data!G1015="","",IF(AND([1]source_data!A1015&lt;&gt;"",[1]tailored_settings!$B$11="Publish"),CONCATENATE([1]tailored_settings!$B$2&amp;[1]source_data!A1015),IF(AND([1]source_data!A1015&lt;&gt;"",[1]tailored_settings!$B$11="Do not publish"),CONCATENATE([1]tailored_settings!$B$4&amp;TEXT(ROW(A1013)-1,"0000")&amp;"_"&amp;TEXT(F1013,"yyyy-mm")),CONCATENATE([1]tailored_settings!$B$4&amp;TEXT(ROW(A1013)-1,"0000")&amp;"_"&amp;TEXT(F1013,"yyyy-mm")))))</f>
        <v>360G-BarnwoodTrust-IND-1012_2022-11</v>
      </c>
      <c r="I1013" s="8" t="str">
        <f>IF([1]source_data!G1015="","",[1]tailored_settings!$B$7)</f>
        <v>Barnwood Trust</v>
      </c>
      <c r="J1013" s="8" t="str">
        <f>IF([1]source_data!G1015="","",[1]tailored_settings!$B$6)</f>
        <v>GB-CHC-1162855</v>
      </c>
      <c r="K1013" s="8" t="str">
        <f>IF([1]source_data!G1015="","",IF([1]source_data!I1015="","",VLOOKUP([1]source_data!I1015,[1]codelists!A:C,2,FALSE)))</f>
        <v>GTIR040</v>
      </c>
      <c r="L1013" s="8" t="str">
        <f>IF([1]source_data!G1015="","",IF([1]source_data!J1015="","",VLOOKUP([1]source_data!J1015,[1]codelists!A:C,2,FALSE)))</f>
        <v/>
      </c>
      <c r="M1013" s="8" t="str">
        <f>IF([1]source_data!G1015="","",IF([1]source_data!K1015="","",IF([1]source_data!M1015&lt;&gt;"",CONCATENATE(VLOOKUP([1]source_data!K1015,[1]codelists!A:C,2,FALSE)&amp;";"&amp;VLOOKUP([1]source_data!L1015,[1]codelists!A:C,2,FALSE)&amp;";"&amp;VLOOKUP([1]source_data!M1015,[1]codelists!A:C,2,FALSE)),IF([1]source_data!L1015&lt;&gt;"",CONCATENATE(VLOOKUP([1]source_data!K1015,[1]codelists!A:C,2,FALSE)&amp;";"&amp;VLOOKUP([1]source_data!L1015,[1]codelists!A:C,2,FALSE)),IF([1]source_data!K1015&lt;&gt;"",CONCATENATE(VLOOKUP([1]source_data!K1015,[1]codelists!A:C,2,FALSE)))))))</f>
        <v>GTIP040</v>
      </c>
      <c r="N1013" s="11" t="str">
        <f>IF([1]source_data!G1015="","",IF([1]source_data!D1015="","",VLOOKUP([1]source_data!D1015,[1]geo_data!A:I,9,FALSE)))</f>
        <v>Cleeve Grange</v>
      </c>
      <c r="O1013" s="11" t="str">
        <f>IF([1]source_data!G1015="","",IF([1]source_data!D1015="","",VLOOKUP([1]source_data!D1015,[1]geo_data!A:I,8,FALSE)))</f>
        <v>E05012069</v>
      </c>
      <c r="P1013" s="11" t="str">
        <f>IF([1]source_data!G1015="","",IF(LEFT(O1013,3)="E05","WD",IF(LEFT(O1013,3)="S13","WD",IF(LEFT(O1013,3)="W05","WD",IF(LEFT(O1013,3)="W06","UA",IF(LEFT(O1013,3)="S12","CA",IF(LEFT(O1013,3)="E06","UA",IF(LEFT(O1013,3)="E07","NMD",IF(LEFT(O1013,3)="E08","MD",IF(LEFT(O1013,3)="E09","LONB"))))))))))</f>
        <v>WD</v>
      </c>
      <c r="Q1013" s="11" t="str">
        <f>IF([1]source_data!G1015="","",IF([1]source_data!D1015="","",VLOOKUP([1]source_data!D1015,[1]geo_data!A:I,7,FALSE)))</f>
        <v>Tewkesbury</v>
      </c>
      <c r="R1013" s="11" t="str">
        <f>IF([1]source_data!G1015="","",IF([1]source_data!D1015="","",VLOOKUP([1]source_data!D1015,[1]geo_data!A:I,6,FALSE)))</f>
        <v>E07000083</v>
      </c>
      <c r="S1013" s="11" t="str">
        <f>IF([1]source_data!G1015="","",IF(LEFT(R1013,3)="E05","WD",IF(LEFT(R1013,3)="S13","WD",IF(LEFT(R1013,3)="W05","WD",IF(LEFT(R1013,3)="W06","UA",IF(LEFT(R1013,3)="S12","CA",IF(LEFT(R1013,3)="E06","UA",IF(LEFT(R1013,3)="E07","NMD",IF(LEFT(R1013,3)="E08","MD",IF(LEFT(R1013,3)="E09","LONB"))))))))))</f>
        <v>NMD</v>
      </c>
      <c r="T1013" s="8" t="str">
        <f>IF([1]source_data!G1015="","",IF([1]source_data!N1015="","",[1]source_data!N1015))</f>
        <v>Grants for You</v>
      </c>
      <c r="U1013" s="12">
        <f ca="1">IF([1]source_data!G1015="","",[1]tailored_settings!$B$8)</f>
        <v>45009</v>
      </c>
      <c r="V1013" s="8" t="str">
        <f>IF([1]source_data!I1015="","",[1]tailored_settings!$B$9)</f>
        <v>https://www.barnwoodtrust.org/</v>
      </c>
      <c r="W1013" s="8" t="str">
        <f>IF([1]source_data!G1015="","",IF([1]source_data!I1015="","",[1]codelists!$A$1))</f>
        <v>Grant to Individuals Reason codelist</v>
      </c>
      <c r="X1013" s="8" t="str">
        <f>IF([1]source_data!G1015="","",IF([1]source_data!I1015="","",[1]source_data!I1015))</f>
        <v>Mental Health</v>
      </c>
      <c r="Y1013" s="8" t="str">
        <f>IF([1]source_data!G1015="","",IF([1]source_data!J1015="","",[1]codelists!$A$1))</f>
        <v/>
      </c>
      <c r="Z1013" s="8" t="str">
        <f>IF([1]source_data!G1015="","",IF([1]source_data!J1015="","",[1]source_data!J1015))</f>
        <v/>
      </c>
      <c r="AA1013" s="8" t="str">
        <f>IF([1]source_data!G1015="","",IF([1]source_data!K1015="","",[1]codelists!$A$16))</f>
        <v>Grant to Individuals Purpose codelist</v>
      </c>
      <c r="AB1013" s="8" t="str">
        <f>IF([1]source_data!G1015="","",IF([1]source_data!K1015="","",[1]source_data!K1015))</f>
        <v>Devices and digital access</v>
      </c>
      <c r="AC1013" s="8" t="str">
        <f>IF([1]source_data!G1015="","",IF([1]source_data!L1015="","",[1]codelists!$A$16))</f>
        <v/>
      </c>
      <c r="AD1013" s="8" t="str">
        <f>IF([1]source_data!G1015="","",IF([1]source_data!L1015="","",[1]source_data!L1015))</f>
        <v/>
      </c>
      <c r="AE1013" s="8" t="str">
        <f>IF([1]source_data!G1015="","",IF([1]source_data!M1015="","",[1]codelists!$A$16))</f>
        <v/>
      </c>
      <c r="AF1013" s="8" t="str">
        <f>IF([1]source_data!G1015="","",IF([1]source_data!M1015="","",[1]source_data!M1015))</f>
        <v/>
      </c>
    </row>
    <row r="1014" spans="1:32" ht="15.75" x14ac:dyDescent="0.25">
      <c r="A1014" s="8" t="str">
        <f>IF([1]source_data!G1016="","",IF(AND([1]source_data!C1016&lt;&gt;"",[1]tailored_settings!$B$10="Publish"),CONCATENATE([1]tailored_settings!$B$2&amp;[1]source_data!C1016),IF(AND([1]source_data!C1016&lt;&gt;"",[1]tailored_settings!$B$10="Do not publish"),CONCATENATE([1]tailored_settings!$B$2&amp;TEXT(ROW(A1014)-1,"0000")&amp;"_"&amp;TEXT(F1014,"yyyy-mm")),CONCATENATE([1]tailored_settings!$B$2&amp;TEXT(ROW(A1014)-1,"0000")&amp;"_"&amp;TEXT(F1014,"yyyy-mm")))))</f>
        <v>360G-BarnwoodTrust-1013_2022-11</v>
      </c>
      <c r="B1014" s="8" t="str">
        <f>IF([1]source_data!G1016="","",IF([1]source_data!E1016&lt;&gt;"",[1]source_data!E1016,CONCATENATE("Grant to "&amp;G1014)))</f>
        <v>Grants for You</v>
      </c>
      <c r="C1014" s="8" t="str">
        <f>IF([1]source_data!G1016="","",IF([1]source_data!F1016="","",[1]source_data!F1016))</f>
        <v xml:space="preserve">Funding to help people with Autism, ADHD, Tourette's or a serious mental health condition access more opportunities.   </v>
      </c>
      <c r="D1014" s="9">
        <f>IF([1]source_data!G1016="","",IF([1]source_data!G1016="","",[1]source_data!G1016))</f>
        <v>1647</v>
      </c>
      <c r="E1014" s="8" t="str">
        <f>IF([1]source_data!G1016="","",[1]tailored_settings!$B$3)</f>
        <v>GBP</v>
      </c>
      <c r="F1014" s="10">
        <f>IF([1]source_data!G1016="","",IF([1]source_data!H1016="","",[1]source_data!H1016))</f>
        <v>44890.646316006903</v>
      </c>
      <c r="G1014" s="8" t="str">
        <f>IF([1]source_data!G1016="","",[1]tailored_settings!$B$5)</f>
        <v>Individual Recipient</v>
      </c>
      <c r="H1014" s="8" t="str">
        <f>IF([1]source_data!G1016="","",IF(AND([1]source_data!A1016&lt;&gt;"",[1]tailored_settings!$B$11="Publish"),CONCATENATE([1]tailored_settings!$B$2&amp;[1]source_data!A1016),IF(AND([1]source_data!A1016&lt;&gt;"",[1]tailored_settings!$B$11="Do not publish"),CONCATENATE([1]tailored_settings!$B$4&amp;TEXT(ROW(A1014)-1,"0000")&amp;"_"&amp;TEXT(F1014,"yyyy-mm")),CONCATENATE([1]tailored_settings!$B$4&amp;TEXT(ROW(A1014)-1,"0000")&amp;"_"&amp;TEXT(F1014,"yyyy-mm")))))</f>
        <v>360G-BarnwoodTrust-IND-1013_2022-11</v>
      </c>
      <c r="I1014" s="8" t="str">
        <f>IF([1]source_data!G1016="","",[1]tailored_settings!$B$7)</f>
        <v>Barnwood Trust</v>
      </c>
      <c r="J1014" s="8" t="str">
        <f>IF([1]source_data!G1016="","",[1]tailored_settings!$B$6)</f>
        <v>GB-CHC-1162855</v>
      </c>
      <c r="K1014" s="8" t="str">
        <f>IF([1]source_data!G1016="","",IF([1]source_data!I1016="","",VLOOKUP([1]source_data!I1016,[1]codelists!A:C,2,FALSE)))</f>
        <v>GTIR040</v>
      </c>
      <c r="L1014" s="8" t="str">
        <f>IF([1]source_data!G1016="","",IF([1]source_data!J1016="","",VLOOKUP([1]source_data!J1016,[1]codelists!A:C,2,FALSE)))</f>
        <v/>
      </c>
      <c r="M1014" s="8" t="str">
        <f>IF([1]source_data!G1016="","",IF([1]source_data!K1016="","",IF([1]source_data!M1016&lt;&gt;"",CONCATENATE(VLOOKUP([1]source_data!K1016,[1]codelists!A:C,2,FALSE)&amp;";"&amp;VLOOKUP([1]source_data!L1016,[1]codelists!A:C,2,FALSE)&amp;";"&amp;VLOOKUP([1]source_data!M1016,[1]codelists!A:C,2,FALSE)),IF([1]source_data!L1016&lt;&gt;"",CONCATENATE(VLOOKUP([1]source_data!K1016,[1]codelists!A:C,2,FALSE)&amp;";"&amp;VLOOKUP([1]source_data!L1016,[1]codelists!A:C,2,FALSE)),IF([1]source_data!K1016&lt;&gt;"",CONCATENATE(VLOOKUP([1]source_data!K1016,[1]codelists!A:C,2,FALSE)))))))</f>
        <v>GTIP040</v>
      </c>
      <c r="N1014" s="11" t="str">
        <f>IF([1]source_data!G1016="","",IF([1]source_data!D1016="","",VLOOKUP([1]source_data!D1016,[1]geo_data!A:I,9,FALSE)))</f>
        <v>Cam East</v>
      </c>
      <c r="O1014" s="11" t="str">
        <f>IF([1]source_data!G1016="","",IF([1]source_data!D1016="","",VLOOKUP([1]source_data!D1016,[1]geo_data!A:I,8,FALSE)))</f>
        <v>E05010972</v>
      </c>
      <c r="P1014" s="11" t="str">
        <f>IF([1]source_data!G1016="","",IF(LEFT(O1014,3)="E05","WD",IF(LEFT(O1014,3)="S13","WD",IF(LEFT(O1014,3)="W05","WD",IF(LEFT(O1014,3)="W06","UA",IF(LEFT(O1014,3)="S12","CA",IF(LEFT(O1014,3)="E06","UA",IF(LEFT(O1014,3)="E07","NMD",IF(LEFT(O1014,3)="E08","MD",IF(LEFT(O1014,3)="E09","LONB"))))))))))</f>
        <v>WD</v>
      </c>
      <c r="Q1014" s="11" t="str">
        <f>IF([1]source_data!G1016="","",IF([1]source_data!D1016="","",VLOOKUP([1]source_data!D1016,[1]geo_data!A:I,7,FALSE)))</f>
        <v>Stroud</v>
      </c>
      <c r="R1014" s="11" t="str">
        <f>IF([1]source_data!G1016="","",IF([1]source_data!D1016="","",VLOOKUP([1]source_data!D1016,[1]geo_data!A:I,6,FALSE)))</f>
        <v>E07000082</v>
      </c>
      <c r="S1014" s="11" t="str">
        <f>IF([1]source_data!G1016="","",IF(LEFT(R1014,3)="E05","WD",IF(LEFT(R1014,3)="S13","WD",IF(LEFT(R1014,3)="W05","WD",IF(LEFT(R1014,3)="W06","UA",IF(LEFT(R1014,3)="S12","CA",IF(LEFT(R1014,3)="E06","UA",IF(LEFT(R1014,3)="E07","NMD",IF(LEFT(R1014,3)="E08","MD",IF(LEFT(R1014,3)="E09","LONB"))))))))))</f>
        <v>NMD</v>
      </c>
      <c r="T1014" s="8" t="str">
        <f>IF([1]source_data!G1016="","",IF([1]source_data!N1016="","",[1]source_data!N1016))</f>
        <v>Grants for You</v>
      </c>
      <c r="U1014" s="12">
        <f ca="1">IF([1]source_data!G1016="","",[1]tailored_settings!$B$8)</f>
        <v>45009</v>
      </c>
      <c r="V1014" s="8" t="str">
        <f>IF([1]source_data!I1016="","",[1]tailored_settings!$B$9)</f>
        <v>https://www.barnwoodtrust.org/</v>
      </c>
      <c r="W1014" s="8" t="str">
        <f>IF([1]source_data!G1016="","",IF([1]source_data!I1016="","",[1]codelists!$A$1))</f>
        <v>Grant to Individuals Reason codelist</v>
      </c>
      <c r="X1014" s="8" t="str">
        <f>IF([1]source_data!G1016="","",IF([1]source_data!I1016="","",[1]source_data!I1016))</f>
        <v>Mental Health</v>
      </c>
      <c r="Y1014" s="8" t="str">
        <f>IF([1]source_data!G1016="","",IF([1]source_data!J1016="","",[1]codelists!$A$1))</f>
        <v/>
      </c>
      <c r="Z1014" s="8" t="str">
        <f>IF([1]source_data!G1016="","",IF([1]source_data!J1016="","",[1]source_data!J1016))</f>
        <v/>
      </c>
      <c r="AA1014" s="8" t="str">
        <f>IF([1]source_data!G1016="","",IF([1]source_data!K1016="","",[1]codelists!$A$16))</f>
        <v>Grant to Individuals Purpose codelist</v>
      </c>
      <c r="AB1014" s="8" t="str">
        <f>IF([1]source_data!G1016="","",IF([1]source_data!K1016="","",[1]source_data!K1016))</f>
        <v>Devices and digital access</v>
      </c>
      <c r="AC1014" s="8" t="str">
        <f>IF([1]source_data!G1016="","",IF([1]source_data!L1016="","",[1]codelists!$A$16))</f>
        <v/>
      </c>
      <c r="AD1014" s="8" t="str">
        <f>IF([1]source_data!G1016="","",IF([1]source_data!L1016="","",[1]source_data!L1016))</f>
        <v/>
      </c>
      <c r="AE1014" s="8" t="str">
        <f>IF([1]source_data!G1016="","",IF([1]source_data!M1016="","",[1]codelists!$A$16))</f>
        <v/>
      </c>
      <c r="AF1014" s="8" t="str">
        <f>IF([1]source_data!G1016="","",IF([1]source_data!M1016="","",[1]source_data!M1016))</f>
        <v/>
      </c>
    </row>
    <row r="1015" spans="1:32" ht="15.75" x14ac:dyDescent="0.25">
      <c r="A1015" s="8" t="str">
        <f>IF([1]source_data!G1017="","",IF(AND([1]source_data!C1017&lt;&gt;"",[1]tailored_settings!$B$10="Publish"),CONCATENATE([1]tailored_settings!$B$2&amp;[1]source_data!C1017),IF(AND([1]source_data!C1017&lt;&gt;"",[1]tailored_settings!$B$10="Do not publish"),CONCATENATE([1]tailored_settings!$B$2&amp;TEXT(ROW(A1015)-1,"0000")&amp;"_"&amp;TEXT(F1015,"yyyy-mm")),CONCATENATE([1]tailored_settings!$B$2&amp;TEXT(ROW(A1015)-1,"0000")&amp;"_"&amp;TEXT(F1015,"yyyy-mm")))))</f>
        <v>360G-BarnwoodTrust-1014_2022-11</v>
      </c>
      <c r="B1015" s="8" t="str">
        <f>IF([1]source_data!G1017="","",IF([1]source_data!E1017&lt;&gt;"",[1]source_data!E1017,CONCATENATE("Grant to "&amp;G1015)))</f>
        <v>Grants for Your Home</v>
      </c>
      <c r="C1015" s="8" t="str">
        <f>IF([1]source_data!G1017="","",IF([1]source_data!F1017="","",[1]source_data!F1017))</f>
        <v>Funding to help disabled people and people with mental health conditions living on a low-income with their housing needs</v>
      </c>
      <c r="D1015" s="9">
        <f>IF([1]source_data!G1017="","",IF([1]source_data!G1017="","",[1]source_data!G1017))</f>
        <v>1770.95</v>
      </c>
      <c r="E1015" s="8" t="str">
        <f>IF([1]source_data!G1017="","",[1]tailored_settings!$B$3)</f>
        <v>GBP</v>
      </c>
      <c r="F1015" s="10">
        <f>IF([1]source_data!G1017="","",IF([1]source_data!H1017="","",[1]source_data!H1017))</f>
        <v>44894.446556713003</v>
      </c>
      <c r="G1015" s="8" t="str">
        <f>IF([1]source_data!G1017="","",[1]tailored_settings!$B$5)</f>
        <v>Individual Recipient</v>
      </c>
      <c r="H1015" s="8" t="str">
        <f>IF([1]source_data!G1017="","",IF(AND([1]source_data!A1017&lt;&gt;"",[1]tailored_settings!$B$11="Publish"),CONCATENATE([1]tailored_settings!$B$2&amp;[1]source_data!A1017),IF(AND([1]source_data!A1017&lt;&gt;"",[1]tailored_settings!$B$11="Do not publish"),CONCATENATE([1]tailored_settings!$B$4&amp;TEXT(ROW(A1015)-1,"0000")&amp;"_"&amp;TEXT(F1015,"yyyy-mm")),CONCATENATE([1]tailored_settings!$B$4&amp;TEXT(ROW(A1015)-1,"0000")&amp;"_"&amp;TEXT(F1015,"yyyy-mm")))))</f>
        <v>360G-BarnwoodTrust-IND-1014_2022-11</v>
      </c>
      <c r="I1015" s="8" t="str">
        <f>IF([1]source_data!G1017="","",[1]tailored_settings!$B$7)</f>
        <v>Barnwood Trust</v>
      </c>
      <c r="J1015" s="8" t="str">
        <f>IF([1]source_data!G1017="","",[1]tailored_settings!$B$6)</f>
        <v>GB-CHC-1162855</v>
      </c>
      <c r="K1015" s="8" t="str">
        <f>IF([1]source_data!G1017="","",IF([1]source_data!I1017="","",VLOOKUP([1]source_data!I1017,[1]codelists!A:C,2,FALSE)))</f>
        <v>GTIR010</v>
      </c>
      <c r="L1015" s="8" t="str">
        <f>IF([1]source_data!G1017="","",IF([1]source_data!J1017="","",VLOOKUP([1]source_data!J1017,[1]codelists!A:C,2,FALSE)))</f>
        <v>GTIR020</v>
      </c>
      <c r="M1015" s="8" t="str">
        <f>IF([1]source_data!G1017="","",IF([1]source_data!K1017="","",IF([1]source_data!M1017&lt;&gt;"",CONCATENATE(VLOOKUP([1]source_data!K1017,[1]codelists!A:C,2,FALSE)&amp;";"&amp;VLOOKUP([1]source_data!L1017,[1]codelists!A:C,2,FALSE)&amp;";"&amp;VLOOKUP([1]source_data!M1017,[1]codelists!A:C,2,FALSE)),IF([1]source_data!L1017&lt;&gt;"",CONCATENATE(VLOOKUP([1]source_data!K1017,[1]codelists!A:C,2,FALSE)&amp;";"&amp;VLOOKUP([1]source_data!L1017,[1]codelists!A:C,2,FALSE)),IF([1]source_data!K1017&lt;&gt;"",CONCATENATE(VLOOKUP([1]source_data!K1017,[1]codelists!A:C,2,FALSE)))))))</f>
        <v>GTIP020</v>
      </c>
      <c r="N1015" s="11" t="str">
        <f>IF([1]source_data!G1017="","",IF([1]source_data!D1017="","",VLOOKUP([1]source_data!D1017,[1]geo_data!A:I,9,FALSE)))</f>
        <v>Westgate</v>
      </c>
      <c r="O1015" s="11" t="str">
        <f>IF([1]source_data!G1017="","",IF([1]source_data!D1017="","",VLOOKUP([1]source_data!D1017,[1]geo_data!A:I,8,FALSE)))</f>
        <v>E05010967</v>
      </c>
      <c r="P1015" s="11" t="str">
        <f>IF([1]source_data!G1017="","",IF(LEFT(O1015,3)="E05","WD",IF(LEFT(O1015,3)="S13","WD",IF(LEFT(O1015,3)="W05","WD",IF(LEFT(O1015,3)="W06","UA",IF(LEFT(O1015,3)="S12","CA",IF(LEFT(O1015,3)="E06","UA",IF(LEFT(O1015,3)="E07","NMD",IF(LEFT(O1015,3)="E08","MD",IF(LEFT(O1015,3)="E09","LONB"))))))))))</f>
        <v>WD</v>
      </c>
      <c r="Q1015" s="11" t="str">
        <f>IF([1]source_data!G1017="","",IF([1]source_data!D1017="","",VLOOKUP([1]source_data!D1017,[1]geo_data!A:I,7,FALSE)))</f>
        <v>Gloucester</v>
      </c>
      <c r="R1015" s="11" t="str">
        <f>IF([1]source_data!G1017="","",IF([1]source_data!D1017="","",VLOOKUP([1]source_data!D1017,[1]geo_data!A:I,6,FALSE)))</f>
        <v>E07000081</v>
      </c>
      <c r="S1015" s="11" t="str">
        <f>IF([1]source_data!G1017="","",IF(LEFT(R1015,3)="E05","WD",IF(LEFT(R1015,3)="S13","WD",IF(LEFT(R1015,3)="W05","WD",IF(LEFT(R1015,3)="W06","UA",IF(LEFT(R1015,3)="S12","CA",IF(LEFT(R1015,3)="E06","UA",IF(LEFT(R1015,3)="E07","NMD",IF(LEFT(R1015,3)="E08","MD",IF(LEFT(R1015,3)="E09","LONB"))))))))))</f>
        <v>NMD</v>
      </c>
      <c r="T1015" s="8" t="str">
        <f>IF([1]source_data!G1017="","",IF([1]source_data!N1017="","",[1]source_data!N1017))</f>
        <v>Grants for Your Home</v>
      </c>
      <c r="U1015" s="12">
        <f ca="1">IF([1]source_data!G1017="","",[1]tailored_settings!$B$8)</f>
        <v>45009</v>
      </c>
      <c r="V1015" s="8" t="str">
        <f>IF([1]source_data!I1017="","",[1]tailored_settings!$B$9)</f>
        <v>https://www.barnwoodtrust.org/</v>
      </c>
      <c r="W1015" s="8" t="str">
        <f>IF([1]source_data!G1017="","",IF([1]source_data!I1017="","",[1]codelists!$A$1))</f>
        <v>Grant to Individuals Reason codelist</v>
      </c>
      <c r="X1015" s="8" t="str">
        <f>IF([1]source_data!G1017="","",IF([1]source_data!I1017="","",[1]source_data!I1017))</f>
        <v>Financial Hardship</v>
      </c>
      <c r="Y1015" s="8" t="str">
        <f>IF([1]source_data!G1017="","",IF([1]source_data!J1017="","",[1]codelists!$A$1))</f>
        <v>Grant to Individuals Reason codelist</v>
      </c>
      <c r="Z1015" s="8" t="str">
        <f>IF([1]source_data!G1017="","",IF([1]source_data!J1017="","",[1]source_data!J1017))</f>
        <v>Disability</v>
      </c>
      <c r="AA1015" s="8" t="str">
        <f>IF([1]source_data!G1017="","",IF([1]source_data!K1017="","",[1]codelists!$A$16))</f>
        <v>Grant to Individuals Purpose codelist</v>
      </c>
      <c r="AB1015" s="8" t="str">
        <f>IF([1]source_data!G1017="","",IF([1]source_data!K1017="","",[1]source_data!K1017))</f>
        <v>Furniture and appliances</v>
      </c>
      <c r="AC1015" s="8" t="str">
        <f>IF([1]source_data!G1017="","",IF([1]source_data!L1017="","",[1]codelists!$A$16))</f>
        <v/>
      </c>
      <c r="AD1015" s="8" t="str">
        <f>IF([1]source_data!G1017="","",IF([1]source_data!L1017="","",[1]source_data!L1017))</f>
        <v/>
      </c>
      <c r="AE1015" s="8" t="str">
        <f>IF([1]source_data!G1017="","",IF([1]source_data!M1017="","",[1]codelists!$A$16))</f>
        <v/>
      </c>
      <c r="AF1015" s="8" t="str">
        <f>IF([1]source_data!G1017="","",IF([1]source_data!M1017="","",[1]source_data!M1017))</f>
        <v/>
      </c>
    </row>
    <row r="1016" spans="1:32" ht="15.75" x14ac:dyDescent="0.25">
      <c r="A1016" s="8" t="str">
        <f>IF([1]source_data!G1018="","",IF(AND([1]source_data!C1018&lt;&gt;"",[1]tailored_settings!$B$10="Publish"),CONCATENATE([1]tailored_settings!$B$2&amp;[1]source_data!C1018),IF(AND([1]source_data!C1018&lt;&gt;"",[1]tailored_settings!$B$10="Do not publish"),CONCATENATE([1]tailored_settings!$B$2&amp;TEXT(ROW(A1016)-1,"0000")&amp;"_"&amp;TEXT(F1016,"yyyy-mm")),CONCATENATE([1]tailored_settings!$B$2&amp;TEXT(ROW(A1016)-1,"0000")&amp;"_"&amp;TEXT(F1016,"yyyy-mm")))))</f>
        <v>360G-BarnwoodTrust-1015_2022-11</v>
      </c>
      <c r="B1016" s="8" t="str">
        <f>IF([1]source_data!G1018="","",IF([1]source_data!E1018&lt;&gt;"",[1]source_data!E1018,CONCATENATE("Grant to "&amp;G1016)))</f>
        <v>Grants for Your Home</v>
      </c>
      <c r="C1016" s="8" t="str">
        <f>IF([1]source_data!G1018="","",IF([1]source_data!F1018="","",[1]source_data!F1018))</f>
        <v>Funding to help disabled people and people with mental health conditions living on a low-income with their housing needs</v>
      </c>
      <c r="D1016" s="9">
        <f>IF([1]source_data!G1018="","",IF([1]source_data!G1018="","",[1]source_data!G1018))</f>
        <v>240</v>
      </c>
      <c r="E1016" s="8" t="str">
        <f>IF([1]source_data!G1018="","",[1]tailored_settings!$B$3)</f>
        <v>GBP</v>
      </c>
      <c r="F1016" s="10">
        <f>IF([1]source_data!G1018="","",IF([1]source_data!H1018="","",[1]source_data!H1018))</f>
        <v>44894.461772951399</v>
      </c>
      <c r="G1016" s="8" t="str">
        <f>IF([1]source_data!G1018="","",[1]tailored_settings!$B$5)</f>
        <v>Individual Recipient</v>
      </c>
      <c r="H1016" s="8" t="str">
        <f>IF([1]source_data!G1018="","",IF(AND([1]source_data!A1018&lt;&gt;"",[1]tailored_settings!$B$11="Publish"),CONCATENATE([1]tailored_settings!$B$2&amp;[1]source_data!A1018),IF(AND([1]source_data!A1018&lt;&gt;"",[1]tailored_settings!$B$11="Do not publish"),CONCATENATE([1]tailored_settings!$B$4&amp;TEXT(ROW(A1016)-1,"0000")&amp;"_"&amp;TEXT(F1016,"yyyy-mm")),CONCATENATE([1]tailored_settings!$B$4&amp;TEXT(ROW(A1016)-1,"0000")&amp;"_"&amp;TEXT(F1016,"yyyy-mm")))))</f>
        <v>360G-BarnwoodTrust-IND-1015_2022-11</v>
      </c>
      <c r="I1016" s="8" t="str">
        <f>IF([1]source_data!G1018="","",[1]tailored_settings!$B$7)</f>
        <v>Barnwood Trust</v>
      </c>
      <c r="J1016" s="8" t="str">
        <f>IF([1]source_data!G1018="","",[1]tailored_settings!$B$6)</f>
        <v>GB-CHC-1162855</v>
      </c>
      <c r="K1016" s="8" t="str">
        <f>IF([1]source_data!G1018="","",IF([1]source_data!I1018="","",VLOOKUP([1]source_data!I1018,[1]codelists!A:C,2,FALSE)))</f>
        <v>GTIR010</v>
      </c>
      <c r="L1016" s="8" t="str">
        <f>IF([1]source_data!G1018="","",IF([1]source_data!J1018="","",VLOOKUP([1]source_data!J1018,[1]codelists!A:C,2,FALSE)))</f>
        <v>GTIR020</v>
      </c>
      <c r="M1016" s="8" t="str">
        <f>IF([1]source_data!G1018="","",IF([1]source_data!K1018="","",IF([1]source_data!M1018&lt;&gt;"",CONCATENATE(VLOOKUP([1]source_data!K1018,[1]codelists!A:C,2,FALSE)&amp;";"&amp;VLOOKUP([1]source_data!L1018,[1]codelists!A:C,2,FALSE)&amp;";"&amp;VLOOKUP([1]source_data!M1018,[1]codelists!A:C,2,FALSE)),IF([1]source_data!L1018&lt;&gt;"",CONCATENATE(VLOOKUP([1]source_data!K1018,[1]codelists!A:C,2,FALSE)&amp;";"&amp;VLOOKUP([1]source_data!L1018,[1]codelists!A:C,2,FALSE)),IF([1]source_data!K1018&lt;&gt;"",CONCATENATE(VLOOKUP([1]source_data!K1018,[1]codelists!A:C,2,FALSE)))))))</f>
        <v>GTIP020</v>
      </c>
      <c r="N1016" s="11" t="str">
        <f>IF([1]source_data!G1018="","",IF([1]source_data!D1018="","",VLOOKUP([1]source_data!D1018,[1]geo_data!A:I,9,FALSE)))</f>
        <v>All Saints</v>
      </c>
      <c r="O1016" s="11" t="str">
        <f>IF([1]source_data!G1018="","",IF([1]source_data!D1018="","",VLOOKUP([1]source_data!D1018,[1]geo_data!A:I,8,FALSE)))</f>
        <v>E05004288</v>
      </c>
      <c r="P1016" s="11" t="str">
        <f>IF([1]source_data!G1018="","",IF(LEFT(O1016,3)="E05","WD",IF(LEFT(O1016,3)="S13","WD",IF(LEFT(O1016,3)="W05","WD",IF(LEFT(O1016,3)="W06","UA",IF(LEFT(O1016,3)="S12","CA",IF(LEFT(O1016,3)="E06","UA",IF(LEFT(O1016,3)="E07","NMD",IF(LEFT(O1016,3)="E08","MD",IF(LEFT(O1016,3)="E09","LONB"))))))))))</f>
        <v>WD</v>
      </c>
      <c r="Q1016" s="11" t="str">
        <f>IF([1]source_data!G1018="","",IF([1]source_data!D1018="","",VLOOKUP([1]source_data!D1018,[1]geo_data!A:I,7,FALSE)))</f>
        <v>Cheltenham</v>
      </c>
      <c r="R1016" s="11" t="str">
        <f>IF([1]source_data!G1018="","",IF([1]source_data!D1018="","",VLOOKUP([1]source_data!D1018,[1]geo_data!A:I,6,FALSE)))</f>
        <v>E07000078</v>
      </c>
      <c r="S1016" s="11" t="str">
        <f>IF([1]source_data!G1018="","",IF(LEFT(R1016,3)="E05","WD",IF(LEFT(R1016,3)="S13","WD",IF(LEFT(R1016,3)="W05","WD",IF(LEFT(R1016,3)="W06","UA",IF(LEFT(R1016,3)="S12","CA",IF(LEFT(R1016,3)="E06","UA",IF(LEFT(R1016,3)="E07","NMD",IF(LEFT(R1016,3)="E08","MD",IF(LEFT(R1016,3)="E09","LONB"))))))))))</f>
        <v>NMD</v>
      </c>
      <c r="T1016" s="8" t="str">
        <f>IF([1]source_data!G1018="","",IF([1]source_data!N1018="","",[1]source_data!N1018))</f>
        <v>Grants for Your Home</v>
      </c>
      <c r="U1016" s="12">
        <f ca="1">IF([1]source_data!G1018="","",[1]tailored_settings!$B$8)</f>
        <v>45009</v>
      </c>
      <c r="V1016" s="8" t="str">
        <f>IF([1]source_data!I1018="","",[1]tailored_settings!$B$9)</f>
        <v>https://www.barnwoodtrust.org/</v>
      </c>
      <c r="W1016" s="8" t="str">
        <f>IF([1]source_data!G1018="","",IF([1]source_data!I1018="","",[1]codelists!$A$1))</f>
        <v>Grant to Individuals Reason codelist</v>
      </c>
      <c r="X1016" s="8" t="str">
        <f>IF([1]source_data!G1018="","",IF([1]source_data!I1018="","",[1]source_data!I1018))</f>
        <v>Financial Hardship</v>
      </c>
      <c r="Y1016" s="8" t="str">
        <f>IF([1]source_data!G1018="","",IF([1]source_data!J1018="","",[1]codelists!$A$1))</f>
        <v>Grant to Individuals Reason codelist</v>
      </c>
      <c r="Z1016" s="8" t="str">
        <f>IF([1]source_data!G1018="","",IF([1]source_data!J1018="","",[1]source_data!J1018))</f>
        <v>Disability</v>
      </c>
      <c r="AA1016" s="8" t="str">
        <f>IF([1]source_data!G1018="","",IF([1]source_data!K1018="","",[1]codelists!$A$16))</f>
        <v>Grant to Individuals Purpose codelist</v>
      </c>
      <c r="AB1016" s="8" t="str">
        <f>IF([1]source_data!G1018="","",IF([1]source_data!K1018="","",[1]source_data!K1018))</f>
        <v>Furniture and appliances</v>
      </c>
      <c r="AC1016" s="8" t="str">
        <f>IF([1]source_data!G1018="","",IF([1]source_data!L1018="","",[1]codelists!$A$16))</f>
        <v/>
      </c>
      <c r="AD1016" s="8" t="str">
        <f>IF([1]source_data!G1018="","",IF([1]source_data!L1018="","",[1]source_data!L1018))</f>
        <v/>
      </c>
      <c r="AE1016" s="8" t="str">
        <f>IF([1]source_data!G1018="","",IF([1]source_data!M1018="","",[1]codelists!$A$16))</f>
        <v/>
      </c>
      <c r="AF1016" s="8" t="str">
        <f>IF([1]source_data!G1018="","",IF([1]source_data!M1018="","",[1]source_data!M1018))</f>
        <v/>
      </c>
    </row>
    <row r="1017" spans="1:32" ht="15.75" x14ac:dyDescent="0.25">
      <c r="A1017" s="8" t="str">
        <f>IF([1]source_data!G1019="","",IF(AND([1]source_data!C1019&lt;&gt;"",[1]tailored_settings!$B$10="Publish"),CONCATENATE([1]tailored_settings!$B$2&amp;[1]source_data!C1019),IF(AND([1]source_data!C1019&lt;&gt;"",[1]tailored_settings!$B$10="Do not publish"),CONCATENATE([1]tailored_settings!$B$2&amp;TEXT(ROW(A1017)-1,"0000")&amp;"_"&amp;TEXT(F1017,"yyyy-mm")),CONCATENATE([1]tailored_settings!$B$2&amp;TEXT(ROW(A1017)-1,"0000")&amp;"_"&amp;TEXT(F1017,"yyyy-mm")))))</f>
        <v>360G-BarnwoodTrust-1016_2022-11</v>
      </c>
      <c r="B1017" s="8" t="str">
        <f>IF([1]source_data!G1019="","",IF([1]source_data!E1019&lt;&gt;"",[1]source_data!E1019,CONCATENATE("Grant to "&amp;G1017)))</f>
        <v>Grants for Your Home</v>
      </c>
      <c r="C1017" s="8" t="str">
        <f>IF([1]source_data!G1019="","",IF([1]source_data!F1019="","",[1]source_data!F1019))</f>
        <v>Funding to help disabled people and people with mental health conditions living on a low-income with their housing needs</v>
      </c>
      <c r="D1017" s="9">
        <f>IF([1]source_data!G1019="","",IF([1]source_data!G1019="","",[1]source_data!G1019))</f>
        <v>480</v>
      </c>
      <c r="E1017" s="8" t="str">
        <f>IF([1]source_data!G1019="","",[1]tailored_settings!$B$3)</f>
        <v>GBP</v>
      </c>
      <c r="F1017" s="10">
        <f>IF([1]source_data!G1019="","",IF([1]source_data!H1019="","",[1]source_data!H1019))</f>
        <v>44894.471747418997</v>
      </c>
      <c r="G1017" s="8" t="str">
        <f>IF([1]source_data!G1019="","",[1]tailored_settings!$B$5)</f>
        <v>Individual Recipient</v>
      </c>
      <c r="H1017" s="8" t="str">
        <f>IF([1]source_data!G1019="","",IF(AND([1]source_data!A1019&lt;&gt;"",[1]tailored_settings!$B$11="Publish"),CONCATENATE([1]tailored_settings!$B$2&amp;[1]source_data!A1019),IF(AND([1]source_data!A1019&lt;&gt;"",[1]tailored_settings!$B$11="Do not publish"),CONCATENATE([1]tailored_settings!$B$4&amp;TEXT(ROW(A1017)-1,"0000")&amp;"_"&amp;TEXT(F1017,"yyyy-mm")),CONCATENATE([1]tailored_settings!$B$4&amp;TEXT(ROW(A1017)-1,"0000")&amp;"_"&amp;TEXT(F1017,"yyyy-mm")))))</f>
        <v>360G-BarnwoodTrust-IND-1016_2022-11</v>
      </c>
      <c r="I1017" s="8" t="str">
        <f>IF([1]source_data!G1019="","",[1]tailored_settings!$B$7)</f>
        <v>Barnwood Trust</v>
      </c>
      <c r="J1017" s="8" t="str">
        <f>IF([1]source_data!G1019="","",[1]tailored_settings!$B$6)</f>
        <v>GB-CHC-1162855</v>
      </c>
      <c r="K1017" s="8" t="str">
        <f>IF([1]source_data!G1019="","",IF([1]source_data!I1019="","",VLOOKUP([1]source_data!I1019,[1]codelists!A:C,2,FALSE)))</f>
        <v>GTIR010</v>
      </c>
      <c r="L1017" s="8" t="str">
        <f>IF([1]source_data!G1019="","",IF([1]source_data!J1019="","",VLOOKUP([1]source_data!J1019,[1]codelists!A:C,2,FALSE)))</f>
        <v>GTIR020</v>
      </c>
      <c r="M1017" s="8" t="str">
        <f>IF([1]source_data!G1019="","",IF([1]source_data!K1019="","",IF([1]source_data!M1019&lt;&gt;"",CONCATENATE(VLOOKUP([1]source_data!K1019,[1]codelists!A:C,2,FALSE)&amp;";"&amp;VLOOKUP([1]source_data!L1019,[1]codelists!A:C,2,FALSE)&amp;";"&amp;VLOOKUP([1]source_data!M1019,[1]codelists!A:C,2,FALSE)),IF([1]source_data!L1019&lt;&gt;"",CONCATENATE(VLOOKUP([1]source_data!K1019,[1]codelists!A:C,2,FALSE)&amp;";"&amp;VLOOKUP([1]source_data!L1019,[1]codelists!A:C,2,FALSE)),IF([1]source_data!K1019&lt;&gt;"",CONCATENATE(VLOOKUP([1]source_data!K1019,[1]codelists!A:C,2,FALSE)))))))</f>
        <v>GTIP020</v>
      </c>
      <c r="N1017" s="11" t="str">
        <f>IF([1]source_data!G1019="","",IF([1]source_data!D1019="","",VLOOKUP([1]source_data!D1019,[1]geo_data!A:I,9,FALSE)))</f>
        <v>Battledown</v>
      </c>
      <c r="O1017" s="11" t="str">
        <f>IF([1]source_data!G1019="","",IF([1]source_data!D1019="","",VLOOKUP([1]source_data!D1019,[1]geo_data!A:I,8,FALSE)))</f>
        <v>E05004289</v>
      </c>
      <c r="P1017" s="11" t="str">
        <f>IF([1]source_data!G1019="","",IF(LEFT(O1017,3)="E05","WD",IF(LEFT(O1017,3)="S13","WD",IF(LEFT(O1017,3)="W05","WD",IF(LEFT(O1017,3)="W06","UA",IF(LEFT(O1017,3)="S12","CA",IF(LEFT(O1017,3)="E06","UA",IF(LEFT(O1017,3)="E07","NMD",IF(LEFT(O1017,3)="E08","MD",IF(LEFT(O1017,3)="E09","LONB"))))))))))</f>
        <v>WD</v>
      </c>
      <c r="Q1017" s="11" t="str">
        <f>IF([1]source_data!G1019="","",IF([1]source_data!D1019="","",VLOOKUP([1]source_data!D1019,[1]geo_data!A:I,7,FALSE)))</f>
        <v>Cheltenham</v>
      </c>
      <c r="R1017" s="11" t="str">
        <f>IF([1]source_data!G1019="","",IF([1]source_data!D1019="","",VLOOKUP([1]source_data!D1019,[1]geo_data!A:I,6,FALSE)))</f>
        <v>E07000078</v>
      </c>
      <c r="S1017" s="11" t="str">
        <f>IF([1]source_data!G1019="","",IF(LEFT(R1017,3)="E05","WD",IF(LEFT(R1017,3)="S13","WD",IF(LEFT(R1017,3)="W05","WD",IF(LEFT(R1017,3)="W06","UA",IF(LEFT(R1017,3)="S12","CA",IF(LEFT(R1017,3)="E06","UA",IF(LEFT(R1017,3)="E07","NMD",IF(LEFT(R1017,3)="E08","MD",IF(LEFT(R1017,3)="E09","LONB"))))))))))</f>
        <v>NMD</v>
      </c>
      <c r="T1017" s="8" t="str">
        <f>IF([1]source_data!G1019="","",IF([1]source_data!N1019="","",[1]source_data!N1019))</f>
        <v>Grants for Your Home</v>
      </c>
      <c r="U1017" s="12">
        <f ca="1">IF([1]source_data!G1019="","",[1]tailored_settings!$B$8)</f>
        <v>45009</v>
      </c>
      <c r="V1017" s="8" t="str">
        <f>IF([1]source_data!I1019="","",[1]tailored_settings!$B$9)</f>
        <v>https://www.barnwoodtrust.org/</v>
      </c>
      <c r="W1017" s="8" t="str">
        <f>IF([1]source_data!G1019="","",IF([1]source_data!I1019="","",[1]codelists!$A$1))</f>
        <v>Grant to Individuals Reason codelist</v>
      </c>
      <c r="X1017" s="8" t="str">
        <f>IF([1]source_data!G1019="","",IF([1]source_data!I1019="","",[1]source_data!I1019))</f>
        <v>Financial Hardship</v>
      </c>
      <c r="Y1017" s="8" t="str">
        <f>IF([1]source_data!G1019="","",IF([1]source_data!J1019="","",[1]codelists!$A$1))</f>
        <v>Grant to Individuals Reason codelist</v>
      </c>
      <c r="Z1017" s="8" t="str">
        <f>IF([1]source_data!G1019="","",IF([1]source_data!J1019="","",[1]source_data!J1019))</f>
        <v>Disability</v>
      </c>
      <c r="AA1017" s="8" t="str">
        <f>IF([1]source_data!G1019="","",IF([1]source_data!K1019="","",[1]codelists!$A$16))</f>
        <v>Grant to Individuals Purpose codelist</v>
      </c>
      <c r="AB1017" s="8" t="str">
        <f>IF([1]source_data!G1019="","",IF([1]source_data!K1019="","",[1]source_data!K1019))</f>
        <v>Furniture and appliances</v>
      </c>
      <c r="AC1017" s="8" t="str">
        <f>IF([1]source_data!G1019="","",IF([1]source_data!L1019="","",[1]codelists!$A$16))</f>
        <v/>
      </c>
      <c r="AD1017" s="8" t="str">
        <f>IF([1]source_data!G1019="","",IF([1]source_data!L1019="","",[1]source_data!L1019))</f>
        <v/>
      </c>
      <c r="AE1017" s="8" t="str">
        <f>IF([1]source_data!G1019="","",IF([1]source_data!M1019="","",[1]codelists!$A$16))</f>
        <v/>
      </c>
      <c r="AF1017" s="8" t="str">
        <f>IF([1]source_data!G1019="","",IF([1]source_data!M1019="","",[1]source_data!M1019))</f>
        <v/>
      </c>
    </row>
    <row r="1018" spans="1:32" ht="15.75" x14ac:dyDescent="0.25">
      <c r="A1018" s="8" t="str">
        <f>IF([1]source_data!G1020="","",IF(AND([1]source_data!C1020&lt;&gt;"",[1]tailored_settings!$B$10="Publish"),CONCATENATE([1]tailored_settings!$B$2&amp;[1]source_data!C1020),IF(AND([1]source_data!C1020&lt;&gt;"",[1]tailored_settings!$B$10="Do not publish"),CONCATENATE([1]tailored_settings!$B$2&amp;TEXT(ROW(A1018)-1,"0000")&amp;"_"&amp;TEXT(F1018,"yyyy-mm")),CONCATENATE([1]tailored_settings!$B$2&amp;TEXT(ROW(A1018)-1,"0000")&amp;"_"&amp;TEXT(F1018,"yyyy-mm")))))</f>
        <v>360G-BarnwoodTrust-1017_2022-11</v>
      </c>
      <c r="B1018" s="8" t="str">
        <f>IF([1]source_data!G1020="","",IF([1]source_data!E1020&lt;&gt;"",[1]source_data!E1020,CONCATENATE("Grant to "&amp;G1018)))</f>
        <v>Grants for Your Home</v>
      </c>
      <c r="C1018" s="8" t="str">
        <f>IF([1]source_data!G1020="","",IF([1]source_data!F1020="","",[1]source_data!F1020))</f>
        <v>Funding to help disabled people and people with mental health conditions living on a low-income with their housing needs</v>
      </c>
      <c r="D1018" s="9">
        <f>IF([1]source_data!G1020="","",IF([1]source_data!G1020="","",[1]source_data!G1020))</f>
        <v>2291.83</v>
      </c>
      <c r="E1018" s="8" t="str">
        <f>IF([1]source_data!G1020="","",[1]tailored_settings!$B$3)</f>
        <v>GBP</v>
      </c>
      <c r="F1018" s="10">
        <f>IF([1]source_data!G1020="","",IF([1]source_data!H1020="","",[1]source_data!H1020))</f>
        <v>44894.477187615703</v>
      </c>
      <c r="G1018" s="8" t="str">
        <f>IF([1]source_data!G1020="","",[1]tailored_settings!$B$5)</f>
        <v>Individual Recipient</v>
      </c>
      <c r="H1018" s="8" t="str">
        <f>IF([1]source_data!G1020="","",IF(AND([1]source_data!A1020&lt;&gt;"",[1]tailored_settings!$B$11="Publish"),CONCATENATE([1]tailored_settings!$B$2&amp;[1]source_data!A1020),IF(AND([1]source_data!A1020&lt;&gt;"",[1]tailored_settings!$B$11="Do not publish"),CONCATENATE([1]tailored_settings!$B$4&amp;TEXT(ROW(A1018)-1,"0000")&amp;"_"&amp;TEXT(F1018,"yyyy-mm")),CONCATENATE([1]tailored_settings!$B$4&amp;TEXT(ROW(A1018)-1,"0000")&amp;"_"&amp;TEXT(F1018,"yyyy-mm")))))</f>
        <v>360G-BarnwoodTrust-IND-1017_2022-11</v>
      </c>
      <c r="I1018" s="8" t="str">
        <f>IF([1]source_data!G1020="","",[1]tailored_settings!$B$7)</f>
        <v>Barnwood Trust</v>
      </c>
      <c r="J1018" s="8" t="str">
        <f>IF([1]source_data!G1020="","",[1]tailored_settings!$B$6)</f>
        <v>GB-CHC-1162855</v>
      </c>
      <c r="K1018" s="8" t="str">
        <f>IF([1]source_data!G1020="","",IF([1]source_data!I1020="","",VLOOKUP([1]source_data!I1020,[1]codelists!A:C,2,FALSE)))</f>
        <v>GTIR010</v>
      </c>
      <c r="L1018" s="8" t="str">
        <f>IF([1]source_data!G1020="","",IF([1]source_data!J1020="","",VLOOKUP([1]source_data!J1020,[1]codelists!A:C,2,FALSE)))</f>
        <v>GTIR020</v>
      </c>
      <c r="M1018" s="8" t="str">
        <f>IF([1]source_data!G1020="","",IF([1]source_data!K1020="","",IF([1]source_data!M1020&lt;&gt;"",CONCATENATE(VLOOKUP([1]source_data!K1020,[1]codelists!A:C,2,FALSE)&amp;";"&amp;VLOOKUP([1]source_data!L1020,[1]codelists!A:C,2,FALSE)&amp;";"&amp;VLOOKUP([1]source_data!M1020,[1]codelists!A:C,2,FALSE)),IF([1]source_data!L1020&lt;&gt;"",CONCATENATE(VLOOKUP([1]source_data!K1020,[1]codelists!A:C,2,FALSE)&amp;";"&amp;VLOOKUP([1]source_data!L1020,[1]codelists!A:C,2,FALSE)),IF([1]source_data!K1020&lt;&gt;"",CONCATENATE(VLOOKUP([1]source_data!K1020,[1]codelists!A:C,2,FALSE)))))))</f>
        <v>GTIP020</v>
      </c>
      <c r="N1018" s="11" t="str">
        <f>IF([1]source_data!G1020="","",IF([1]source_data!D1020="","",VLOOKUP([1]source_data!D1020,[1]geo_data!A:I,9,FALSE)))</f>
        <v>Isbourne</v>
      </c>
      <c r="O1018" s="11" t="str">
        <f>IF([1]source_data!G1020="","",IF([1]source_data!D1020="","",VLOOKUP([1]source_data!D1020,[1]geo_data!A:I,8,FALSE)))</f>
        <v>E05012075</v>
      </c>
      <c r="P1018" s="11" t="str">
        <f>IF([1]source_data!G1020="","",IF(LEFT(O1018,3)="E05","WD",IF(LEFT(O1018,3)="S13","WD",IF(LEFT(O1018,3)="W05","WD",IF(LEFT(O1018,3)="W06","UA",IF(LEFT(O1018,3)="S12","CA",IF(LEFT(O1018,3)="E06","UA",IF(LEFT(O1018,3)="E07","NMD",IF(LEFT(O1018,3)="E08","MD",IF(LEFT(O1018,3)="E09","LONB"))))))))))</f>
        <v>WD</v>
      </c>
      <c r="Q1018" s="11" t="str">
        <f>IF([1]source_data!G1020="","",IF([1]source_data!D1020="","",VLOOKUP([1]source_data!D1020,[1]geo_data!A:I,7,FALSE)))</f>
        <v>Tewkesbury</v>
      </c>
      <c r="R1018" s="11" t="str">
        <f>IF([1]source_data!G1020="","",IF([1]source_data!D1020="","",VLOOKUP([1]source_data!D1020,[1]geo_data!A:I,6,FALSE)))</f>
        <v>E07000083</v>
      </c>
      <c r="S1018" s="11" t="str">
        <f>IF([1]source_data!G1020="","",IF(LEFT(R1018,3)="E05","WD",IF(LEFT(R1018,3)="S13","WD",IF(LEFT(R1018,3)="W05","WD",IF(LEFT(R1018,3)="W06","UA",IF(LEFT(R1018,3)="S12","CA",IF(LEFT(R1018,3)="E06","UA",IF(LEFT(R1018,3)="E07","NMD",IF(LEFT(R1018,3)="E08","MD",IF(LEFT(R1018,3)="E09","LONB"))))))))))</f>
        <v>NMD</v>
      </c>
      <c r="T1018" s="8" t="str">
        <f>IF([1]source_data!G1020="","",IF([1]source_data!N1020="","",[1]source_data!N1020))</f>
        <v>Grants for Your Home</v>
      </c>
      <c r="U1018" s="12">
        <f ca="1">IF([1]source_data!G1020="","",[1]tailored_settings!$B$8)</f>
        <v>45009</v>
      </c>
      <c r="V1018" s="8" t="str">
        <f>IF([1]source_data!I1020="","",[1]tailored_settings!$B$9)</f>
        <v>https://www.barnwoodtrust.org/</v>
      </c>
      <c r="W1018" s="8" t="str">
        <f>IF([1]source_data!G1020="","",IF([1]source_data!I1020="","",[1]codelists!$A$1))</f>
        <v>Grant to Individuals Reason codelist</v>
      </c>
      <c r="X1018" s="8" t="str">
        <f>IF([1]source_data!G1020="","",IF([1]source_data!I1020="","",[1]source_data!I1020))</f>
        <v>Financial Hardship</v>
      </c>
      <c r="Y1018" s="8" t="str">
        <f>IF([1]source_data!G1020="","",IF([1]source_data!J1020="","",[1]codelists!$A$1))</f>
        <v>Grant to Individuals Reason codelist</v>
      </c>
      <c r="Z1018" s="8" t="str">
        <f>IF([1]source_data!G1020="","",IF([1]source_data!J1020="","",[1]source_data!J1020))</f>
        <v>Disability</v>
      </c>
      <c r="AA1018" s="8" t="str">
        <f>IF([1]source_data!G1020="","",IF([1]source_data!K1020="","",[1]codelists!$A$16))</f>
        <v>Grant to Individuals Purpose codelist</v>
      </c>
      <c r="AB1018" s="8" t="str">
        <f>IF([1]source_data!G1020="","",IF([1]source_data!K1020="","",[1]source_data!K1020))</f>
        <v>Furniture and appliances</v>
      </c>
      <c r="AC1018" s="8" t="str">
        <f>IF([1]source_data!G1020="","",IF([1]source_data!L1020="","",[1]codelists!$A$16))</f>
        <v/>
      </c>
      <c r="AD1018" s="8" t="str">
        <f>IF([1]source_data!G1020="","",IF([1]source_data!L1020="","",[1]source_data!L1020))</f>
        <v/>
      </c>
      <c r="AE1018" s="8" t="str">
        <f>IF([1]source_data!G1020="","",IF([1]source_data!M1020="","",[1]codelists!$A$16))</f>
        <v/>
      </c>
      <c r="AF1018" s="8" t="str">
        <f>IF([1]source_data!G1020="","",IF([1]source_data!M1020="","",[1]source_data!M1020))</f>
        <v/>
      </c>
    </row>
    <row r="1019" spans="1:32" ht="15.75" x14ac:dyDescent="0.25">
      <c r="A1019" s="8" t="str">
        <f>IF([1]source_data!G1021="","",IF(AND([1]source_data!C1021&lt;&gt;"",[1]tailored_settings!$B$10="Publish"),CONCATENATE([1]tailored_settings!$B$2&amp;[1]source_data!C1021),IF(AND([1]source_data!C1021&lt;&gt;"",[1]tailored_settings!$B$10="Do not publish"),CONCATENATE([1]tailored_settings!$B$2&amp;TEXT(ROW(A1019)-1,"0000")&amp;"_"&amp;TEXT(F1019,"yyyy-mm")),CONCATENATE([1]tailored_settings!$B$2&amp;TEXT(ROW(A1019)-1,"0000")&amp;"_"&amp;TEXT(F1019,"yyyy-mm")))))</f>
        <v>360G-BarnwoodTrust-1018_2022-11</v>
      </c>
      <c r="B1019" s="8" t="str">
        <f>IF([1]source_data!G1021="","",IF([1]source_data!E1021&lt;&gt;"",[1]source_data!E1021,CONCATENATE("Grant to "&amp;G1019)))</f>
        <v>Grants for Your Home</v>
      </c>
      <c r="C1019" s="8" t="str">
        <f>IF([1]source_data!G1021="","",IF([1]source_data!F1021="","",[1]source_data!F1021))</f>
        <v>Funding to help disabled people and people with mental health conditions living on a low-income with their housing needs</v>
      </c>
      <c r="D1019" s="9">
        <f>IF([1]source_data!G1021="","",IF([1]source_data!G1021="","",[1]source_data!G1021))</f>
        <v>1030</v>
      </c>
      <c r="E1019" s="8" t="str">
        <f>IF([1]source_data!G1021="","",[1]tailored_settings!$B$3)</f>
        <v>GBP</v>
      </c>
      <c r="F1019" s="10">
        <f>IF([1]source_data!G1021="","",IF([1]source_data!H1021="","",[1]source_data!H1021))</f>
        <v>44894.492204861097</v>
      </c>
      <c r="G1019" s="8" t="str">
        <f>IF([1]source_data!G1021="","",[1]tailored_settings!$B$5)</f>
        <v>Individual Recipient</v>
      </c>
      <c r="H1019" s="8" t="str">
        <f>IF([1]source_data!G1021="","",IF(AND([1]source_data!A1021&lt;&gt;"",[1]tailored_settings!$B$11="Publish"),CONCATENATE([1]tailored_settings!$B$2&amp;[1]source_data!A1021),IF(AND([1]source_data!A1021&lt;&gt;"",[1]tailored_settings!$B$11="Do not publish"),CONCATENATE([1]tailored_settings!$B$4&amp;TEXT(ROW(A1019)-1,"0000")&amp;"_"&amp;TEXT(F1019,"yyyy-mm")),CONCATENATE([1]tailored_settings!$B$4&amp;TEXT(ROW(A1019)-1,"0000")&amp;"_"&amp;TEXT(F1019,"yyyy-mm")))))</f>
        <v>360G-BarnwoodTrust-IND-1018_2022-11</v>
      </c>
      <c r="I1019" s="8" t="str">
        <f>IF([1]source_data!G1021="","",[1]tailored_settings!$B$7)</f>
        <v>Barnwood Trust</v>
      </c>
      <c r="J1019" s="8" t="str">
        <f>IF([1]source_data!G1021="","",[1]tailored_settings!$B$6)</f>
        <v>GB-CHC-1162855</v>
      </c>
      <c r="K1019" s="8" t="str">
        <f>IF([1]source_data!G1021="","",IF([1]source_data!I1021="","",VLOOKUP([1]source_data!I1021,[1]codelists!A:C,2,FALSE)))</f>
        <v>GTIR010</v>
      </c>
      <c r="L1019" s="8" t="str">
        <f>IF([1]source_data!G1021="","",IF([1]source_data!J1021="","",VLOOKUP([1]source_data!J1021,[1]codelists!A:C,2,FALSE)))</f>
        <v>GTIR020</v>
      </c>
      <c r="M1019" s="8" t="str">
        <f>IF([1]source_data!G1021="","",IF([1]source_data!K1021="","",IF([1]source_data!M1021&lt;&gt;"",CONCATENATE(VLOOKUP([1]source_data!K1021,[1]codelists!A:C,2,FALSE)&amp;";"&amp;VLOOKUP([1]source_data!L1021,[1]codelists!A:C,2,FALSE)&amp;";"&amp;VLOOKUP([1]source_data!M1021,[1]codelists!A:C,2,FALSE)),IF([1]source_data!L1021&lt;&gt;"",CONCATENATE(VLOOKUP([1]source_data!K1021,[1]codelists!A:C,2,FALSE)&amp;";"&amp;VLOOKUP([1]source_data!L1021,[1]codelists!A:C,2,FALSE)),IF([1]source_data!K1021&lt;&gt;"",CONCATENATE(VLOOKUP([1]source_data!K1021,[1]codelists!A:C,2,FALSE)))))))</f>
        <v>GTIP020</v>
      </c>
      <c r="N1019" s="11" t="str">
        <f>IF([1]source_data!G1021="","",IF([1]source_data!D1021="","",VLOOKUP([1]source_data!D1021,[1]geo_data!A:I,9,FALSE)))</f>
        <v>St Michael's</v>
      </c>
      <c r="O1019" s="11" t="str">
        <f>IF([1]source_data!G1021="","",IF([1]source_data!D1021="","",VLOOKUP([1]source_data!D1021,[1]geo_data!A:I,8,FALSE)))</f>
        <v>E05010715</v>
      </c>
      <c r="P1019" s="11" t="str">
        <f>IF([1]source_data!G1021="","",IF(LEFT(O1019,3)="E05","WD",IF(LEFT(O1019,3)="S13","WD",IF(LEFT(O1019,3)="W05","WD",IF(LEFT(O1019,3)="W06","UA",IF(LEFT(O1019,3)="S12","CA",IF(LEFT(O1019,3)="E06","UA",IF(LEFT(O1019,3)="E07","NMD",IF(LEFT(O1019,3)="E08","MD",IF(LEFT(O1019,3)="E09","LONB"))))))))))</f>
        <v>WD</v>
      </c>
      <c r="Q1019" s="11" t="str">
        <f>IF([1]source_data!G1021="","",IF([1]source_data!D1021="","",VLOOKUP([1]source_data!D1021,[1]geo_data!A:I,7,FALSE)))</f>
        <v>Cotswold</v>
      </c>
      <c r="R1019" s="11" t="str">
        <f>IF([1]source_data!G1021="","",IF([1]source_data!D1021="","",VLOOKUP([1]source_data!D1021,[1]geo_data!A:I,6,FALSE)))</f>
        <v>E07000079</v>
      </c>
      <c r="S1019" s="11" t="str">
        <f>IF([1]source_data!G1021="","",IF(LEFT(R1019,3)="E05","WD",IF(LEFT(R1019,3)="S13","WD",IF(LEFT(R1019,3)="W05","WD",IF(LEFT(R1019,3)="W06","UA",IF(LEFT(R1019,3)="S12","CA",IF(LEFT(R1019,3)="E06","UA",IF(LEFT(R1019,3)="E07","NMD",IF(LEFT(R1019,3)="E08","MD",IF(LEFT(R1019,3)="E09","LONB"))))))))))</f>
        <v>NMD</v>
      </c>
      <c r="T1019" s="8" t="str">
        <f>IF([1]source_data!G1021="","",IF([1]source_data!N1021="","",[1]source_data!N1021))</f>
        <v>Grants for Your Home</v>
      </c>
      <c r="U1019" s="12">
        <f ca="1">IF([1]source_data!G1021="","",[1]tailored_settings!$B$8)</f>
        <v>45009</v>
      </c>
      <c r="V1019" s="8" t="str">
        <f>IF([1]source_data!I1021="","",[1]tailored_settings!$B$9)</f>
        <v>https://www.barnwoodtrust.org/</v>
      </c>
      <c r="W1019" s="8" t="str">
        <f>IF([1]source_data!G1021="","",IF([1]source_data!I1021="","",[1]codelists!$A$1))</f>
        <v>Grant to Individuals Reason codelist</v>
      </c>
      <c r="X1019" s="8" t="str">
        <f>IF([1]source_data!G1021="","",IF([1]source_data!I1021="","",[1]source_data!I1021))</f>
        <v>Financial Hardship</v>
      </c>
      <c r="Y1019" s="8" t="str">
        <f>IF([1]source_data!G1021="","",IF([1]source_data!J1021="","",[1]codelists!$A$1))</f>
        <v>Grant to Individuals Reason codelist</v>
      </c>
      <c r="Z1019" s="8" t="str">
        <f>IF([1]source_data!G1021="","",IF([1]source_data!J1021="","",[1]source_data!J1021))</f>
        <v>Disability</v>
      </c>
      <c r="AA1019" s="8" t="str">
        <f>IF([1]source_data!G1021="","",IF([1]source_data!K1021="","",[1]codelists!$A$16))</f>
        <v>Grant to Individuals Purpose codelist</v>
      </c>
      <c r="AB1019" s="8" t="str">
        <f>IF([1]source_data!G1021="","",IF([1]source_data!K1021="","",[1]source_data!K1021))</f>
        <v>Furniture and appliances</v>
      </c>
      <c r="AC1019" s="8" t="str">
        <f>IF([1]source_data!G1021="","",IF([1]source_data!L1021="","",[1]codelists!$A$16))</f>
        <v/>
      </c>
      <c r="AD1019" s="8" t="str">
        <f>IF([1]source_data!G1021="","",IF([1]source_data!L1021="","",[1]source_data!L1021))</f>
        <v/>
      </c>
      <c r="AE1019" s="8" t="str">
        <f>IF([1]source_data!G1021="","",IF([1]source_data!M1021="","",[1]codelists!$A$16))</f>
        <v/>
      </c>
      <c r="AF1019" s="8" t="str">
        <f>IF([1]source_data!G1021="","",IF([1]source_data!M1021="","",[1]source_data!M1021))</f>
        <v/>
      </c>
    </row>
    <row r="1020" spans="1:32" ht="15.75" x14ac:dyDescent="0.25">
      <c r="A1020" s="8" t="str">
        <f>IF([1]source_data!G1022="","",IF(AND([1]source_data!C1022&lt;&gt;"",[1]tailored_settings!$B$10="Publish"),CONCATENATE([1]tailored_settings!$B$2&amp;[1]source_data!C1022),IF(AND([1]source_data!C1022&lt;&gt;"",[1]tailored_settings!$B$10="Do not publish"),CONCATENATE([1]tailored_settings!$B$2&amp;TEXT(ROW(A1020)-1,"0000")&amp;"_"&amp;TEXT(F1020,"yyyy-mm")),CONCATENATE([1]tailored_settings!$B$2&amp;TEXT(ROW(A1020)-1,"0000")&amp;"_"&amp;TEXT(F1020,"yyyy-mm")))))</f>
        <v>360G-BarnwoodTrust-1019_2022-11</v>
      </c>
      <c r="B1020" s="8" t="str">
        <f>IF([1]source_data!G1022="","",IF([1]source_data!E1022&lt;&gt;"",[1]source_data!E1022,CONCATENATE("Grant to "&amp;G1020)))</f>
        <v>Grants for Your Home</v>
      </c>
      <c r="C1020" s="8" t="str">
        <f>IF([1]source_data!G1022="","",IF([1]source_data!F1022="","",[1]source_data!F1022))</f>
        <v>Funding to help disabled people and people with mental health conditions living on a low-income with their housing needs</v>
      </c>
      <c r="D1020" s="9">
        <f>IF([1]source_data!G1022="","",IF([1]source_data!G1022="","",[1]source_data!G1022))</f>
        <v>1218</v>
      </c>
      <c r="E1020" s="8" t="str">
        <f>IF([1]source_data!G1022="","",[1]tailored_settings!$B$3)</f>
        <v>GBP</v>
      </c>
      <c r="F1020" s="10">
        <f>IF([1]source_data!G1022="","",IF([1]source_data!H1022="","",[1]source_data!H1022))</f>
        <v>44894.496978622701</v>
      </c>
      <c r="G1020" s="8" t="str">
        <f>IF([1]source_data!G1022="","",[1]tailored_settings!$B$5)</f>
        <v>Individual Recipient</v>
      </c>
      <c r="H1020" s="8" t="str">
        <f>IF([1]source_data!G1022="","",IF(AND([1]source_data!A1022&lt;&gt;"",[1]tailored_settings!$B$11="Publish"),CONCATENATE([1]tailored_settings!$B$2&amp;[1]source_data!A1022),IF(AND([1]source_data!A1022&lt;&gt;"",[1]tailored_settings!$B$11="Do not publish"),CONCATENATE([1]tailored_settings!$B$4&amp;TEXT(ROW(A1020)-1,"0000")&amp;"_"&amp;TEXT(F1020,"yyyy-mm")),CONCATENATE([1]tailored_settings!$B$4&amp;TEXT(ROW(A1020)-1,"0000")&amp;"_"&amp;TEXT(F1020,"yyyy-mm")))))</f>
        <v>360G-BarnwoodTrust-IND-1019_2022-11</v>
      </c>
      <c r="I1020" s="8" t="str">
        <f>IF([1]source_data!G1022="","",[1]tailored_settings!$B$7)</f>
        <v>Barnwood Trust</v>
      </c>
      <c r="J1020" s="8" t="str">
        <f>IF([1]source_data!G1022="","",[1]tailored_settings!$B$6)</f>
        <v>GB-CHC-1162855</v>
      </c>
      <c r="K1020" s="8" t="str">
        <f>IF([1]source_data!G1022="","",IF([1]source_data!I1022="","",VLOOKUP([1]source_data!I1022,[1]codelists!A:C,2,FALSE)))</f>
        <v>GTIR010</v>
      </c>
      <c r="L1020" s="8" t="str">
        <f>IF([1]source_data!G1022="","",IF([1]source_data!J1022="","",VLOOKUP([1]source_data!J1022,[1]codelists!A:C,2,FALSE)))</f>
        <v>GTIR020</v>
      </c>
      <c r="M1020" s="8" t="str">
        <f>IF([1]source_data!G1022="","",IF([1]source_data!K1022="","",IF([1]source_data!M1022&lt;&gt;"",CONCATENATE(VLOOKUP([1]source_data!K1022,[1]codelists!A:C,2,FALSE)&amp;";"&amp;VLOOKUP([1]source_data!L1022,[1]codelists!A:C,2,FALSE)&amp;";"&amp;VLOOKUP([1]source_data!M1022,[1]codelists!A:C,2,FALSE)),IF([1]source_data!L1022&lt;&gt;"",CONCATENATE(VLOOKUP([1]source_data!K1022,[1]codelists!A:C,2,FALSE)&amp;";"&amp;VLOOKUP([1]source_data!L1022,[1]codelists!A:C,2,FALSE)),IF([1]source_data!K1022&lt;&gt;"",CONCATENATE(VLOOKUP([1]source_data!K1022,[1]codelists!A:C,2,FALSE)))))))</f>
        <v>GTIP020</v>
      </c>
      <c r="N1020" s="11" t="str">
        <f>IF([1]source_data!G1022="","",IF([1]source_data!D1022="","",VLOOKUP([1]source_data!D1022,[1]geo_data!A:I,9,FALSE)))</f>
        <v>Rodborough</v>
      </c>
      <c r="O1020" s="11" t="str">
        <f>IF([1]source_data!G1022="","",IF([1]source_data!D1022="","",VLOOKUP([1]source_data!D1022,[1]geo_data!A:I,8,FALSE)))</f>
        <v>E05013194</v>
      </c>
      <c r="P1020" s="11" t="str">
        <f>IF([1]source_data!G1022="","",IF(LEFT(O1020,3)="E05","WD",IF(LEFT(O1020,3)="S13","WD",IF(LEFT(O1020,3)="W05","WD",IF(LEFT(O1020,3)="W06","UA",IF(LEFT(O1020,3)="S12","CA",IF(LEFT(O1020,3)="E06","UA",IF(LEFT(O1020,3)="E07","NMD",IF(LEFT(O1020,3)="E08","MD",IF(LEFT(O1020,3)="E09","LONB"))))))))))</f>
        <v>WD</v>
      </c>
      <c r="Q1020" s="11" t="str">
        <f>IF([1]source_data!G1022="","",IF([1]source_data!D1022="","",VLOOKUP([1]source_data!D1022,[1]geo_data!A:I,7,FALSE)))</f>
        <v>Stroud</v>
      </c>
      <c r="R1020" s="11" t="str">
        <f>IF([1]source_data!G1022="","",IF([1]source_data!D1022="","",VLOOKUP([1]source_data!D1022,[1]geo_data!A:I,6,FALSE)))</f>
        <v>E07000082</v>
      </c>
      <c r="S1020" s="11" t="str">
        <f>IF([1]source_data!G1022="","",IF(LEFT(R1020,3)="E05","WD",IF(LEFT(R1020,3)="S13","WD",IF(LEFT(R1020,3)="W05","WD",IF(LEFT(R1020,3)="W06","UA",IF(LEFT(R1020,3)="S12","CA",IF(LEFT(R1020,3)="E06","UA",IF(LEFT(R1020,3)="E07","NMD",IF(LEFT(R1020,3)="E08","MD",IF(LEFT(R1020,3)="E09","LONB"))))))))))</f>
        <v>NMD</v>
      </c>
      <c r="T1020" s="8" t="str">
        <f>IF([1]source_data!G1022="","",IF([1]source_data!N1022="","",[1]source_data!N1022))</f>
        <v>Grants for Your Home</v>
      </c>
      <c r="U1020" s="12">
        <f ca="1">IF([1]source_data!G1022="","",[1]tailored_settings!$B$8)</f>
        <v>45009</v>
      </c>
      <c r="V1020" s="8" t="str">
        <f>IF([1]source_data!I1022="","",[1]tailored_settings!$B$9)</f>
        <v>https://www.barnwoodtrust.org/</v>
      </c>
      <c r="W1020" s="8" t="str">
        <f>IF([1]source_data!G1022="","",IF([1]source_data!I1022="","",[1]codelists!$A$1))</f>
        <v>Grant to Individuals Reason codelist</v>
      </c>
      <c r="X1020" s="8" t="str">
        <f>IF([1]source_data!G1022="","",IF([1]source_data!I1022="","",[1]source_data!I1022))</f>
        <v>Financial Hardship</v>
      </c>
      <c r="Y1020" s="8" t="str">
        <f>IF([1]source_data!G1022="","",IF([1]source_data!J1022="","",[1]codelists!$A$1))</f>
        <v>Grant to Individuals Reason codelist</v>
      </c>
      <c r="Z1020" s="8" t="str">
        <f>IF([1]source_data!G1022="","",IF([1]source_data!J1022="","",[1]source_data!J1022))</f>
        <v>Disability</v>
      </c>
      <c r="AA1020" s="8" t="str">
        <f>IF([1]source_data!G1022="","",IF([1]source_data!K1022="","",[1]codelists!$A$16))</f>
        <v>Grant to Individuals Purpose codelist</v>
      </c>
      <c r="AB1020" s="8" t="str">
        <f>IF([1]source_data!G1022="","",IF([1]source_data!K1022="","",[1]source_data!K1022))</f>
        <v>Furniture and appliances</v>
      </c>
      <c r="AC1020" s="8" t="str">
        <f>IF([1]source_data!G1022="","",IF([1]source_data!L1022="","",[1]codelists!$A$16))</f>
        <v/>
      </c>
      <c r="AD1020" s="8" t="str">
        <f>IF([1]source_data!G1022="","",IF([1]source_data!L1022="","",[1]source_data!L1022))</f>
        <v/>
      </c>
      <c r="AE1020" s="8" t="str">
        <f>IF([1]source_data!G1022="","",IF([1]source_data!M1022="","",[1]codelists!$A$16))</f>
        <v/>
      </c>
      <c r="AF1020" s="8" t="str">
        <f>IF([1]source_data!G1022="","",IF([1]source_data!M1022="","",[1]source_data!M1022))</f>
        <v/>
      </c>
    </row>
    <row r="1021" spans="1:32" ht="15.75" x14ac:dyDescent="0.25">
      <c r="A1021" s="8" t="str">
        <f>IF([1]source_data!G1023="","",IF(AND([1]source_data!C1023&lt;&gt;"",[1]tailored_settings!$B$10="Publish"),CONCATENATE([1]tailored_settings!$B$2&amp;[1]source_data!C1023),IF(AND([1]source_data!C1023&lt;&gt;"",[1]tailored_settings!$B$10="Do not publish"),CONCATENATE([1]tailored_settings!$B$2&amp;TEXT(ROW(A1021)-1,"0000")&amp;"_"&amp;TEXT(F1021,"yyyy-mm")),CONCATENATE([1]tailored_settings!$B$2&amp;TEXT(ROW(A1021)-1,"0000")&amp;"_"&amp;TEXT(F1021,"yyyy-mm")))))</f>
        <v>360G-BarnwoodTrust-1020_2022-11</v>
      </c>
      <c r="B1021" s="8" t="str">
        <f>IF([1]source_data!G1023="","",IF([1]source_data!E1023&lt;&gt;"",[1]source_data!E1023,CONCATENATE("Grant to "&amp;G1021)))</f>
        <v>Grants for Your Home</v>
      </c>
      <c r="C1021" s="8" t="str">
        <f>IF([1]source_data!G1023="","",IF([1]source_data!F1023="","",[1]source_data!F1023))</f>
        <v>Funding to help disabled people and people with mental health conditions living on a low-income with their housing needs</v>
      </c>
      <c r="D1021" s="9">
        <f>IF([1]source_data!G1023="","",IF([1]source_data!G1023="","",[1]source_data!G1023))</f>
        <v>1205</v>
      </c>
      <c r="E1021" s="8" t="str">
        <f>IF([1]source_data!G1023="","",[1]tailored_settings!$B$3)</f>
        <v>GBP</v>
      </c>
      <c r="F1021" s="10">
        <f>IF([1]source_data!G1023="","",IF([1]source_data!H1023="","",[1]source_data!H1023))</f>
        <v>44894.5050786227</v>
      </c>
      <c r="G1021" s="8" t="str">
        <f>IF([1]source_data!G1023="","",[1]tailored_settings!$B$5)</f>
        <v>Individual Recipient</v>
      </c>
      <c r="H1021" s="8" t="str">
        <f>IF([1]source_data!G1023="","",IF(AND([1]source_data!A1023&lt;&gt;"",[1]tailored_settings!$B$11="Publish"),CONCATENATE([1]tailored_settings!$B$2&amp;[1]source_data!A1023),IF(AND([1]source_data!A1023&lt;&gt;"",[1]tailored_settings!$B$11="Do not publish"),CONCATENATE([1]tailored_settings!$B$4&amp;TEXT(ROW(A1021)-1,"0000")&amp;"_"&amp;TEXT(F1021,"yyyy-mm")),CONCATENATE([1]tailored_settings!$B$4&amp;TEXT(ROW(A1021)-1,"0000")&amp;"_"&amp;TEXT(F1021,"yyyy-mm")))))</f>
        <v>360G-BarnwoodTrust-IND-1020_2022-11</v>
      </c>
      <c r="I1021" s="8" t="str">
        <f>IF([1]source_data!G1023="","",[1]tailored_settings!$B$7)</f>
        <v>Barnwood Trust</v>
      </c>
      <c r="J1021" s="8" t="str">
        <f>IF([1]source_data!G1023="","",[1]tailored_settings!$B$6)</f>
        <v>GB-CHC-1162855</v>
      </c>
      <c r="K1021" s="8" t="str">
        <f>IF([1]source_data!G1023="","",IF([1]source_data!I1023="","",VLOOKUP([1]source_data!I1023,[1]codelists!A:C,2,FALSE)))</f>
        <v>GTIR010</v>
      </c>
      <c r="L1021" s="8" t="str">
        <f>IF([1]source_data!G1023="","",IF([1]source_data!J1023="","",VLOOKUP([1]source_data!J1023,[1]codelists!A:C,2,FALSE)))</f>
        <v>GTIR020</v>
      </c>
      <c r="M1021" s="8" t="str">
        <f>IF([1]source_data!G1023="","",IF([1]source_data!K1023="","",IF([1]source_data!M1023&lt;&gt;"",CONCATENATE(VLOOKUP([1]source_data!K1023,[1]codelists!A:C,2,FALSE)&amp;";"&amp;VLOOKUP([1]source_data!L1023,[1]codelists!A:C,2,FALSE)&amp;";"&amp;VLOOKUP([1]source_data!M1023,[1]codelists!A:C,2,FALSE)),IF([1]source_data!L1023&lt;&gt;"",CONCATENATE(VLOOKUP([1]source_data!K1023,[1]codelists!A:C,2,FALSE)&amp;";"&amp;VLOOKUP([1]source_data!L1023,[1]codelists!A:C,2,FALSE)),IF([1]source_data!K1023&lt;&gt;"",CONCATENATE(VLOOKUP([1]source_data!K1023,[1]codelists!A:C,2,FALSE)))))))</f>
        <v>GTIP020</v>
      </c>
      <c r="N1021" s="11" t="str">
        <f>IF([1]source_data!G1023="","",IF([1]source_data!D1023="","",VLOOKUP([1]source_data!D1023,[1]geo_data!A:I,9,FALSE)))</f>
        <v>Severn</v>
      </c>
      <c r="O1021" s="11" t="str">
        <f>IF([1]source_data!G1023="","",IF([1]source_data!D1023="","",VLOOKUP([1]source_data!D1023,[1]geo_data!A:I,8,FALSE)))</f>
        <v>E05013195</v>
      </c>
      <c r="P1021" s="11" t="str">
        <f>IF([1]source_data!G1023="","",IF(LEFT(O1021,3)="E05","WD",IF(LEFT(O1021,3)="S13","WD",IF(LEFT(O1021,3)="W05","WD",IF(LEFT(O1021,3)="W06","UA",IF(LEFT(O1021,3)="S12","CA",IF(LEFT(O1021,3)="E06","UA",IF(LEFT(O1021,3)="E07","NMD",IF(LEFT(O1021,3)="E08","MD",IF(LEFT(O1021,3)="E09","LONB"))))))))))</f>
        <v>WD</v>
      </c>
      <c r="Q1021" s="11" t="str">
        <f>IF([1]source_data!G1023="","",IF([1]source_data!D1023="","",VLOOKUP([1]source_data!D1023,[1]geo_data!A:I,7,FALSE)))</f>
        <v>Stroud</v>
      </c>
      <c r="R1021" s="11" t="str">
        <f>IF([1]source_data!G1023="","",IF([1]source_data!D1023="","",VLOOKUP([1]source_data!D1023,[1]geo_data!A:I,6,FALSE)))</f>
        <v>E07000082</v>
      </c>
      <c r="S1021" s="11" t="str">
        <f>IF([1]source_data!G1023="","",IF(LEFT(R1021,3)="E05","WD",IF(LEFT(R1021,3)="S13","WD",IF(LEFT(R1021,3)="W05","WD",IF(LEFT(R1021,3)="W06","UA",IF(LEFT(R1021,3)="S12","CA",IF(LEFT(R1021,3)="E06","UA",IF(LEFT(R1021,3)="E07","NMD",IF(LEFT(R1021,3)="E08","MD",IF(LEFT(R1021,3)="E09","LONB"))))))))))</f>
        <v>NMD</v>
      </c>
      <c r="T1021" s="8" t="str">
        <f>IF([1]source_data!G1023="","",IF([1]source_data!N1023="","",[1]source_data!N1023))</f>
        <v>Grants for Your Home</v>
      </c>
      <c r="U1021" s="12">
        <f ca="1">IF([1]source_data!G1023="","",[1]tailored_settings!$B$8)</f>
        <v>45009</v>
      </c>
      <c r="V1021" s="8" t="str">
        <f>IF([1]source_data!I1023="","",[1]tailored_settings!$B$9)</f>
        <v>https://www.barnwoodtrust.org/</v>
      </c>
      <c r="W1021" s="8" t="str">
        <f>IF([1]source_data!G1023="","",IF([1]source_data!I1023="","",[1]codelists!$A$1))</f>
        <v>Grant to Individuals Reason codelist</v>
      </c>
      <c r="X1021" s="8" t="str">
        <f>IF([1]source_data!G1023="","",IF([1]source_data!I1023="","",[1]source_data!I1023))</f>
        <v>Financial Hardship</v>
      </c>
      <c r="Y1021" s="8" t="str">
        <f>IF([1]source_data!G1023="","",IF([1]source_data!J1023="","",[1]codelists!$A$1))</f>
        <v>Grant to Individuals Reason codelist</v>
      </c>
      <c r="Z1021" s="8" t="str">
        <f>IF([1]source_data!G1023="","",IF([1]source_data!J1023="","",[1]source_data!J1023))</f>
        <v>Disability</v>
      </c>
      <c r="AA1021" s="8" t="str">
        <f>IF([1]source_data!G1023="","",IF([1]source_data!K1023="","",[1]codelists!$A$16))</f>
        <v>Grant to Individuals Purpose codelist</v>
      </c>
      <c r="AB1021" s="8" t="str">
        <f>IF([1]source_data!G1023="","",IF([1]source_data!K1023="","",[1]source_data!K1023))</f>
        <v>Furniture and appliances</v>
      </c>
      <c r="AC1021" s="8" t="str">
        <f>IF([1]source_data!G1023="","",IF([1]source_data!L1023="","",[1]codelists!$A$16))</f>
        <v/>
      </c>
      <c r="AD1021" s="8" t="str">
        <f>IF([1]source_data!G1023="","",IF([1]source_data!L1023="","",[1]source_data!L1023))</f>
        <v/>
      </c>
      <c r="AE1021" s="8" t="str">
        <f>IF([1]source_data!G1023="","",IF([1]source_data!M1023="","",[1]codelists!$A$16))</f>
        <v/>
      </c>
      <c r="AF1021" s="8" t="str">
        <f>IF([1]source_data!G1023="","",IF([1]source_data!M1023="","",[1]source_data!M1023))</f>
        <v/>
      </c>
    </row>
    <row r="1022" spans="1:32" ht="15.75" x14ac:dyDescent="0.25">
      <c r="A1022" s="8" t="str">
        <f>IF([1]source_data!G1024="","",IF(AND([1]source_data!C1024&lt;&gt;"",[1]tailored_settings!$B$10="Publish"),CONCATENATE([1]tailored_settings!$B$2&amp;[1]source_data!C1024),IF(AND([1]source_data!C1024&lt;&gt;"",[1]tailored_settings!$B$10="Do not publish"),CONCATENATE([1]tailored_settings!$B$2&amp;TEXT(ROW(A1022)-1,"0000")&amp;"_"&amp;TEXT(F1022,"yyyy-mm")),CONCATENATE([1]tailored_settings!$B$2&amp;TEXT(ROW(A1022)-1,"0000")&amp;"_"&amp;TEXT(F1022,"yyyy-mm")))))</f>
        <v>360G-BarnwoodTrust-1021_2022-11</v>
      </c>
      <c r="B1022" s="8" t="str">
        <f>IF([1]source_data!G1024="","",IF([1]source_data!E1024&lt;&gt;"",[1]source_data!E1024,CONCATENATE("Grant to "&amp;G1022)))</f>
        <v>Grants for Your Home</v>
      </c>
      <c r="C1022" s="8" t="str">
        <f>IF([1]source_data!G1024="","",IF([1]source_data!F1024="","",[1]source_data!F1024))</f>
        <v>Funding to help disabled people and people with mental health conditions living on a low-income with their housing needs</v>
      </c>
      <c r="D1022" s="9">
        <f>IF([1]source_data!G1024="","",IF([1]source_data!G1024="","",[1]source_data!G1024))</f>
        <v>2222</v>
      </c>
      <c r="E1022" s="8" t="str">
        <f>IF([1]source_data!G1024="","",[1]tailored_settings!$B$3)</f>
        <v>GBP</v>
      </c>
      <c r="F1022" s="10">
        <f>IF([1]source_data!G1024="","",IF([1]source_data!H1024="","",[1]source_data!H1024))</f>
        <v>44894.5130067477</v>
      </c>
      <c r="G1022" s="8" t="str">
        <f>IF([1]source_data!G1024="","",[1]tailored_settings!$B$5)</f>
        <v>Individual Recipient</v>
      </c>
      <c r="H1022" s="8" t="str">
        <f>IF([1]source_data!G1024="","",IF(AND([1]source_data!A1024&lt;&gt;"",[1]tailored_settings!$B$11="Publish"),CONCATENATE([1]tailored_settings!$B$2&amp;[1]source_data!A1024),IF(AND([1]source_data!A1024&lt;&gt;"",[1]tailored_settings!$B$11="Do not publish"),CONCATENATE([1]tailored_settings!$B$4&amp;TEXT(ROW(A1022)-1,"0000")&amp;"_"&amp;TEXT(F1022,"yyyy-mm")),CONCATENATE([1]tailored_settings!$B$4&amp;TEXT(ROW(A1022)-1,"0000")&amp;"_"&amp;TEXT(F1022,"yyyy-mm")))))</f>
        <v>360G-BarnwoodTrust-IND-1021_2022-11</v>
      </c>
      <c r="I1022" s="8" t="str">
        <f>IF([1]source_data!G1024="","",[1]tailored_settings!$B$7)</f>
        <v>Barnwood Trust</v>
      </c>
      <c r="J1022" s="8" t="str">
        <f>IF([1]source_data!G1024="","",[1]tailored_settings!$B$6)</f>
        <v>GB-CHC-1162855</v>
      </c>
      <c r="K1022" s="8" t="str">
        <f>IF([1]source_data!G1024="","",IF([1]source_data!I1024="","",VLOOKUP([1]source_data!I1024,[1]codelists!A:C,2,FALSE)))</f>
        <v>GTIR010</v>
      </c>
      <c r="L1022" s="8" t="str">
        <f>IF([1]source_data!G1024="","",IF([1]source_data!J1024="","",VLOOKUP([1]source_data!J1024,[1]codelists!A:C,2,FALSE)))</f>
        <v>GTIR020</v>
      </c>
      <c r="M1022" s="8" t="str">
        <f>IF([1]source_data!G1024="","",IF([1]source_data!K1024="","",IF([1]source_data!M1024&lt;&gt;"",CONCATENATE(VLOOKUP([1]source_data!K1024,[1]codelists!A:C,2,FALSE)&amp;";"&amp;VLOOKUP([1]source_data!L1024,[1]codelists!A:C,2,FALSE)&amp;";"&amp;VLOOKUP([1]source_data!M1024,[1]codelists!A:C,2,FALSE)),IF([1]source_data!L1024&lt;&gt;"",CONCATENATE(VLOOKUP([1]source_data!K1024,[1]codelists!A:C,2,FALSE)&amp;";"&amp;VLOOKUP([1]source_data!L1024,[1]codelists!A:C,2,FALSE)),IF([1]source_data!K1024&lt;&gt;"",CONCATENATE(VLOOKUP([1]source_data!K1024,[1]codelists!A:C,2,FALSE)))))))</f>
        <v>GTIP020</v>
      </c>
      <c r="N1022" s="11" t="str">
        <f>IF([1]source_data!G1024="","",IF([1]source_data!D1024="","",VLOOKUP([1]source_data!D1024,[1]geo_data!A:I,9,FALSE)))</f>
        <v>Thrupp</v>
      </c>
      <c r="O1022" s="11" t="str">
        <f>IF([1]source_data!G1024="","",IF([1]source_data!D1024="","",VLOOKUP([1]source_data!D1024,[1]geo_data!A:I,8,FALSE)))</f>
        <v>E05013198</v>
      </c>
      <c r="P1022" s="11" t="str">
        <f>IF([1]source_data!G1024="","",IF(LEFT(O1022,3)="E05","WD",IF(LEFT(O1022,3)="S13","WD",IF(LEFT(O1022,3)="W05","WD",IF(LEFT(O1022,3)="W06","UA",IF(LEFT(O1022,3)="S12","CA",IF(LEFT(O1022,3)="E06","UA",IF(LEFT(O1022,3)="E07","NMD",IF(LEFT(O1022,3)="E08","MD",IF(LEFT(O1022,3)="E09","LONB"))))))))))</f>
        <v>WD</v>
      </c>
      <c r="Q1022" s="11" t="str">
        <f>IF([1]source_data!G1024="","",IF([1]source_data!D1024="","",VLOOKUP([1]source_data!D1024,[1]geo_data!A:I,7,FALSE)))</f>
        <v>Stroud</v>
      </c>
      <c r="R1022" s="11" t="str">
        <f>IF([1]source_data!G1024="","",IF([1]source_data!D1024="","",VLOOKUP([1]source_data!D1024,[1]geo_data!A:I,6,FALSE)))</f>
        <v>E07000082</v>
      </c>
      <c r="S1022" s="11" t="str">
        <f>IF([1]source_data!G1024="","",IF(LEFT(R1022,3)="E05","WD",IF(LEFT(R1022,3)="S13","WD",IF(LEFT(R1022,3)="W05","WD",IF(LEFT(R1022,3)="W06","UA",IF(LEFT(R1022,3)="S12","CA",IF(LEFT(R1022,3)="E06","UA",IF(LEFT(R1022,3)="E07","NMD",IF(LEFT(R1022,3)="E08","MD",IF(LEFT(R1022,3)="E09","LONB"))))))))))</f>
        <v>NMD</v>
      </c>
      <c r="T1022" s="8" t="str">
        <f>IF([1]source_data!G1024="","",IF([1]source_data!N1024="","",[1]source_data!N1024))</f>
        <v>Grants for Your Home</v>
      </c>
      <c r="U1022" s="12">
        <f ca="1">IF([1]source_data!G1024="","",[1]tailored_settings!$B$8)</f>
        <v>45009</v>
      </c>
      <c r="V1022" s="8" t="str">
        <f>IF([1]source_data!I1024="","",[1]tailored_settings!$B$9)</f>
        <v>https://www.barnwoodtrust.org/</v>
      </c>
      <c r="W1022" s="8" t="str">
        <f>IF([1]source_data!G1024="","",IF([1]source_data!I1024="","",[1]codelists!$A$1))</f>
        <v>Grant to Individuals Reason codelist</v>
      </c>
      <c r="X1022" s="8" t="str">
        <f>IF([1]source_data!G1024="","",IF([1]source_data!I1024="","",[1]source_data!I1024))</f>
        <v>Financial Hardship</v>
      </c>
      <c r="Y1022" s="8" t="str">
        <f>IF([1]source_data!G1024="","",IF([1]source_data!J1024="","",[1]codelists!$A$1))</f>
        <v>Grant to Individuals Reason codelist</v>
      </c>
      <c r="Z1022" s="8" t="str">
        <f>IF([1]source_data!G1024="","",IF([1]source_data!J1024="","",[1]source_data!J1024))</f>
        <v>Disability</v>
      </c>
      <c r="AA1022" s="8" t="str">
        <f>IF([1]source_data!G1024="","",IF([1]source_data!K1024="","",[1]codelists!$A$16))</f>
        <v>Grant to Individuals Purpose codelist</v>
      </c>
      <c r="AB1022" s="8" t="str">
        <f>IF([1]source_data!G1024="","",IF([1]source_data!K1024="","",[1]source_data!K1024))</f>
        <v>Furniture and appliances</v>
      </c>
      <c r="AC1022" s="8" t="str">
        <f>IF([1]source_data!G1024="","",IF([1]source_data!L1024="","",[1]codelists!$A$16))</f>
        <v/>
      </c>
      <c r="AD1022" s="8" t="str">
        <f>IF([1]source_data!G1024="","",IF([1]source_data!L1024="","",[1]source_data!L1024))</f>
        <v/>
      </c>
      <c r="AE1022" s="8" t="str">
        <f>IF([1]source_data!G1024="","",IF([1]source_data!M1024="","",[1]codelists!$A$16))</f>
        <v/>
      </c>
      <c r="AF1022" s="8" t="str">
        <f>IF([1]source_data!G1024="","",IF([1]source_data!M1024="","",[1]source_data!M1024))</f>
        <v/>
      </c>
    </row>
    <row r="1023" spans="1:32" ht="15.75" x14ac:dyDescent="0.25">
      <c r="A1023" s="8" t="str">
        <f>IF([1]source_data!G1025="","",IF(AND([1]source_data!C1025&lt;&gt;"",[1]tailored_settings!$B$10="Publish"),CONCATENATE([1]tailored_settings!$B$2&amp;[1]source_data!C1025),IF(AND([1]source_data!C1025&lt;&gt;"",[1]tailored_settings!$B$10="Do not publish"),CONCATENATE([1]tailored_settings!$B$2&amp;TEXT(ROW(A1023)-1,"0000")&amp;"_"&amp;TEXT(F1023,"yyyy-mm")),CONCATENATE([1]tailored_settings!$B$2&amp;TEXT(ROW(A1023)-1,"0000")&amp;"_"&amp;TEXT(F1023,"yyyy-mm")))))</f>
        <v>360G-BarnwoodTrust-1022_2022-11</v>
      </c>
      <c r="B1023" s="8" t="str">
        <f>IF([1]source_data!G1025="","",IF([1]source_data!E1025&lt;&gt;"",[1]source_data!E1025,CONCATENATE("Grant to "&amp;G1023)))</f>
        <v>Grants for Your Home</v>
      </c>
      <c r="C1023" s="8" t="str">
        <f>IF([1]source_data!G1025="","",IF([1]source_data!F1025="","",[1]source_data!F1025))</f>
        <v>Funding to help disabled people and people with mental health conditions living on a low-income with their housing needs</v>
      </c>
      <c r="D1023" s="9">
        <f>IF([1]source_data!G1025="","",IF([1]source_data!G1025="","",[1]source_data!G1025))</f>
        <v>1560</v>
      </c>
      <c r="E1023" s="8" t="str">
        <f>IF([1]source_data!G1025="","",[1]tailored_settings!$B$3)</f>
        <v>GBP</v>
      </c>
      <c r="F1023" s="10">
        <f>IF([1]source_data!G1025="","",IF([1]source_data!H1025="","",[1]source_data!H1025))</f>
        <v>44894.523457291703</v>
      </c>
      <c r="G1023" s="8" t="str">
        <f>IF([1]source_data!G1025="","",[1]tailored_settings!$B$5)</f>
        <v>Individual Recipient</v>
      </c>
      <c r="H1023" s="8" t="str">
        <f>IF([1]source_data!G1025="","",IF(AND([1]source_data!A1025&lt;&gt;"",[1]tailored_settings!$B$11="Publish"),CONCATENATE([1]tailored_settings!$B$2&amp;[1]source_data!A1025),IF(AND([1]source_data!A1025&lt;&gt;"",[1]tailored_settings!$B$11="Do not publish"),CONCATENATE([1]tailored_settings!$B$4&amp;TEXT(ROW(A1023)-1,"0000")&amp;"_"&amp;TEXT(F1023,"yyyy-mm")),CONCATENATE([1]tailored_settings!$B$4&amp;TEXT(ROW(A1023)-1,"0000")&amp;"_"&amp;TEXT(F1023,"yyyy-mm")))))</f>
        <v>360G-BarnwoodTrust-IND-1022_2022-11</v>
      </c>
      <c r="I1023" s="8" t="str">
        <f>IF([1]source_data!G1025="","",[1]tailored_settings!$B$7)</f>
        <v>Barnwood Trust</v>
      </c>
      <c r="J1023" s="8" t="str">
        <f>IF([1]source_data!G1025="","",[1]tailored_settings!$B$6)</f>
        <v>GB-CHC-1162855</v>
      </c>
      <c r="K1023" s="8" t="str">
        <f>IF([1]source_data!G1025="","",IF([1]source_data!I1025="","",VLOOKUP([1]source_data!I1025,[1]codelists!A:C,2,FALSE)))</f>
        <v>GTIR010</v>
      </c>
      <c r="L1023" s="8" t="str">
        <f>IF([1]source_data!G1025="","",IF([1]source_data!J1025="","",VLOOKUP([1]source_data!J1025,[1]codelists!A:C,2,FALSE)))</f>
        <v>GTIR020</v>
      </c>
      <c r="M1023" s="8" t="str">
        <f>IF([1]source_data!G1025="","",IF([1]source_data!K1025="","",IF([1]source_data!M1025&lt;&gt;"",CONCATENATE(VLOOKUP([1]source_data!K1025,[1]codelists!A:C,2,FALSE)&amp;";"&amp;VLOOKUP([1]source_data!L1025,[1]codelists!A:C,2,FALSE)&amp;";"&amp;VLOOKUP([1]source_data!M1025,[1]codelists!A:C,2,FALSE)),IF([1]source_data!L1025&lt;&gt;"",CONCATENATE(VLOOKUP([1]source_data!K1025,[1]codelists!A:C,2,FALSE)&amp;";"&amp;VLOOKUP([1]source_data!L1025,[1]codelists!A:C,2,FALSE)),IF([1]source_data!K1025&lt;&gt;"",CONCATENATE(VLOOKUP([1]source_data!K1025,[1]codelists!A:C,2,FALSE)))))))</f>
        <v>GTIP020</v>
      </c>
      <c r="N1023" s="11" t="str">
        <f>IF([1]source_data!G1025="","",IF([1]source_data!D1025="","",VLOOKUP([1]source_data!D1025,[1]geo_data!A:I,9,FALSE)))</f>
        <v>Cinderford West</v>
      </c>
      <c r="O1023" s="11" t="str">
        <f>IF([1]source_data!G1025="","",IF([1]source_data!D1025="","",VLOOKUP([1]source_data!D1025,[1]geo_data!A:I,8,FALSE)))</f>
        <v>E05012159</v>
      </c>
      <c r="P1023" s="11" t="str">
        <f>IF([1]source_data!G1025="","",IF(LEFT(O1023,3)="E05","WD",IF(LEFT(O1023,3)="S13","WD",IF(LEFT(O1023,3)="W05","WD",IF(LEFT(O1023,3)="W06","UA",IF(LEFT(O1023,3)="S12","CA",IF(LEFT(O1023,3)="E06","UA",IF(LEFT(O1023,3)="E07","NMD",IF(LEFT(O1023,3)="E08","MD",IF(LEFT(O1023,3)="E09","LONB"))))))))))</f>
        <v>WD</v>
      </c>
      <c r="Q1023" s="11" t="str">
        <f>IF([1]source_data!G1025="","",IF([1]source_data!D1025="","",VLOOKUP([1]source_data!D1025,[1]geo_data!A:I,7,FALSE)))</f>
        <v>Forest of Dean</v>
      </c>
      <c r="R1023" s="11" t="str">
        <f>IF([1]source_data!G1025="","",IF([1]source_data!D1025="","",VLOOKUP([1]source_data!D1025,[1]geo_data!A:I,6,FALSE)))</f>
        <v>E07000080</v>
      </c>
      <c r="S1023" s="11" t="str">
        <f>IF([1]source_data!G1025="","",IF(LEFT(R1023,3)="E05","WD",IF(LEFT(R1023,3)="S13","WD",IF(LEFT(R1023,3)="W05","WD",IF(LEFT(R1023,3)="W06","UA",IF(LEFT(R1023,3)="S12","CA",IF(LEFT(R1023,3)="E06","UA",IF(LEFT(R1023,3)="E07","NMD",IF(LEFT(R1023,3)="E08","MD",IF(LEFT(R1023,3)="E09","LONB"))))))))))</f>
        <v>NMD</v>
      </c>
      <c r="T1023" s="8" t="str">
        <f>IF([1]source_data!G1025="","",IF([1]source_data!N1025="","",[1]source_data!N1025))</f>
        <v>Grants for Your Home</v>
      </c>
      <c r="U1023" s="12">
        <f ca="1">IF([1]source_data!G1025="","",[1]tailored_settings!$B$8)</f>
        <v>45009</v>
      </c>
      <c r="V1023" s="8" t="str">
        <f>IF([1]source_data!I1025="","",[1]tailored_settings!$B$9)</f>
        <v>https://www.barnwoodtrust.org/</v>
      </c>
      <c r="W1023" s="8" t="str">
        <f>IF([1]source_data!G1025="","",IF([1]source_data!I1025="","",[1]codelists!$A$1))</f>
        <v>Grant to Individuals Reason codelist</v>
      </c>
      <c r="X1023" s="8" t="str">
        <f>IF([1]source_data!G1025="","",IF([1]source_data!I1025="","",[1]source_data!I1025))</f>
        <v>Financial Hardship</v>
      </c>
      <c r="Y1023" s="8" t="str">
        <f>IF([1]source_data!G1025="","",IF([1]source_data!J1025="","",[1]codelists!$A$1))</f>
        <v>Grant to Individuals Reason codelist</v>
      </c>
      <c r="Z1023" s="8" t="str">
        <f>IF([1]source_data!G1025="","",IF([1]source_data!J1025="","",[1]source_data!J1025))</f>
        <v>Disability</v>
      </c>
      <c r="AA1023" s="8" t="str">
        <f>IF([1]source_data!G1025="","",IF([1]source_data!K1025="","",[1]codelists!$A$16))</f>
        <v>Grant to Individuals Purpose codelist</v>
      </c>
      <c r="AB1023" s="8" t="str">
        <f>IF([1]source_data!G1025="","",IF([1]source_data!K1025="","",[1]source_data!K1025))</f>
        <v>Furniture and appliances</v>
      </c>
      <c r="AC1023" s="8" t="str">
        <f>IF([1]source_data!G1025="","",IF([1]source_data!L1025="","",[1]codelists!$A$16))</f>
        <v/>
      </c>
      <c r="AD1023" s="8" t="str">
        <f>IF([1]source_data!G1025="","",IF([1]source_data!L1025="","",[1]source_data!L1025))</f>
        <v/>
      </c>
      <c r="AE1023" s="8" t="str">
        <f>IF([1]source_data!G1025="","",IF([1]source_data!M1025="","",[1]codelists!$A$16))</f>
        <v/>
      </c>
      <c r="AF1023" s="8" t="str">
        <f>IF([1]source_data!G1025="","",IF([1]source_data!M1025="","",[1]source_data!M1025))</f>
        <v/>
      </c>
    </row>
    <row r="1024" spans="1:32" ht="15.75" x14ac:dyDescent="0.25">
      <c r="A1024" s="8" t="str">
        <f>IF([1]source_data!G1026="","",IF(AND([1]source_data!C1026&lt;&gt;"",[1]tailored_settings!$B$10="Publish"),CONCATENATE([1]tailored_settings!$B$2&amp;[1]source_data!C1026),IF(AND([1]source_data!C1026&lt;&gt;"",[1]tailored_settings!$B$10="Do not publish"),CONCATENATE([1]tailored_settings!$B$2&amp;TEXT(ROW(A1024)-1,"0000")&amp;"_"&amp;TEXT(F1024,"yyyy-mm")),CONCATENATE([1]tailored_settings!$B$2&amp;TEXT(ROW(A1024)-1,"0000")&amp;"_"&amp;TEXT(F1024,"yyyy-mm")))))</f>
        <v>360G-BarnwoodTrust-1023_2022-11</v>
      </c>
      <c r="B1024" s="8" t="str">
        <f>IF([1]source_data!G1026="","",IF([1]source_data!E1026&lt;&gt;"",[1]source_data!E1026,CONCATENATE("Grant to "&amp;G1024)))</f>
        <v>Grants for You</v>
      </c>
      <c r="C1024" s="8" t="str">
        <f>IF([1]source_data!G1026="","",IF([1]source_data!F1026="","",[1]source_data!F1026))</f>
        <v xml:space="preserve">Funding to help people with Autism, ADHD, Tourette's or a serious mental health condition access more opportunities.   </v>
      </c>
      <c r="D1024" s="9">
        <f>IF([1]source_data!G1026="","",IF([1]source_data!G1026="","",[1]source_data!G1026))</f>
        <v>816</v>
      </c>
      <c r="E1024" s="8" t="str">
        <f>IF([1]source_data!G1026="","",[1]tailored_settings!$B$3)</f>
        <v>GBP</v>
      </c>
      <c r="F1024" s="10">
        <f>IF([1]source_data!G1026="","",IF([1]source_data!H1026="","",[1]source_data!H1026))</f>
        <v>44894.572255208303</v>
      </c>
      <c r="G1024" s="8" t="str">
        <f>IF([1]source_data!G1026="","",[1]tailored_settings!$B$5)</f>
        <v>Individual Recipient</v>
      </c>
      <c r="H1024" s="8" t="str">
        <f>IF([1]source_data!G1026="","",IF(AND([1]source_data!A1026&lt;&gt;"",[1]tailored_settings!$B$11="Publish"),CONCATENATE([1]tailored_settings!$B$2&amp;[1]source_data!A1026),IF(AND([1]source_data!A1026&lt;&gt;"",[1]tailored_settings!$B$11="Do not publish"),CONCATENATE([1]tailored_settings!$B$4&amp;TEXT(ROW(A1024)-1,"0000")&amp;"_"&amp;TEXT(F1024,"yyyy-mm")),CONCATENATE([1]tailored_settings!$B$4&amp;TEXT(ROW(A1024)-1,"0000")&amp;"_"&amp;TEXT(F1024,"yyyy-mm")))))</f>
        <v>360G-BarnwoodTrust-IND-1023_2022-11</v>
      </c>
      <c r="I1024" s="8" t="str">
        <f>IF([1]source_data!G1026="","",[1]tailored_settings!$B$7)</f>
        <v>Barnwood Trust</v>
      </c>
      <c r="J1024" s="8" t="str">
        <f>IF([1]source_data!G1026="","",[1]tailored_settings!$B$6)</f>
        <v>GB-CHC-1162855</v>
      </c>
      <c r="K1024" s="8" t="str">
        <f>IF([1]source_data!G1026="","",IF([1]source_data!I1026="","",VLOOKUP([1]source_data!I1026,[1]codelists!A:C,2,FALSE)))</f>
        <v>GTIR040</v>
      </c>
      <c r="L1024" s="8" t="str">
        <f>IF([1]source_data!G1026="","",IF([1]source_data!J1026="","",VLOOKUP([1]source_data!J1026,[1]codelists!A:C,2,FALSE)))</f>
        <v/>
      </c>
      <c r="M1024" s="8" t="str">
        <f>IF([1]source_data!G1026="","",IF([1]source_data!K1026="","",IF([1]source_data!M1026&lt;&gt;"",CONCATENATE(VLOOKUP([1]source_data!K1026,[1]codelists!A:C,2,FALSE)&amp;";"&amp;VLOOKUP([1]source_data!L1026,[1]codelists!A:C,2,FALSE)&amp;";"&amp;VLOOKUP([1]source_data!M1026,[1]codelists!A:C,2,FALSE)),IF([1]source_data!L1026&lt;&gt;"",CONCATENATE(VLOOKUP([1]source_data!K1026,[1]codelists!A:C,2,FALSE)&amp;";"&amp;VLOOKUP([1]source_data!L1026,[1]codelists!A:C,2,FALSE)),IF([1]source_data!K1026&lt;&gt;"",CONCATENATE(VLOOKUP([1]source_data!K1026,[1]codelists!A:C,2,FALSE)))))))</f>
        <v>GTIP040</v>
      </c>
      <c r="N1024" s="11" t="str">
        <f>IF([1]source_data!G1026="","",IF([1]source_data!D1026="","",VLOOKUP([1]source_data!D1026,[1]geo_data!A:I,9,FALSE)))</f>
        <v>St Paul's</v>
      </c>
      <c r="O1024" s="11" t="str">
        <f>IF([1]source_data!G1026="","",IF([1]source_data!D1026="","",VLOOKUP([1]source_data!D1026,[1]geo_data!A:I,8,FALSE)))</f>
        <v>E05004302</v>
      </c>
      <c r="P1024" s="11" t="str">
        <f>IF([1]source_data!G1026="","",IF(LEFT(O1024,3)="E05","WD",IF(LEFT(O1024,3)="S13","WD",IF(LEFT(O1024,3)="W05","WD",IF(LEFT(O1024,3)="W06","UA",IF(LEFT(O1024,3)="S12","CA",IF(LEFT(O1024,3)="E06","UA",IF(LEFT(O1024,3)="E07","NMD",IF(LEFT(O1024,3)="E08","MD",IF(LEFT(O1024,3)="E09","LONB"))))))))))</f>
        <v>WD</v>
      </c>
      <c r="Q1024" s="11" t="str">
        <f>IF([1]source_data!G1026="","",IF([1]source_data!D1026="","",VLOOKUP([1]source_data!D1026,[1]geo_data!A:I,7,FALSE)))</f>
        <v>Cheltenham</v>
      </c>
      <c r="R1024" s="11" t="str">
        <f>IF([1]source_data!G1026="","",IF([1]source_data!D1026="","",VLOOKUP([1]source_data!D1026,[1]geo_data!A:I,6,FALSE)))</f>
        <v>E07000078</v>
      </c>
      <c r="S1024" s="11" t="str">
        <f>IF([1]source_data!G1026="","",IF(LEFT(R1024,3)="E05","WD",IF(LEFT(R1024,3)="S13","WD",IF(LEFT(R1024,3)="W05","WD",IF(LEFT(R1024,3)="W06","UA",IF(LEFT(R1024,3)="S12","CA",IF(LEFT(R1024,3)="E06","UA",IF(LEFT(R1024,3)="E07","NMD",IF(LEFT(R1024,3)="E08","MD",IF(LEFT(R1024,3)="E09","LONB"))))))))))</f>
        <v>NMD</v>
      </c>
      <c r="T1024" s="8" t="str">
        <f>IF([1]source_data!G1026="","",IF([1]source_data!N1026="","",[1]source_data!N1026))</f>
        <v>Grants for You</v>
      </c>
      <c r="U1024" s="12">
        <f ca="1">IF([1]source_data!G1026="","",[1]tailored_settings!$B$8)</f>
        <v>45009</v>
      </c>
      <c r="V1024" s="8" t="str">
        <f>IF([1]source_data!I1026="","",[1]tailored_settings!$B$9)</f>
        <v>https://www.barnwoodtrust.org/</v>
      </c>
      <c r="W1024" s="8" t="str">
        <f>IF([1]source_data!G1026="","",IF([1]source_data!I1026="","",[1]codelists!$A$1))</f>
        <v>Grant to Individuals Reason codelist</v>
      </c>
      <c r="X1024" s="8" t="str">
        <f>IF([1]source_data!G1026="","",IF([1]source_data!I1026="","",[1]source_data!I1026))</f>
        <v>Mental Health</v>
      </c>
      <c r="Y1024" s="8" t="str">
        <f>IF([1]source_data!G1026="","",IF([1]source_data!J1026="","",[1]codelists!$A$1))</f>
        <v/>
      </c>
      <c r="Z1024" s="8" t="str">
        <f>IF([1]source_data!G1026="","",IF([1]source_data!J1026="","",[1]source_data!J1026))</f>
        <v/>
      </c>
      <c r="AA1024" s="8" t="str">
        <f>IF([1]source_data!G1026="","",IF([1]source_data!K1026="","",[1]codelists!$A$16))</f>
        <v>Grant to Individuals Purpose codelist</v>
      </c>
      <c r="AB1024" s="8" t="str">
        <f>IF([1]source_data!G1026="","",IF([1]source_data!K1026="","",[1]source_data!K1026))</f>
        <v>Devices and digital access</v>
      </c>
      <c r="AC1024" s="8" t="str">
        <f>IF([1]source_data!G1026="","",IF([1]source_data!L1026="","",[1]codelists!$A$16))</f>
        <v/>
      </c>
      <c r="AD1024" s="8" t="str">
        <f>IF([1]source_data!G1026="","",IF([1]source_data!L1026="","",[1]source_data!L1026))</f>
        <v/>
      </c>
      <c r="AE1024" s="8" t="str">
        <f>IF([1]source_data!G1026="","",IF([1]source_data!M1026="","",[1]codelists!$A$16))</f>
        <v/>
      </c>
      <c r="AF1024" s="8" t="str">
        <f>IF([1]source_data!G1026="","",IF([1]source_data!M1026="","",[1]source_data!M1026))</f>
        <v/>
      </c>
    </row>
    <row r="1025" spans="1:32" ht="15.75" x14ac:dyDescent="0.25">
      <c r="A1025" s="8" t="str">
        <f>IF([1]source_data!G1027="","",IF(AND([1]source_data!C1027&lt;&gt;"",[1]tailored_settings!$B$10="Publish"),CONCATENATE([1]tailored_settings!$B$2&amp;[1]source_data!C1027),IF(AND([1]source_data!C1027&lt;&gt;"",[1]tailored_settings!$B$10="Do not publish"),CONCATENATE([1]tailored_settings!$B$2&amp;TEXT(ROW(A1025)-1,"0000")&amp;"_"&amp;TEXT(F1025,"yyyy-mm")),CONCATENATE([1]tailored_settings!$B$2&amp;TEXT(ROW(A1025)-1,"0000")&amp;"_"&amp;TEXT(F1025,"yyyy-mm")))))</f>
        <v>360G-BarnwoodTrust-1024_2022-11</v>
      </c>
      <c r="B1025" s="8" t="str">
        <f>IF([1]source_data!G1027="","",IF([1]source_data!E1027&lt;&gt;"",[1]source_data!E1027,CONCATENATE("Grant to "&amp;G1025)))</f>
        <v>Grants for Your Home</v>
      </c>
      <c r="C1025" s="8" t="str">
        <f>IF([1]source_data!G1027="","",IF([1]source_data!F1027="","",[1]source_data!F1027))</f>
        <v>Funding to help disabled people and people with mental health conditions living on a low-income with their housing needs</v>
      </c>
      <c r="D1025" s="9">
        <f>IF([1]source_data!G1027="","",IF([1]source_data!G1027="","",[1]source_data!G1027))</f>
        <v>2333.16</v>
      </c>
      <c r="E1025" s="8" t="str">
        <f>IF([1]source_data!G1027="","",[1]tailored_settings!$B$3)</f>
        <v>GBP</v>
      </c>
      <c r="F1025" s="10">
        <f>IF([1]source_data!G1027="","",IF([1]source_data!H1027="","",[1]source_data!H1027))</f>
        <v>44894.577246643501</v>
      </c>
      <c r="G1025" s="8" t="str">
        <f>IF([1]source_data!G1027="","",[1]tailored_settings!$B$5)</f>
        <v>Individual Recipient</v>
      </c>
      <c r="H1025" s="8" t="str">
        <f>IF([1]source_data!G1027="","",IF(AND([1]source_data!A1027&lt;&gt;"",[1]tailored_settings!$B$11="Publish"),CONCATENATE([1]tailored_settings!$B$2&amp;[1]source_data!A1027),IF(AND([1]source_data!A1027&lt;&gt;"",[1]tailored_settings!$B$11="Do not publish"),CONCATENATE([1]tailored_settings!$B$4&amp;TEXT(ROW(A1025)-1,"0000")&amp;"_"&amp;TEXT(F1025,"yyyy-mm")),CONCATENATE([1]tailored_settings!$B$4&amp;TEXT(ROW(A1025)-1,"0000")&amp;"_"&amp;TEXT(F1025,"yyyy-mm")))))</f>
        <v>360G-BarnwoodTrust-IND-1024_2022-11</v>
      </c>
      <c r="I1025" s="8" t="str">
        <f>IF([1]source_data!G1027="","",[1]tailored_settings!$B$7)</f>
        <v>Barnwood Trust</v>
      </c>
      <c r="J1025" s="8" t="str">
        <f>IF([1]source_data!G1027="","",[1]tailored_settings!$B$6)</f>
        <v>GB-CHC-1162855</v>
      </c>
      <c r="K1025" s="8" t="str">
        <f>IF([1]source_data!G1027="","",IF([1]source_data!I1027="","",VLOOKUP([1]source_data!I1027,[1]codelists!A:C,2,FALSE)))</f>
        <v>GTIR010</v>
      </c>
      <c r="L1025" s="8" t="str">
        <f>IF([1]source_data!G1027="","",IF([1]source_data!J1027="","",VLOOKUP([1]source_data!J1027,[1]codelists!A:C,2,FALSE)))</f>
        <v>GTIR020</v>
      </c>
      <c r="M1025" s="8" t="str">
        <f>IF([1]source_data!G1027="","",IF([1]source_data!K1027="","",IF([1]source_data!M1027&lt;&gt;"",CONCATENATE(VLOOKUP([1]source_data!K1027,[1]codelists!A:C,2,FALSE)&amp;";"&amp;VLOOKUP([1]source_data!L1027,[1]codelists!A:C,2,FALSE)&amp;";"&amp;VLOOKUP([1]source_data!M1027,[1]codelists!A:C,2,FALSE)),IF([1]source_data!L1027&lt;&gt;"",CONCATENATE(VLOOKUP([1]source_data!K1027,[1]codelists!A:C,2,FALSE)&amp;";"&amp;VLOOKUP([1]source_data!L1027,[1]codelists!A:C,2,FALSE)),IF([1]source_data!K1027&lt;&gt;"",CONCATENATE(VLOOKUP([1]source_data!K1027,[1]codelists!A:C,2,FALSE)))))))</f>
        <v>GTIP020</v>
      </c>
      <c r="N1025" s="11" t="str">
        <f>IF([1]source_data!G1027="","",IF([1]source_data!D1027="","",VLOOKUP([1]source_data!D1027,[1]geo_data!A:I,9,FALSE)))</f>
        <v>Stroud Farmhill and Paganhill</v>
      </c>
      <c r="O1025" s="11" t="str">
        <f>IF([1]source_data!G1027="","",IF([1]source_data!D1027="","",VLOOKUP([1]source_data!D1027,[1]geo_data!A:I,8,FALSE)))</f>
        <v>E05010987</v>
      </c>
      <c r="P1025" s="11" t="str">
        <f>IF([1]source_data!G1027="","",IF(LEFT(O1025,3)="E05","WD",IF(LEFT(O1025,3)="S13","WD",IF(LEFT(O1025,3)="W05","WD",IF(LEFT(O1025,3)="W06","UA",IF(LEFT(O1025,3)="S12","CA",IF(LEFT(O1025,3)="E06","UA",IF(LEFT(O1025,3)="E07","NMD",IF(LEFT(O1025,3)="E08","MD",IF(LEFT(O1025,3)="E09","LONB"))))))))))</f>
        <v>WD</v>
      </c>
      <c r="Q1025" s="11" t="str">
        <f>IF([1]source_data!G1027="","",IF([1]source_data!D1027="","",VLOOKUP([1]source_data!D1027,[1]geo_data!A:I,7,FALSE)))</f>
        <v>Stroud</v>
      </c>
      <c r="R1025" s="11" t="str">
        <f>IF([1]source_data!G1027="","",IF([1]source_data!D1027="","",VLOOKUP([1]source_data!D1027,[1]geo_data!A:I,6,FALSE)))</f>
        <v>E07000082</v>
      </c>
      <c r="S1025" s="11" t="str">
        <f>IF([1]source_data!G1027="","",IF(LEFT(R1025,3)="E05","WD",IF(LEFT(R1025,3)="S13","WD",IF(LEFT(R1025,3)="W05","WD",IF(LEFT(R1025,3)="W06","UA",IF(LEFT(R1025,3)="S12","CA",IF(LEFT(R1025,3)="E06","UA",IF(LEFT(R1025,3)="E07","NMD",IF(LEFT(R1025,3)="E08","MD",IF(LEFT(R1025,3)="E09","LONB"))))))))))</f>
        <v>NMD</v>
      </c>
      <c r="T1025" s="8" t="str">
        <f>IF([1]source_data!G1027="","",IF([1]source_data!N1027="","",[1]source_data!N1027))</f>
        <v>Grants for Your Home</v>
      </c>
      <c r="U1025" s="12">
        <f ca="1">IF([1]source_data!G1027="","",[1]tailored_settings!$B$8)</f>
        <v>45009</v>
      </c>
      <c r="V1025" s="8" t="str">
        <f>IF([1]source_data!I1027="","",[1]tailored_settings!$B$9)</f>
        <v>https://www.barnwoodtrust.org/</v>
      </c>
      <c r="W1025" s="8" t="str">
        <f>IF([1]source_data!G1027="","",IF([1]source_data!I1027="","",[1]codelists!$A$1))</f>
        <v>Grant to Individuals Reason codelist</v>
      </c>
      <c r="X1025" s="8" t="str">
        <f>IF([1]source_data!G1027="","",IF([1]source_data!I1027="","",[1]source_data!I1027))</f>
        <v>Financial Hardship</v>
      </c>
      <c r="Y1025" s="8" t="str">
        <f>IF([1]source_data!G1027="","",IF([1]source_data!J1027="","",[1]codelists!$A$1))</f>
        <v>Grant to Individuals Reason codelist</v>
      </c>
      <c r="Z1025" s="8" t="str">
        <f>IF([1]source_data!G1027="","",IF([1]source_data!J1027="","",[1]source_data!J1027))</f>
        <v>Disability</v>
      </c>
      <c r="AA1025" s="8" t="str">
        <f>IF([1]source_data!G1027="","",IF([1]source_data!K1027="","",[1]codelists!$A$16))</f>
        <v>Grant to Individuals Purpose codelist</v>
      </c>
      <c r="AB1025" s="8" t="str">
        <f>IF([1]source_data!G1027="","",IF([1]source_data!K1027="","",[1]source_data!K1027))</f>
        <v>Furniture and appliances</v>
      </c>
      <c r="AC1025" s="8" t="str">
        <f>IF([1]source_data!G1027="","",IF([1]source_data!L1027="","",[1]codelists!$A$16))</f>
        <v/>
      </c>
      <c r="AD1025" s="8" t="str">
        <f>IF([1]source_data!G1027="","",IF([1]source_data!L1027="","",[1]source_data!L1027))</f>
        <v/>
      </c>
      <c r="AE1025" s="8" t="str">
        <f>IF([1]source_data!G1027="","",IF([1]source_data!M1027="","",[1]codelists!$A$16))</f>
        <v/>
      </c>
      <c r="AF1025" s="8" t="str">
        <f>IF([1]source_data!G1027="","",IF([1]source_data!M1027="","",[1]source_data!M1027))</f>
        <v/>
      </c>
    </row>
    <row r="1026" spans="1:32" ht="15.75" x14ac:dyDescent="0.25">
      <c r="A1026" s="8" t="str">
        <f>IF([1]source_data!G1028="","",IF(AND([1]source_data!C1028&lt;&gt;"",[1]tailored_settings!$B$10="Publish"),CONCATENATE([1]tailored_settings!$B$2&amp;[1]source_data!C1028),IF(AND([1]source_data!C1028&lt;&gt;"",[1]tailored_settings!$B$10="Do not publish"),CONCATENATE([1]tailored_settings!$B$2&amp;TEXT(ROW(A1026)-1,"0000")&amp;"_"&amp;TEXT(F1026,"yyyy-mm")),CONCATENATE([1]tailored_settings!$B$2&amp;TEXT(ROW(A1026)-1,"0000")&amp;"_"&amp;TEXT(F1026,"yyyy-mm")))))</f>
        <v>360G-BarnwoodTrust-1025_2022-11</v>
      </c>
      <c r="B1026" s="8" t="str">
        <f>IF([1]source_data!G1028="","",IF([1]source_data!E1028&lt;&gt;"",[1]source_data!E1028,CONCATENATE("Grant to "&amp;G1026)))</f>
        <v>Grants for You</v>
      </c>
      <c r="C1026" s="8" t="str">
        <f>IF([1]source_data!G1028="","",IF([1]source_data!F1028="","",[1]source_data!F1028))</f>
        <v xml:space="preserve">Funding to help people with Autism, ADHD, Tourette's or a serious mental health condition access more opportunities.   </v>
      </c>
      <c r="D1026" s="9">
        <f>IF([1]source_data!G1028="","",IF([1]source_data!G1028="","",[1]source_data!G1028))</f>
        <v>769</v>
      </c>
      <c r="E1026" s="8" t="str">
        <f>IF([1]source_data!G1028="","",[1]tailored_settings!$B$3)</f>
        <v>GBP</v>
      </c>
      <c r="F1026" s="10">
        <f>IF([1]source_data!G1028="","",IF([1]source_data!H1028="","",[1]source_data!H1028))</f>
        <v>44894.583826886599</v>
      </c>
      <c r="G1026" s="8" t="str">
        <f>IF([1]source_data!G1028="","",[1]tailored_settings!$B$5)</f>
        <v>Individual Recipient</v>
      </c>
      <c r="H1026" s="8" t="str">
        <f>IF([1]source_data!G1028="","",IF(AND([1]source_data!A1028&lt;&gt;"",[1]tailored_settings!$B$11="Publish"),CONCATENATE([1]tailored_settings!$B$2&amp;[1]source_data!A1028),IF(AND([1]source_data!A1028&lt;&gt;"",[1]tailored_settings!$B$11="Do not publish"),CONCATENATE([1]tailored_settings!$B$4&amp;TEXT(ROW(A1026)-1,"0000")&amp;"_"&amp;TEXT(F1026,"yyyy-mm")),CONCATENATE([1]tailored_settings!$B$4&amp;TEXT(ROW(A1026)-1,"0000")&amp;"_"&amp;TEXT(F1026,"yyyy-mm")))))</f>
        <v>360G-BarnwoodTrust-IND-1025_2022-11</v>
      </c>
      <c r="I1026" s="8" t="str">
        <f>IF([1]source_data!G1028="","",[1]tailored_settings!$B$7)</f>
        <v>Barnwood Trust</v>
      </c>
      <c r="J1026" s="8" t="str">
        <f>IF([1]source_data!G1028="","",[1]tailored_settings!$B$6)</f>
        <v>GB-CHC-1162855</v>
      </c>
      <c r="K1026" s="8" t="str">
        <f>IF([1]source_data!G1028="","",IF([1]source_data!I1028="","",VLOOKUP([1]source_data!I1028,[1]codelists!A:C,2,FALSE)))</f>
        <v>GTIR040</v>
      </c>
      <c r="L1026" s="8" t="str">
        <f>IF([1]source_data!G1028="","",IF([1]source_data!J1028="","",VLOOKUP([1]source_data!J1028,[1]codelists!A:C,2,FALSE)))</f>
        <v/>
      </c>
      <c r="M1026" s="8" t="str">
        <f>IF([1]source_data!G1028="","",IF([1]source_data!K1028="","",IF([1]source_data!M1028&lt;&gt;"",CONCATENATE(VLOOKUP([1]source_data!K1028,[1]codelists!A:C,2,FALSE)&amp;";"&amp;VLOOKUP([1]source_data!L1028,[1]codelists!A:C,2,FALSE)&amp;";"&amp;VLOOKUP([1]source_data!M1028,[1]codelists!A:C,2,FALSE)),IF([1]source_data!L1028&lt;&gt;"",CONCATENATE(VLOOKUP([1]source_data!K1028,[1]codelists!A:C,2,FALSE)&amp;";"&amp;VLOOKUP([1]source_data!L1028,[1]codelists!A:C,2,FALSE)),IF([1]source_data!K1028&lt;&gt;"",CONCATENATE(VLOOKUP([1]source_data!K1028,[1]codelists!A:C,2,FALSE)))))))</f>
        <v>GTIP040</v>
      </c>
      <c r="N1026" s="11" t="str">
        <f>IF([1]source_data!G1028="","",IF([1]source_data!D1028="","",VLOOKUP([1]source_data!D1028,[1]geo_data!A:I,9,FALSE)))</f>
        <v>Matson, Robinswood and White City</v>
      </c>
      <c r="O1026" s="11" t="str">
        <f>IF([1]source_data!G1028="","",IF([1]source_data!D1028="","",VLOOKUP([1]source_data!D1028,[1]geo_data!A:I,8,FALSE)))</f>
        <v>E05010961</v>
      </c>
      <c r="P1026" s="11" t="str">
        <f>IF([1]source_data!G1028="","",IF(LEFT(O1026,3)="E05","WD",IF(LEFT(O1026,3)="S13","WD",IF(LEFT(O1026,3)="W05","WD",IF(LEFT(O1026,3)="W06","UA",IF(LEFT(O1026,3)="S12","CA",IF(LEFT(O1026,3)="E06","UA",IF(LEFT(O1026,3)="E07","NMD",IF(LEFT(O1026,3)="E08","MD",IF(LEFT(O1026,3)="E09","LONB"))))))))))</f>
        <v>WD</v>
      </c>
      <c r="Q1026" s="11" t="str">
        <f>IF([1]source_data!G1028="","",IF([1]source_data!D1028="","",VLOOKUP([1]source_data!D1028,[1]geo_data!A:I,7,FALSE)))</f>
        <v>Gloucester</v>
      </c>
      <c r="R1026" s="11" t="str">
        <f>IF([1]source_data!G1028="","",IF([1]source_data!D1028="","",VLOOKUP([1]source_data!D1028,[1]geo_data!A:I,6,FALSE)))</f>
        <v>E07000081</v>
      </c>
      <c r="S1026" s="11" t="str">
        <f>IF([1]source_data!G1028="","",IF(LEFT(R1026,3)="E05","WD",IF(LEFT(R1026,3)="S13","WD",IF(LEFT(R1026,3)="W05","WD",IF(LEFT(R1026,3)="W06","UA",IF(LEFT(R1026,3)="S12","CA",IF(LEFT(R1026,3)="E06","UA",IF(LEFT(R1026,3)="E07","NMD",IF(LEFT(R1026,3)="E08","MD",IF(LEFT(R1026,3)="E09","LONB"))))))))))</f>
        <v>NMD</v>
      </c>
      <c r="T1026" s="8" t="str">
        <f>IF([1]source_data!G1028="","",IF([1]source_data!N1028="","",[1]source_data!N1028))</f>
        <v>Grants for You</v>
      </c>
      <c r="U1026" s="12">
        <f ca="1">IF([1]source_data!G1028="","",[1]tailored_settings!$B$8)</f>
        <v>45009</v>
      </c>
      <c r="V1026" s="8" t="str">
        <f>IF([1]source_data!I1028="","",[1]tailored_settings!$B$9)</f>
        <v>https://www.barnwoodtrust.org/</v>
      </c>
      <c r="W1026" s="8" t="str">
        <f>IF([1]source_data!G1028="","",IF([1]source_data!I1028="","",[1]codelists!$A$1))</f>
        <v>Grant to Individuals Reason codelist</v>
      </c>
      <c r="X1026" s="8" t="str">
        <f>IF([1]source_data!G1028="","",IF([1]source_data!I1028="","",[1]source_data!I1028))</f>
        <v>Mental Health</v>
      </c>
      <c r="Y1026" s="8" t="str">
        <f>IF([1]source_data!G1028="","",IF([1]source_data!J1028="","",[1]codelists!$A$1))</f>
        <v/>
      </c>
      <c r="Z1026" s="8" t="str">
        <f>IF([1]source_data!G1028="","",IF([1]source_data!J1028="","",[1]source_data!J1028))</f>
        <v/>
      </c>
      <c r="AA1026" s="8" t="str">
        <f>IF([1]source_data!G1028="","",IF([1]source_data!K1028="","",[1]codelists!$A$16))</f>
        <v>Grant to Individuals Purpose codelist</v>
      </c>
      <c r="AB1026" s="8" t="str">
        <f>IF([1]source_data!G1028="","",IF([1]source_data!K1028="","",[1]source_data!K1028))</f>
        <v>Devices and digital access</v>
      </c>
      <c r="AC1026" s="8" t="str">
        <f>IF([1]source_data!G1028="","",IF([1]source_data!L1028="","",[1]codelists!$A$16))</f>
        <v/>
      </c>
      <c r="AD1026" s="8" t="str">
        <f>IF([1]source_data!G1028="","",IF([1]source_data!L1028="","",[1]source_data!L1028))</f>
        <v/>
      </c>
      <c r="AE1026" s="8" t="str">
        <f>IF([1]source_data!G1028="","",IF([1]source_data!M1028="","",[1]codelists!$A$16))</f>
        <v/>
      </c>
      <c r="AF1026" s="8" t="str">
        <f>IF([1]source_data!G1028="","",IF([1]source_data!M1028="","",[1]source_data!M1028))</f>
        <v/>
      </c>
    </row>
    <row r="1027" spans="1:32" ht="15.75" x14ac:dyDescent="0.25">
      <c r="A1027" s="8" t="str">
        <f>IF([1]source_data!G1029="","",IF(AND([1]source_data!C1029&lt;&gt;"",[1]tailored_settings!$B$10="Publish"),CONCATENATE([1]tailored_settings!$B$2&amp;[1]source_data!C1029),IF(AND([1]source_data!C1029&lt;&gt;"",[1]tailored_settings!$B$10="Do not publish"),CONCATENATE([1]tailored_settings!$B$2&amp;TEXT(ROW(A1027)-1,"0000")&amp;"_"&amp;TEXT(F1027,"yyyy-mm")),CONCATENATE([1]tailored_settings!$B$2&amp;TEXT(ROW(A1027)-1,"0000")&amp;"_"&amp;TEXT(F1027,"yyyy-mm")))))</f>
        <v>360G-BarnwoodTrust-1026_2022-11</v>
      </c>
      <c r="B1027" s="8" t="str">
        <f>IF([1]source_data!G1029="","",IF([1]source_data!E1029&lt;&gt;"",[1]source_data!E1029,CONCATENATE("Grant to "&amp;G1027)))</f>
        <v>Grants for Your Home</v>
      </c>
      <c r="C1027" s="8" t="str">
        <f>IF([1]source_data!G1029="","",IF([1]source_data!F1029="","",[1]source_data!F1029))</f>
        <v>Funding to help disabled people and people with mental health conditions living on a low-income with their housing needs</v>
      </c>
      <c r="D1027" s="9">
        <f>IF([1]source_data!G1029="","",IF([1]source_data!G1029="","",[1]source_data!G1029))</f>
        <v>1115</v>
      </c>
      <c r="E1027" s="8" t="str">
        <f>IF([1]source_data!G1029="","",[1]tailored_settings!$B$3)</f>
        <v>GBP</v>
      </c>
      <c r="F1027" s="10">
        <f>IF([1]source_data!G1029="","",IF([1]source_data!H1029="","",[1]source_data!H1029))</f>
        <v>44894.604848113398</v>
      </c>
      <c r="G1027" s="8" t="str">
        <f>IF([1]source_data!G1029="","",[1]tailored_settings!$B$5)</f>
        <v>Individual Recipient</v>
      </c>
      <c r="H1027" s="8" t="str">
        <f>IF([1]source_data!G1029="","",IF(AND([1]source_data!A1029&lt;&gt;"",[1]tailored_settings!$B$11="Publish"),CONCATENATE([1]tailored_settings!$B$2&amp;[1]source_data!A1029),IF(AND([1]source_data!A1029&lt;&gt;"",[1]tailored_settings!$B$11="Do not publish"),CONCATENATE([1]tailored_settings!$B$4&amp;TEXT(ROW(A1027)-1,"0000")&amp;"_"&amp;TEXT(F1027,"yyyy-mm")),CONCATENATE([1]tailored_settings!$B$4&amp;TEXT(ROW(A1027)-1,"0000")&amp;"_"&amp;TEXT(F1027,"yyyy-mm")))))</f>
        <v>360G-BarnwoodTrust-IND-1026_2022-11</v>
      </c>
      <c r="I1027" s="8" t="str">
        <f>IF([1]source_data!G1029="","",[1]tailored_settings!$B$7)</f>
        <v>Barnwood Trust</v>
      </c>
      <c r="J1027" s="8" t="str">
        <f>IF([1]source_data!G1029="","",[1]tailored_settings!$B$6)</f>
        <v>GB-CHC-1162855</v>
      </c>
      <c r="K1027" s="8" t="str">
        <f>IF([1]source_data!G1029="","",IF([1]source_data!I1029="","",VLOOKUP([1]source_data!I1029,[1]codelists!A:C,2,FALSE)))</f>
        <v>GTIR010</v>
      </c>
      <c r="L1027" s="8" t="str">
        <f>IF([1]source_data!G1029="","",IF([1]source_data!J1029="","",VLOOKUP([1]source_data!J1029,[1]codelists!A:C,2,FALSE)))</f>
        <v>GTIR020</v>
      </c>
      <c r="M1027" s="8" t="str">
        <f>IF([1]source_data!G1029="","",IF([1]source_data!K1029="","",IF([1]source_data!M1029&lt;&gt;"",CONCATENATE(VLOOKUP([1]source_data!K1029,[1]codelists!A:C,2,FALSE)&amp;";"&amp;VLOOKUP([1]source_data!L1029,[1]codelists!A:C,2,FALSE)&amp;";"&amp;VLOOKUP([1]source_data!M1029,[1]codelists!A:C,2,FALSE)),IF([1]source_data!L1029&lt;&gt;"",CONCATENATE(VLOOKUP([1]source_data!K1029,[1]codelists!A:C,2,FALSE)&amp;";"&amp;VLOOKUP([1]source_data!L1029,[1]codelists!A:C,2,FALSE)),IF([1]source_data!K1029&lt;&gt;"",CONCATENATE(VLOOKUP([1]source_data!K1029,[1]codelists!A:C,2,FALSE)))))))</f>
        <v>GTIP020</v>
      </c>
      <c r="N1027" s="11" t="str">
        <f>IF([1]source_data!G1029="","",IF([1]source_data!D1029="","",VLOOKUP([1]source_data!D1029,[1]geo_data!A:I,9,FALSE)))</f>
        <v>St Mark's</v>
      </c>
      <c r="O1027" s="11" t="str">
        <f>IF([1]source_data!G1029="","",IF([1]source_data!D1029="","",VLOOKUP([1]source_data!D1029,[1]geo_data!A:I,8,FALSE)))</f>
        <v>E05004301</v>
      </c>
      <c r="P1027" s="11" t="str">
        <f>IF([1]source_data!G1029="","",IF(LEFT(O1027,3)="E05","WD",IF(LEFT(O1027,3)="S13","WD",IF(LEFT(O1027,3)="W05","WD",IF(LEFT(O1027,3)="W06","UA",IF(LEFT(O1027,3)="S12","CA",IF(LEFT(O1027,3)="E06","UA",IF(LEFT(O1027,3)="E07","NMD",IF(LEFT(O1027,3)="E08","MD",IF(LEFT(O1027,3)="E09","LONB"))))))))))</f>
        <v>WD</v>
      </c>
      <c r="Q1027" s="11" t="str">
        <f>IF([1]source_data!G1029="","",IF([1]source_data!D1029="","",VLOOKUP([1]source_data!D1029,[1]geo_data!A:I,7,FALSE)))</f>
        <v>Cheltenham</v>
      </c>
      <c r="R1027" s="11" t="str">
        <f>IF([1]source_data!G1029="","",IF([1]source_data!D1029="","",VLOOKUP([1]source_data!D1029,[1]geo_data!A:I,6,FALSE)))</f>
        <v>E07000078</v>
      </c>
      <c r="S1027" s="11" t="str">
        <f>IF([1]source_data!G1029="","",IF(LEFT(R1027,3)="E05","WD",IF(LEFT(R1027,3)="S13","WD",IF(LEFT(R1027,3)="W05","WD",IF(LEFT(R1027,3)="W06","UA",IF(LEFT(R1027,3)="S12","CA",IF(LEFT(R1027,3)="E06","UA",IF(LEFT(R1027,3)="E07","NMD",IF(LEFT(R1027,3)="E08","MD",IF(LEFT(R1027,3)="E09","LONB"))))))))))</f>
        <v>NMD</v>
      </c>
      <c r="T1027" s="8" t="str">
        <f>IF([1]source_data!G1029="","",IF([1]source_data!N1029="","",[1]source_data!N1029))</f>
        <v>Grants for Your Home</v>
      </c>
      <c r="U1027" s="12">
        <f ca="1">IF([1]source_data!G1029="","",[1]tailored_settings!$B$8)</f>
        <v>45009</v>
      </c>
      <c r="V1027" s="8" t="str">
        <f>IF([1]source_data!I1029="","",[1]tailored_settings!$B$9)</f>
        <v>https://www.barnwoodtrust.org/</v>
      </c>
      <c r="W1027" s="8" t="str">
        <f>IF([1]source_data!G1029="","",IF([1]source_data!I1029="","",[1]codelists!$A$1))</f>
        <v>Grant to Individuals Reason codelist</v>
      </c>
      <c r="X1027" s="8" t="str">
        <f>IF([1]source_data!G1029="","",IF([1]source_data!I1029="","",[1]source_data!I1029))</f>
        <v>Financial Hardship</v>
      </c>
      <c r="Y1027" s="8" t="str">
        <f>IF([1]source_data!G1029="","",IF([1]source_data!J1029="","",[1]codelists!$A$1))</f>
        <v>Grant to Individuals Reason codelist</v>
      </c>
      <c r="Z1027" s="8" t="str">
        <f>IF([1]source_data!G1029="","",IF([1]source_data!J1029="","",[1]source_data!J1029))</f>
        <v>Disability</v>
      </c>
      <c r="AA1027" s="8" t="str">
        <f>IF([1]source_data!G1029="","",IF([1]source_data!K1029="","",[1]codelists!$A$16))</f>
        <v>Grant to Individuals Purpose codelist</v>
      </c>
      <c r="AB1027" s="8" t="str">
        <f>IF([1]source_data!G1029="","",IF([1]source_data!K1029="","",[1]source_data!K1029))</f>
        <v>Furniture and appliances</v>
      </c>
      <c r="AC1027" s="8" t="str">
        <f>IF([1]source_data!G1029="","",IF([1]source_data!L1029="","",[1]codelists!$A$16))</f>
        <v/>
      </c>
      <c r="AD1027" s="8" t="str">
        <f>IF([1]source_data!G1029="","",IF([1]source_data!L1029="","",[1]source_data!L1029))</f>
        <v/>
      </c>
      <c r="AE1027" s="8" t="str">
        <f>IF([1]source_data!G1029="","",IF([1]source_data!M1029="","",[1]codelists!$A$16))</f>
        <v/>
      </c>
      <c r="AF1027" s="8" t="str">
        <f>IF([1]source_data!G1029="","",IF([1]source_data!M1029="","",[1]source_data!M1029))</f>
        <v/>
      </c>
    </row>
    <row r="1028" spans="1:32" ht="15.75" x14ac:dyDescent="0.25">
      <c r="A1028" s="8" t="str">
        <f>IF([1]source_data!G1030="","",IF(AND([1]source_data!C1030&lt;&gt;"",[1]tailored_settings!$B$10="Publish"),CONCATENATE([1]tailored_settings!$B$2&amp;[1]source_data!C1030),IF(AND([1]source_data!C1030&lt;&gt;"",[1]tailored_settings!$B$10="Do not publish"),CONCATENATE([1]tailored_settings!$B$2&amp;TEXT(ROW(A1028)-1,"0000")&amp;"_"&amp;TEXT(F1028,"yyyy-mm")),CONCATENATE([1]tailored_settings!$B$2&amp;TEXT(ROW(A1028)-1,"0000")&amp;"_"&amp;TEXT(F1028,"yyyy-mm")))))</f>
        <v>360G-BarnwoodTrust-1027_2022-11</v>
      </c>
      <c r="B1028" s="8" t="str">
        <f>IF([1]source_data!G1030="","",IF([1]source_data!E1030&lt;&gt;"",[1]source_data!E1030,CONCATENATE("Grant to "&amp;G1028)))</f>
        <v>Grants for You</v>
      </c>
      <c r="C1028" s="8" t="str">
        <f>IF([1]source_data!G1030="","",IF([1]source_data!F1030="","",[1]source_data!F1030))</f>
        <v xml:space="preserve">Funding to help people with Autism, ADHD, Tourette's or a serious mental health condition access more opportunities.   </v>
      </c>
      <c r="D1028" s="9">
        <f>IF([1]source_data!G1030="","",IF([1]source_data!G1030="","",[1]source_data!G1030))</f>
        <v>850</v>
      </c>
      <c r="E1028" s="8" t="str">
        <f>IF([1]source_data!G1030="","",[1]tailored_settings!$B$3)</f>
        <v>GBP</v>
      </c>
      <c r="F1028" s="10">
        <f>IF([1]source_data!G1030="","",IF([1]source_data!H1030="","",[1]source_data!H1030))</f>
        <v>44894.617762002301</v>
      </c>
      <c r="G1028" s="8" t="str">
        <f>IF([1]source_data!G1030="","",[1]tailored_settings!$B$5)</f>
        <v>Individual Recipient</v>
      </c>
      <c r="H1028" s="8" t="str">
        <f>IF([1]source_data!G1030="","",IF(AND([1]source_data!A1030&lt;&gt;"",[1]tailored_settings!$B$11="Publish"),CONCATENATE([1]tailored_settings!$B$2&amp;[1]source_data!A1030),IF(AND([1]source_data!A1030&lt;&gt;"",[1]tailored_settings!$B$11="Do not publish"),CONCATENATE([1]tailored_settings!$B$4&amp;TEXT(ROW(A1028)-1,"0000")&amp;"_"&amp;TEXT(F1028,"yyyy-mm")),CONCATENATE([1]tailored_settings!$B$4&amp;TEXT(ROW(A1028)-1,"0000")&amp;"_"&amp;TEXT(F1028,"yyyy-mm")))))</f>
        <v>360G-BarnwoodTrust-IND-1027_2022-11</v>
      </c>
      <c r="I1028" s="8" t="str">
        <f>IF([1]source_data!G1030="","",[1]tailored_settings!$B$7)</f>
        <v>Barnwood Trust</v>
      </c>
      <c r="J1028" s="8" t="str">
        <f>IF([1]source_data!G1030="","",[1]tailored_settings!$B$6)</f>
        <v>GB-CHC-1162855</v>
      </c>
      <c r="K1028" s="8" t="str">
        <f>IF([1]source_data!G1030="","",IF([1]source_data!I1030="","",VLOOKUP([1]source_data!I1030,[1]codelists!A:C,2,FALSE)))</f>
        <v>GTIR040</v>
      </c>
      <c r="L1028" s="8" t="str">
        <f>IF([1]source_data!G1030="","",IF([1]source_data!J1030="","",VLOOKUP([1]source_data!J1030,[1]codelists!A:C,2,FALSE)))</f>
        <v/>
      </c>
      <c r="M1028" s="8" t="str">
        <f>IF([1]source_data!G1030="","",IF([1]source_data!K1030="","",IF([1]source_data!M1030&lt;&gt;"",CONCATENATE(VLOOKUP([1]source_data!K1030,[1]codelists!A:C,2,FALSE)&amp;";"&amp;VLOOKUP([1]source_data!L1030,[1]codelists!A:C,2,FALSE)&amp;";"&amp;VLOOKUP([1]source_data!M1030,[1]codelists!A:C,2,FALSE)),IF([1]source_data!L1030&lt;&gt;"",CONCATENATE(VLOOKUP([1]source_data!K1030,[1]codelists!A:C,2,FALSE)&amp;";"&amp;VLOOKUP([1]source_data!L1030,[1]codelists!A:C,2,FALSE)),IF([1]source_data!K1030&lt;&gt;"",CONCATENATE(VLOOKUP([1]source_data!K1030,[1]codelists!A:C,2,FALSE)))))))</f>
        <v>GTIP040</v>
      </c>
      <c r="N1028" s="11" t="str">
        <f>IF([1]source_data!G1030="","",IF([1]source_data!D1030="","",VLOOKUP([1]source_data!D1030,[1]geo_data!A:I,9,FALSE)))</f>
        <v>Springbank</v>
      </c>
      <c r="O1028" s="11" t="str">
        <f>IF([1]source_data!G1030="","",IF([1]source_data!D1030="","",VLOOKUP([1]source_data!D1030,[1]geo_data!A:I,8,FALSE)))</f>
        <v>E05004304</v>
      </c>
      <c r="P1028" s="11" t="str">
        <f>IF([1]source_data!G1030="","",IF(LEFT(O1028,3)="E05","WD",IF(LEFT(O1028,3)="S13","WD",IF(LEFT(O1028,3)="W05","WD",IF(LEFT(O1028,3)="W06","UA",IF(LEFT(O1028,3)="S12","CA",IF(LEFT(O1028,3)="E06","UA",IF(LEFT(O1028,3)="E07","NMD",IF(LEFT(O1028,3)="E08","MD",IF(LEFT(O1028,3)="E09","LONB"))))))))))</f>
        <v>WD</v>
      </c>
      <c r="Q1028" s="11" t="str">
        <f>IF([1]source_data!G1030="","",IF([1]source_data!D1030="","",VLOOKUP([1]source_data!D1030,[1]geo_data!A:I,7,FALSE)))</f>
        <v>Cheltenham</v>
      </c>
      <c r="R1028" s="11" t="str">
        <f>IF([1]source_data!G1030="","",IF([1]source_data!D1030="","",VLOOKUP([1]source_data!D1030,[1]geo_data!A:I,6,FALSE)))</f>
        <v>E07000078</v>
      </c>
      <c r="S1028" s="11" t="str">
        <f>IF([1]source_data!G1030="","",IF(LEFT(R1028,3)="E05","WD",IF(LEFT(R1028,3)="S13","WD",IF(LEFT(R1028,3)="W05","WD",IF(LEFT(R1028,3)="W06","UA",IF(LEFT(R1028,3)="S12","CA",IF(LEFT(R1028,3)="E06","UA",IF(LEFT(R1028,3)="E07","NMD",IF(LEFT(R1028,3)="E08","MD",IF(LEFT(R1028,3)="E09","LONB"))))))))))</f>
        <v>NMD</v>
      </c>
      <c r="T1028" s="8" t="str">
        <f>IF([1]source_data!G1030="","",IF([1]source_data!N1030="","",[1]source_data!N1030))</f>
        <v>Grants for You</v>
      </c>
      <c r="U1028" s="12">
        <f ca="1">IF([1]source_data!G1030="","",[1]tailored_settings!$B$8)</f>
        <v>45009</v>
      </c>
      <c r="V1028" s="8" t="str">
        <f>IF([1]source_data!I1030="","",[1]tailored_settings!$B$9)</f>
        <v>https://www.barnwoodtrust.org/</v>
      </c>
      <c r="W1028" s="8" t="str">
        <f>IF([1]source_data!G1030="","",IF([1]source_data!I1030="","",[1]codelists!$A$1))</f>
        <v>Grant to Individuals Reason codelist</v>
      </c>
      <c r="X1028" s="8" t="str">
        <f>IF([1]source_data!G1030="","",IF([1]source_data!I1030="","",[1]source_data!I1030))</f>
        <v>Mental Health</v>
      </c>
      <c r="Y1028" s="8" t="str">
        <f>IF([1]source_data!G1030="","",IF([1]source_data!J1030="","",[1]codelists!$A$1))</f>
        <v/>
      </c>
      <c r="Z1028" s="8" t="str">
        <f>IF([1]source_data!G1030="","",IF([1]source_data!J1030="","",[1]source_data!J1030))</f>
        <v/>
      </c>
      <c r="AA1028" s="8" t="str">
        <f>IF([1]source_data!G1030="","",IF([1]source_data!K1030="","",[1]codelists!$A$16))</f>
        <v>Grant to Individuals Purpose codelist</v>
      </c>
      <c r="AB1028" s="8" t="str">
        <f>IF([1]source_data!G1030="","",IF([1]source_data!K1030="","",[1]source_data!K1030))</f>
        <v>Devices and digital access</v>
      </c>
      <c r="AC1028" s="8" t="str">
        <f>IF([1]source_data!G1030="","",IF([1]source_data!L1030="","",[1]codelists!$A$16))</f>
        <v/>
      </c>
      <c r="AD1028" s="8" t="str">
        <f>IF([1]source_data!G1030="","",IF([1]source_data!L1030="","",[1]source_data!L1030))</f>
        <v/>
      </c>
      <c r="AE1028" s="8" t="str">
        <f>IF([1]source_data!G1030="","",IF([1]source_data!M1030="","",[1]codelists!$A$16))</f>
        <v/>
      </c>
      <c r="AF1028" s="8" t="str">
        <f>IF([1]source_data!G1030="","",IF([1]source_data!M1030="","",[1]source_data!M1030))</f>
        <v/>
      </c>
    </row>
    <row r="1029" spans="1:32" ht="15.75" x14ac:dyDescent="0.25">
      <c r="A1029" s="8" t="str">
        <f>IF([1]source_data!G1031="","",IF(AND([1]source_data!C1031&lt;&gt;"",[1]tailored_settings!$B$10="Publish"),CONCATENATE([1]tailored_settings!$B$2&amp;[1]source_data!C1031),IF(AND([1]source_data!C1031&lt;&gt;"",[1]tailored_settings!$B$10="Do not publish"),CONCATENATE([1]tailored_settings!$B$2&amp;TEXT(ROW(A1029)-1,"0000")&amp;"_"&amp;TEXT(F1029,"yyyy-mm")),CONCATENATE([1]tailored_settings!$B$2&amp;TEXT(ROW(A1029)-1,"0000")&amp;"_"&amp;TEXT(F1029,"yyyy-mm")))))</f>
        <v>360G-BarnwoodTrust-1028_2022-11</v>
      </c>
      <c r="B1029" s="8" t="str">
        <f>IF([1]source_data!G1031="","",IF([1]source_data!E1031&lt;&gt;"",[1]source_data!E1031,CONCATENATE("Grant to "&amp;G1029)))</f>
        <v>Grants for Your Home</v>
      </c>
      <c r="C1029" s="8" t="str">
        <f>IF([1]source_data!G1031="","",IF([1]source_data!F1031="","",[1]source_data!F1031))</f>
        <v>Funding to help disabled people and people with mental health conditions living on a low-income with their housing needs</v>
      </c>
      <c r="D1029" s="9">
        <f>IF([1]source_data!G1031="","",IF([1]source_data!G1031="","",[1]source_data!G1031))</f>
        <v>2500</v>
      </c>
      <c r="E1029" s="8" t="str">
        <f>IF([1]source_data!G1031="","",[1]tailored_settings!$B$3)</f>
        <v>GBP</v>
      </c>
      <c r="F1029" s="10">
        <f>IF([1]source_data!G1031="","",IF([1]source_data!H1031="","",[1]source_data!H1031))</f>
        <v>44894.619731516199</v>
      </c>
      <c r="G1029" s="8" t="str">
        <f>IF([1]source_data!G1031="","",[1]tailored_settings!$B$5)</f>
        <v>Individual Recipient</v>
      </c>
      <c r="H1029" s="8" t="str">
        <f>IF([1]source_data!G1031="","",IF(AND([1]source_data!A1031&lt;&gt;"",[1]tailored_settings!$B$11="Publish"),CONCATENATE([1]tailored_settings!$B$2&amp;[1]source_data!A1031),IF(AND([1]source_data!A1031&lt;&gt;"",[1]tailored_settings!$B$11="Do not publish"),CONCATENATE([1]tailored_settings!$B$4&amp;TEXT(ROW(A1029)-1,"0000")&amp;"_"&amp;TEXT(F1029,"yyyy-mm")),CONCATENATE([1]tailored_settings!$B$4&amp;TEXT(ROW(A1029)-1,"0000")&amp;"_"&amp;TEXT(F1029,"yyyy-mm")))))</f>
        <v>360G-BarnwoodTrust-IND-1028_2022-11</v>
      </c>
      <c r="I1029" s="8" t="str">
        <f>IF([1]source_data!G1031="","",[1]tailored_settings!$B$7)</f>
        <v>Barnwood Trust</v>
      </c>
      <c r="J1029" s="8" t="str">
        <f>IF([1]source_data!G1031="","",[1]tailored_settings!$B$6)</f>
        <v>GB-CHC-1162855</v>
      </c>
      <c r="K1029" s="8" t="str">
        <f>IF([1]source_data!G1031="","",IF([1]source_data!I1031="","",VLOOKUP([1]source_data!I1031,[1]codelists!A:C,2,FALSE)))</f>
        <v>GTIR010</v>
      </c>
      <c r="L1029" s="8" t="str">
        <f>IF([1]source_data!G1031="","",IF([1]source_data!J1031="","",VLOOKUP([1]source_data!J1031,[1]codelists!A:C,2,FALSE)))</f>
        <v>GTIR020</v>
      </c>
      <c r="M1029" s="8" t="str">
        <f>IF([1]source_data!G1031="","",IF([1]source_data!K1031="","",IF([1]source_data!M1031&lt;&gt;"",CONCATENATE(VLOOKUP([1]source_data!K1031,[1]codelists!A:C,2,FALSE)&amp;";"&amp;VLOOKUP([1]source_data!L1031,[1]codelists!A:C,2,FALSE)&amp;";"&amp;VLOOKUP([1]source_data!M1031,[1]codelists!A:C,2,FALSE)),IF([1]source_data!L1031&lt;&gt;"",CONCATENATE(VLOOKUP([1]source_data!K1031,[1]codelists!A:C,2,FALSE)&amp;";"&amp;VLOOKUP([1]source_data!L1031,[1]codelists!A:C,2,FALSE)),IF([1]source_data!K1031&lt;&gt;"",CONCATENATE(VLOOKUP([1]source_data!K1031,[1]codelists!A:C,2,FALSE)))))))</f>
        <v>GTIP020</v>
      </c>
      <c r="N1029" s="11" t="str">
        <f>IF([1]source_data!G1031="","",IF([1]source_data!D1031="","",VLOOKUP([1]source_data!D1031,[1]geo_data!A:I,9,FALSE)))</f>
        <v>Mitcheldean, Ruardean &amp; Drybrook</v>
      </c>
      <c r="O1029" s="11" t="str">
        <f>IF([1]source_data!G1031="","",IF([1]source_data!D1031="","",VLOOKUP([1]source_data!D1031,[1]geo_data!A:I,8,FALSE)))</f>
        <v>E05012168</v>
      </c>
      <c r="P1029" s="11" t="str">
        <f>IF([1]source_data!G1031="","",IF(LEFT(O1029,3)="E05","WD",IF(LEFT(O1029,3)="S13","WD",IF(LEFT(O1029,3)="W05","WD",IF(LEFT(O1029,3)="W06","UA",IF(LEFT(O1029,3)="S12","CA",IF(LEFT(O1029,3)="E06","UA",IF(LEFT(O1029,3)="E07","NMD",IF(LEFT(O1029,3)="E08","MD",IF(LEFT(O1029,3)="E09","LONB"))))))))))</f>
        <v>WD</v>
      </c>
      <c r="Q1029" s="11" t="str">
        <f>IF([1]source_data!G1031="","",IF([1]source_data!D1031="","",VLOOKUP([1]source_data!D1031,[1]geo_data!A:I,7,FALSE)))</f>
        <v>Forest of Dean</v>
      </c>
      <c r="R1029" s="11" t="str">
        <f>IF([1]source_data!G1031="","",IF([1]source_data!D1031="","",VLOOKUP([1]source_data!D1031,[1]geo_data!A:I,6,FALSE)))</f>
        <v>E07000080</v>
      </c>
      <c r="S1029" s="11" t="str">
        <f>IF([1]source_data!G1031="","",IF(LEFT(R1029,3)="E05","WD",IF(LEFT(R1029,3)="S13","WD",IF(LEFT(R1029,3)="W05","WD",IF(LEFT(R1029,3)="W06","UA",IF(LEFT(R1029,3)="S12","CA",IF(LEFT(R1029,3)="E06","UA",IF(LEFT(R1029,3)="E07","NMD",IF(LEFT(R1029,3)="E08","MD",IF(LEFT(R1029,3)="E09","LONB"))))))))))</f>
        <v>NMD</v>
      </c>
      <c r="T1029" s="8" t="str">
        <f>IF([1]source_data!G1031="","",IF([1]source_data!N1031="","",[1]source_data!N1031))</f>
        <v>Grants for Your Home</v>
      </c>
      <c r="U1029" s="12">
        <f ca="1">IF([1]source_data!G1031="","",[1]tailored_settings!$B$8)</f>
        <v>45009</v>
      </c>
      <c r="V1029" s="8" t="str">
        <f>IF([1]source_data!I1031="","",[1]tailored_settings!$B$9)</f>
        <v>https://www.barnwoodtrust.org/</v>
      </c>
      <c r="W1029" s="8" t="str">
        <f>IF([1]source_data!G1031="","",IF([1]source_data!I1031="","",[1]codelists!$A$1))</f>
        <v>Grant to Individuals Reason codelist</v>
      </c>
      <c r="X1029" s="8" t="str">
        <f>IF([1]source_data!G1031="","",IF([1]source_data!I1031="","",[1]source_data!I1031))</f>
        <v>Financial Hardship</v>
      </c>
      <c r="Y1029" s="8" t="str">
        <f>IF([1]source_data!G1031="","",IF([1]source_data!J1031="","",[1]codelists!$A$1))</f>
        <v>Grant to Individuals Reason codelist</v>
      </c>
      <c r="Z1029" s="8" t="str">
        <f>IF([1]source_data!G1031="","",IF([1]source_data!J1031="","",[1]source_data!J1031))</f>
        <v>Disability</v>
      </c>
      <c r="AA1029" s="8" t="str">
        <f>IF([1]source_data!G1031="","",IF([1]source_data!K1031="","",[1]codelists!$A$16))</f>
        <v>Grant to Individuals Purpose codelist</v>
      </c>
      <c r="AB1029" s="8" t="str">
        <f>IF([1]source_data!G1031="","",IF([1]source_data!K1031="","",[1]source_data!K1031))</f>
        <v>Furniture and appliances</v>
      </c>
      <c r="AC1029" s="8" t="str">
        <f>IF([1]source_data!G1031="","",IF([1]source_data!L1031="","",[1]codelists!$A$16))</f>
        <v/>
      </c>
      <c r="AD1029" s="8" t="str">
        <f>IF([1]source_data!G1031="","",IF([1]source_data!L1031="","",[1]source_data!L1031))</f>
        <v/>
      </c>
      <c r="AE1029" s="8" t="str">
        <f>IF([1]source_data!G1031="","",IF([1]source_data!M1031="","",[1]codelists!$A$16))</f>
        <v/>
      </c>
      <c r="AF1029" s="8" t="str">
        <f>IF([1]source_data!G1031="","",IF([1]source_data!M1031="","",[1]source_data!M1031))</f>
        <v/>
      </c>
    </row>
    <row r="1030" spans="1:32" ht="15.75" x14ac:dyDescent="0.25">
      <c r="A1030" s="8" t="str">
        <f>IF([1]source_data!G1032="","",IF(AND([1]source_data!C1032&lt;&gt;"",[1]tailored_settings!$B$10="Publish"),CONCATENATE([1]tailored_settings!$B$2&amp;[1]source_data!C1032),IF(AND([1]source_data!C1032&lt;&gt;"",[1]tailored_settings!$B$10="Do not publish"),CONCATENATE([1]tailored_settings!$B$2&amp;TEXT(ROW(A1030)-1,"0000")&amp;"_"&amp;TEXT(F1030,"yyyy-mm")),CONCATENATE([1]tailored_settings!$B$2&amp;TEXT(ROW(A1030)-1,"0000")&amp;"_"&amp;TEXT(F1030,"yyyy-mm")))))</f>
        <v>360G-BarnwoodTrust-1029_2022-11</v>
      </c>
      <c r="B1030" s="8" t="str">
        <f>IF([1]source_data!G1032="","",IF([1]source_data!E1032&lt;&gt;"",[1]source_data!E1032,CONCATENATE("Grant to "&amp;G1030)))</f>
        <v>Grants for Your Home</v>
      </c>
      <c r="C1030" s="8" t="str">
        <f>IF([1]source_data!G1032="","",IF([1]source_data!F1032="","",[1]source_data!F1032))</f>
        <v>Funding to help disabled people and people with mental health conditions living on a low-income with their housing needs</v>
      </c>
      <c r="D1030" s="9">
        <f>IF([1]source_data!G1032="","",IF([1]source_data!G1032="","",[1]source_data!G1032))</f>
        <v>2405</v>
      </c>
      <c r="E1030" s="8" t="str">
        <f>IF([1]source_data!G1032="","",[1]tailored_settings!$B$3)</f>
        <v>GBP</v>
      </c>
      <c r="F1030" s="10">
        <f>IF([1]source_data!G1032="","",IF([1]source_data!H1032="","",[1]source_data!H1032))</f>
        <v>44894.621512349499</v>
      </c>
      <c r="G1030" s="8" t="str">
        <f>IF([1]source_data!G1032="","",[1]tailored_settings!$B$5)</f>
        <v>Individual Recipient</v>
      </c>
      <c r="H1030" s="8" t="str">
        <f>IF([1]source_data!G1032="","",IF(AND([1]source_data!A1032&lt;&gt;"",[1]tailored_settings!$B$11="Publish"),CONCATENATE([1]tailored_settings!$B$2&amp;[1]source_data!A1032),IF(AND([1]source_data!A1032&lt;&gt;"",[1]tailored_settings!$B$11="Do not publish"),CONCATENATE([1]tailored_settings!$B$4&amp;TEXT(ROW(A1030)-1,"0000")&amp;"_"&amp;TEXT(F1030,"yyyy-mm")),CONCATENATE([1]tailored_settings!$B$4&amp;TEXT(ROW(A1030)-1,"0000")&amp;"_"&amp;TEXT(F1030,"yyyy-mm")))))</f>
        <v>360G-BarnwoodTrust-IND-1029_2022-11</v>
      </c>
      <c r="I1030" s="8" t="str">
        <f>IF([1]source_data!G1032="","",[1]tailored_settings!$B$7)</f>
        <v>Barnwood Trust</v>
      </c>
      <c r="J1030" s="8" t="str">
        <f>IF([1]source_data!G1032="","",[1]tailored_settings!$B$6)</f>
        <v>GB-CHC-1162855</v>
      </c>
      <c r="K1030" s="8" t="str">
        <f>IF([1]source_data!G1032="","",IF([1]source_data!I1032="","",VLOOKUP([1]source_data!I1032,[1]codelists!A:C,2,FALSE)))</f>
        <v>GTIR010</v>
      </c>
      <c r="L1030" s="8" t="str">
        <f>IF([1]source_data!G1032="","",IF([1]source_data!J1032="","",VLOOKUP([1]source_data!J1032,[1]codelists!A:C,2,FALSE)))</f>
        <v>GTIR020</v>
      </c>
      <c r="M1030" s="8" t="str">
        <f>IF([1]source_data!G1032="","",IF([1]source_data!K1032="","",IF([1]source_data!M1032&lt;&gt;"",CONCATENATE(VLOOKUP([1]source_data!K1032,[1]codelists!A:C,2,FALSE)&amp;";"&amp;VLOOKUP([1]source_data!L1032,[1]codelists!A:C,2,FALSE)&amp;";"&amp;VLOOKUP([1]source_data!M1032,[1]codelists!A:C,2,FALSE)),IF([1]source_data!L1032&lt;&gt;"",CONCATENATE(VLOOKUP([1]source_data!K1032,[1]codelists!A:C,2,FALSE)&amp;";"&amp;VLOOKUP([1]source_data!L1032,[1]codelists!A:C,2,FALSE)),IF([1]source_data!K1032&lt;&gt;"",CONCATENATE(VLOOKUP([1]source_data!K1032,[1]codelists!A:C,2,FALSE)))))))</f>
        <v>GTIP020</v>
      </c>
      <c r="N1030" s="11" t="str">
        <f>IF([1]source_data!G1032="","",IF([1]source_data!D1032="","",VLOOKUP([1]source_data!D1032,[1]geo_data!A:I,9,FALSE)))</f>
        <v>Dursley</v>
      </c>
      <c r="O1030" s="11" t="str">
        <f>IF([1]source_data!G1032="","",IF([1]source_data!D1032="","",VLOOKUP([1]source_data!D1032,[1]geo_data!A:I,8,FALSE)))</f>
        <v>E05010976</v>
      </c>
      <c r="P1030" s="11" t="str">
        <f>IF([1]source_data!G1032="","",IF(LEFT(O1030,3)="E05","WD",IF(LEFT(O1030,3)="S13","WD",IF(LEFT(O1030,3)="W05","WD",IF(LEFT(O1030,3)="W06","UA",IF(LEFT(O1030,3)="S12","CA",IF(LEFT(O1030,3)="E06","UA",IF(LEFT(O1030,3)="E07","NMD",IF(LEFT(O1030,3)="E08","MD",IF(LEFT(O1030,3)="E09","LONB"))))))))))</f>
        <v>WD</v>
      </c>
      <c r="Q1030" s="11" t="str">
        <f>IF([1]source_data!G1032="","",IF([1]source_data!D1032="","",VLOOKUP([1]source_data!D1032,[1]geo_data!A:I,7,FALSE)))</f>
        <v>Stroud</v>
      </c>
      <c r="R1030" s="11" t="str">
        <f>IF([1]source_data!G1032="","",IF([1]source_data!D1032="","",VLOOKUP([1]source_data!D1032,[1]geo_data!A:I,6,FALSE)))</f>
        <v>E07000082</v>
      </c>
      <c r="S1030" s="11" t="str">
        <f>IF([1]source_data!G1032="","",IF(LEFT(R1030,3)="E05","WD",IF(LEFT(R1030,3)="S13","WD",IF(LEFT(R1030,3)="W05","WD",IF(LEFT(R1030,3)="W06","UA",IF(LEFT(R1030,3)="S12","CA",IF(LEFT(R1030,3)="E06","UA",IF(LEFT(R1030,3)="E07","NMD",IF(LEFT(R1030,3)="E08","MD",IF(LEFT(R1030,3)="E09","LONB"))))))))))</f>
        <v>NMD</v>
      </c>
      <c r="T1030" s="8" t="str">
        <f>IF([1]source_data!G1032="","",IF([1]source_data!N1032="","",[1]source_data!N1032))</f>
        <v>Grants for Your Home</v>
      </c>
      <c r="U1030" s="12">
        <f ca="1">IF([1]source_data!G1032="","",[1]tailored_settings!$B$8)</f>
        <v>45009</v>
      </c>
      <c r="V1030" s="8" t="str">
        <f>IF([1]source_data!I1032="","",[1]tailored_settings!$B$9)</f>
        <v>https://www.barnwoodtrust.org/</v>
      </c>
      <c r="W1030" s="8" t="str">
        <f>IF([1]source_data!G1032="","",IF([1]source_data!I1032="","",[1]codelists!$A$1))</f>
        <v>Grant to Individuals Reason codelist</v>
      </c>
      <c r="X1030" s="8" t="str">
        <f>IF([1]source_data!G1032="","",IF([1]source_data!I1032="","",[1]source_data!I1032))</f>
        <v>Financial Hardship</v>
      </c>
      <c r="Y1030" s="8" t="str">
        <f>IF([1]source_data!G1032="","",IF([1]source_data!J1032="","",[1]codelists!$A$1))</f>
        <v>Grant to Individuals Reason codelist</v>
      </c>
      <c r="Z1030" s="8" t="str">
        <f>IF([1]source_data!G1032="","",IF([1]source_data!J1032="","",[1]source_data!J1032))</f>
        <v>Disability</v>
      </c>
      <c r="AA1030" s="8" t="str">
        <f>IF([1]source_data!G1032="","",IF([1]source_data!K1032="","",[1]codelists!$A$16))</f>
        <v>Grant to Individuals Purpose codelist</v>
      </c>
      <c r="AB1030" s="8" t="str">
        <f>IF([1]source_data!G1032="","",IF([1]source_data!K1032="","",[1]source_data!K1032))</f>
        <v>Furniture and appliances</v>
      </c>
      <c r="AC1030" s="8" t="str">
        <f>IF([1]source_data!G1032="","",IF([1]source_data!L1032="","",[1]codelists!$A$16))</f>
        <v/>
      </c>
      <c r="AD1030" s="8" t="str">
        <f>IF([1]source_data!G1032="","",IF([1]source_data!L1032="","",[1]source_data!L1032))</f>
        <v/>
      </c>
      <c r="AE1030" s="8" t="str">
        <f>IF([1]source_data!G1032="","",IF([1]source_data!M1032="","",[1]codelists!$A$16))</f>
        <v/>
      </c>
      <c r="AF1030" s="8" t="str">
        <f>IF([1]source_data!G1032="","",IF([1]source_data!M1032="","",[1]source_data!M1032))</f>
        <v/>
      </c>
    </row>
    <row r="1031" spans="1:32" ht="15.75" x14ac:dyDescent="0.25">
      <c r="A1031" s="8" t="str">
        <f>IF([1]source_data!G1033="","",IF(AND([1]source_data!C1033&lt;&gt;"",[1]tailored_settings!$B$10="Publish"),CONCATENATE([1]tailored_settings!$B$2&amp;[1]source_data!C1033),IF(AND([1]source_data!C1033&lt;&gt;"",[1]tailored_settings!$B$10="Do not publish"),CONCATENATE([1]tailored_settings!$B$2&amp;TEXT(ROW(A1031)-1,"0000")&amp;"_"&amp;TEXT(F1031,"yyyy-mm")),CONCATENATE([1]tailored_settings!$B$2&amp;TEXT(ROW(A1031)-1,"0000")&amp;"_"&amp;TEXT(F1031,"yyyy-mm")))))</f>
        <v>360G-BarnwoodTrust-1030_2022-11</v>
      </c>
      <c r="B1031" s="8" t="str">
        <f>IF([1]source_data!G1033="","",IF([1]source_data!E1033&lt;&gt;"",[1]source_data!E1033,CONCATENATE("Grant to "&amp;G1031)))</f>
        <v>Grants for You</v>
      </c>
      <c r="C1031" s="8" t="str">
        <f>IF([1]source_data!G1033="","",IF([1]source_data!F1033="","",[1]source_data!F1033))</f>
        <v xml:space="preserve">Funding to help people with Autism, ADHD, Tourette's or a serious mental health condition access more opportunities.   </v>
      </c>
      <c r="D1031" s="9">
        <f>IF([1]source_data!G1033="","",IF([1]source_data!G1033="","",[1]source_data!G1033))</f>
        <v>440</v>
      </c>
      <c r="E1031" s="8" t="str">
        <f>IF([1]source_data!G1033="","",[1]tailored_settings!$B$3)</f>
        <v>GBP</v>
      </c>
      <c r="F1031" s="10">
        <f>IF([1]source_data!G1033="","",IF([1]source_data!H1033="","",[1]source_data!H1033))</f>
        <v>44894.631925659698</v>
      </c>
      <c r="G1031" s="8" t="str">
        <f>IF([1]source_data!G1033="","",[1]tailored_settings!$B$5)</f>
        <v>Individual Recipient</v>
      </c>
      <c r="H1031" s="8" t="str">
        <f>IF([1]source_data!G1033="","",IF(AND([1]source_data!A1033&lt;&gt;"",[1]tailored_settings!$B$11="Publish"),CONCATENATE([1]tailored_settings!$B$2&amp;[1]source_data!A1033),IF(AND([1]source_data!A1033&lt;&gt;"",[1]tailored_settings!$B$11="Do not publish"),CONCATENATE([1]tailored_settings!$B$4&amp;TEXT(ROW(A1031)-1,"0000")&amp;"_"&amp;TEXT(F1031,"yyyy-mm")),CONCATENATE([1]tailored_settings!$B$4&amp;TEXT(ROW(A1031)-1,"0000")&amp;"_"&amp;TEXT(F1031,"yyyy-mm")))))</f>
        <v>360G-BarnwoodTrust-IND-1030_2022-11</v>
      </c>
      <c r="I1031" s="8" t="str">
        <f>IF([1]source_data!G1033="","",[1]tailored_settings!$B$7)</f>
        <v>Barnwood Trust</v>
      </c>
      <c r="J1031" s="8" t="str">
        <f>IF([1]source_data!G1033="","",[1]tailored_settings!$B$6)</f>
        <v>GB-CHC-1162855</v>
      </c>
      <c r="K1031" s="8" t="str">
        <f>IF([1]source_data!G1033="","",IF([1]source_data!I1033="","",VLOOKUP([1]source_data!I1033,[1]codelists!A:C,2,FALSE)))</f>
        <v>GTIR040</v>
      </c>
      <c r="L1031" s="8" t="str">
        <f>IF([1]source_data!G1033="","",IF([1]source_data!J1033="","",VLOOKUP([1]source_data!J1033,[1]codelists!A:C,2,FALSE)))</f>
        <v/>
      </c>
      <c r="M1031" s="8" t="str">
        <f>IF([1]source_data!G1033="","",IF([1]source_data!K1033="","",IF([1]source_data!M1033&lt;&gt;"",CONCATENATE(VLOOKUP([1]source_data!K1033,[1]codelists!A:C,2,FALSE)&amp;";"&amp;VLOOKUP([1]source_data!L1033,[1]codelists!A:C,2,FALSE)&amp;";"&amp;VLOOKUP([1]source_data!M1033,[1]codelists!A:C,2,FALSE)),IF([1]source_data!L1033&lt;&gt;"",CONCATENATE(VLOOKUP([1]source_data!K1033,[1]codelists!A:C,2,FALSE)&amp;";"&amp;VLOOKUP([1]source_data!L1033,[1]codelists!A:C,2,FALSE)),IF([1]source_data!K1033&lt;&gt;"",CONCATENATE(VLOOKUP([1]source_data!K1033,[1]codelists!A:C,2,FALSE)))))))</f>
        <v>GTIP150</v>
      </c>
      <c r="N1031" s="11" t="str">
        <f>IF([1]source_data!G1033="","",IF([1]source_data!D1033="","",VLOOKUP([1]source_data!D1033,[1]geo_data!A:I,9,FALSE)))</f>
        <v>Hesters Way</v>
      </c>
      <c r="O1031" s="11" t="str">
        <f>IF([1]source_data!G1033="","",IF([1]source_data!D1033="","",VLOOKUP([1]source_data!D1033,[1]geo_data!A:I,8,FALSE)))</f>
        <v>E05004294</v>
      </c>
      <c r="P1031" s="11" t="str">
        <f>IF([1]source_data!G1033="","",IF(LEFT(O1031,3)="E05","WD",IF(LEFT(O1031,3)="S13","WD",IF(LEFT(O1031,3)="W05","WD",IF(LEFT(O1031,3)="W06","UA",IF(LEFT(O1031,3)="S12","CA",IF(LEFT(O1031,3)="E06","UA",IF(LEFT(O1031,3)="E07","NMD",IF(LEFT(O1031,3)="E08","MD",IF(LEFT(O1031,3)="E09","LONB"))))))))))</f>
        <v>WD</v>
      </c>
      <c r="Q1031" s="11" t="str">
        <f>IF([1]source_data!G1033="","",IF([1]source_data!D1033="","",VLOOKUP([1]source_data!D1033,[1]geo_data!A:I,7,FALSE)))</f>
        <v>Cheltenham</v>
      </c>
      <c r="R1031" s="11" t="str">
        <f>IF([1]source_data!G1033="","",IF([1]source_data!D1033="","",VLOOKUP([1]source_data!D1033,[1]geo_data!A:I,6,FALSE)))</f>
        <v>E07000078</v>
      </c>
      <c r="S1031" s="11" t="str">
        <f>IF([1]source_data!G1033="","",IF(LEFT(R1031,3)="E05","WD",IF(LEFT(R1031,3)="S13","WD",IF(LEFT(R1031,3)="W05","WD",IF(LEFT(R1031,3)="W06","UA",IF(LEFT(R1031,3)="S12","CA",IF(LEFT(R1031,3)="E06","UA",IF(LEFT(R1031,3)="E07","NMD",IF(LEFT(R1031,3)="E08","MD",IF(LEFT(R1031,3)="E09","LONB"))))))))))</f>
        <v>NMD</v>
      </c>
      <c r="T1031" s="8" t="str">
        <f>IF([1]source_data!G1033="","",IF([1]source_data!N1033="","",[1]source_data!N1033))</f>
        <v>Grants for You</v>
      </c>
      <c r="U1031" s="12">
        <f ca="1">IF([1]source_data!G1033="","",[1]tailored_settings!$B$8)</f>
        <v>45009</v>
      </c>
      <c r="V1031" s="8" t="str">
        <f>IF([1]source_data!I1033="","",[1]tailored_settings!$B$9)</f>
        <v>https://www.barnwoodtrust.org/</v>
      </c>
      <c r="W1031" s="8" t="str">
        <f>IF([1]source_data!G1033="","",IF([1]source_data!I1033="","",[1]codelists!$A$1))</f>
        <v>Grant to Individuals Reason codelist</v>
      </c>
      <c r="X1031" s="8" t="str">
        <f>IF([1]source_data!G1033="","",IF([1]source_data!I1033="","",[1]source_data!I1033))</f>
        <v>Mental Health</v>
      </c>
      <c r="Y1031" s="8" t="str">
        <f>IF([1]source_data!G1033="","",IF([1]source_data!J1033="","",[1]codelists!$A$1))</f>
        <v/>
      </c>
      <c r="Z1031" s="8" t="str">
        <f>IF([1]source_data!G1033="","",IF([1]source_data!J1033="","",[1]source_data!J1033))</f>
        <v/>
      </c>
      <c r="AA1031" s="8" t="str">
        <f>IF([1]source_data!G1033="","",IF([1]source_data!K1033="","",[1]codelists!$A$16))</f>
        <v>Grant to Individuals Purpose codelist</v>
      </c>
      <c r="AB1031" s="8" t="str">
        <f>IF([1]source_data!G1033="","",IF([1]source_data!K1033="","",[1]source_data!K1033))</f>
        <v>Creative activities</v>
      </c>
      <c r="AC1031" s="8" t="str">
        <f>IF([1]source_data!G1033="","",IF([1]source_data!L1033="","",[1]codelists!$A$16))</f>
        <v/>
      </c>
      <c r="AD1031" s="8" t="str">
        <f>IF([1]source_data!G1033="","",IF([1]source_data!L1033="","",[1]source_data!L1033))</f>
        <v/>
      </c>
      <c r="AE1031" s="8" t="str">
        <f>IF([1]source_data!G1033="","",IF([1]source_data!M1033="","",[1]codelists!$A$16))</f>
        <v/>
      </c>
      <c r="AF1031" s="8" t="str">
        <f>IF([1]source_data!G1033="","",IF([1]source_data!M1033="","",[1]source_data!M1033))</f>
        <v/>
      </c>
    </row>
    <row r="1032" spans="1:32" ht="15.75" x14ac:dyDescent="0.25">
      <c r="A1032" s="8" t="str">
        <f>IF([1]source_data!G1034="","",IF(AND([1]source_data!C1034&lt;&gt;"",[1]tailored_settings!$B$10="Publish"),CONCATENATE([1]tailored_settings!$B$2&amp;[1]source_data!C1034),IF(AND([1]source_data!C1034&lt;&gt;"",[1]tailored_settings!$B$10="Do not publish"),CONCATENATE([1]tailored_settings!$B$2&amp;TEXT(ROW(A1032)-1,"0000")&amp;"_"&amp;TEXT(F1032,"yyyy-mm")),CONCATENATE([1]tailored_settings!$B$2&amp;TEXT(ROW(A1032)-1,"0000")&amp;"_"&amp;TEXT(F1032,"yyyy-mm")))))</f>
        <v>360G-BarnwoodTrust-1031_2022-11</v>
      </c>
      <c r="B1032" s="8" t="str">
        <f>IF([1]source_data!G1034="","",IF([1]source_data!E1034&lt;&gt;"",[1]source_data!E1034,CONCATENATE("Grant to "&amp;G1032)))</f>
        <v>Grants for Your Home</v>
      </c>
      <c r="C1032" s="8" t="str">
        <f>IF([1]source_data!G1034="","",IF([1]source_data!F1034="","",[1]source_data!F1034))</f>
        <v>Funding to help disabled people and people with mental health conditions living on a low-income with their housing needs</v>
      </c>
      <c r="D1032" s="9">
        <f>IF([1]source_data!G1034="","",IF([1]source_data!G1034="","",[1]source_data!G1034))</f>
        <v>2343</v>
      </c>
      <c r="E1032" s="8" t="str">
        <f>IF([1]source_data!G1034="","",[1]tailored_settings!$B$3)</f>
        <v>GBP</v>
      </c>
      <c r="F1032" s="10">
        <f>IF([1]source_data!G1034="","",IF([1]source_data!H1034="","",[1]source_data!H1034))</f>
        <v>44894.640553275502</v>
      </c>
      <c r="G1032" s="8" t="str">
        <f>IF([1]source_data!G1034="","",[1]tailored_settings!$B$5)</f>
        <v>Individual Recipient</v>
      </c>
      <c r="H1032" s="8" t="str">
        <f>IF([1]source_data!G1034="","",IF(AND([1]source_data!A1034&lt;&gt;"",[1]tailored_settings!$B$11="Publish"),CONCATENATE([1]tailored_settings!$B$2&amp;[1]source_data!A1034),IF(AND([1]source_data!A1034&lt;&gt;"",[1]tailored_settings!$B$11="Do not publish"),CONCATENATE([1]tailored_settings!$B$4&amp;TEXT(ROW(A1032)-1,"0000")&amp;"_"&amp;TEXT(F1032,"yyyy-mm")),CONCATENATE([1]tailored_settings!$B$4&amp;TEXT(ROW(A1032)-1,"0000")&amp;"_"&amp;TEXT(F1032,"yyyy-mm")))))</f>
        <v>360G-BarnwoodTrust-IND-1031_2022-11</v>
      </c>
      <c r="I1032" s="8" t="str">
        <f>IF([1]source_data!G1034="","",[1]tailored_settings!$B$7)</f>
        <v>Barnwood Trust</v>
      </c>
      <c r="J1032" s="8" t="str">
        <f>IF([1]source_data!G1034="","",[1]tailored_settings!$B$6)</f>
        <v>GB-CHC-1162855</v>
      </c>
      <c r="K1032" s="8" t="str">
        <f>IF([1]source_data!G1034="","",IF([1]source_data!I1034="","",VLOOKUP([1]source_data!I1034,[1]codelists!A:C,2,FALSE)))</f>
        <v>GTIR010</v>
      </c>
      <c r="L1032" s="8" t="str">
        <f>IF([1]source_data!G1034="","",IF([1]source_data!J1034="","",VLOOKUP([1]source_data!J1034,[1]codelists!A:C,2,FALSE)))</f>
        <v>GTIR020</v>
      </c>
      <c r="M1032" s="8" t="str">
        <f>IF([1]source_data!G1034="","",IF([1]source_data!K1034="","",IF([1]source_data!M1034&lt;&gt;"",CONCATENATE(VLOOKUP([1]source_data!K1034,[1]codelists!A:C,2,FALSE)&amp;";"&amp;VLOOKUP([1]source_data!L1034,[1]codelists!A:C,2,FALSE)&amp;";"&amp;VLOOKUP([1]source_data!M1034,[1]codelists!A:C,2,FALSE)),IF([1]source_data!L1034&lt;&gt;"",CONCATENATE(VLOOKUP([1]source_data!K1034,[1]codelists!A:C,2,FALSE)&amp;";"&amp;VLOOKUP([1]source_data!L1034,[1]codelists!A:C,2,FALSE)),IF([1]source_data!K1034&lt;&gt;"",CONCATENATE(VLOOKUP([1]source_data!K1034,[1]codelists!A:C,2,FALSE)))))))</f>
        <v>GTIP020</v>
      </c>
      <c r="N1032" s="11" t="str">
        <f>IF([1]source_data!G1034="","",IF([1]source_data!D1034="","",VLOOKUP([1]source_data!D1034,[1]geo_data!A:I,9,FALSE)))</f>
        <v>Stroud Farmhill and Paganhill</v>
      </c>
      <c r="O1032" s="11" t="str">
        <f>IF([1]source_data!G1034="","",IF([1]source_data!D1034="","",VLOOKUP([1]source_data!D1034,[1]geo_data!A:I,8,FALSE)))</f>
        <v>E05010987</v>
      </c>
      <c r="P1032" s="11" t="str">
        <f>IF([1]source_data!G1034="","",IF(LEFT(O1032,3)="E05","WD",IF(LEFT(O1032,3)="S13","WD",IF(LEFT(O1032,3)="W05","WD",IF(LEFT(O1032,3)="W06","UA",IF(LEFT(O1032,3)="S12","CA",IF(LEFT(O1032,3)="E06","UA",IF(LEFT(O1032,3)="E07","NMD",IF(LEFT(O1032,3)="E08","MD",IF(LEFT(O1032,3)="E09","LONB"))))))))))</f>
        <v>WD</v>
      </c>
      <c r="Q1032" s="11" t="str">
        <f>IF([1]source_data!G1034="","",IF([1]source_data!D1034="","",VLOOKUP([1]source_data!D1034,[1]geo_data!A:I,7,FALSE)))</f>
        <v>Stroud</v>
      </c>
      <c r="R1032" s="11" t="str">
        <f>IF([1]source_data!G1034="","",IF([1]source_data!D1034="","",VLOOKUP([1]source_data!D1034,[1]geo_data!A:I,6,FALSE)))</f>
        <v>E07000082</v>
      </c>
      <c r="S1032" s="11" t="str">
        <f>IF([1]source_data!G1034="","",IF(LEFT(R1032,3)="E05","WD",IF(LEFT(R1032,3)="S13","WD",IF(LEFT(R1032,3)="W05","WD",IF(LEFT(R1032,3)="W06","UA",IF(LEFT(R1032,3)="S12","CA",IF(LEFT(R1032,3)="E06","UA",IF(LEFT(R1032,3)="E07","NMD",IF(LEFT(R1032,3)="E08","MD",IF(LEFT(R1032,3)="E09","LONB"))))))))))</f>
        <v>NMD</v>
      </c>
      <c r="T1032" s="8" t="str">
        <f>IF([1]source_data!G1034="","",IF([1]source_data!N1034="","",[1]source_data!N1034))</f>
        <v>Grants for Your Home</v>
      </c>
      <c r="U1032" s="12">
        <f ca="1">IF([1]source_data!G1034="","",[1]tailored_settings!$B$8)</f>
        <v>45009</v>
      </c>
      <c r="V1032" s="8" t="str">
        <f>IF([1]source_data!I1034="","",[1]tailored_settings!$B$9)</f>
        <v>https://www.barnwoodtrust.org/</v>
      </c>
      <c r="W1032" s="8" t="str">
        <f>IF([1]source_data!G1034="","",IF([1]source_data!I1034="","",[1]codelists!$A$1))</f>
        <v>Grant to Individuals Reason codelist</v>
      </c>
      <c r="X1032" s="8" t="str">
        <f>IF([1]source_data!G1034="","",IF([1]source_data!I1034="","",[1]source_data!I1034))</f>
        <v>Financial Hardship</v>
      </c>
      <c r="Y1032" s="8" t="str">
        <f>IF([1]source_data!G1034="","",IF([1]source_data!J1034="","",[1]codelists!$A$1))</f>
        <v>Grant to Individuals Reason codelist</v>
      </c>
      <c r="Z1032" s="8" t="str">
        <f>IF([1]source_data!G1034="","",IF([1]source_data!J1034="","",[1]source_data!J1034))</f>
        <v>Disability</v>
      </c>
      <c r="AA1032" s="8" t="str">
        <f>IF([1]source_data!G1034="","",IF([1]source_data!K1034="","",[1]codelists!$A$16))</f>
        <v>Grant to Individuals Purpose codelist</v>
      </c>
      <c r="AB1032" s="8" t="str">
        <f>IF([1]source_data!G1034="","",IF([1]source_data!K1034="","",[1]source_data!K1034))</f>
        <v>Furniture and appliances</v>
      </c>
      <c r="AC1032" s="8" t="str">
        <f>IF([1]source_data!G1034="","",IF([1]source_data!L1034="","",[1]codelists!$A$16))</f>
        <v/>
      </c>
      <c r="AD1032" s="8" t="str">
        <f>IF([1]source_data!G1034="","",IF([1]source_data!L1034="","",[1]source_data!L1034))</f>
        <v/>
      </c>
      <c r="AE1032" s="8" t="str">
        <f>IF([1]source_data!G1034="","",IF([1]source_data!M1034="","",[1]codelists!$A$16))</f>
        <v/>
      </c>
      <c r="AF1032" s="8" t="str">
        <f>IF([1]source_data!G1034="","",IF([1]source_data!M1034="","",[1]source_data!M1034))</f>
        <v/>
      </c>
    </row>
    <row r="1033" spans="1:32" ht="15.75" x14ac:dyDescent="0.25">
      <c r="A1033" s="8" t="str">
        <f>IF([1]source_data!G1035="","",IF(AND([1]source_data!C1035&lt;&gt;"",[1]tailored_settings!$B$10="Publish"),CONCATENATE([1]tailored_settings!$B$2&amp;[1]source_data!C1035),IF(AND([1]source_data!C1035&lt;&gt;"",[1]tailored_settings!$B$10="Do not publish"),CONCATENATE([1]tailored_settings!$B$2&amp;TEXT(ROW(A1033)-1,"0000")&amp;"_"&amp;TEXT(F1033,"yyyy-mm")),CONCATENATE([1]tailored_settings!$B$2&amp;TEXT(ROW(A1033)-1,"0000")&amp;"_"&amp;TEXT(F1033,"yyyy-mm")))))</f>
        <v>360G-BarnwoodTrust-1032_2022-11</v>
      </c>
      <c r="B1033" s="8" t="str">
        <f>IF([1]source_data!G1035="","",IF([1]source_data!E1035&lt;&gt;"",[1]source_data!E1035,CONCATENATE("Grant to "&amp;G1033)))</f>
        <v>Grants for Your Home</v>
      </c>
      <c r="C1033" s="8" t="str">
        <f>IF([1]source_data!G1035="","",IF([1]source_data!F1035="","",[1]source_data!F1035))</f>
        <v>Funding to help disabled people and people with mental health conditions living on a low-income with their housing needs</v>
      </c>
      <c r="D1033" s="9">
        <f>IF([1]source_data!G1035="","",IF([1]source_data!G1035="","",[1]source_data!G1035))</f>
        <v>2448</v>
      </c>
      <c r="E1033" s="8" t="str">
        <f>IF([1]source_data!G1035="","",[1]tailored_settings!$B$3)</f>
        <v>GBP</v>
      </c>
      <c r="F1033" s="10">
        <f>IF([1]source_data!G1035="","",IF([1]source_data!H1035="","",[1]source_data!H1035))</f>
        <v>44895.351046064803</v>
      </c>
      <c r="G1033" s="8" t="str">
        <f>IF([1]source_data!G1035="","",[1]tailored_settings!$B$5)</f>
        <v>Individual Recipient</v>
      </c>
      <c r="H1033" s="8" t="str">
        <f>IF([1]source_data!G1035="","",IF(AND([1]source_data!A1035&lt;&gt;"",[1]tailored_settings!$B$11="Publish"),CONCATENATE([1]tailored_settings!$B$2&amp;[1]source_data!A1035),IF(AND([1]source_data!A1035&lt;&gt;"",[1]tailored_settings!$B$11="Do not publish"),CONCATENATE([1]tailored_settings!$B$4&amp;TEXT(ROW(A1033)-1,"0000")&amp;"_"&amp;TEXT(F1033,"yyyy-mm")),CONCATENATE([1]tailored_settings!$B$4&amp;TEXT(ROW(A1033)-1,"0000")&amp;"_"&amp;TEXT(F1033,"yyyy-mm")))))</f>
        <v>360G-BarnwoodTrust-IND-1032_2022-11</v>
      </c>
      <c r="I1033" s="8" t="str">
        <f>IF([1]source_data!G1035="","",[1]tailored_settings!$B$7)</f>
        <v>Barnwood Trust</v>
      </c>
      <c r="J1033" s="8" t="str">
        <f>IF([1]source_data!G1035="","",[1]tailored_settings!$B$6)</f>
        <v>GB-CHC-1162855</v>
      </c>
      <c r="K1033" s="8" t="str">
        <f>IF([1]source_data!G1035="","",IF([1]source_data!I1035="","",VLOOKUP([1]source_data!I1035,[1]codelists!A:C,2,FALSE)))</f>
        <v>GTIR010</v>
      </c>
      <c r="L1033" s="8" t="str">
        <f>IF([1]source_data!G1035="","",IF([1]source_data!J1035="","",VLOOKUP([1]source_data!J1035,[1]codelists!A:C,2,FALSE)))</f>
        <v>GTIR020</v>
      </c>
      <c r="M1033" s="8" t="str">
        <f>IF([1]source_data!G1035="","",IF([1]source_data!K1035="","",IF([1]source_data!M1035&lt;&gt;"",CONCATENATE(VLOOKUP([1]source_data!K1035,[1]codelists!A:C,2,FALSE)&amp;";"&amp;VLOOKUP([1]source_data!L1035,[1]codelists!A:C,2,FALSE)&amp;";"&amp;VLOOKUP([1]source_data!M1035,[1]codelists!A:C,2,FALSE)),IF([1]source_data!L1035&lt;&gt;"",CONCATENATE(VLOOKUP([1]source_data!K1035,[1]codelists!A:C,2,FALSE)&amp;";"&amp;VLOOKUP([1]source_data!L1035,[1]codelists!A:C,2,FALSE)),IF([1]source_data!K1035&lt;&gt;"",CONCATENATE(VLOOKUP([1]source_data!K1035,[1]codelists!A:C,2,FALSE)))))))</f>
        <v>GTIP020</v>
      </c>
      <c r="N1033" s="11" t="str">
        <f>IF([1]source_data!G1035="","",IF([1]source_data!D1035="","",VLOOKUP([1]source_data!D1035,[1]geo_data!A:I,9,FALSE)))</f>
        <v>Nailsworth</v>
      </c>
      <c r="O1033" s="11" t="str">
        <f>IF([1]source_data!G1035="","",IF([1]source_data!D1035="","",VLOOKUP([1]source_data!D1035,[1]geo_data!A:I,8,FALSE)))</f>
        <v>E05013193</v>
      </c>
      <c r="P1033" s="11" t="str">
        <f>IF([1]source_data!G1035="","",IF(LEFT(O1033,3)="E05","WD",IF(LEFT(O1033,3)="S13","WD",IF(LEFT(O1033,3)="W05","WD",IF(LEFT(O1033,3)="W06","UA",IF(LEFT(O1033,3)="S12","CA",IF(LEFT(O1033,3)="E06","UA",IF(LEFT(O1033,3)="E07","NMD",IF(LEFT(O1033,3)="E08","MD",IF(LEFT(O1033,3)="E09","LONB"))))))))))</f>
        <v>WD</v>
      </c>
      <c r="Q1033" s="11" t="str">
        <f>IF([1]source_data!G1035="","",IF([1]source_data!D1035="","",VLOOKUP([1]source_data!D1035,[1]geo_data!A:I,7,FALSE)))</f>
        <v>Stroud</v>
      </c>
      <c r="R1033" s="11" t="str">
        <f>IF([1]source_data!G1035="","",IF([1]source_data!D1035="","",VLOOKUP([1]source_data!D1035,[1]geo_data!A:I,6,FALSE)))</f>
        <v>E07000082</v>
      </c>
      <c r="S1033" s="11" t="str">
        <f>IF([1]source_data!G1035="","",IF(LEFT(R1033,3)="E05","WD",IF(LEFT(R1033,3)="S13","WD",IF(LEFT(R1033,3)="W05","WD",IF(LEFT(R1033,3)="W06","UA",IF(LEFT(R1033,3)="S12","CA",IF(LEFT(R1033,3)="E06","UA",IF(LEFT(R1033,3)="E07","NMD",IF(LEFT(R1033,3)="E08","MD",IF(LEFT(R1033,3)="E09","LONB"))))))))))</f>
        <v>NMD</v>
      </c>
      <c r="T1033" s="8" t="str">
        <f>IF([1]source_data!G1035="","",IF([1]source_data!N1035="","",[1]source_data!N1035))</f>
        <v>Grants for Your Home</v>
      </c>
      <c r="U1033" s="12">
        <f ca="1">IF([1]source_data!G1035="","",[1]tailored_settings!$B$8)</f>
        <v>45009</v>
      </c>
      <c r="V1033" s="8" t="str">
        <f>IF([1]source_data!I1035="","",[1]tailored_settings!$B$9)</f>
        <v>https://www.barnwoodtrust.org/</v>
      </c>
      <c r="W1033" s="8" t="str">
        <f>IF([1]source_data!G1035="","",IF([1]source_data!I1035="","",[1]codelists!$A$1))</f>
        <v>Grant to Individuals Reason codelist</v>
      </c>
      <c r="X1033" s="8" t="str">
        <f>IF([1]source_data!G1035="","",IF([1]source_data!I1035="","",[1]source_data!I1035))</f>
        <v>Financial Hardship</v>
      </c>
      <c r="Y1033" s="8" t="str">
        <f>IF([1]source_data!G1035="","",IF([1]source_data!J1035="","",[1]codelists!$A$1))</f>
        <v>Grant to Individuals Reason codelist</v>
      </c>
      <c r="Z1033" s="8" t="str">
        <f>IF([1]source_data!G1035="","",IF([1]source_data!J1035="","",[1]source_data!J1035))</f>
        <v>Disability</v>
      </c>
      <c r="AA1033" s="8" t="str">
        <f>IF([1]source_data!G1035="","",IF([1]source_data!K1035="","",[1]codelists!$A$16))</f>
        <v>Grant to Individuals Purpose codelist</v>
      </c>
      <c r="AB1033" s="8" t="str">
        <f>IF([1]source_data!G1035="","",IF([1]source_data!K1035="","",[1]source_data!K1035))</f>
        <v>Furniture and appliances</v>
      </c>
      <c r="AC1033" s="8" t="str">
        <f>IF([1]source_data!G1035="","",IF([1]source_data!L1035="","",[1]codelists!$A$16))</f>
        <v/>
      </c>
      <c r="AD1033" s="8" t="str">
        <f>IF([1]source_data!G1035="","",IF([1]source_data!L1035="","",[1]source_data!L1035))</f>
        <v/>
      </c>
      <c r="AE1033" s="8" t="str">
        <f>IF([1]source_data!G1035="","",IF([1]source_data!M1035="","",[1]codelists!$A$16))</f>
        <v/>
      </c>
      <c r="AF1033" s="8" t="str">
        <f>IF([1]source_data!G1035="","",IF([1]source_data!M1035="","",[1]source_data!M1035))</f>
        <v/>
      </c>
    </row>
    <row r="1034" spans="1:32" ht="15.75" x14ac:dyDescent="0.25">
      <c r="A1034" s="8" t="str">
        <f>IF([1]source_data!G1036="","",IF(AND([1]source_data!C1036&lt;&gt;"",[1]tailored_settings!$B$10="Publish"),CONCATENATE([1]tailored_settings!$B$2&amp;[1]source_data!C1036),IF(AND([1]source_data!C1036&lt;&gt;"",[1]tailored_settings!$B$10="Do not publish"),CONCATENATE([1]tailored_settings!$B$2&amp;TEXT(ROW(A1034)-1,"0000")&amp;"_"&amp;TEXT(F1034,"yyyy-mm")),CONCATENATE([1]tailored_settings!$B$2&amp;TEXT(ROW(A1034)-1,"0000")&amp;"_"&amp;TEXT(F1034,"yyyy-mm")))))</f>
        <v>360G-BarnwoodTrust-1033_2022-11</v>
      </c>
      <c r="B1034" s="8" t="str">
        <f>IF([1]source_data!G1036="","",IF([1]source_data!E1036&lt;&gt;"",[1]source_data!E1036,CONCATENATE("Grant to "&amp;G1034)))</f>
        <v>Grants for You</v>
      </c>
      <c r="C1034" s="8" t="str">
        <f>IF([1]source_data!G1036="","",IF([1]source_data!F1036="","",[1]source_data!F1036))</f>
        <v xml:space="preserve">Funding to help people with Autism, ADHD, Tourette's or a serious mental health condition access more opportunities.   </v>
      </c>
      <c r="D1034" s="9">
        <f>IF([1]source_data!G1036="","",IF([1]source_data!G1036="","",[1]source_data!G1036))</f>
        <v>702.74</v>
      </c>
      <c r="E1034" s="8" t="str">
        <f>IF([1]source_data!G1036="","",[1]tailored_settings!$B$3)</f>
        <v>GBP</v>
      </c>
      <c r="F1034" s="10">
        <f>IF([1]source_data!G1036="","",IF([1]source_data!H1036="","",[1]source_data!H1036))</f>
        <v>44895.351879363399</v>
      </c>
      <c r="G1034" s="8" t="str">
        <f>IF([1]source_data!G1036="","",[1]tailored_settings!$B$5)</f>
        <v>Individual Recipient</v>
      </c>
      <c r="H1034" s="8" t="str">
        <f>IF([1]source_data!G1036="","",IF(AND([1]source_data!A1036&lt;&gt;"",[1]tailored_settings!$B$11="Publish"),CONCATENATE([1]tailored_settings!$B$2&amp;[1]source_data!A1036),IF(AND([1]source_data!A1036&lt;&gt;"",[1]tailored_settings!$B$11="Do not publish"),CONCATENATE([1]tailored_settings!$B$4&amp;TEXT(ROW(A1034)-1,"0000")&amp;"_"&amp;TEXT(F1034,"yyyy-mm")),CONCATENATE([1]tailored_settings!$B$4&amp;TEXT(ROW(A1034)-1,"0000")&amp;"_"&amp;TEXT(F1034,"yyyy-mm")))))</f>
        <v>360G-BarnwoodTrust-IND-1033_2022-11</v>
      </c>
      <c r="I1034" s="8" t="str">
        <f>IF([1]source_data!G1036="","",[1]tailored_settings!$B$7)</f>
        <v>Barnwood Trust</v>
      </c>
      <c r="J1034" s="8" t="str">
        <f>IF([1]source_data!G1036="","",[1]tailored_settings!$B$6)</f>
        <v>GB-CHC-1162855</v>
      </c>
      <c r="K1034" s="8" t="str">
        <f>IF([1]source_data!G1036="","",IF([1]source_data!I1036="","",VLOOKUP([1]source_data!I1036,[1]codelists!A:C,2,FALSE)))</f>
        <v>GTIR040</v>
      </c>
      <c r="L1034" s="8" t="str">
        <f>IF([1]source_data!G1036="","",IF([1]source_data!J1036="","",VLOOKUP([1]source_data!J1036,[1]codelists!A:C,2,FALSE)))</f>
        <v/>
      </c>
      <c r="M1034" s="8" t="str">
        <f>IF([1]source_data!G1036="","",IF([1]source_data!K1036="","",IF([1]source_data!M1036&lt;&gt;"",CONCATENATE(VLOOKUP([1]source_data!K1036,[1]codelists!A:C,2,FALSE)&amp;";"&amp;VLOOKUP([1]source_data!L1036,[1]codelists!A:C,2,FALSE)&amp;";"&amp;VLOOKUP([1]source_data!M1036,[1]codelists!A:C,2,FALSE)),IF([1]source_data!L1036&lt;&gt;"",CONCATENATE(VLOOKUP([1]source_data!K1036,[1]codelists!A:C,2,FALSE)&amp;";"&amp;VLOOKUP([1]source_data!L1036,[1]codelists!A:C,2,FALSE)),IF([1]source_data!K1036&lt;&gt;"",CONCATENATE(VLOOKUP([1]source_data!K1036,[1]codelists!A:C,2,FALSE)))))))</f>
        <v>GTIP030</v>
      </c>
      <c r="N1034" s="11" t="str">
        <f>IF([1]source_data!G1036="","",IF([1]source_data!D1036="","",VLOOKUP([1]source_data!D1036,[1]geo_data!A:I,9,FALSE)))</f>
        <v>Oakley</v>
      </c>
      <c r="O1034" s="11" t="str">
        <f>IF([1]source_data!G1036="","",IF([1]source_data!D1036="","",VLOOKUP([1]source_data!D1036,[1]geo_data!A:I,8,FALSE)))</f>
        <v>E05004297</v>
      </c>
      <c r="P1034" s="11" t="str">
        <f>IF([1]source_data!G1036="","",IF(LEFT(O1034,3)="E05","WD",IF(LEFT(O1034,3)="S13","WD",IF(LEFT(O1034,3)="W05","WD",IF(LEFT(O1034,3)="W06","UA",IF(LEFT(O1034,3)="S12","CA",IF(LEFT(O1034,3)="E06","UA",IF(LEFT(O1034,3)="E07","NMD",IF(LEFT(O1034,3)="E08","MD",IF(LEFT(O1034,3)="E09","LONB"))))))))))</f>
        <v>WD</v>
      </c>
      <c r="Q1034" s="11" t="str">
        <f>IF([1]source_data!G1036="","",IF([1]source_data!D1036="","",VLOOKUP([1]source_data!D1036,[1]geo_data!A:I,7,FALSE)))</f>
        <v>Cheltenham</v>
      </c>
      <c r="R1034" s="11" t="str">
        <f>IF([1]source_data!G1036="","",IF([1]source_data!D1036="","",VLOOKUP([1]source_data!D1036,[1]geo_data!A:I,6,FALSE)))</f>
        <v>E07000078</v>
      </c>
      <c r="S1034" s="11" t="str">
        <f>IF([1]source_data!G1036="","",IF(LEFT(R1034,3)="E05","WD",IF(LEFT(R1034,3)="S13","WD",IF(LEFT(R1034,3)="W05","WD",IF(LEFT(R1034,3)="W06","UA",IF(LEFT(R1034,3)="S12","CA",IF(LEFT(R1034,3)="E06","UA",IF(LEFT(R1034,3)="E07","NMD",IF(LEFT(R1034,3)="E08","MD",IF(LEFT(R1034,3)="E09","LONB"))))))))))</f>
        <v>NMD</v>
      </c>
      <c r="T1034" s="8" t="str">
        <f>IF([1]source_data!G1036="","",IF([1]source_data!N1036="","",[1]source_data!N1036))</f>
        <v>Grants for You</v>
      </c>
      <c r="U1034" s="12">
        <f ca="1">IF([1]source_data!G1036="","",[1]tailored_settings!$B$8)</f>
        <v>45009</v>
      </c>
      <c r="V1034" s="8" t="str">
        <f>IF([1]source_data!I1036="","",[1]tailored_settings!$B$9)</f>
        <v>https://www.barnwoodtrust.org/</v>
      </c>
      <c r="W1034" s="8" t="str">
        <f>IF([1]source_data!G1036="","",IF([1]source_data!I1036="","",[1]codelists!$A$1))</f>
        <v>Grant to Individuals Reason codelist</v>
      </c>
      <c r="X1034" s="8" t="str">
        <f>IF([1]source_data!G1036="","",IF([1]source_data!I1036="","",[1]source_data!I1036))</f>
        <v>Mental Health</v>
      </c>
      <c r="Y1034" s="8" t="str">
        <f>IF([1]source_data!G1036="","",IF([1]source_data!J1036="","",[1]codelists!$A$1))</f>
        <v/>
      </c>
      <c r="Z1034" s="8" t="str">
        <f>IF([1]source_data!G1036="","",IF([1]source_data!J1036="","",[1]source_data!J1036))</f>
        <v/>
      </c>
      <c r="AA1034" s="8" t="str">
        <f>IF([1]source_data!G1036="","",IF([1]source_data!K1036="","",[1]codelists!$A$16))</f>
        <v>Grant to Individuals Purpose codelist</v>
      </c>
      <c r="AB1034" s="8" t="str">
        <f>IF([1]source_data!G1036="","",IF([1]source_data!K1036="","",[1]source_data!K1036))</f>
        <v>Equipment and home adaptations</v>
      </c>
      <c r="AC1034" s="8" t="str">
        <f>IF([1]source_data!G1036="","",IF([1]source_data!L1036="","",[1]codelists!$A$16))</f>
        <v/>
      </c>
      <c r="AD1034" s="8" t="str">
        <f>IF([1]source_data!G1036="","",IF([1]source_data!L1036="","",[1]source_data!L1036))</f>
        <v/>
      </c>
      <c r="AE1034" s="8" t="str">
        <f>IF([1]source_data!G1036="","",IF([1]source_data!M1036="","",[1]codelists!$A$16))</f>
        <v/>
      </c>
      <c r="AF1034" s="8" t="str">
        <f>IF([1]source_data!G1036="","",IF([1]source_data!M1036="","",[1]source_data!M1036))</f>
        <v/>
      </c>
    </row>
    <row r="1035" spans="1:32" ht="15.75" x14ac:dyDescent="0.25">
      <c r="A1035" s="8" t="str">
        <f>IF([1]source_data!G1037="","",IF(AND([1]source_data!C1037&lt;&gt;"",[1]tailored_settings!$B$10="Publish"),CONCATENATE([1]tailored_settings!$B$2&amp;[1]source_data!C1037),IF(AND([1]source_data!C1037&lt;&gt;"",[1]tailored_settings!$B$10="Do not publish"),CONCATENATE([1]tailored_settings!$B$2&amp;TEXT(ROW(A1035)-1,"0000")&amp;"_"&amp;TEXT(F1035,"yyyy-mm")),CONCATENATE([1]tailored_settings!$B$2&amp;TEXT(ROW(A1035)-1,"0000")&amp;"_"&amp;TEXT(F1035,"yyyy-mm")))))</f>
        <v>360G-BarnwoodTrust-1034_2022-11</v>
      </c>
      <c r="B1035" s="8" t="str">
        <f>IF([1]source_data!G1037="","",IF([1]source_data!E1037&lt;&gt;"",[1]source_data!E1037,CONCATENATE("Grant to "&amp;G1035)))</f>
        <v>Grants for You</v>
      </c>
      <c r="C1035" s="8" t="str">
        <f>IF([1]source_data!G1037="","",IF([1]source_data!F1037="","",[1]source_data!F1037))</f>
        <v xml:space="preserve">Funding to help people with Autism, ADHD, Tourette's or a serious mental health condition access more opportunities.   </v>
      </c>
      <c r="D1035" s="9">
        <f>IF([1]source_data!G1037="","",IF([1]source_data!G1037="","",[1]source_data!G1037))</f>
        <v>1000</v>
      </c>
      <c r="E1035" s="8" t="str">
        <f>IF([1]source_data!G1037="","",[1]tailored_settings!$B$3)</f>
        <v>GBP</v>
      </c>
      <c r="F1035" s="10">
        <f>IF([1]source_data!G1037="","",IF([1]source_data!H1037="","",[1]source_data!H1037))</f>
        <v>44895.356669710702</v>
      </c>
      <c r="G1035" s="8" t="str">
        <f>IF([1]source_data!G1037="","",[1]tailored_settings!$B$5)</f>
        <v>Individual Recipient</v>
      </c>
      <c r="H1035" s="8" t="str">
        <f>IF([1]source_data!G1037="","",IF(AND([1]source_data!A1037&lt;&gt;"",[1]tailored_settings!$B$11="Publish"),CONCATENATE([1]tailored_settings!$B$2&amp;[1]source_data!A1037),IF(AND([1]source_data!A1037&lt;&gt;"",[1]tailored_settings!$B$11="Do not publish"),CONCATENATE([1]tailored_settings!$B$4&amp;TEXT(ROW(A1035)-1,"0000")&amp;"_"&amp;TEXT(F1035,"yyyy-mm")),CONCATENATE([1]tailored_settings!$B$4&amp;TEXT(ROW(A1035)-1,"0000")&amp;"_"&amp;TEXT(F1035,"yyyy-mm")))))</f>
        <v>360G-BarnwoodTrust-IND-1034_2022-11</v>
      </c>
      <c r="I1035" s="8" t="str">
        <f>IF([1]source_data!G1037="","",[1]tailored_settings!$B$7)</f>
        <v>Barnwood Trust</v>
      </c>
      <c r="J1035" s="8" t="str">
        <f>IF([1]source_data!G1037="","",[1]tailored_settings!$B$6)</f>
        <v>GB-CHC-1162855</v>
      </c>
      <c r="K1035" s="8" t="str">
        <f>IF([1]source_data!G1037="","",IF([1]source_data!I1037="","",VLOOKUP([1]source_data!I1037,[1]codelists!A:C,2,FALSE)))</f>
        <v>GTIR040</v>
      </c>
      <c r="L1035" s="8" t="str">
        <f>IF([1]source_data!G1037="","",IF([1]source_data!J1037="","",VLOOKUP([1]source_data!J1037,[1]codelists!A:C,2,FALSE)))</f>
        <v/>
      </c>
      <c r="M1035" s="8" t="str">
        <f>IF([1]source_data!G1037="","",IF([1]source_data!K1037="","",IF([1]source_data!M1037&lt;&gt;"",CONCATENATE(VLOOKUP([1]source_data!K1037,[1]codelists!A:C,2,FALSE)&amp;";"&amp;VLOOKUP([1]source_data!L1037,[1]codelists!A:C,2,FALSE)&amp;";"&amp;VLOOKUP([1]source_data!M1037,[1]codelists!A:C,2,FALSE)),IF([1]source_data!L1037&lt;&gt;"",CONCATENATE(VLOOKUP([1]source_data!K1037,[1]codelists!A:C,2,FALSE)&amp;";"&amp;VLOOKUP([1]source_data!L1037,[1]codelists!A:C,2,FALSE)),IF([1]source_data!K1037&lt;&gt;"",CONCATENATE(VLOOKUP([1]source_data!K1037,[1]codelists!A:C,2,FALSE)))))))</f>
        <v>GTIP040</v>
      </c>
      <c r="N1035" s="11" t="str">
        <f>IF([1]source_data!G1037="","",IF([1]source_data!D1037="","",VLOOKUP([1]source_data!D1037,[1]geo_data!A:I,9,FALSE)))</f>
        <v>Moreland</v>
      </c>
      <c r="O1035" s="11" t="str">
        <f>IF([1]source_data!G1037="","",IF([1]source_data!D1037="","",VLOOKUP([1]source_data!D1037,[1]geo_data!A:I,8,FALSE)))</f>
        <v>E05010962</v>
      </c>
      <c r="P1035" s="11" t="str">
        <f>IF([1]source_data!G1037="","",IF(LEFT(O1035,3)="E05","WD",IF(LEFT(O1035,3)="S13","WD",IF(LEFT(O1035,3)="W05","WD",IF(LEFT(O1035,3)="W06","UA",IF(LEFT(O1035,3)="S12","CA",IF(LEFT(O1035,3)="E06","UA",IF(LEFT(O1035,3)="E07","NMD",IF(LEFT(O1035,3)="E08","MD",IF(LEFT(O1035,3)="E09","LONB"))))))))))</f>
        <v>WD</v>
      </c>
      <c r="Q1035" s="11" t="str">
        <f>IF([1]source_data!G1037="","",IF([1]source_data!D1037="","",VLOOKUP([1]source_data!D1037,[1]geo_data!A:I,7,FALSE)))</f>
        <v>Gloucester</v>
      </c>
      <c r="R1035" s="11" t="str">
        <f>IF([1]source_data!G1037="","",IF([1]source_data!D1037="","",VLOOKUP([1]source_data!D1037,[1]geo_data!A:I,6,FALSE)))</f>
        <v>E07000081</v>
      </c>
      <c r="S1035" s="11" t="str">
        <f>IF([1]source_data!G1037="","",IF(LEFT(R1035,3)="E05","WD",IF(LEFT(R1035,3)="S13","WD",IF(LEFT(R1035,3)="W05","WD",IF(LEFT(R1035,3)="W06","UA",IF(LEFT(R1035,3)="S12","CA",IF(LEFT(R1035,3)="E06","UA",IF(LEFT(R1035,3)="E07","NMD",IF(LEFT(R1035,3)="E08","MD",IF(LEFT(R1035,3)="E09","LONB"))))))))))</f>
        <v>NMD</v>
      </c>
      <c r="T1035" s="8" t="str">
        <f>IF([1]source_data!G1037="","",IF([1]source_data!N1037="","",[1]source_data!N1037))</f>
        <v>Grants for You</v>
      </c>
      <c r="U1035" s="12">
        <f ca="1">IF([1]source_data!G1037="","",[1]tailored_settings!$B$8)</f>
        <v>45009</v>
      </c>
      <c r="V1035" s="8" t="str">
        <f>IF([1]source_data!I1037="","",[1]tailored_settings!$B$9)</f>
        <v>https://www.barnwoodtrust.org/</v>
      </c>
      <c r="W1035" s="8" t="str">
        <f>IF([1]source_data!G1037="","",IF([1]source_data!I1037="","",[1]codelists!$A$1))</f>
        <v>Grant to Individuals Reason codelist</v>
      </c>
      <c r="X1035" s="8" t="str">
        <f>IF([1]source_data!G1037="","",IF([1]source_data!I1037="","",[1]source_data!I1037))</f>
        <v>Mental Health</v>
      </c>
      <c r="Y1035" s="8" t="str">
        <f>IF([1]source_data!G1037="","",IF([1]source_data!J1037="","",[1]codelists!$A$1))</f>
        <v/>
      </c>
      <c r="Z1035" s="8" t="str">
        <f>IF([1]source_data!G1037="","",IF([1]source_data!J1037="","",[1]source_data!J1037))</f>
        <v/>
      </c>
      <c r="AA1035" s="8" t="str">
        <f>IF([1]source_data!G1037="","",IF([1]source_data!K1037="","",[1]codelists!$A$16))</f>
        <v>Grant to Individuals Purpose codelist</v>
      </c>
      <c r="AB1035" s="8" t="str">
        <f>IF([1]source_data!G1037="","",IF([1]source_data!K1037="","",[1]source_data!K1037))</f>
        <v>Devices and digital access</v>
      </c>
      <c r="AC1035" s="8" t="str">
        <f>IF([1]source_data!G1037="","",IF([1]source_data!L1037="","",[1]codelists!$A$16))</f>
        <v/>
      </c>
      <c r="AD1035" s="8" t="str">
        <f>IF([1]source_data!G1037="","",IF([1]source_data!L1037="","",[1]source_data!L1037))</f>
        <v/>
      </c>
      <c r="AE1035" s="8" t="str">
        <f>IF([1]source_data!G1037="","",IF([1]source_data!M1037="","",[1]codelists!$A$16))</f>
        <v/>
      </c>
      <c r="AF1035" s="8" t="str">
        <f>IF([1]source_data!G1037="","",IF([1]source_data!M1037="","",[1]source_data!M1037))</f>
        <v/>
      </c>
    </row>
    <row r="1036" spans="1:32" ht="15.75" x14ac:dyDescent="0.25">
      <c r="A1036" s="8" t="str">
        <f>IF([1]source_data!G1038="","",IF(AND([1]source_data!C1038&lt;&gt;"",[1]tailored_settings!$B$10="Publish"),CONCATENATE([1]tailored_settings!$B$2&amp;[1]source_data!C1038),IF(AND([1]source_data!C1038&lt;&gt;"",[1]tailored_settings!$B$10="Do not publish"),CONCATENATE([1]tailored_settings!$B$2&amp;TEXT(ROW(A1036)-1,"0000")&amp;"_"&amp;TEXT(F1036,"yyyy-mm")),CONCATENATE([1]tailored_settings!$B$2&amp;TEXT(ROW(A1036)-1,"0000")&amp;"_"&amp;TEXT(F1036,"yyyy-mm")))))</f>
        <v>360G-BarnwoodTrust-1035_2022-11</v>
      </c>
      <c r="B1036" s="8" t="str">
        <f>IF([1]source_data!G1038="","",IF([1]source_data!E1038&lt;&gt;"",[1]source_data!E1038,CONCATENATE("Grant to "&amp;G1036)))</f>
        <v>Grants for Your Home</v>
      </c>
      <c r="C1036" s="8" t="str">
        <f>IF([1]source_data!G1038="","",IF([1]source_data!F1038="","",[1]source_data!F1038))</f>
        <v>Funding to help disabled people and people with mental health conditions living on a low-income with their housing needs</v>
      </c>
      <c r="D1036" s="9">
        <f>IF([1]source_data!G1038="","",IF([1]source_data!G1038="","",[1]source_data!G1038))</f>
        <v>2095</v>
      </c>
      <c r="E1036" s="8" t="str">
        <f>IF([1]source_data!G1038="","",[1]tailored_settings!$B$3)</f>
        <v>GBP</v>
      </c>
      <c r="F1036" s="10">
        <f>IF([1]source_data!G1038="","",IF([1]source_data!H1038="","",[1]source_data!H1038))</f>
        <v>44895.358645104199</v>
      </c>
      <c r="G1036" s="8" t="str">
        <f>IF([1]source_data!G1038="","",[1]tailored_settings!$B$5)</f>
        <v>Individual Recipient</v>
      </c>
      <c r="H1036" s="8" t="str">
        <f>IF([1]source_data!G1038="","",IF(AND([1]source_data!A1038&lt;&gt;"",[1]tailored_settings!$B$11="Publish"),CONCATENATE([1]tailored_settings!$B$2&amp;[1]source_data!A1038),IF(AND([1]source_data!A1038&lt;&gt;"",[1]tailored_settings!$B$11="Do not publish"),CONCATENATE([1]tailored_settings!$B$4&amp;TEXT(ROW(A1036)-1,"0000")&amp;"_"&amp;TEXT(F1036,"yyyy-mm")),CONCATENATE([1]tailored_settings!$B$4&amp;TEXT(ROW(A1036)-1,"0000")&amp;"_"&amp;TEXT(F1036,"yyyy-mm")))))</f>
        <v>360G-BarnwoodTrust-IND-1035_2022-11</v>
      </c>
      <c r="I1036" s="8" t="str">
        <f>IF([1]source_data!G1038="","",[1]tailored_settings!$B$7)</f>
        <v>Barnwood Trust</v>
      </c>
      <c r="J1036" s="8" t="str">
        <f>IF([1]source_data!G1038="","",[1]tailored_settings!$B$6)</f>
        <v>GB-CHC-1162855</v>
      </c>
      <c r="K1036" s="8" t="str">
        <f>IF([1]source_data!G1038="","",IF([1]source_data!I1038="","",VLOOKUP([1]source_data!I1038,[1]codelists!A:C,2,FALSE)))</f>
        <v>GTIR010</v>
      </c>
      <c r="L1036" s="8" t="str">
        <f>IF([1]source_data!G1038="","",IF([1]source_data!J1038="","",VLOOKUP([1]source_data!J1038,[1]codelists!A:C,2,FALSE)))</f>
        <v>GTIR020</v>
      </c>
      <c r="M1036" s="8" t="str">
        <f>IF([1]source_data!G1038="","",IF([1]source_data!K1038="","",IF([1]source_data!M1038&lt;&gt;"",CONCATENATE(VLOOKUP([1]source_data!K1038,[1]codelists!A:C,2,FALSE)&amp;";"&amp;VLOOKUP([1]source_data!L1038,[1]codelists!A:C,2,FALSE)&amp;";"&amp;VLOOKUP([1]source_data!M1038,[1]codelists!A:C,2,FALSE)),IF([1]source_data!L1038&lt;&gt;"",CONCATENATE(VLOOKUP([1]source_data!K1038,[1]codelists!A:C,2,FALSE)&amp;";"&amp;VLOOKUP([1]source_data!L1038,[1]codelists!A:C,2,FALSE)),IF([1]source_data!K1038&lt;&gt;"",CONCATENATE(VLOOKUP([1]source_data!K1038,[1]codelists!A:C,2,FALSE)))))))</f>
        <v>GTIP020</v>
      </c>
      <c r="N1036" s="11" t="str">
        <f>IF([1]source_data!G1038="","",IF([1]source_data!D1038="","",VLOOKUP([1]source_data!D1038,[1]geo_data!A:I,9,FALSE)))</f>
        <v>Cam West</v>
      </c>
      <c r="O1036" s="11" t="str">
        <f>IF([1]source_data!G1038="","",IF([1]source_data!D1038="","",VLOOKUP([1]source_data!D1038,[1]geo_data!A:I,8,FALSE)))</f>
        <v>E05010973</v>
      </c>
      <c r="P1036" s="11" t="str">
        <f>IF([1]source_data!G1038="","",IF(LEFT(O1036,3)="E05","WD",IF(LEFT(O1036,3)="S13","WD",IF(LEFT(O1036,3)="W05","WD",IF(LEFT(O1036,3)="W06","UA",IF(LEFT(O1036,3)="S12","CA",IF(LEFT(O1036,3)="E06","UA",IF(LEFT(O1036,3)="E07","NMD",IF(LEFT(O1036,3)="E08","MD",IF(LEFT(O1036,3)="E09","LONB"))))))))))</f>
        <v>WD</v>
      </c>
      <c r="Q1036" s="11" t="str">
        <f>IF([1]source_data!G1038="","",IF([1]source_data!D1038="","",VLOOKUP([1]source_data!D1038,[1]geo_data!A:I,7,FALSE)))</f>
        <v>Stroud</v>
      </c>
      <c r="R1036" s="11" t="str">
        <f>IF([1]source_data!G1038="","",IF([1]source_data!D1038="","",VLOOKUP([1]source_data!D1038,[1]geo_data!A:I,6,FALSE)))</f>
        <v>E07000082</v>
      </c>
      <c r="S1036" s="11" t="str">
        <f>IF([1]source_data!G1038="","",IF(LEFT(R1036,3)="E05","WD",IF(LEFT(R1036,3)="S13","WD",IF(LEFT(R1036,3)="W05","WD",IF(LEFT(R1036,3)="W06","UA",IF(LEFT(R1036,3)="S12","CA",IF(LEFT(R1036,3)="E06","UA",IF(LEFT(R1036,3)="E07","NMD",IF(LEFT(R1036,3)="E08","MD",IF(LEFT(R1036,3)="E09","LONB"))))))))))</f>
        <v>NMD</v>
      </c>
      <c r="T1036" s="8" t="str">
        <f>IF([1]source_data!G1038="","",IF([1]source_data!N1038="","",[1]source_data!N1038))</f>
        <v>Grants for Your Home</v>
      </c>
      <c r="U1036" s="12">
        <f ca="1">IF([1]source_data!G1038="","",[1]tailored_settings!$B$8)</f>
        <v>45009</v>
      </c>
      <c r="V1036" s="8" t="str">
        <f>IF([1]source_data!I1038="","",[1]tailored_settings!$B$9)</f>
        <v>https://www.barnwoodtrust.org/</v>
      </c>
      <c r="W1036" s="8" t="str">
        <f>IF([1]source_data!G1038="","",IF([1]source_data!I1038="","",[1]codelists!$A$1))</f>
        <v>Grant to Individuals Reason codelist</v>
      </c>
      <c r="X1036" s="8" t="str">
        <f>IF([1]source_data!G1038="","",IF([1]source_data!I1038="","",[1]source_data!I1038))</f>
        <v>Financial Hardship</v>
      </c>
      <c r="Y1036" s="8" t="str">
        <f>IF([1]source_data!G1038="","",IF([1]source_data!J1038="","",[1]codelists!$A$1))</f>
        <v>Grant to Individuals Reason codelist</v>
      </c>
      <c r="Z1036" s="8" t="str">
        <f>IF([1]source_data!G1038="","",IF([1]source_data!J1038="","",[1]source_data!J1038))</f>
        <v>Disability</v>
      </c>
      <c r="AA1036" s="8" t="str">
        <f>IF([1]source_data!G1038="","",IF([1]source_data!K1038="","",[1]codelists!$A$16))</f>
        <v>Grant to Individuals Purpose codelist</v>
      </c>
      <c r="AB1036" s="8" t="str">
        <f>IF([1]source_data!G1038="","",IF([1]source_data!K1038="","",[1]source_data!K1038))</f>
        <v>Furniture and appliances</v>
      </c>
      <c r="AC1036" s="8" t="str">
        <f>IF([1]source_data!G1038="","",IF([1]source_data!L1038="","",[1]codelists!$A$16))</f>
        <v/>
      </c>
      <c r="AD1036" s="8" t="str">
        <f>IF([1]source_data!G1038="","",IF([1]source_data!L1038="","",[1]source_data!L1038))</f>
        <v/>
      </c>
      <c r="AE1036" s="8" t="str">
        <f>IF([1]source_data!G1038="","",IF([1]source_data!M1038="","",[1]codelists!$A$16))</f>
        <v/>
      </c>
      <c r="AF1036" s="8" t="str">
        <f>IF([1]source_data!G1038="","",IF([1]source_data!M1038="","",[1]source_data!M1038))</f>
        <v/>
      </c>
    </row>
    <row r="1037" spans="1:32" ht="15.75" x14ac:dyDescent="0.25">
      <c r="A1037" s="8" t="str">
        <f>IF([1]source_data!G1039="","",IF(AND([1]source_data!C1039&lt;&gt;"",[1]tailored_settings!$B$10="Publish"),CONCATENATE([1]tailored_settings!$B$2&amp;[1]source_data!C1039),IF(AND([1]source_data!C1039&lt;&gt;"",[1]tailored_settings!$B$10="Do not publish"),CONCATENATE([1]tailored_settings!$B$2&amp;TEXT(ROW(A1037)-1,"0000")&amp;"_"&amp;TEXT(F1037,"yyyy-mm")),CONCATENATE([1]tailored_settings!$B$2&amp;TEXT(ROW(A1037)-1,"0000")&amp;"_"&amp;TEXT(F1037,"yyyy-mm")))))</f>
        <v>360G-BarnwoodTrust-1036_2022-11</v>
      </c>
      <c r="B1037" s="8" t="str">
        <f>IF([1]source_data!G1039="","",IF([1]source_data!E1039&lt;&gt;"",[1]source_data!E1039,CONCATENATE("Grant to "&amp;G1037)))</f>
        <v>Grants for Your Home</v>
      </c>
      <c r="C1037" s="8" t="str">
        <f>IF([1]source_data!G1039="","",IF([1]source_data!F1039="","",[1]source_data!F1039))</f>
        <v>Funding to help disabled people and people with mental health conditions living on a low-income with their housing needs</v>
      </c>
      <c r="D1037" s="9">
        <f>IF([1]source_data!G1039="","",IF([1]source_data!G1039="","",[1]source_data!G1039))</f>
        <v>2374</v>
      </c>
      <c r="E1037" s="8" t="str">
        <f>IF([1]source_data!G1039="","",[1]tailored_settings!$B$3)</f>
        <v>GBP</v>
      </c>
      <c r="F1037" s="10">
        <f>IF([1]source_data!G1039="","",IF([1]source_data!H1039="","",[1]source_data!H1039))</f>
        <v>44895.3645917014</v>
      </c>
      <c r="G1037" s="8" t="str">
        <f>IF([1]source_data!G1039="","",[1]tailored_settings!$B$5)</f>
        <v>Individual Recipient</v>
      </c>
      <c r="H1037" s="8" t="str">
        <f>IF([1]source_data!G1039="","",IF(AND([1]source_data!A1039&lt;&gt;"",[1]tailored_settings!$B$11="Publish"),CONCATENATE([1]tailored_settings!$B$2&amp;[1]source_data!A1039),IF(AND([1]source_data!A1039&lt;&gt;"",[1]tailored_settings!$B$11="Do not publish"),CONCATENATE([1]tailored_settings!$B$4&amp;TEXT(ROW(A1037)-1,"0000")&amp;"_"&amp;TEXT(F1037,"yyyy-mm")),CONCATENATE([1]tailored_settings!$B$4&amp;TEXT(ROW(A1037)-1,"0000")&amp;"_"&amp;TEXT(F1037,"yyyy-mm")))))</f>
        <v>360G-BarnwoodTrust-IND-1036_2022-11</v>
      </c>
      <c r="I1037" s="8" t="str">
        <f>IF([1]source_data!G1039="","",[1]tailored_settings!$B$7)</f>
        <v>Barnwood Trust</v>
      </c>
      <c r="J1037" s="8" t="str">
        <f>IF([1]source_data!G1039="","",[1]tailored_settings!$B$6)</f>
        <v>GB-CHC-1162855</v>
      </c>
      <c r="K1037" s="8" t="str">
        <f>IF([1]source_data!G1039="","",IF([1]source_data!I1039="","",VLOOKUP([1]source_data!I1039,[1]codelists!A:C,2,FALSE)))</f>
        <v>GTIR010</v>
      </c>
      <c r="L1037" s="8" t="str">
        <f>IF([1]source_data!G1039="","",IF([1]source_data!J1039="","",VLOOKUP([1]source_data!J1039,[1]codelists!A:C,2,FALSE)))</f>
        <v>GTIR020</v>
      </c>
      <c r="M1037" s="8" t="str">
        <f>IF([1]source_data!G1039="","",IF([1]source_data!K1039="","",IF([1]source_data!M1039&lt;&gt;"",CONCATENATE(VLOOKUP([1]source_data!K1039,[1]codelists!A:C,2,FALSE)&amp;";"&amp;VLOOKUP([1]source_data!L1039,[1]codelists!A:C,2,FALSE)&amp;";"&amp;VLOOKUP([1]source_data!M1039,[1]codelists!A:C,2,FALSE)),IF([1]source_data!L1039&lt;&gt;"",CONCATENATE(VLOOKUP([1]source_data!K1039,[1]codelists!A:C,2,FALSE)&amp;";"&amp;VLOOKUP([1]source_data!L1039,[1]codelists!A:C,2,FALSE)),IF([1]source_data!K1039&lt;&gt;"",CONCATENATE(VLOOKUP([1]source_data!K1039,[1]codelists!A:C,2,FALSE)))))))</f>
        <v>GTIP020</v>
      </c>
      <c r="N1037" s="11" t="str">
        <f>IF([1]source_data!G1039="","",IF([1]source_data!D1039="","",VLOOKUP([1]source_data!D1039,[1]geo_data!A:I,9,FALSE)))</f>
        <v>Stroud Trinity</v>
      </c>
      <c r="O1037" s="11" t="str">
        <f>IF([1]source_data!G1039="","",IF([1]source_data!D1039="","",VLOOKUP([1]source_data!D1039,[1]geo_data!A:I,8,FALSE)))</f>
        <v>E05013197</v>
      </c>
      <c r="P1037" s="11" t="str">
        <f>IF([1]source_data!G1039="","",IF(LEFT(O1037,3)="E05","WD",IF(LEFT(O1037,3)="S13","WD",IF(LEFT(O1037,3)="W05","WD",IF(LEFT(O1037,3)="W06","UA",IF(LEFT(O1037,3)="S12","CA",IF(LEFT(O1037,3)="E06","UA",IF(LEFT(O1037,3)="E07","NMD",IF(LEFT(O1037,3)="E08","MD",IF(LEFT(O1037,3)="E09","LONB"))))))))))</f>
        <v>WD</v>
      </c>
      <c r="Q1037" s="11" t="str">
        <f>IF([1]source_data!G1039="","",IF([1]source_data!D1039="","",VLOOKUP([1]source_data!D1039,[1]geo_data!A:I,7,FALSE)))</f>
        <v>Stroud</v>
      </c>
      <c r="R1037" s="11" t="str">
        <f>IF([1]source_data!G1039="","",IF([1]source_data!D1039="","",VLOOKUP([1]source_data!D1039,[1]geo_data!A:I,6,FALSE)))</f>
        <v>E07000082</v>
      </c>
      <c r="S1037" s="11" t="str">
        <f>IF([1]source_data!G1039="","",IF(LEFT(R1037,3)="E05","WD",IF(LEFT(R1037,3)="S13","WD",IF(LEFT(R1037,3)="W05","WD",IF(LEFT(R1037,3)="W06","UA",IF(LEFT(R1037,3)="S12","CA",IF(LEFT(R1037,3)="E06","UA",IF(LEFT(R1037,3)="E07","NMD",IF(LEFT(R1037,3)="E08","MD",IF(LEFT(R1037,3)="E09","LONB"))))))))))</f>
        <v>NMD</v>
      </c>
      <c r="T1037" s="8" t="str">
        <f>IF([1]source_data!G1039="","",IF([1]source_data!N1039="","",[1]source_data!N1039))</f>
        <v>Grants for Your Home</v>
      </c>
      <c r="U1037" s="12">
        <f ca="1">IF([1]source_data!G1039="","",[1]tailored_settings!$B$8)</f>
        <v>45009</v>
      </c>
      <c r="V1037" s="8" t="str">
        <f>IF([1]source_data!I1039="","",[1]tailored_settings!$B$9)</f>
        <v>https://www.barnwoodtrust.org/</v>
      </c>
      <c r="W1037" s="8" t="str">
        <f>IF([1]source_data!G1039="","",IF([1]source_data!I1039="","",[1]codelists!$A$1))</f>
        <v>Grant to Individuals Reason codelist</v>
      </c>
      <c r="X1037" s="8" t="str">
        <f>IF([1]source_data!G1039="","",IF([1]source_data!I1039="","",[1]source_data!I1039))</f>
        <v>Financial Hardship</v>
      </c>
      <c r="Y1037" s="8" t="str">
        <f>IF([1]source_data!G1039="","",IF([1]source_data!J1039="","",[1]codelists!$A$1))</f>
        <v>Grant to Individuals Reason codelist</v>
      </c>
      <c r="Z1037" s="8" t="str">
        <f>IF([1]source_data!G1039="","",IF([1]source_data!J1039="","",[1]source_data!J1039))</f>
        <v>Disability</v>
      </c>
      <c r="AA1037" s="8" t="str">
        <f>IF([1]source_data!G1039="","",IF([1]source_data!K1039="","",[1]codelists!$A$16))</f>
        <v>Grant to Individuals Purpose codelist</v>
      </c>
      <c r="AB1037" s="8" t="str">
        <f>IF([1]source_data!G1039="","",IF([1]source_data!K1039="","",[1]source_data!K1039))</f>
        <v>Furniture and appliances</v>
      </c>
      <c r="AC1037" s="8" t="str">
        <f>IF([1]source_data!G1039="","",IF([1]source_data!L1039="","",[1]codelists!$A$16))</f>
        <v/>
      </c>
      <c r="AD1037" s="8" t="str">
        <f>IF([1]source_data!G1039="","",IF([1]source_data!L1039="","",[1]source_data!L1039))</f>
        <v/>
      </c>
      <c r="AE1037" s="8" t="str">
        <f>IF([1]source_data!G1039="","",IF([1]source_data!M1039="","",[1]codelists!$A$16))</f>
        <v/>
      </c>
      <c r="AF1037" s="8" t="str">
        <f>IF([1]source_data!G1039="","",IF([1]source_data!M1039="","",[1]source_data!M1039))</f>
        <v/>
      </c>
    </row>
    <row r="1038" spans="1:32" ht="15.75" x14ac:dyDescent="0.25">
      <c r="A1038" s="8" t="str">
        <f>IF([1]source_data!G1040="","",IF(AND([1]source_data!C1040&lt;&gt;"",[1]tailored_settings!$B$10="Publish"),CONCATENATE([1]tailored_settings!$B$2&amp;[1]source_data!C1040),IF(AND([1]source_data!C1040&lt;&gt;"",[1]tailored_settings!$B$10="Do not publish"),CONCATENATE([1]tailored_settings!$B$2&amp;TEXT(ROW(A1038)-1,"0000")&amp;"_"&amp;TEXT(F1038,"yyyy-mm")),CONCATENATE([1]tailored_settings!$B$2&amp;TEXT(ROW(A1038)-1,"0000")&amp;"_"&amp;TEXT(F1038,"yyyy-mm")))))</f>
        <v>360G-BarnwoodTrust-1037_2022-11</v>
      </c>
      <c r="B1038" s="8" t="str">
        <f>IF([1]source_data!G1040="","",IF([1]source_data!E1040&lt;&gt;"",[1]source_data!E1040,CONCATENATE("Grant to "&amp;G1038)))</f>
        <v>Grants for You</v>
      </c>
      <c r="C1038" s="8" t="str">
        <f>IF([1]source_data!G1040="","",IF([1]source_data!F1040="","",[1]source_data!F1040))</f>
        <v xml:space="preserve">Funding to help people with Autism, ADHD, Tourette's or a serious mental health condition access more opportunities.   </v>
      </c>
      <c r="D1038" s="9">
        <f>IF([1]source_data!G1040="","",IF([1]source_data!G1040="","",[1]source_data!G1040))</f>
        <v>1000</v>
      </c>
      <c r="E1038" s="8" t="str">
        <f>IF([1]source_data!G1040="","",[1]tailored_settings!$B$3)</f>
        <v>GBP</v>
      </c>
      <c r="F1038" s="10">
        <f>IF([1]source_data!G1040="","",IF([1]source_data!H1040="","",[1]source_data!H1040))</f>
        <v>44895.373377546297</v>
      </c>
      <c r="G1038" s="8" t="str">
        <f>IF([1]source_data!G1040="","",[1]tailored_settings!$B$5)</f>
        <v>Individual Recipient</v>
      </c>
      <c r="H1038" s="8" t="str">
        <f>IF([1]source_data!G1040="","",IF(AND([1]source_data!A1040&lt;&gt;"",[1]tailored_settings!$B$11="Publish"),CONCATENATE([1]tailored_settings!$B$2&amp;[1]source_data!A1040),IF(AND([1]source_data!A1040&lt;&gt;"",[1]tailored_settings!$B$11="Do not publish"),CONCATENATE([1]tailored_settings!$B$4&amp;TEXT(ROW(A1038)-1,"0000")&amp;"_"&amp;TEXT(F1038,"yyyy-mm")),CONCATENATE([1]tailored_settings!$B$4&amp;TEXT(ROW(A1038)-1,"0000")&amp;"_"&amp;TEXT(F1038,"yyyy-mm")))))</f>
        <v>360G-BarnwoodTrust-IND-1037_2022-11</v>
      </c>
      <c r="I1038" s="8" t="str">
        <f>IF([1]source_data!G1040="","",[1]tailored_settings!$B$7)</f>
        <v>Barnwood Trust</v>
      </c>
      <c r="J1038" s="8" t="str">
        <f>IF([1]source_data!G1040="","",[1]tailored_settings!$B$6)</f>
        <v>GB-CHC-1162855</v>
      </c>
      <c r="K1038" s="8" t="str">
        <f>IF([1]source_data!G1040="","",IF([1]source_data!I1040="","",VLOOKUP([1]source_data!I1040,[1]codelists!A:C,2,FALSE)))</f>
        <v>GTIR040</v>
      </c>
      <c r="L1038" s="8" t="str">
        <f>IF([1]source_data!G1040="","",IF([1]source_data!J1040="","",VLOOKUP([1]source_data!J1040,[1]codelists!A:C,2,FALSE)))</f>
        <v/>
      </c>
      <c r="M1038" s="8" t="str">
        <f>IF([1]source_data!G1040="","",IF([1]source_data!K1040="","",IF([1]source_data!M1040&lt;&gt;"",CONCATENATE(VLOOKUP([1]source_data!K1040,[1]codelists!A:C,2,FALSE)&amp;";"&amp;VLOOKUP([1]source_data!L1040,[1]codelists!A:C,2,FALSE)&amp;";"&amp;VLOOKUP([1]source_data!M1040,[1]codelists!A:C,2,FALSE)),IF([1]source_data!L1040&lt;&gt;"",CONCATENATE(VLOOKUP([1]source_data!K1040,[1]codelists!A:C,2,FALSE)&amp;";"&amp;VLOOKUP([1]source_data!L1040,[1]codelists!A:C,2,FALSE)),IF([1]source_data!K1040&lt;&gt;"",CONCATENATE(VLOOKUP([1]source_data!K1040,[1]codelists!A:C,2,FALSE)))))))</f>
        <v>GTIP040</v>
      </c>
      <c r="N1038" s="11" t="str">
        <f>IF([1]source_data!G1040="","",IF([1]source_data!D1040="","",VLOOKUP([1]source_data!D1040,[1]geo_data!A:I,9,FALSE)))</f>
        <v>Bream</v>
      </c>
      <c r="O1038" s="11" t="str">
        <f>IF([1]source_data!G1040="","",IF([1]source_data!D1040="","",VLOOKUP([1]source_data!D1040,[1]geo_data!A:I,8,FALSE)))</f>
        <v>E05012157</v>
      </c>
      <c r="P1038" s="11" t="str">
        <f>IF([1]source_data!G1040="","",IF(LEFT(O1038,3)="E05","WD",IF(LEFT(O1038,3)="S13","WD",IF(LEFT(O1038,3)="W05","WD",IF(LEFT(O1038,3)="W06","UA",IF(LEFT(O1038,3)="S12","CA",IF(LEFT(O1038,3)="E06","UA",IF(LEFT(O1038,3)="E07","NMD",IF(LEFT(O1038,3)="E08","MD",IF(LEFT(O1038,3)="E09","LONB"))))))))))</f>
        <v>WD</v>
      </c>
      <c r="Q1038" s="11" t="str">
        <f>IF([1]source_data!G1040="","",IF([1]source_data!D1040="","",VLOOKUP([1]source_data!D1040,[1]geo_data!A:I,7,FALSE)))</f>
        <v>Forest of Dean</v>
      </c>
      <c r="R1038" s="11" t="str">
        <f>IF([1]source_data!G1040="","",IF([1]source_data!D1040="","",VLOOKUP([1]source_data!D1040,[1]geo_data!A:I,6,FALSE)))</f>
        <v>E07000080</v>
      </c>
      <c r="S1038" s="11" t="str">
        <f>IF([1]source_data!G1040="","",IF(LEFT(R1038,3)="E05","WD",IF(LEFT(R1038,3)="S13","WD",IF(LEFT(R1038,3)="W05","WD",IF(LEFT(R1038,3)="W06","UA",IF(LEFT(R1038,3)="S12","CA",IF(LEFT(R1038,3)="E06","UA",IF(LEFT(R1038,3)="E07","NMD",IF(LEFT(R1038,3)="E08","MD",IF(LEFT(R1038,3)="E09","LONB"))))))))))</f>
        <v>NMD</v>
      </c>
      <c r="T1038" s="8" t="str">
        <f>IF([1]source_data!G1040="","",IF([1]source_data!N1040="","",[1]source_data!N1040))</f>
        <v>Grants for You</v>
      </c>
      <c r="U1038" s="12">
        <f ca="1">IF([1]source_data!G1040="","",[1]tailored_settings!$B$8)</f>
        <v>45009</v>
      </c>
      <c r="V1038" s="8" t="str">
        <f>IF([1]source_data!I1040="","",[1]tailored_settings!$B$9)</f>
        <v>https://www.barnwoodtrust.org/</v>
      </c>
      <c r="W1038" s="8" t="str">
        <f>IF([1]source_data!G1040="","",IF([1]source_data!I1040="","",[1]codelists!$A$1))</f>
        <v>Grant to Individuals Reason codelist</v>
      </c>
      <c r="X1038" s="8" t="str">
        <f>IF([1]source_data!G1040="","",IF([1]source_data!I1040="","",[1]source_data!I1040))</f>
        <v>Mental Health</v>
      </c>
      <c r="Y1038" s="8" t="str">
        <f>IF([1]source_data!G1040="","",IF([1]source_data!J1040="","",[1]codelists!$A$1))</f>
        <v/>
      </c>
      <c r="Z1038" s="8" t="str">
        <f>IF([1]source_data!G1040="","",IF([1]source_data!J1040="","",[1]source_data!J1040))</f>
        <v/>
      </c>
      <c r="AA1038" s="8" t="str">
        <f>IF([1]source_data!G1040="","",IF([1]source_data!K1040="","",[1]codelists!$A$16))</f>
        <v>Grant to Individuals Purpose codelist</v>
      </c>
      <c r="AB1038" s="8" t="str">
        <f>IF([1]source_data!G1040="","",IF([1]source_data!K1040="","",[1]source_data!K1040))</f>
        <v>Devices and digital access</v>
      </c>
      <c r="AC1038" s="8" t="str">
        <f>IF([1]source_data!G1040="","",IF([1]source_data!L1040="","",[1]codelists!$A$16))</f>
        <v/>
      </c>
      <c r="AD1038" s="8" t="str">
        <f>IF([1]source_data!G1040="","",IF([1]source_data!L1040="","",[1]source_data!L1040))</f>
        <v/>
      </c>
      <c r="AE1038" s="8" t="str">
        <f>IF([1]source_data!G1040="","",IF([1]source_data!M1040="","",[1]codelists!$A$16))</f>
        <v/>
      </c>
      <c r="AF1038" s="8" t="str">
        <f>IF([1]source_data!G1040="","",IF([1]source_data!M1040="","",[1]source_data!M1040))</f>
        <v/>
      </c>
    </row>
    <row r="1039" spans="1:32" ht="15.75" x14ac:dyDescent="0.25">
      <c r="A1039" s="8" t="str">
        <f>IF([1]source_data!G1041="","",IF(AND([1]source_data!C1041&lt;&gt;"",[1]tailored_settings!$B$10="Publish"),CONCATENATE([1]tailored_settings!$B$2&amp;[1]source_data!C1041),IF(AND([1]source_data!C1041&lt;&gt;"",[1]tailored_settings!$B$10="Do not publish"),CONCATENATE([1]tailored_settings!$B$2&amp;TEXT(ROW(A1039)-1,"0000")&amp;"_"&amp;TEXT(F1039,"yyyy-mm")),CONCATENATE([1]tailored_settings!$B$2&amp;TEXT(ROW(A1039)-1,"0000")&amp;"_"&amp;TEXT(F1039,"yyyy-mm")))))</f>
        <v>360G-BarnwoodTrust-1038_2022-11</v>
      </c>
      <c r="B1039" s="8" t="str">
        <f>IF([1]source_data!G1041="","",IF([1]source_data!E1041&lt;&gt;"",[1]source_data!E1041,CONCATENATE("Grant to "&amp;G1039)))</f>
        <v>Grants for Your Home</v>
      </c>
      <c r="C1039" s="8" t="str">
        <f>IF([1]source_data!G1041="","",IF([1]source_data!F1041="","",[1]source_data!F1041))</f>
        <v>Funding to help disabled people and people with mental health conditions living on a low-income with their housing needs</v>
      </c>
      <c r="D1039" s="9">
        <f>IF([1]source_data!G1041="","",IF([1]source_data!G1041="","",[1]source_data!G1041))</f>
        <v>2194</v>
      </c>
      <c r="E1039" s="8" t="str">
        <f>IF([1]source_data!G1041="","",[1]tailored_settings!$B$3)</f>
        <v>GBP</v>
      </c>
      <c r="F1039" s="10">
        <f>IF([1]source_data!G1041="","",IF([1]source_data!H1041="","",[1]source_data!H1041))</f>
        <v>44895.379665046297</v>
      </c>
      <c r="G1039" s="8" t="str">
        <f>IF([1]source_data!G1041="","",[1]tailored_settings!$B$5)</f>
        <v>Individual Recipient</v>
      </c>
      <c r="H1039" s="8" t="str">
        <f>IF([1]source_data!G1041="","",IF(AND([1]source_data!A1041&lt;&gt;"",[1]tailored_settings!$B$11="Publish"),CONCATENATE([1]tailored_settings!$B$2&amp;[1]source_data!A1041),IF(AND([1]source_data!A1041&lt;&gt;"",[1]tailored_settings!$B$11="Do not publish"),CONCATENATE([1]tailored_settings!$B$4&amp;TEXT(ROW(A1039)-1,"0000")&amp;"_"&amp;TEXT(F1039,"yyyy-mm")),CONCATENATE([1]tailored_settings!$B$4&amp;TEXT(ROW(A1039)-1,"0000")&amp;"_"&amp;TEXT(F1039,"yyyy-mm")))))</f>
        <v>360G-BarnwoodTrust-IND-1038_2022-11</v>
      </c>
      <c r="I1039" s="8" t="str">
        <f>IF([1]source_data!G1041="","",[1]tailored_settings!$B$7)</f>
        <v>Barnwood Trust</v>
      </c>
      <c r="J1039" s="8" t="str">
        <f>IF([1]source_data!G1041="","",[1]tailored_settings!$B$6)</f>
        <v>GB-CHC-1162855</v>
      </c>
      <c r="K1039" s="8" t="str">
        <f>IF([1]source_data!G1041="","",IF([1]source_data!I1041="","",VLOOKUP([1]source_data!I1041,[1]codelists!A:C,2,FALSE)))</f>
        <v>GTIR010</v>
      </c>
      <c r="L1039" s="8" t="str">
        <f>IF([1]source_data!G1041="","",IF([1]source_data!J1041="","",VLOOKUP([1]source_data!J1041,[1]codelists!A:C,2,FALSE)))</f>
        <v>GTIR020</v>
      </c>
      <c r="M1039" s="8" t="str">
        <f>IF([1]source_data!G1041="","",IF([1]source_data!K1041="","",IF([1]source_data!M1041&lt;&gt;"",CONCATENATE(VLOOKUP([1]source_data!K1041,[1]codelists!A:C,2,FALSE)&amp;";"&amp;VLOOKUP([1]source_data!L1041,[1]codelists!A:C,2,FALSE)&amp;";"&amp;VLOOKUP([1]source_data!M1041,[1]codelists!A:C,2,FALSE)),IF([1]source_data!L1041&lt;&gt;"",CONCATENATE(VLOOKUP([1]source_data!K1041,[1]codelists!A:C,2,FALSE)&amp;";"&amp;VLOOKUP([1]source_data!L1041,[1]codelists!A:C,2,FALSE)),IF([1]source_data!K1041&lt;&gt;"",CONCATENATE(VLOOKUP([1]source_data!K1041,[1]codelists!A:C,2,FALSE)))))))</f>
        <v>GTIP020</v>
      </c>
      <c r="N1039" s="11" t="str">
        <f>IF([1]source_data!G1041="","",IF([1]source_data!D1041="","",VLOOKUP([1]source_data!D1041,[1]geo_data!A:I,9,FALSE)))</f>
        <v>Wotton-under-Edge</v>
      </c>
      <c r="O1039" s="11" t="str">
        <f>IF([1]source_data!G1041="","",IF([1]source_data!D1041="","",VLOOKUP([1]source_data!D1041,[1]geo_data!A:I,8,FALSE)))</f>
        <v>E05013199</v>
      </c>
      <c r="P1039" s="11" t="str">
        <f>IF([1]source_data!G1041="","",IF(LEFT(O1039,3)="E05","WD",IF(LEFT(O1039,3)="S13","WD",IF(LEFT(O1039,3)="W05","WD",IF(LEFT(O1039,3)="W06","UA",IF(LEFT(O1039,3)="S12","CA",IF(LEFT(O1039,3)="E06","UA",IF(LEFT(O1039,3)="E07","NMD",IF(LEFT(O1039,3)="E08","MD",IF(LEFT(O1039,3)="E09","LONB"))))))))))</f>
        <v>WD</v>
      </c>
      <c r="Q1039" s="11" t="str">
        <f>IF([1]source_data!G1041="","",IF([1]source_data!D1041="","",VLOOKUP([1]source_data!D1041,[1]geo_data!A:I,7,FALSE)))</f>
        <v>Stroud</v>
      </c>
      <c r="R1039" s="11" t="str">
        <f>IF([1]source_data!G1041="","",IF([1]source_data!D1041="","",VLOOKUP([1]source_data!D1041,[1]geo_data!A:I,6,FALSE)))</f>
        <v>E07000082</v>
      </c>
      <c r="S1039" s="11" t="str">
        <f>IF([1]source_data!G1041="","",IF(LEFT(R1039,3)="E05","WD",IF(LEFT(R1039,3)="S13","WD",IF(LEFT(R1039,3)="W05","WD",IF(LEFT(R1039,3)="W06","UA",IF(LEFT(R1039,3)="S12","CA",IF(LEFT(R1039,3)="E06","UA",IF(LEFT(R1039,3)="E07","NMD",IF(LEFT(R1039,3)="E08","MD",IF(LEFT(R1039,3)="E09","LONB"))))))))))</f>
        <v>NMD</v>
      </c>
      <c r="T1039" s="8" t="str">
        <f>IF([1]source_data!G1041="","",IF([1]source_data!N1041="","",[1]source_data!N1041))</f>
        <v>Grants for Your Home</v>
      </c>
      <c r="U1039" s="12">
        <f ca="1">IF([1]source_data!G1041="","",[1]tailored_settings!$B$8)</f>
        <v>45009</v>
      </c>
      <c r="V1039" s="8" t="str">
        <f>IF([1]source_data!I1041="","",[1]tailored_settings!$B$9)</f>
        <v>https://www.barnwoodtrust.org/</v>
      </c>
      <c r="W1039" s="8" t="str">
        <f>IF([1]source_data!G1041="","",IF([1]source_data!I1041="","",[1]codelists!$A$1))</f>
        <v>Grant to Individuals Reason codelist</v>
      </c>
      <c r="X1039" s="8" t="str">
        <f>IF([1]source_data!G1041="","",IF([1]source_data!I1041="","",[1]source_data!I1041))</f>
        <v>Financial Hardship</v>
      </c>
      <c r="Y1039" s="8" t="str">
        <f>IF([1]source_data!G1041="","",IF([1]source_data!J1041="","",[1]codelists!$A$1))</f>
        <v>Grant to Individuals Reason codelist</v>
      </c>
      <c r="Z1039" s="8" t="str">
        <f>IF([1]source_data!G1041="","",IF([1]source_data!J1041="","",[1]source_data!J1041))</f>
        <v>Disability</v>
      </c>
      <c r="AA1039" s="8" t="str">
        <f>IF([1]source_data!G1041="","",IF([1]source_data!K1041="","",[1]codelists!$A$16))</f>
        <v>Grant to Individuals Purpose codelist</v>
      </c>
      <c r="AB1039" s="8" t="str">
        <f>IF([1]source_data!G1041="","",IF([1]source_data!K1041="","",[1]source_data!K1041))</f>
        <v>Furniture and appliances</v>
      </c>
      <c r="AC1039" s="8" t="str">
        <f>IF([1]source_data!G1041="","",IF([1]source_data!L1041="","",[1]codelists!$A$16))</f>
        <v/>
      </c>
      <c r="AD1039" s="8" t="str">
        <f>IF([1]source_data!G1041="","",IF([1]source_data!L1041="","",[1]source_data!L1041))</f>
        <v/>
      </c>
      <c r="AE1039" s="8" t="str">
        <f>IF([1]source_data!G1041="","",IF([1]source_data!M1041="","",[1]codelists!$A$16))</f>
        <v/>
      </c>
      <c r="AF1039" s="8" t="str">
        <f>IF([1]source_data!G1041="","",IF([1]source_data!M1041="","",[1]source_data!M1041))</f>
        <v/>
      </c>
    </row>
    <row r="1040" spans="1:32" ht="15.75" x14ac:dyDescent="0.25">
      <c r="A1040" s="8" t="str">
        <f>IF([1]source_data!G1042="","",IF(AND([1]source_data!C1042&lt;&gt;"",[1]tailored_settings!$B$10="Publish"),CONCATENATE([1]tailored_settings!$B$2&amp;[1]source_data!C1042),IF(AND([1]source_data!C1042&lt;&gt;"",[1]tailored_settings!$B$10="Do not publish"),CONCATENATE([1]tailored_settings!$B$2&amp;TEXT(ROW(A1040)-1,"0000")&amp;"_"&amp;TEXT(F1040,"yyyy-mm")),CONCATENATE([1]tailored_settings!$B$2&amp;TEXT(ROW(A1040)-1,"0000")&amp;"_"&amp;TEXT(F1040,"yyyy-mm")))))</f>
        <v>360G-BarnwoodTrust-1039_2022-11</v>
      </c>
      <c r="B1040" s="8" t="str">
        <f>IF([1]source_data!G1042="","",IF([1]source_data!E1042&lt;&gt;"",[1]source_data!E1042,CONCATENATE("Grant to "&amp;G1040)))</f>
        <v>Grants for You</v>
      </c>
      <c r="C1040" s="8" t="str">
        <f>IF([1]source_data!G1042="","",IF([1]source_data!F1042="","",[1]source_data!F1042))</f>
        <v xml:space="preserve">Funding to help people with Autism, ADHD, Tourette's or a serious mental health condition access more opportunities.   </v>
      </c>
      <c r="D1040" s="9">
        <f>IF([1]source_data!G1042="","",IF([1]source_data!G1042="","",[1]source_data!G1042))</f>
        <v>1000</v>
      </c>
      <c r="E1040" s="8" t="str">
        <f>IF([1]source_data!G1042="","",[1]tailored_settings!$B$3)</f>
        <v>GBP</v>
      </c>
      <c r="F1040" s="10">
        <f>IF([1]source_data!G1042="","",IF([1]source_data!H1042="","",[1]source_data!H1042))</f>
        <v>44895.382202511602</v>
      </c>
      <c r="G1040" s="8" t="str">
        <f>IF([1]source_data!G1042="","",[1]tailored_settings!$B$5)</f>
        <v>Individual Recipient</v>
      </c>
      <c r="H1040" s="8" t="str">
        <f>IF([1]source_data!G1042="","",IF(AND([1]source_data!A1042&lt;&gt;"",[1]tailored_settings!$B$11="Publish"),CONCATENATE([1]tailored_settings!$B$2&amp;[1]source_data!A1042),IF(AND([1]source_data!A1042&lt;&gt;"",[1]tailored_settings!$B$11="Do not publish"),CONCATENATE([1]tailored_settings!$B$4&amp;TEXT(ROW(A1040)-1,"0000")&amp;"_"&amp;TEXT(F1040,"yyyy-mm")),CONCATENATE([1]tailored_settings!$B$4&amp;TEXT(ROW(A1040)-1,"0000")&amp;"_"&amp;TEXT(F1040,"yyyy-mm")))))</f>
        <v>360G-BarnwoodTrust-IND-1039_2022-11</v>
      </c>
      <c r="I1040" s="8" t="str">
        <f>IF([1]source_data!G1042="","",[1]tailored_settings!$B$7)</f>
        <v>Barnwood Trust</v>
      </c>
      <c r="J1040" s="8" t="str">
        <f>IF([1]source_data!G1042="","",[1]tailored_settings!$B$6)</f>
        <v>GB-CHC-1162855</v>
      </c>
      <c r="K1040" s="8" t="str">
        <f>IF([1]source_data!G1042="","",IF([1]source_data!I1042="","",VLOOKUP([1]source_data!I1042,[1]codelists!A:C,2,FALSE)))</f>
        <v>GTIR040</v>
      </c>
      <c r="L1040" s="8" t="str">
        <f>IF([1]source_data!G1042="","",IF([1]source_data!J1042="","",VLOOKUP([1]source_data!J1042,[1]codelists!A:C,2,FALSE)))</f>
        <v/>
      </c>
      <c r="M1040" s="8" t="str">
        <f>IF([1]source_data!G1042="","",IF([1]source_data!K1042="","",IF([1]source_data!M1042&lt;&gt;"",CONCATENATE(VLOOKUP([1]source_data!K1042,[1]codelists!A:C,2,FALSE)&amp;";"&amp;VLOOKUP([1]source_data!L1042,[1]codelists!A:C,2,FALSE)&amp;";"&amp;VLOOKUP([1]source_data!M1042,[1]codelists!A:C,2,FALSE)),IF([1]source_data!L1042&lt;&gt;"",CONCATENATE(VLOOKUP([1]source_data!K1042,[1]codelists!A:C,2,FALSE)&amp;";"&amp;VLOOKUP([1]source_data!L1042,[1]codelists!A:C,2,FALSE)),IF([1]source_data!K1042&lt;&gt;"",CONCATENATE(VLOOKUP([1]source_data!K1042,[1]codelists!A:C,2,FALSE)))))))</f>
        <v>GTIP040</v>
      </c>
      <c r="N1040" s="11" t="str">
        <f>IF([1]source_data!G1042="","",IF([1]source_data!D1042="","",VLOOKUP([1]source_data!D1042,[1]geo_data!A:I,9,FALSE)))</f>
        <v>Kingsholm and Wotton</v>
      </c>
      <c r="O1040" s="11" t="str">
        <f>IF([1]source_data!G1042="","",IF([1]source_data!D1042="","",VLOOKUP([1]source_data!D1042,[1]geo_data!A:I,8,FALSE)))</f>
        <v>E05010958</v>
      </c>
      <c r="P1040" s="11" t="str">
        <f>IF([1]source_data!G1042="","",IF(LEFT(O1040,3)="E05","WD",IF(LEFT(O1040,3)="S13","WD",IF(LEFT(O1040,3)="W05","WD",IF(LEFT(O1040,3)="W06","UA",IF(LEFT(O1040,3)="S12","CA",IF(LEFT(O1040,3)="E06","UA",IF(LEFT(O1040,3)="E07","NMD",IF(LEFT(O1040,3)="E08","MD",IF(LEFT(O1040,3)="E09","LONB"))))))))))</f>
        <v>WD</v>
      </c>
      <c r="Q1040" s="11" t="str">
        <f>IF([1]source_data!G1042="","",IF([1]source_data!D1042="","",VLOOKUP([1]source_data!D1042,[1]geo_data!A:I,7,FALSE)))</f>
        <v>Gloucester</v>
      </c>
      <c r="R1040" s="11" t="str">
        <f>IF([1]source_data!G1042="","",IF([1]source_data!D1042="","",VLOOKUP([1]source_data!D1042,[1]geo_data!A:I,6,FALSE)))</f>
        <v>E07000081</v>
      </c>
      <c r="S1040" s="11" t="str">
        <f>IF([1]source_data!G1042="","",IF(LEFT(R1040,3)="E05","WD",IF(LEFT(R1040,3)="S13","WD",IF(LEFT(R1040,3)="W05","WD",IF(LEFT(R1040,3)="W06","UA",IF(LEFT(R1040,3)="S12","CA",IF(LEFT(R1040,3)="E06","UA",IF(LEFT(R1040,3)="E07","NMD",IF(LEFT(R1040,3)="E08","MD",IF(LEFT(R1040,3)="E09","LONB"))))))))))</f>
        <v>NMD</v>
      </c>
      <c r="T1040" s="8" t="str">
        <f>IF([1]source_data!G1042="","",IF([1]source_data!N1042="","",[1]source_data!N1042))</f>
        <v>Grants for You</v>
      </c>
      <c r="U1040" s="12">
        <f ca="1">IF([1]source_data!G1042="","",[1]tailored_settings!$B$8)</f>
        <v>45009</v>
      </c>
      <c r="V1040" s="8" t="str">
        <f>IF([1]source_data!I1042="","",[1]tailored_settings!$B$9)</f>
        <v>https://www.barnwoodtrust.org/</v>
      </c>
      <c r="W1040" s="8" t="str">
        <f>IF([1]source_data!G1042="","",IF([1]source_data!I1042="","",[1]codelists!$A$1))</f>
        <v>Grant to Individuals Reason codelist</v>
      </c>
      <c r="X1040" s="8" t="str">
        <f>IF([1]source_data!G1042="","",IF([1]source_data!I1042="","",[1]source_data!I1042))</f>
        <v>Mental Health</v>
      </c>
      <c r="Y1040" s="8" t="str">
        <f>IF([1]source_data!G1042="","",IF([1]source_data!J1042="","",[1]codelists!$A$1))</f>
        <v/>
      </c>
      <c r="Z1040" s="8" t="str">
        <f>IF([1]source_data!G1042="","",IF([1]source_data!J1042="","",[1]source_data!J1042))</f>
        <v/>
      </c>
      <c r="AA1040" s="8" t="str">
        <f>IF([1]source_data!G1042="","",IF([1]source_data!K1042="","",[1]codelists!$A$16))</f>
        <v>Grant to Individuals Purpose codelist</v>
      </c>
      <c r="AB1040" s="8" t="str">
        <f>IF([1]source_data!G1042="","",IF([1]source_data!K1042="","",[1]source_data!K1042))</f>
        <v>Devices and digital access</v>
      </c>
      <c r="AC1040" s="8" t="str">
        <f>IF([1]source_data!G1042="","",IF([1]source_data!L1042="","",[1]codelists!$A$16))</f>
        <v/>
      </c>
      <c r="AD1040" s="8" t="str">
        <f>IF([1]source_data!G1042="","",IF([1]source_data!L1042="","",[1]source_data!L1042))</f>
        <v/>
      </c>
      <c r="AE1040" s="8" t="str">
        <f>IF([1]source_data!G1042="","",IF([1]source_data!M1042="","",[1]codelists!$A$16))</f>
        <v/>
      </c>
      <c r="AF1040" s="8" t="str">
        <f>IF([1]source_data!G1042="","",IF([1]source_data!M1042="","",[1]source_data!M1042))</f>
        <v/>
      </c>
    </row>
    <row r="1041" spans="1:32" ht="15.75" x14ac:dyDescent="0.25">
      <c r="A1041" s="8" t="str">
        <f>IF([1]source_data!G1043="","",IF(AND([1]source_data!C1043&lt;&gt;"",[1]tailored_settings!$B$10="Publish"),CONCATENATE([1]tailored_settings!$B$2&amp;[1]source_data!C1043),IF(AND([1]source_data!C1043&lt;&gt;"",[1]tailored_settings!$B$10="Do not publish"),CONCATENATE([1]tailored_settings!$B$2&amp;TEXT(ROW(A1041)-1,"0000")&amp;"_"&amp;TEXT(F1041,"yyyy-mm")),CONCATENATE([1]tailored_settings!$B$2&amp;TEXT(ROW(A1041)-1,"0000")&amp;"_"&amp;TEXT(F1041,"yyyy-mm")))))</f>
        <v>360G-BarnwoodTrust-1040_2022-11</v>
      </c>
      <c r="B1041" s="8" t="str">
        <f>IF([1]source_data!G1043="","",IF([1]source_data!E1043&lt;&gt;"",[1]source_data!E1043,CONCATENATE("Grant to "&amp;G1041)))</f>
        <v>Grants for Your Home</v>
      </c>
      <c r="C1041" s="8" t="str">
        <f>IF([1]source_data!G1043="","",IF([1]source_data!F1043="","",[1]source_data!F1043))</f>
        <v>Funding to help disabled people and people with mental health conditions living on a low-income with their housing needs</v>
      </c>
      <c r="D1041" s="9">
        <f>IF([1]source_data!G1043="","",IF([1]source_data!G1043="","",[1]source_data!G1043))</f>
        <v>2367</v>
      </c>
      <c r="E1041" s="8" t="str">
        <f>IF([1]source_data!G1043="","",[1]tailored_settings!$B$3)</f>
        <v>GBP</v>
      </c>
      <c r="F1041" s="10">
        <f>IF([1]source_data!G1043="","",IF([1]source_data!H1043="","",[1]source_data!H1043))</f>
        <v>44895.386173726904</v>
      </c>
      <c r="G1041" s="8" t="str">
        <f>IF([1]source_data!G1043="","",[1]tailored_settings!$B$5)</f>
        <v>Individual Recipient</v>
      </c>
      <c r="H1041" s="8" t="str">
        <f>IF([1]source_data!G1043="","",IF(AND([1]source_data!A1043&lt;&gt;"",[1]tailored_settings!$B$11="Publish"),CONCATENATE([1]tailored_settings!$B$2&amp;[1]source_data!A1043),IF(AND([1]source_data!A1043&lt;&gt;"",[1]tailored_settings!$B$11="Do not publish"),CONCATENATE([1]tailored_settings!$B$4&amp;TEXT(ROW(A1041)-1,"0000")&amp;"_"&amp;TEXT(F1041,"yyyy-mm")),CONCATENATE([1]tailored_settings!$B$4&amp;TEXT(ROW(A1041)-1,"0000")&amp;"_"&amp;TEXT(F1041,"yyyy-mm")))))</f>
        <v>360G-BarnwoodTrust-IND-1040_2022-11</v>
      </c>
      <c r="I1041" s="8" t="str">
        <f>IF([1]source_data!G1043="","",[1]tailored_settings!$B$7)</f>
        <v>Barnwood Trust</v>
      </c>
      <c r="J1041" s="8" t="str">
        <f>IF([1]source_data!G1043="","",[1]tailored_settings!$B$6)</f>
        <v>GB-CHC-1162855</v>
      </c>
      <c r="K1041" s="8" t="str">
        <f>IF([1]source_data!G1043="","",IF([1]source_data!I1043="","",VLOOKUP([1]source_data!I1043,[1]codelists!A:C,2,FALSE)))</f>
        <v>GTIR010</v>
      </c>
      <c r="L1041" s="8" t="str">
        <f>IF([1]source_data!G1043="","",IF([1]source_data!J1043="","",VLOOKUP([1]source_data!J1043,[1]codelists!A:C,2,FALSE)))</f>
        <v>GTIR020</v>
      </c>
      <c r="M1041" s="8" t="str">
        <f>IF([1]source_data!G1043="","",IF([1]source_data!K1043="","",IF([1]source_data!M1043&lt;&gt;"",CONCATENATE(VLOOKUP([1]source_data!K1043,[1]codelists!A:C,2,FALSE)&amp;";"&amp;VLOOKUP([1]source_data!L1043,[1]codelists!A:C,2,FALSE)&amp;";"&amp;VLOOKUP([1]source_data!M1043,[1]codelists!A:C,2,FALSE)),IF([1]source_data!L1043&lt;&gt;"",CONCATENATE(VLOOKUP([1]source_data!K1043,[1]codelists!A:C,2,FALSE)&amp;";"&amp;VLOOKUP([1]source_data!L1043,[1]codelists!A:C,2,FALSE)),IF([1]source_data!K1043&lt;&gt;"",CONCATENATE(VLOOKUP([1]source_data!K1043,[1]codelists!A:C,2,FALSE)))))))</f>
        <v>GTIP020</v>
      </c>
      <c r="N1041" s="11" t="str">
        <f>IF([1]source_data!G1043="","",IF([1]source_data!D1043="","",VLOOKUP([1]source_data!D1043,[1]geo_data!A:I,9,FALSE)))</f>
        <v>Stroud Slade</v>
      </c>
      <c r="O1041" s="11" t="str">
        <f>IF([1]source_data!G1043="","",IF([1]source_data!D1043="","",VLOOKUP([1]source_data!D1043,[1]geo_data!A:I,8,FALSE)))</f>
        <v>E05010988</v>
      </c>
      <c r="P1041" s="11" t="str">
        <f>IF([1]source_data!G1043="","",IF(LEFT(O1041,3)="E05","WD",IF(LEFT(O1041,3)="S13","WD",IF(LEFT(O1041,3)="W05","WD",IF(LEFT(O1041,3)="W06","UA",IF(LEFT(O1041,3)="S12","CA",IF(LEFT(O1041,3)="E06","UA",IF(LEFT(O1041,3)="E07","NMD",IF(LEFT(O1041,3)="E08","MD",IF(LEFT(O1041,3)="E09","LONB"))))))))))</f>
        <v>WD</v>
      </c>
      <c r="Q1041" s="11" t="str">
        <f>IF([1]source_data!G1043="","",IF([1]source_data!D1043="","",VLOOKUP([1]source_data!D1043,[1]geo_data!A:I,7,FALSE)))</f>
        <v>Stroud</v>
      </c>
      <c r="R1041" s="11" t="str">
        <f>IF([1]source_data!G1043="","",IF([1]source_data!D1043="","",VLOOKUP([1]source_data!D1043,[1]geo_data!A:I,6,FALSE)))</f>
        <v>E07000082</v>
      </c>
      <c r="S1041" s="11" t="str">
        <f>IF([1]source_data!G1043="","",IF(LEFT(R1041,3)="E05","WD",IF(LEFT(R1041,3)="S13","WD",IF(LEFT(R1041,3)="W05","WD",IF(LEFT(R1041,3)="W06","UA",IF(LEFT(R1041,3)="S12","CA",IF(LEFT(R1041,3)="E06","UA",IF(LEFT(R1041,3)="E07","NMD",IF(LEFT(R1041,3)="E08","MD",IF(LEFT(R1041,3)="E09","LONB"))))))))))</f>
        <v>NMD</v>
      </c>
      <c r="T1041" s="8" t="str">
        <f>IF([1]source_data!G1043="","",IF([1]source_data!N1043="","",[1]source_data!N1043))</f>
        <v>Grants for Your Home</v>
      </c>
      <c r="U1041" s="12">
        <f ca="1">IF([1]source_data!G1043="","",[1]tailored_settings!$B$8)</f>
        <v>45009</v>
      </c>
      <c r="V1041" s="8" t="str">
        <f>IF([1]source_data!I1043="","",[1]tailored_settings!$B$9)</f>
        <v>https://www.barnwoodtrust.org/</v>
      </c>
      <c r="W1041" s="8" t="str">
        <f>IF([1]source_data!G1043="","",IF([1]source_data!I1043="","",[1]codelists!$A$1))</f>
        <v>Grant to Individuals Reason codelist</v>
      </c>
      <c r="X1041" s="8" t="str">
        <f>IF([1]source_data!G1043="","",IF([1]source_data!I1043="","",[1]source_data!I1043))</f>
        <v>Financial Hardship</v>
      </c>
      <c r="Y1041" s="8" t="str">
        <f>IF([1]source_data!G1043="","",IF([1]source_data!J1043="","",[1]codelists!$A$1))</f>
        <v>Grant to Individuals Reason codelist</v>
      </c>
      <c r="Z1041" s="8" t="str">
        <f>IF([1]source_data!G1043="","",IF([1]source_data!J1043="","",[1]source_data!J1043))</f>
        <v>Disability</v>
      </c>
      <c r="AA1041" s="8" t="str">
        <f>IF([1]source_data!G1043="","",IF([1]source_data!K1043="","",[1]codelists!$A$16))</f>
        <v>Grant to Individuals Purpose codelist</v>
      </c>
      <c r="AB1041" s="8" t="str">
        <f>IF([1]source_data!G1043="","",IF([1]source_data!K1043="","",[1]source_data!K1043))</f>
        <v>Furniture and appliances</v>
      </c>
      <c r="AC1041" s="8" t="str">
        <f>IF([1]source_data!G1043="","",IF([1]source_data!L1043="","",[1]codelists!$A$16))</f>
        <v/>
      </c>
      <c r="AD1041" s="8" t="str">
        <f>IF([1]source_data!G1043="","",IF([1]source_data!L1043="","",[1]source_data!L1043))</f>
        <v/>
      </c>
      <c r="AE1041" s="8" t="str">
        <f>IF([1]source_data!G1043="","",IF([1]source_data!M1043="","",[1]codelists!$A$16))</f>
        <v/>
      </c>
      <c r="AF1041" s="8" t="str">
        <f>IF([1]source_data!G1043="","",IF([1]source_data!M1043="","",[1]source_data!M1043))</f>
        <v/>
      </c>
    </row>
    <row r="1042" spans="1:32" ht="15.75" x14ac:dyDescent="0.25">
      <c r="A1042" s="8" t="str">
        <f>IF([1]source_data!G1044="","",IF(AND([1]source_data!C1044&lt;&gt;"",[1]tailored_settings!$B$10="Publish"),CONCATENATE([1]tailored_settings!$B$2&amp;[1]source_data!C1044),IF(AND([1]source_data!C1044&lt;&gt;"",[1]tailored_settings!$B$10="Do not publish"),CONCATENATE([1]tailored_settings!$B$2&amp;TEXT(ROW(A1042)-1,"0000")&amp;"_"&amp;TEXT(F1042,"yyyy-mm")),CONCATENATE([1]tailored_settings!$B$2&amp;TEXT(ROW(A1042)-1,"0000")&amp;"_"&amp;TEXT(F1042,"yyyy-mm")))))</f>
        <v>360G-BarnwoodTrust-1041_2022-11</v>
      </c>
      <c r="B1042" s="8" t="str">
        <f>IF([1]source_data!G1044="","",IF([1]source_data!E1044&lt;&gt;"",[1]source_data!E1044,CONCATENATE("Grant to "&amp;G1042)))</f>
        <v>Grants for You</v>
      </c>
      <c r="C1042" s="8" t="str">
        <f>IF([1]source_data!G1044="","",IF([1]source_data!F1044="","",[1]source_data!F1044))</f>
        <v xml:space="preserve">Funding to help people with Autism, ADHD, Tourette's or a serious mental health condition access more opportunities.   </v>
      </c>
      <c r="D1042" s="9">
        <f>IF([1]source_data!G1044="","",IF([1]source_data!G1044="","",[1]source_data!G1044))</f>
        <v>1000</v>
      </c>
      <c r="E1042" s="8" t="str">
        <f>IF([1]source_data!G1044="","",[1]tailored_settings!$B$3)</f>
        <v>GBP</v>
      </c>
      <c r="F1042" s="10">
        <f>IF([1]source_data!G1044="","",IF([1]source_data!H1044="","",[1]source_data!H1044))</f>
        <v>44895.404026354197</v>
      </c>
      <c r="G1042" s="8" t="str">
        <f>IF([1]source_data!G1044="","",[1]tailored_settings!$B$5)</f>
        <v>Individual Recipient</v>
      </c>
      <c r="H1042" s="8" t="str">
        <f>IF([1]source_data!G1044="","",IF(AND([1]source_data!A1044&lt;&gt;"",[1]tailored_settings!$B$11="Publish"),CONCATENATE([1]tailored_settings!$B$2&amp;[1]source_data!A1044),IF(AND([1]source_data!A1044&lt;&gt;"",[1]tailored_settings!$B$11="Do not publish"),CONCATENATE([1]tailored_settings!$B$4&amp;TEXT(ROW(A1042)-1,"0000")&amp;"_"&amp;TEXT(F1042,"yyyy-mm")),CONCATENATE([1]tailored_settings!$B$4&amp;TEXT(ROW(A1042)-1,"0000")&amp;"_"&amp;TEXT(F1042,"yyyy-mm")))))</f>
        <v>360G-BarnwoodTrust-IND-1041_2022-11</v>
      </c>
      <c r="I1042" s="8" t="str">
        <f>IF([1]source_data!G1044="","",[1]tailored_settings!$B$7)</f>
        <v>Barnwood Trust</v>
      </c>
      <c r="J1042" s="8" t="str">
        <f>IF([1]source_data!G1044="","",[1]tailored_settings!$B$6)</f>
        <v>GB-CHC-1162855</v>
      </c>
      <c r="K1042" s="8" t="str">
        <f>IF([1]source_data!G1044="","",IF([1]source_data!I1044="","",VLOOKUP([1]source_data!I1044,[1]codelists!A:C,2,FALSE)))</f>
        <v>GTIR040</v>
      </c>
      <c r="L1042" s="8" t="str">
        <f>IF([1]source_data!G1044="","",IF([1]source_data!J1044="","",VLOOKUP([1]source_data!J1044,[1]codelists!A:C,2,FALSE)))</f>
        <v/>
      </c>
      <c r="M1042" s="8" t="str">
        <f>IF([1]source_data!G1044="","",IF([1]source_data!K1044="","",IF([1]source_data!M1044&lt;&gt;"",CONCATENATE(VLOOKUP([1]source_data!K1044,[1]codelists!A:C,2,FALSE)&amp;";"&amp;VLOOKUP([1]source_data!L1044,[1]codelists!A:C,2,FALSE)&amp;";"&amp;VLOOKUP([1]source_data!M1044,[1]codelists!A:C,2,FALSE)),IF([1]source_data!L1044&lt;&gt;"",CONCATENATE(VLOOKUP([1]source_data!K1044,[1]codelists!A:C,2,FALSE)&amp;";"&amp;VLOOKUP([1]source_data!L1044,[1]codelists!A:C,2,FALSE)),IF([1]source_data!K1044&lt;&gt;"",CONCATENATE(VLOOKUP([1]source_data!K1044,[1]codelists!A:C,2,FALSE)))))))</f>
        <v>GTIP040</v>
      </c>
      <c r="N1042" s="11" t="str">
        <f>IF([1]source_data!G1044="","",IF([1]source_data!D1044="","",VLOOKUP([1]source_data!D1044,[1]geo_data!A:I,9,FALSE)))</f>
        <v>Tetbury Town</v>
      </c>
      <c r="O1042" s="11" t="str">
        <f>IF([1]source_data!G1044="","",IF([1]source_data!D1044="","",VLOOKUP([1]source_data!D1044,[1]geo_data!A:I,8,FALSE)))</f>
        <v>E05010722</v>
      </c>
      <c r="P1042" s="11" t="str">
        <f>IF([1]source_data!G1044="","",IF(LEFT(O1042,3)="E05","WD",IF(LEFT(O1042,3)="S13","WD",IF(LEFT(O1042,3)="W05","WD",IF(LEFT(O1042,3)="W06","UA",IF(LEFT(O1042,3)="S12","CA",IF(LEFT(O1042,3)="E06","UA",IF(LEFT(O1042,3)="E07","NMD",IF(LEFT(O1042,3)="E08","MD",IF(LEFT(O1042,3)="E09","LONB"))))))))))</f>
        <v>WD</v>
      </c>
      <c r="Q1042" s="11" t="str">
        <f>IF([1]source_data!G1044="","",IF([1]source_data!D1044="","",VLOOKUP([1]source_data!D1044,[1]geo_data!A:I,7,FALSE)))</f>
        <v>Cotswold</v>
      </c>
      <c r="R1042" s="11" t="str">
        <f>IF([1]source_data!G1044="","",IF([1]source_data!D1044="","",VLOOKUP([1]source_data!D1044,[1]geo_data!A:I,6,FALSE)))</f>
        <v>E07000079</v>
      </c>
      <c r="S1042" s="11" t="str">
        <f>IF([1]source_data!G1044="","",IF(LEFT(R1042,3)="E05","WD",IF(LEFT(R1042,3)="S13","WD",IF(LEFT(R1042,3)="W05","WD",IF(LEFT(R1042,3)="W06","UA",IF(LEFT(R1042,3)="S12","CA",IF(LEFT(R1042,3)="E06","UA",IF(LEFT(R1042,3)="E07","NMD",IF(LEFT(R1042,3)="E08","MD",IF(LEFT(R1042,3)="E09","LONB"))))))))))</f>
        <v>NMD</v>
      </c>
      <c r="T1042" s="8" t="str">
        <f>IF([1]source_data!G1044="","",IF([1]source_data!N1044="","",[1]source_data!N1044))</f>
        <v>Grants for You</v>
      </c>
      <c r="U1042" s="12">
        <f ca="1">IF([1]source_data!G1044="","",[1]tailored_settings!$B$8)</f>
        <v>45009</v>
      </c>
      <c r="V1042" s="8" t="str">
        <f>IF([1]source_data!I1044="","",[1]tailored_settings!$B$9)</f>
        <v>https://www.barnwoodtrust.org/</v>
      </c>
      <c r="W1042" s="8" t="str">
        <f>IF([1]source_data!G1044="","",IF([1]source_data!I1044="","",[1]codelists!$A$1))</f>
        <v>Grant to Individuals Reason codelist</v>
      </c>
      <c r="X1042" s="8" t="str">
        <f>IF([1]source_data!G1044="","",IF([1]source_data!I1044="","",[1]source_data!I1044))</f>
        <v>Mental Health</v>
      </c>
      <c r="Y1042" s="8" t="str">
        <f>IF([1]source_data!G1044="","",IF([1]source_data!J1044="","",[1]codelists!$A$1))</f>
        <v/>
      </c>
      <c r="Z1042" s="8" t="str">
        <f>IF([1]source_data!G1044="","",IF([1]source_data!J1044="","",[1]source_data!J1044))</f>
        <v/>
      </c>
      <c r="AA1042" s="8" t="str">
        <f>IF([1]source_data!G1044="","",IF([1]source_data!K1044="","",[1]codelists!$A$16))</f>
        <v>Grant to Individuals Purpose codelist</v>
      </c>
      <c r="AB1042" s="8" t="str">
        <f>IF([1]source_data!G1044="","",IF([1]source_data!K1044="","",[1]source_data!K1044))</f>
        <v>Devices and digital access</v>
      </c>
      <c r="AC1042" s="8" t="str">
        <f>IF([1]source_data!G1044="","",IF([1]source_data!L1044="","",[1]codelists!$A$16))</f>
        <v/>
      </c>
      <c r="AD1042" s="8" t="str">
        <f>IF([1]source_data!G1044="","",IF([1]source_data!L1044="","",[1]source_data!L1044))</f>
        <v/>
      </c>
      <c r="AE1042" s="8" t="str">
        <f>IF([1]source_data!G1044="","",IF([1]source_data!M1044="","",[1]codelists!$A$16))</f>
        <v/>
      </c>
      <c r="AF1042" s="8" t="str">
        <f>IF([1]source_data!G1044="","",IF([1]source_data!M1044="","",[1]source_data!M1044))</f>
        <v/>
      </c>
    </row>
    <row r="1043" spans="1:32" ht="15.75" x14ac:dyDescent="0.25">
      <c r="A1043" s="8" t="str">
        <f>IF([1]source_data!G1045="","",IF(AND([1]source_data!C1045&lt;&gt;"",[1]tailored_settings!$B$10="Publish"),CONCATENATE([1]tailored_settings!$B$2&amp;[1]source_data!C1045),IF(AND([1]source_data!C1045&lt;&gt;"",[1]tailored_settings!$B$10="Do not publish"),CONCATENATE([1]tailored_settings!$B$2&amp;TEXT(ROW(A1043)-1,"0000")&amp;"_"&amp;TEXT(F1043,"yyyy-mm")),CONCATENATE([1]tailored_settings!$B$2&amp;TEXT(ROW(A1043)-1,"0000")&amp;"_"&amp;TEXT(F1043,"yyyy-mm")))))</f>
        <v>360G-BarnwoodTrust-1042_2022-11</v>
      </c>
      <c r="B1043" s="8" t="str">
        <f>IF([1]source_data!G1045="","",IF([1]source_data!E1045&lt;&gt;"",[1]source_data!E1045,CONCATENATE("Grant to "&amp;G1043)))</f>
        <v>Grants for Your Home</v>
      </c>
      <c r="C1043" s="8" t="str">
        <f>IF([1]source_data!G1045="","",IF([1]source_data!F1045="","",[1]source_data!F1045))</f>
        <v>Funding to help disabled people and people with mental health conditions living on a low-income with their housing needs</v>
      </c>
      <c r="D1043" s="9">
        <f>IF([1]source_data!G1045="","",IF([1]source_data!G1045="","",[1]source_data!G1045))</f>
        <v>1760</v>
      </c>
      <c r="E1043" s="8" t="str">
        <f>IF([1]source_data!G1045="","",[1]tailored_settings!$B$3)</f>
        <v>GBP</v>
      </c>
      <c r="F1043" s="10">
        <f>IF([1]source_data!G1045="","",IF([1]source_data!H1045="","",[1]source_data!H1045))</f>
        <v>44895.4044665162</v>
      </c>
      <c r="G1043" s="8" t="str">
        <f>IF([1]source_data!G1045="","",[1]tailored_settings!$B$5)</f>
        <v>Individual Recipient</v>
      </c>
      <c r="H1043" s="8" t="str">
        <f>IF([1]source_data!G1045="","",IF(AND([1]source_data!A1045&lt;&gt;"",[1]tailored_settings!$B$11="Publish"),CONCATENATE([1]tailored_settings!$B$2&amp;[1]source_data!A1045),IF(AND([1]source_data!A1045&lt;&gt;"",[1]tailored_settings!$B$11="Do not publish"),CONCATENATE([1]tailored_settings!$B$4&amp;TEXT(ROW(A1043)-1,"0000")&amp;"_"&amp;TEXT(F1043,"yyyy-mm")),CONCATENATE([1]tailored_settings!$B$4&amp;TEXT(ROW(A1043)-1,"0000")&amp;"_"&amp;TEXT(F1043,"yyyy-mm")))))</f>
        <v>360G-BarnwoodTrust-IND-1042_2022-11</v>
      </c>
      <c r="I1043" s="8" t="str">
        <f>IF([1]source_data!G1045="","",[1]tailored_settings!$B$7)</f>
        <v>Barnwood Trust</v>
      </c>
      <c r="J1043" s="8" t="str">
        <f>IF([1]source_data!G1045="","",[1]tailored_settings!$B$6)</f>
        <v>GB-CHC-1162855</v>
      </c>
      <c r="K1043" s="8" t="str">
        <f>IF([1]source_data!G1045="","",IF([1]source_data!I1045="","",VLOOKUP([1]source_data!I1045,[1]codelists!A:C,2,FALSE)))</f>
        <v>GTIR010</v>
      </c>
      <c r="L1043" s="8" t="str">
        <f>IF([1]source_data!G1045="","",IF([1]source_data!J1045="","",VLOOKUP([1]source_data!J1045,[1]codelists!A:C,2,FALSE)))</f>
        <v>GTIR020</v>
      </c>
      <c r="M1043" s="8" t="str">
        <f>IF([1]source_data!G1045="","",IF([1]source_data!K1045="","",IF([1]source_data!M1045&lt;&gt;"",CONCATENATE(VLOOKUP([1]source_data!K1045,[1]codelists!A:C,2,FALSE)&amp;";"&amp;VLOOKUP([1]source_data!L1045,[1]codelists!A:C,2,FALSE)&amp;";"&amp;VLOOKUP([1]source_data!M1045,[1]codelists!A:C,2,FALSE)),IF([1]source_data!L1045&lt;&gt;"",CONCATENATE(VLOOKUP([1]source_data!K1045,[1]codelists!A:C,2,FALSE)&amp;";"&amp;VLOOKUP([1]source_data!L1045,[1]codelists!A:C,2,FALSE)),IF([1]source_data!K1045&lt;&gt;"",CONCATENATE(VLOOKUP([1]source_data!K1045,[1]codelists!A:C,2,FALSE)))))))</f>
        <v>GTIP020</v>
      </c>
      <c r="N1043" s="11" t="str">
        <f>IF([1]source_data!G1045="","",IF([1]source_data!D1045="","",VLOOKUP([1]source_data!D1045,[1]geo_data!A:I,9,FALSE)))</f>
        <v>Wotton-under-Edge</v>
      </c>
      <c r="O1043" s="11" t="str">
        <f>IF([1]source_data!G1045="","",IF([1]source_data!D1045="","",VLOOKUP([1]source_data!D1045,[1]geo_data!A:I,8,FALSE)))</f>
        <v>E05013199</v>
      </c>
      <c r="P1043" s="11" t="str">
        <f>IF([1]source_data!G1045="","",IF(LEFT(O1043,3)="E05","WD",IF(LEFT(O1043,3)="S13","WD",IF(LEFT(O1043,3)="W05","WD",IF(LEFT(O1043,3)="W06","UA",IF(LEFT(O1043,3)="S12","CA",IF(LEFT(O1043,3)="E06","UA",IF(LEFT(O1043,3)="E07","NMD",IF(LEFT(O1043,3)="E08","MD",IF(LEFT(O1043,3)="E09","LONB"))))))))))</f>
        <v>WD</v>
      </c>
      <c r="Q1043" s="11" t="str">
        <f>IF([1]source_data!G1045="","",IF([1]source_data!D1045="","",VLOOKUP([1]source_data!D1045,[1]geo_data!A:I,7,FALSE)))</f>
        <v>Stroud</v>
      </c>
      <c r="R1043" s="11" t="str">
        <f>IF([1]source_data!G1045="","",IF([1]source_data!D1045="","",VLOOKUP([1]source_data!D1045,[1]geo_data!A:I,6,FALSE)))</f>
        <v>E07000082</v>
      </c>
      <c r="S1043" s="11" t="str">
        <f>IF([1]source_data!G1045="","",IF(LEFT(R1043,3)="E05","WD",IF(LEFT(R1043,3)="S13","WD",IF(LEFT(R1043,3)="W05","WD",IF(LEFT(R1043,3)="W06","UA",IF(LEFT(R1043,3)="S12","CA",IF(LEFT(R1043,3)="E06","UA",IF(LEFT(R1043,3)="E07","NMD",IF(LEFT(R1043,3)="E08","MD",IF(LEFT(R1043,3)="E09","LONB"))))))))))</f>
        <v>NMD</v>
      </c>
      <c r="T1043" s="8" t="str">
        <f>IF([1]source_data!G1045="","",IF([1]source_data!N1045="","",[1]source_data!N1045))</f>
        <v>Grants for Your Home</v>
      </c>
      <c r="U1043" s="12">
        <f ca="1">IF([1]source_data!G1045="","",[1]tailored_settings!$B$8)</f>
        <v>45009</v>
      </c>
      <c r="V1043" s="8" t="str">
        <f>IF([1]source_data!I1045="","",[1]tailored_settings!$B$9)</f>
        <v>https://www.barnwoodtrust.org/</v>
      </c>
      <c r="W1043" s="8" t="str">
        <f>IF([1]source_data!G1045="","",IF([1]source_data!I1045="","",[1]codelists!$A$1))</f>
        <v>Grant to Individuals Reason codelist</v>
      </c>
      <c r="X1043" s="8" t="str">
        <f>IF([1]source_data!G1045="","",IF([1]source_data!I1045="","",[1]source_data!I1045))</f>
        <v>Financial Hardship</v>
      </c>
      <c r="Y1043" s="8" t="str">
        <f>IF([1]source_data!G1045="","",IF([1]source_data!J1045="","",[1]codelists!$A$1))</f>
        <v>Grant to Individuals Reason codelist</v>
      </c>
      <c r="Z1043" s="8" t="str">
        <f>IF([1]source_data!G1045="","",IF([1]source_data!J1045="","",[1]source_data!J1045))</f>
        <v>Disability</v>
      </c>
      <c r="AA1043" s="8" t="str">
        <f>IF([1]source_data!G1045="","",IF([1]source_data!K1045="","",[1]codelists!$A$16))</f>
        <v>Grant to Individuals Purpose codelist</v>
      </c>
      <c r="AB1043" s="8" t="str">
        <f>IF([1]source_data!G1045="","",IF([1]source_data!K1045="","",[1]source_data!K1045))</f>
        <v>Furniture and appliances</v>
      </c>
      <c r="AC1043" s="8" t="str">
        <f>IF([1]source_data!G1045="","",IF([1]source_data!L1045="","",[1]codelists!$A$16))</f>
        <v/>
      </c>
      <c r="AD1043" s="8" t="str">
        <f>IF([1]source_data!G1045="","",IF([1]source_data!L1045="","",[1]source_data!L1045))</f>
        <v/>
      </c>
      <c r="AE1043" s="8" t="str">
        <f>IF([1]source_data!G1045="","",IF([1]source_data!M1045="","",[1]codelists!$A$16))</f>
        <v/>
      </c>
      <c r="AF1043" s="8" t="str">
        <f>IF([1]source_data!G1045="","",IF([1]source_data!M1045="","",[1]source_data!M1045))</f>
        <v/>
      </c>
    </row>
    <row r="1044" spans="1:32" ht="15.75" x14ac:dyDescent="0.25">
      <c r="A1044" s="8" t="str">
        <f>IF([1]source_data!G1046="","",IF(AND([1]source_data!C1046&lt;&gt;"",[1]tailored_settings!$B$10="Publish"),CONCATENATE([1]tailored_settings!$B$2&amp;[1]source_data!C1046),IF(AND([1]source_data!C1046&lt;&gt;"",[1]tailored_settings!$B$10="Do not publish"),CONCATENATE([1]tailored_settings!$B$2&amp;TEXT(ROW(A1044)-1,"0000")&amp;"_"&amp;TEXT(F1044,"yyyy-mm")),CONCATENATE([1]tailored_settings!$B$2&amp;TEXT(ROW(A1044)-1,"0000")&amp;"_"&amp;TEXT(F1044,"yyyy-mm")))))</f>
        <v>360G-BarnwoodTrust-1043_2022-11</v>
      </c>
      <c r="B1044" s="8" t="str">
        <f>IF([1]source_data!G1046="","",IF([1]source_data!E1046&lt;&gt;"",[1]source_data!E1046,CONCATENATE("Grant to "&amp;G1044)))</f>
        <v>Grants for Your Home</v>
      </c>
      <c r="C1044" s="8" t="str">
        <f>IF([1]source_data!G1046="","",IF([1]source_data!F1046="","",[1]source_data!F1046))</f>
        <v>Funding to help disabled people and people with mental health conditions living on a low-income with their housing needs</v>
      </c>
      <c r="D1044" s="9">
        <f>IF([1]source_data!G1046="","",IF([1]source_data!G1046="","",[1]source_data!G1046))</f>
        <v>675</v>
      </c>
      <c r="E1044" s="8" t="str">
        <f>IF([1]source_data!G1046="","",[1]tailored_settings!$B$3)</f>
        <v>GBP</v>
      </c>
      <c r="F1044" s="10">
        <f>IF([1]source_data!G1046="","",IF([1]source_data!H1046="","",[1]source_data!H1046))</f>
        <v>44895.4618661227</v>
      </c>
      <c r="G1044" s="8" t="str">
        <f>IF([1]source_data!G1046="","",[1]tailored_settings!$B$5)</f>
        <v>Individual Recipient</v>
      </c>
      <c r="H1044" s="8" t="str">
        <f>IF([1]source_data!G1046="","",IF(AND([1]source_data!A1046&lt;&gt;"",[1]tailored_settings!$B$11="Publish"),CONCATENATE([1]tailored_settings!$B$2&amp;[1]source_data!A1046),IF(AND([1]source_data!A1046&lt;&gt;"",[1]tailored_settings!$B$11="Do not publish"),CONCATENATE([1]tailored_settings!$B$4&amp;TEXT(ROW(A1044)-1,"0000")&amp;"_"&amp;TEXT(F1044,"yyyy-mm")),CONCATENATE([1]tailored_settings!$B$4&amp;TEXT(ROW(A1044)-1,"0000")&amp;"_"&amp;TEXT(F1044,"yyyy-mm")))))</f>
        <v>360G-BarnwoodTrust-IND-1043_2022-11</v>
      </c>
      <c r="I1044" s="8" t="str">
        <f>IF([1]source_data!G1046="","",[1]tailored_settings!$B$7)</f>
        <v>Barnwood Trust</v>
      </c>
      <c r="J1044" s="8" t="str">
        <f>IF([1]source_data!G1046="","",[1]tailored_settings!$B$6)</f>
        <v>GB-CHC-1162855</v>
      </c>
      <c r="K1044" s="8" t="str">
        <f>IF([1]source_data!G1046="","",IF([1]source_data!I1046="","",VLOOKUP([1]source_data!I1046,[1]codelists!A:C,2,FALSE)))</f>
        <v>GTIR010</v>
      </c>
      <c r="L1044" s="8" t="str">
        <f>IF([1]source_data!G1046="","",IF([1]source_data!J1046="","",VLOOKUP([1]source_data!J1046,[1]codelists!A:C,2,FALSE)))</f>
        <v>GTIR020</v>
      </c>
      <c r="M1044" s="8" t="str">
        <f>IF([1]source_data!G1046="","",IF([1]source_data!K1046="","",IF([1]source_data!M1046&lt;&gt;"",CONCATENATE(VLOOKUP([1]source_data!K1046,[1]codelists!A:C,2,FALSE)&amp;";"&amp;VLOOKUP([1]source_data!L1046,[1]codelists!A:C,2,FALSE)&amp;";"&amp;VLOOKUP([1]source_data!M1046,[1]codelists!A:C,2,FALSE)),IF([1]source_data!L1046&lt;&gt;"",CONCATENATE(VLOOKUP([1]source_data!K1046,[1]codelists!A:C,2,FALSE)&amp;";"&amp;VLOOKUP([1]source_data!L1046,[1]codelists!A:C,2,FALSE)),IF([1]source_data!K1046&lt;&gt;"",CONCATENATE(VLOOKUP([1]source_data!K1046,[1]codelists!A:C,2,FALSE)))))))</f>
        <v>GTIP020</v>
      </c>
      <c r="N1044" s="11" t="str">
        <f>IF([1]source_data!G1046="","",IF([1]source_data!D1046="","",VLOOKUP([1]source_data!D1046,[1]geo_data!A:I,9,FALSE)))</f>
        <v>Stonehouse</v>
      </c>
      <c r="O1044" s="11" t="str">
        <f>IF([1]source_data!G1046="","",IF([1]source_data!D1046="","",VLOOKUP([1]source_data!D1046,[1]geo_data!A:I,8,FALSE)))</f>
        <v>E05013196</v>
      </c>
      <c r="P1044" s="11" t="str">
        <f>IF([1]source_data!G1046="","",IF(LEFT(O1044,3)="E05","WD",IF(LEFT(O1044,3)="S13","WD",IF(LEFT(O1044,3)="W05","WD",IF(LEFT(O1044,3)="W06","UA",IF(LEFT(O1044,3)="S12","CA",IF(LEFT(O1044,3)="E06","UA",IF(LEFT(O1044,3)="E07","NMD",IF(LEFT(O1044,3)="E08","MD",IF(LEFT(O1044,3)="E09","LONB"))))))))))</f>
        <v>WD</v>
      </c>
      <c r="Q1044" s="11" t="str">
        <f>IF([1]source_data!G1046="","",IF([1]source_data!D1046="","",VLOOKUP([1]source_data!D1046,[1]geo_data!A:I,7,FALSE)))</f>
        <v>Stroud</v>
      </c>
      <c r="R1044" s="11" t="str">
        <f>IF([1]source_data!G1046="","",IF([1]source_data!D1046="","",VLOOKUP([1]source_data!D1046,[1]geo_data!A:I,6,FALSE)))</f>
        <v>E07000082</v>
      </c>
      <c r="S1044" s="11" t="str">
        <f>IF([1]source_data!G1046="","",IF(LEFT(R1044,3)="E05","WD",IF(LEFT(R1044,3)="S13","WD",IF(LEFT(R1044,3)="W05","WD",IF(LEFT(R1044,3)="W06","UA",IF(LEFT(R1044,3)="S12","CA",IF(LEFT(R1044,3)="E06","UA",IF(LEFT(R1044,3)="E07","NMD",IF(LEFT(R1044,3)="E08","MD",IF(LEFT(R1044,3)="E09","LONB"))))))))))</f>
        <v>NMD</v>
      </c>
      <c r="T1044" s="8" t="str">
        <f>IF([1]source_data!G1046="","",IF([1]source_data!N1046="","",[1]source_data!N1046))</f>
        <v>Grants for Your Home</v>
      </c>
      <c r="U1044" s="12">
        <f ca="1">IF([1]source_data!G1046="","",[1]tailored_settings!$B$8)</f>
        <v>45009</v>
      </c>
      <c r="V1044" s="8" t="str">
        <f>IF([1]source_data!I1046="","",[1]tailored_settings!$B$9)</f>
        <v>https://www.barnwoodtrust.org/</v>
      </c>
      <c r="W1044" s="8" t="str">
        <f>IF([1]source_data!G1046="","",IF([1]source_data!I1046="","",[1]codelists!$A$1))</f>
        <v>Grant to Individuals Reason codelist</v>
      </c>
      <c r="X1044" s="8" t="str">
        <f>IF([1]source_data!G1046="","",IF([1]source_data!I1046="","",[1]source_data!I1046))</f>
        <v>Financial Hardship</v>
      </c>
      <c r="Y1044" s="8" t="str">
        <f>IF([1]source_data!G1046="","",IF([1]source_data!J1046="","",[1]codelists!$A$1))</f>
        <v>Grant to Individuals Reason codelist</v>
      </c>
      <c r="Z1044" s="8" t="str">
        <f>IF([1]source_data!G1046="","",IF([1]source_data!J1046="","",[1]source_data!J1046))</f>
        <v>Disability</v>
      </c>
      <c r="AA1044" s="8" t="str">
        <f>IF([1]source_data!G1046="","",IF([1]source_data!K1046="","",[1]codelists!$A$16))</f>
        <v>Grant to Individuals Purpose codelist</v>
      </c>
      <c r="AB1044" s="8" t="str">
        <f>IF([1]source_data!G1046="","",IF([1]source_data!K1046="","",[1]source_data!K1046))</f>
        <v>Furniture and appliances</v>
      </c>
      <c r="AC1044" s="8" t="str">
        <f>IF([1]source_data!G1046="","",IF([1]source_data!L1046="","",[1]codelists!$A$16))</f>
        <v/>
      </c>
      <c r="AD1044" s="8" t="str">
        <f>IF([1]source_data!G1046="","",IF([1]source_data!L1046="","",[1]source_data!L1046))</f>
        <v/>
      </c>
      <c r="AE1044" s="8" t="str">
        <f>IF([1]source_data!G1046="","",IF([1]source_data!M1046="","",[1]codelists!$A$16))</f>
        <v/>
      </c>
      <c r="AF1044" s="8" t="str">
        <f>IF([1]source_data!G1046="","",IF([1]source_data!M1046="","",[1]source_data!M1046))</f>
        <v/>
      </c>
    </row>
    <row r="1045" spans="1:32" ht="15.75" x14ac:dyDescent="0.25">
      <c r="A1045" s="8" t="str">
        <f>IF([1]source_data!G1047="","",IF(AND([1]source_data!C1047&lt;&gt;"",[1]tailored_settings!$B$10="Publish"),CONCATENATE([1]tailored_settings!$B$2&amp;[1]source_data!C1047),IF(AND([1]source_data!C1047&lt;&gt;"",[1]tailored_settings!$B$10="Do not publish"),CONCATENATE([1]tailored_settings!$B$2&amp;TEXT(ROW(A1045)-1,"0000")&amp;"_"&amp;TEXT(F1045,"yyyy-mm")),CONCATENATE([1]tailored_settings!$B$2&amp;TEXT(ROW(A1045)-1,"0000")&amp;"_"&amp;TEXT(F1045,"yyyy-mm")))))</f>
        <v>360G-BarnwoodTrust-1044_2022-11</v>
      </c>
      <c r="B1045" s="8" t="str">
        <f>IF([1]source_data!G1047="","",IF([1]source_data!E1047&lt;&gt;"",[1]source_data!E1047,CONCATENATE("Grant to "&amp;G1045)))</f>
        <v>Grants for Your Home</v>
      </c>
      <c r="C1045" s="8" t="str">
        <f>IF([1]source_data!G1047="","",IF([1]source_data!F1047="","",[1]source_data!F1047))</f>
        <v>Funding to help disabled people and people with mental health conditions living on a low-income with their housing needs</v>
      </c>
      <c r="D1045" s="9">
        <f>IF([1]source_data!G1047="","",IF([1]source_data!G1047="","",[1]source_data!G1047))</f>
        <v>700</v>
      </c>
      <c r="E1045" s="8" t="str">
        <f>IF([1]source_data!G1047="","",[1]tailored_settings!$B$3)</f>
        <v>GBP</v>
      </c>
      <c r="F1045" s="10">
        <f>IF([1]source_data!G1047="","",IF([1]source_data!H1047="","",[1]source_data!H1047))</f>
        <v>44895.466872800898</v>
      </c>
      <c r="G1045" s="8" t="str">
        <f>IF([1]source_data!G1047="","",[1]tailored_settings!$B$5)</f>
        <v>Individual Recipient</v>
      </c>
      <c r="H1045" s="8" t="str">
        <f>IF([1]source_data!G1047="","",IF(AND([1]source_data!A1047&lt;&gt;"",[1]tailored_settings!$B$11="Publish"),CONCATENATE([1]tailored_settings!$B$2&amp;[1]source_data!A1047),IF(AND([1]source_data!A1047&lt;&gt;"",[1]tailored_settings!$B$11="Do not publish"),CONCATENATE([1]tailored_settings!$B$4&amp;TEXT(ROW(A1045)-1,"0000")&amp;"_"&amp;TEXT(F1045,"yyyy-mm")),CONCATENATE([1]tailored_settings!$B$4&amp;TEXT(ROW(A1045)-1,"0000")&amp;"_"&amp;TEXT(F1045,"yyyy-mm")))))</f>
        <v>360G-BarnwoodTrust-IND-1044_2022-11</v>
      </c>
      <c r="I1045" s="8" t="str">
        <f>IF([1]source_data!G1047="","",[1]tailored_settings!$B$7)</f>
        <v>Barnwood Trust</v>
      </c>
      <c r="J1045" s="8" t="str">
        <f>IF([1]source_data!G1047="","",[1]tailored_settings!$B$6)</f>
        <v>GB-CHC-1162855</v>
      </c>
      <c r="K1045" s="8" t="str">
        <f>IF([1]source_data!G1047="","",IF([1]source_data!I1047="","",VLOOKUP([1]source_data!I1047,[1]codelists!A:C,2,FALSE)))</f>
        <v>GTIR010</v>
      </c>
      <c r="L1045" s="8" t="str">
        <f>IF([1]source_data!G1047="","",IF([1]source_data!J1047="","",VLOOKUP([1]source_data!J1047,[1]codelists!A:C,2,FALSE)))</f>
        <v>GTIR020</v>
      </c>
      <c r="M1045" s="8" t="str">
        <f>IF([1]source_data!G1047="","",IF([1]source_data!K1047="","",IF([1]source_data!M1047&lt;&gt;"",CONCATENATE(VLOOKUP([1]source_data!K1047,[1]codelists!A:C,2,FALSE)&amp;";"&amp;VLOOKUP([1]source_data!L1047,[1]codelists!A:C,2,FALSE)&amp;";"&amp;VLOOKUP([1]source_data!M1047,[1]codelists!A:C,2,FALSE)),IF([1]source_data!L1047&lt;&gt;"",CONCATENATE(VLOOKUP([1]source_data!K1047,[1]codelists!A:C,2,FALSE)&amp;";"&amp;VLOOKUP([1]source_data!L1047,[1]codelists!A:C,2,FALSE)),IF([1]source_data!K1047&lt;&gt;"",CONCATENATE(VLOOKUP([1]source_data!K1047,[1]codelists!A:C,2,FALSE)))))))</f>
        <v>GTIP020</v>
      </c>
      <c r="N1045" s="11" t="str">
        <f>IF([1]source_data!G1047="","",IF([1]source_data!D1047="","",VLOOKUP([1]source_data!D1047,[1]geo_data!A:I,9,FALSE)))</f>
        <v>Coaley and Uley</v>
      </c>
      <c r="O1045" s="11" t="str">
        <f>IF([1]source_data!G1047="","",IF([1]source_data!D1047="","",VLOOKUP([1]source_data!D1047,[1]geo_data!A:I,8,FALSE)))</f>
        <v>E05010975</v>
      </c>
      <c r="P1045" s="11" t="str">
        <f>IF([1]source_data!G1047="","",IF(LEFT(O1045,3)="E05","WD",IF(LEFT(O1045,3)="S13","WD",IF(LEFT(O1045,3)="W05","WD",IF(LEFT(O1045,3)="W06","UA",IF(LEFT(O1045,3)="S12","CA",IF(LEFT(O1045,3)="E06","UA",IF(LEFT(O1045,3)="E07","NMD",IF(LEFT(O1045,3)="E08","MD",IF(LEFT(O1045,3)="E09","LONB"))))))))))</f>
        <v>WD</v>
      </c>
      <c r="Q1045" s="11" t="str">
        <f>IF([1]source_data!G1047="","",IF([1]source_data!D1047="","",VLOOKUP([1]source_data!D1047,[1]geo_data!A:I,7,FALSE)))</f>
        <v>Stroud</v>
      </c>
      <c r="R1045" s="11" t="str">
        <f>IF([1]source_data!G1047="","",IF([1]source_data!D1047="","",VLOOKUP([1]source_data!D1047,[1]geo_data!A:I,6,FALSE)))</f>
        <v>E07000082</v>
      </c>
      <c r="S1045" s="11" t="str">
        <f>IF([1]source_data!G1047="","",IF(LEFT(R1045,3)="E05","WD",IF(LEFT(R1045,3)="S13","WD",IF(LEFT(R1045,3)="W05","WD",IF(LEFT(R1045,3)="W06","UA",IF(LEFT(R1045,3)="S12","CA",IF(LEFT(R1045,3)="E06","UA",IF(LEFT(R1045,3)="E07","NMD",IF(LEFT(R1045,3)="E08","MD",IF(LEFT(R1045,3)="E09","LONB"))))))))))</f>
        <v>NMD</v>
      </c>
      <c r="T1045" s="8" t="str">
        <f>IF([1]source_data!G1047="","",IF([1]source_data!N1047="","",[1]source_data!N1047))</f>
        <v>Grants for Your Home</v>
      </c>
      <c r="U1045" s="12">
        <f ca="1">IF([1]source_data!G1047="","",[1]tailored_settings!$B$8)</f>
        <v>45009</v>
      </c>
      <c r="V1045" s="8" t="str">
        <f>IF([1]source_data!I1047="","",[1]tailored_settings!$B$9)</f>
        <v>https://www.barnwoodtrust.org/</v>
      </c>
      <c r="W1045" s="8" t="str">
        <f>IF([1]source_data!G1047="","",IF([1]source_data!I1047="","",[1]codelists!$A$1))</f>
        <v>Grant to Individuals Reason codelist</v>
      </c>
      <c r="X1045" s="8" t="str">
        <f>IF([1]source_data!G1047="","",IF([1]source_data!I1047="","",[1]source_data!I1047))</f>
        <v>Financial Hardship</v>
      </c>
      <c r="Y1045" s="8" t="str">
        <f>IF([1]source_data!G1047="","",IF([1]source_data!J1047="","",[1]codelists!$A$1))</f>
        <v>Grant to Individuals Reason codelist</v>
      </c>
      <c r="Z1045" s="8" t="str">
        <f>IF([1]source_data!G1047="","",IF([1]source_data!J1047="","",[1]source_data!J1047))</f>
        <v>Disability</v>
      </c>
      <c r="AA1045" s="8" t="str">
        <f>IF([1]source_data!G1047="","",IF([1]source_data!K1047="","",[1]codelists!$A$16))</f>
        <v>Grant to Individuals Purpose codelist</v>
      </c>
      <c r="AB1045" s="8" t="str">
        <f>IF([1]source_data!G1047="","",IF([1]source_data!K1047="","",[1]source_data!K1047))</f>
        <v>Furniture and appliances</v>
      </c>
      <c r="AC1045" s="8" t="str">
        <f>IF([1]source_data!G1047="","",IF([1]source_data!L1047="","",[1]codelists!$A$16))</f>
        <v/>
      </c>
      <c r="AD1045" s="8" t="str">
        <f>IF([1]source_data!G1047="","",IF([1]source_data!L1047="","",[1]source_data!L1047))</f>
        <v/>
      </c>
      <c r="AE1045" s="8" t="str">
        <f>IF([1]source_data!G1047="","",IF([1]source_data!M1047="","",[1]codelists!$A$16))</f>
        <v/>
      </c>
      <c r="AF1045" s="8" t="str">
        <f>IF([1]source_data!G1047="","",IF([1]source_data!M1047="","",[1]source_data!M1047))</f>
        <v/>
      </c>
    </row>
    <row r="1046" spans="1:32" ht="15.75" x14ac:dyDescent="0.25">
      <c r="A1046" s="8" t="str">
        <f>IF([1]source_data!G1048="","",IF(AND([1]source_data!C1048&lt;&gt;"",[1]tailored_settings!$B$10="Publish"),CONCATENATE([1]tailored_settings!$B$2&amp;[1]source_data!C1048),IF(AND([1]source_data!C1048&lt;&gt;"",[1]tailored_settings!$B$10="Do not publish"),CONCATENATE([1]tailored_settings!$B$2&amp;TEXT(ROW(A1046)-1,"0000")&amp;"_"&amp;TEXT(F1046,"yyyy-mm")),CONCATENATE([1]tailored_settings!$B$2&amp;TEXT(ROW(A1046)-1,"0000")&amp;"_"&amp;TEXT(F1046,"yyyy-mm")))))</f>
        <v>360G-BarnwoodTrust-1045_2022-11</v>
      </c>
      <c r="B1046" s="8" t="str">
        <f>IF([1]source_data!G1048="","",IF([1]source_data!E1048&lt;&gt;"",[1]source_data!E1048,CONCATENATE("Grant to "&amp;G1046)))</f>
        <v>Grants for Your Home</v>
      </c>
      <c r="C1046" s="8" t="str">
        <f>IF([1]source_data!G1048="","",IF([1]source_data!F1048="","",[1]source_data!F1048))</f>
        <v>Funding to help disabled people and people with mental health conditions living on a low-income with their housing needs</v>
      </c>
      <c r="D1046" s="9">
        <f>IF([1]source_data!G1048="","",IF([1]source_data!G1048="","",[1]source_data!G1048))</f>
        <v>515</v>
      </c>
      <c r="E1046" s="8" t="str">
        <f>IF([1]source_data!G1048="","",[1]tailored_settings!$B$3)</f>
        <v>GBP</v>
      </c>
      <c r="F1046" s="10">
        <f>IF([1]source_data!G1048="","",IF([1]source_data!H1048="","",[1]source_data!H1048))</f>
        <v>44895.470765891201</v>
      </c>
      <c r="G1046" s="8" t="str">
        <f>IF([1]source_data!G1048="","",[1]tailored_settings!$B$5)</f>
        <v>Individual Recipient</v>
      </c>
      <c r="H1046" s="8" t="str">
        <f>IF([1]source_data!G1048="","",IF(AND([1]source_data!A1048&lt;&gt;"",[1]tailored_settings!$B$11="Publish"),CONCATENATE([1]tailored_settings!$B$2&amp;[1]source_data!A1048),IF(AND([1]source_data!A1048&lt;&gt;"",[1]tailored_settings!$B$11="Do not publish"),CONCATENATE([1]tailored_settings!$B$4&amp;TEXT(ROW(A1046)-1,"0000")&amp;"_"&amp;TEXT(F1046,"yyyy-mm")),CONCATENATE([1]tailored_settings!$B$4&amp;TEXT(ROW(A1046)-1,"0000")&amp;"_"&amp;TEXT(F1046,"yyyy-mm")))))</f>
        <v>360G-BarnwoodTrust-IND-1045_2022-11</v>
      </c>
      <c r="I1046" s="8" t="str">
        <f>IF([1]source_data!G1048="","",[1]tailored_settings!$B$7)</f>
        <v>Barnwood Trust</v>
      </c>
      <c r="J1046" s="8" t="str">
        <f>IF([1]source_data!G1048="","",[1]tailored_settings!$B$6)</f>
        <v>GB-CHC-1162855</v>
      </c>
      <c r="K1046" s="8" t="str">
        <f>IF([1]source_data!G1048="","",IF([1]source_data!I1048="","",VLOOKUP([1]source_data!I1048,[1]codelists!A:C,2,FALSE)))</f>
        <v>GTIR010</v>
      </c>
      <c r="L1046" s="8" t="str">
        <f>IF([1]source_data!G1048="","",IF([1]source_data!J1048="","",VLOOKUP([1]source_data!J1048,[1]codelists!A:C,2,FALSE)))</f>
        <v>GTIR020</v>
      </c>
      <c r="M1046" s="8" t="str">
        <f>IF([1]source_data!G1048="","",IF([1]source_data!K1048="","",IF([1]source_data!M1048&lt;&gt;"",CONCATENATE(VLOOKUP([1]source_data!K1048,[1]codelists!A:C,2,FALSE)&amp;";"&amp;VLOOKUP([1]source_data!L1048,[1]codelists!A:C,2,FALSE)&amp;";"&amp;VLOOKUP([1]source_data!M1048,[1]codelists!A:C,2,FALSE)),IF([1]source_data!L1048&lt;&gt;"",CONCATENATE(VLOOKUP([1]source_data!K1048,[1]codelists!A:C,2,FALSE)&amp;";"&amp;VLOOKUP([1]source_data!L1048,[1]codelists!A:C,2,FALSE)),IF([1]source_data!K1048&lt;&gt;"",CONCATENATE(VLOOKUP([1]source_data!K1048,[1]codelists!A:C,2,FALSE)))))))</f>
        <v>GTIP020</v>
      </c>
      <c r="N1046" s="11" t="str">
        <f>IF([1]source_data!G1048="","",IF([1]source_data!D1048="","",VLOOKUP([1]source_data!D1048,[1]geo_data!A:I,9,FALSE)))</f>
        <v>The Beeches</v>
      </c>
      <c r="O1046" s="11" t="str">
        <f>IF([1]source_data!G1048="","",IF([1]source_data!D1048="","",VLOOKUP([1]source_data!D1048,[1]geo_data!A:I,8,FALSE)))</f>
        <v>E05010725</v>
      </c>
      <c r="P1046" s="11" t="str">
        <f>IF([1]source_data!G1048="","",IF(LEFT(O1046,3)="E05","WD",IF(LEFT(O1046,3)="S13","WD",IF(LEFT(O1046,3)="W05","WD",IF(LEFT(O1046,3)="W06","UA",IF(LEFT(O1046,3)="S12","CA",IF(LEFT(O1046,3)="E06","UA",IF(LEFT(O1046,3)="E07","NMD",IF(LEFT(O1046,3)="E08","MD",IF(LEFT(O1046,3)="E09","LONB"))))))))))</f>
        <v>WD</v>
      </c>
      <c r="Q1046" s="11" t="str">
        <f>IF([1]source_data!G1048="","",IF([1]source_data!D1048="","",VLOOKUP([1]source_data!D1048,[1]geo_data!A:I,7,FALSE)))</f>
        <v>Cotswold</v>
      </c>
      <c r="R1046" s="11" t="str">
        <f>IF([1]source_data!G1048="","",IF([1]source_data!D1048="","",VLOOKUP([1]source_data!D1048,[1]geo_data!A:I,6,FALSE)))</f>
        <v>E07000079</v>
      </c>
      <c r="S1046" s="11" t="str">
        <f>IF([1]source_data!G1048="","",IF(LEFT(R1046,3)="E05","WD",IF(LEFT(R1046,3)="S13","WD",IF(LEFT(R1046,3)="W05","WD",IF(LEFT(R1046,3)="W06","UA",IF(LEFT(R1046,3)="S12","CA",IF(LEFT(R1046,3)="E06","UA",IF(LEFT(R1046,3)="E07","NMD",IF(LEFT(R1046,3)="E08","MD",IF(LEFT(R1046,3)="E09","LONB"))))))))))</f>
        <v>NMD</v>
      </c>
      <c r="T1046" s="8" t="str">
        <f>IF([1]source_data!G1048="","",IF([1]source_data!N1048="","",[1]source_data!N1048))</f>
        <v>Grants for Your Home</v>
      </c>
      <c r="U1046" s="12">
        <f ca="1">IF([1]source_data!G1048="","",[1]tailored_settings!$B$8)</f>
        <v>45009</v>
      </c>
      <c r="V1046" s="8" t="str">
        <f>IF([1]source_data!I1048="","",[1]tailored_settings!$B$9)</f>
        <v>https://www.barnwoodtrust.org/</v>
      </c>
      <c r="W1046" s="8" t="str">
        <f>IF([1]source_data!G1048="","",IF([1]source_data!I1048="","",[1]codelists!$A$1))</f>
        <v>Grant to Individuals Reason codelist</v>
      </c>
      <c r="X1046" s="8" t="str">
        <f>IF([1]source_data!G1048="","",IF([1]source_data!I1048="","",[1]source_data!I1048))</f>
        <v>Financial Hardship</v>
      </c>
      <c r="Y1046" s="8" t="str">
        <f>IF([1]source_data!G1048="","",IF([1]source_data!J1048="","",[1]codelists!$A$1))</f>
        <v>Grant to Individuals Reason codelist</v>
      </c>
      <c r="Z1046" s="8" t="str">
        <f>IF([1]source_data!G1048="","",IF([1]source_data!J1048="","",[1]source_data!J1048))</f>
        <v>Disability</v>
      </c>
      <c r="AA1046" s="8" t="str">
        <f>IF([1]source_data!G1048="","",IF([1]source_data!K1048="","",[1]codelists!$A$16))</f>
        <v>Grant to Individuals Purpose codelist</v>
      </c>
      <c r="AB1046" s="8" t="str">
        <f>IF([1]source_data!G1048="","",IF([1]source_data!K1048="","",[1]source_data!K1048))</f>
        <v>Furniture and appliances</v>
      </c>
      <c r="AC1046" s="8" t="str">
        <f>IF([1]source_data!G1048="","",IF([1]source_data!L1048="","",[1]codelists!$A$16))</f>
        <v/>
      </c>
      <c r="AD1046" s="8" t="str">
        <f>IF([1]source_data!G1048="","",IF([1]source_data!L1048="","",[1]source_data!L1048))</f>
        <v/>
      </c>
      <c r="AE1046" s="8" t="str">
        <f>IF([1]source_data!G1048="","",IF([1]source_data!M1048="","",[1]codelists!$A$16))</f>
        <v/>
      </c>
      <c r="AF1046" s="8" t="str">
        <f>IF([1]source_data!G1048="","",IF([1]source_data!M1048="","",[1]source_data!M1048))</f>
        <v/>
      </c>
    </row>
    <row r="1047" spans="1:32" ht="15.75" x14ac:dyDescent="0.25">
      <c r="A1047" s="8" t="str">
        <f>IF([1]source_data!G1049="","",IF(AND([1]source_data!C1049&lt;&gt;"",[1]tailored_settings!$B$10="Publish"),CONCATENATE([1]tailored_settings!$B$2&amp;[1]source_data!C1049),IF(AND([1]source_data!C1049&lt;&gt;"",[1]tailored_settings!$B$10="Do not publish"),CONCATENATE([1]tailored_settings!$B$2&amp;TEXT(ROW(A1047)-1,"0000")&amp;"_"&amp;TEXT(F1047,"yyyy-mm")),CONCATENATE([1]tailored_settings!$B$2&amp;TEXT(ROW(A1047)-1,"0000")&amp;"_"&amp;TEXT(F1047,"yyyy-mm")))))</f>
        <v>360G-BarnwoodTrust-1046_2022-11</v>
      </c>
      <c r="B1047" s="8" t="str">
        <f>IF([1]source_data!G1049="","",IF([1]source_data!E1049&lt;&gt;"",[1]source_data!E1049,CONCATENATE("Grant to "&amp;G1047)))</f>
        <v>Grants for Your Home</v>
      </c>
      <c r="C1047" s="8" t="str">
        <f>IF([1]source_data!G1049="","",IF([1]source_data!F1049="","",[1]source_data!F1049))</f>
        <v>Funding to help disabled people and people with mental health conditions living on a low-income with their housing needs</v>
      </c>
      <c r="D1047" s="9">
        <f>IF([1]source_data!G1049="","",IF([1]source_data!G1049="","",[1]source_data!G1049))</f>
        <v>2231</v>
      </c>
      <c r="E1047" s="8" t="str">
        <f>IF([1]source_data!G1049="","",[1]tailored_settings!$B$3)</f>
        <v>GBP</v>
      </c>
      <c r="F1047" s="10">
        <f>IF([1]source_data!G1049="","",IF([1]source_data!H1049="","",[1]source_data!H1049))</f>
        <v>44895.480273379602</v>
      </c>
      <c r="G1047" s="8" t="str">
        <f>IF([1]source_data!G1049="","",[1]tailored_settings!$B$5)</f>
        <v>Individual Recipient</v>
      </c>
      <c r="H1047" s="8" t="str">
        <f>IF([1]source_data!G1049="","",IF(AND([1]source_data!A1049&lt;&gt;"",[1]tailored_settings!$B$11="Publish"),CONCATENATE([1]tailored_settings!$B$2&amp;[1]source_data!A1049),IF(AND([1]source_data!A1049&lt;&gt;"",[1]tailored_settings!$B$11="Do not publish"),CONCATENATE([1]tailored_settings!$B$4&amp;TEXT(ROW(A1047)-1,"0000")&amp;"_"&amp;TEXT(F1047,"yyyy-mm")),CONCATENATE([1]tailored_settings!$B$4&amp;TEXT(ROW(A1047)-1,"0000")&amp;"_"&amp;TEXT(F1047,"yyyy-mm")))))</f>
        <v>360G-BarnwoodTrust-IND-1046_2022-11</v>
      </c>
      <c r="I1047" s="8" t="str">
        <f>IF([1]source_data!G1049="","",[1]tailored_settings!$B$7)</f>
        <v>Barnwood Trust</v>
      </c>
      <c r="J1047" s="8" t="str">
        <f>IF([1]source_data!G1049="","",[1]tailored_settings!$B$6)</f>
        <v>GB-CHC-1162855</v>
      </c>
      <c r="K1047" s="8" t="str">
        <f>IF([1]source_data!G1049="","",IF([1]source_data!I1049="","",VLOOKUP([1]source_data!I1049,[1]codelists!A:C,2,FALSE)))</f>
        <v>GTIR010</v>
      </c>
      <c r="L1047" s="8" t="str">
        <f>IF([1]source_data!G1049="","",IF([1]source_data!J1049="","",VLOOKUP([1]source_data!J1049,[1]codelists!A:C,2,FALSE)))</f>
        <v>GTIR020</v>
      </c>
      <c r="M1047" s="8" t="str">
        <f>IF([1]source_data!G1049="","",IF([1]source_data!K1049="","",IF([1]source_data!M1049&lt;&gt;"",CONCATENATE(VLOOKUP([1]source_data!K1049,[1]codelists!A:C,2,FALSE)&amp;";"&amp;VLOOKUP([1]source_data!L1049,[1]codelists!A:C,2,FALSE)&amp;";"&amp;VLOOKUP([1]source_data!M1049,[1]codelists!A:C,2,FALSE)),IF([1]source_data!L1049&lt;&gt;"",CONCATENATE(VLOOKUP([1]source_data!K1049,[1]codelists!A:C,2,FALSE)&amp;";"&amp;VLOOKUP([1]source_data!L1049,[1]codelists!A:C,2,FALSE)),IF([1]source_data!K1049&lt;&gt;"",CONCATENATE(VLOOKUP([1]source_data!K1049,[1]codelists!A:C,2,FALSE)))))))</f>
        <v>GTIP020</v>
      </c>
      <c r="N1047" s="11" t="str">
        <f>IF([1]source_data!G1049="","",IF([1]source_data!D1049="","",VLOOKUP([1]source_data!D1049,[1]geo_data!A:I,9,FALSE)))</f>
        <v>Coleford</v>
      </c>
      <c r="O1047" s="11" t="str">
        <f>IF([1]source_data!G1049="","",IF([1]source_data!D1049="","",VLOOKUP([1]source_data!D1049,[1]geo_data!A:I,8,FALSE)))</f>
        <v>E05012160</v>
      </c>
      <c r="P1047" s="11" t="str">
        <f>IF([1]source_data!G1049="","",IF(LEFT(O1047,3)="E05","WD",IF(LEFT(O1047,3)="S13","WD",IF(LEFT(O1047,3)="W05","WD",IF(LEFT(O1047,3)="W06","UA",IF(LEFT(O1047,3)="S12","CA",IF(LEFT(O1047,3)="E06","UA",IF(LEFT(O1047,3)="E07","NMD",IF(LEFT(O1047,3)="E08","MD",IF(LEFT(O1047,3)="E09","LONB"))))))))))</f>
        <v>WD</v>
      </c>
      <c r="Q1047" s="11" t="str">
        <f>IF([1]source_data!G1049="","",IF([1]source_data!D1049="","",VLOOKUP([1]source_data!D1049,[1]geo_data!A:I,7,FALSE)))</f>
        <v>Forest of Dean</v>
      </c>
      <c r="R1047" s="11" t="str">
        <f>IF([1]source_data!G1049="","",IF([1]source_data!D1049="","",VLOOKUP([1]source_data!D1049,[1]geo_data!A:I,6,FALSE)))</f>
        <v>E07000080</v>
      </c>
      <c r="S1047" s="11" t="str">
        <f>IF([1]source_data!G1049="","",IF(LEFT(R1047,3)="E05","WD",IF(LEFT(R1047,3)="S13","WD",IF(LEFT(R1047,3)="W05","WD",IF(LEFT(R1047,3)="W06","UA",IF(LEFT(R1047,3)="S12","CA",IF(LEFT(R1047,3)="E06","UA",IF(LEFT(R1047,3)="E07","NMD",IF(LEFT(R1047,3)="E08","MD",IF(LEFT(R1047,3)="E09","LONB"))))))))))</f>
        <v>NMD</v>
      </c>
      <c r="T1047" s="8" t="str">
        <f>IF([1]source_data!G1049="","",IF([1]source_data!N1049="","",[1]source_data!N1049))</f>
        <v>Grants for Your Home</v>
      </c>
      <c r="U1047" s="12">
        <f ca="1">IF([1]source_data!G1049="","",[1]tailored_settings!$B$8)</f>
        <v>45009</v>
      </c>
      <c r="V1047" s="8" t="str">
        <f>IF([1]source_data!I1049="","",[1]tailored_settings!$B$9)</f>
        <v>https://www.barnwoodtrust.org/</v>
      </c>
      <c r="W1047" s="8" t="str">
        <f>IF([1]source_data!G1049="","",IF([1]source_data!I1049="","",[1]codelists!$A$1))</f>
        <v>Grant to Individuals Reason codelist</v>
      </c>
      <c r="X1047" s="8" t="str">
        <f>IF([1]source_data!G1049="","",IF([1]source_data!I1049="","",[1]source_data!I1049))</f>
        <v>Financial Hardship</v>
      </c>
      <c r="Y1047" s="8" t="str">
        <f>IF([1]source_data!G1049="","",IF([1]source_data!J1049="","",[1]codelists!$A$1))</f>
        <v>Grant to Individuals Reason codelist</v>
      </c>
      <c r="Z1047" s="8" t="str">
        <f>IF([1]source_data!G1049="","",IF([1]source_data!J1049="","",[1]source_data!J1049))</f>
        <v>Disability</v>
      </c>
      <c r="AA1047" s="8" t="str">
        <f>IF([1]source_data!G1049="","",IF([1]source_data!K1049="","",[1]codelists!$A$16))</f>
        <v>Grant to Individuals Purpose codelist</v>
      </c>
      <c r="AB1047" s="8" t="str">
        <f>IF([1]source_data!G1049="","",IF([1]source_data!K1049="","",[1]source_data!K1049))</f>
        <v>Furniture and appliances</v>
      </c>
      <c r="AC1047" s="8" t="str">
        <f>IF([1]source_data!G1049="","",IF([1]source_data!L1049="","",[1]codelists!$A$16))</f>
        <v/>
      </c>
      <c r="AD1047" s="8" t="str">
        <f>IF([1]source_data!G1049="","",IF([1]source_data!L1049="","",[1]source_data!L1049))</f>
        <v/>
      </c>
      <c r="AE1047" s="8" t="str">
        <f>IF([1]source_data!G1049="","",IF([1]source_data!M1049="","",[1]codelists!$A$16))</f>
        <v/>
      </c>
      <c r="AF1047" s="8" t="str">
        <f>IF([1]source_data!G1049="","",IF([1]source_data!M1049="","",[1]source_data!M1049))</f>
        <v/>
      </c>
    </row>
    <row r="1048" spans="1:32" ht="15.75" x14ac:dyDescent="0.25">
      <c r="A1048" s="8" t="str">
        <f>IF([1]source_data!G1050="","",IF(AND([1]source_data!C1050&lt;&gt;"",[1]tailored_settings!$B$10="Publish"),CONCATENATE([1]tailored_settings!$B$2&amp;[1]source_data!C1050),IF(AND([1]source_data!C1050&lt;&gt;"",[1]tailored_settings!$B$10="Do not publish"),CONCATENATE([1]tailored_settings!$B$2&amp;TEXT(ROW(A1048)-1,"0000")&amp;"_"&amp;TEXT(F1048,"yyyy-mm")),CONCATENATE([1]tailored_settings!$B$2&amp;TEXT(ROW(A1048)-1,"0000")&amp;"_"&amp;TEXT(F1048,"yyyy-mm")))))</f>
        <v>360G-BarnwoodTrust-1047_2022-11</v>
      </c>
      <c r="B1048" s="8" t="str">
        <f>IF([1]source_data!G1050="","",IF([1]source_data!E1050&lt;&gt;"",[1]source_data!E1050,CONCATENATE("Grant to "&amp;G1048)))</f>
        <v>Grants for You</v>
      </c>
      <c r="C1048" s="8" t="str">
        <f>IF([1]source_data!G1050="","",IF([1]source_data!F1050="","",[1]source_data!F1050))</f>
        <v xml:space="preserve">Funding to help people with Autism, ADHD, Tourette's or a serious mental health condition access more opportunities.   </v>
      </c>
      <c r="D1048" s="9">
        <f>IF([1]source_data!G1050="","",IF([1]source_data!G1050="","",[1]source_data!G1050))</f>
        <v>1000</v>
      </c>
      <c r="E1048" s="8" t="str">
        <f>IF([1]source_data!G1050="","",[1]tailored_settings!$B$3)</f>
        <v>GBP</v>
      </c>
      <c r="F1048" s="10">
        <f>IF([1]source_data!G1050="","",IF([1]source_data!H1050="","",[1]source_data!H1050))</f>
        <v>44895.4910936343</v>
      </c>
      <c r="G1048" s="8" t="str">
        <f>IF([1]source_data!G1050="","",[1]tailored_settings!$B$5)</f>
        <v>Individual Recipient</v>
      </c>
      <c r="H1048" s="8" t="str">
        <f>IF([1]source_data!G1050="","",IF(AND([1]source_data!A1050&lt;&gt;"",[1]tailored_settings!$B$11="Publish"),CONCATENATE([1]tailored_settings!$B$2&amp;[1]source_data!A1050),IF(AND([1]source_data!A1050&lt;&gt;"",[1]tailored_settings!$B$11="Do not publish"),CONCATENATE([1]tailored_settings!$B$4&amp;TEXT(ROW(A1048)-1,"0000")&amp;"_"&amp;TEXT(F1048,"yyyy-mm")),CONCATENATE([1]tailored_settings!$B$4&amp;TEXT(ROW(A1048)-1,"0000")&amp;"_"&amp;TEXT(F1048,"yyyy-mm")))))</f>
        <v>360G-BarnwoodTrust-IND-1047_2022-11</v>
      </c>
      <c r="I1048" s="8" t="str">
        <f>IF([1]source_data!G1050="","",[1]tailored_settings!$B$7)</f>
        <v>Barnwood Trust</v>
      </c>
      <c r="J1048" s="8" t="str">
        <f>IF([1]source_data!G1050="","",[1]tailored_settings!$B$6)</f>
        <v>GB-CHC-1162855</v>
      </c>
      <c r="K1048" s="8" t="str">
        <f>IF([1]source_data!G1050="","",IF([1]source_data!I1050="","",VLOOKUP([1]source_data!I1050,[1]codelists!A:C,2,FALSE)))</f>
        <v>GTIR040</v>
      </c>
      <c r="L1048" s="8" t="str">
        <f>IF([1]source_data!G1050="","",IF([1]source_data!J1050="","",VLOOKUP([1]source_data!J1050,[1]codelists!A:C,2,FALSE)))</f>
        <v/>
      </c>
      <c r="M1048" s="8" t="str">
        <f>IF([1]source_data!G1050="","",IF([1]source_data!K1050="","",IF([1]source_data!M1050&lt;&gt;"",CONCATENATE(VLOOKUP([1]source_data!K1050,[1]codelists!A:C,2,FALSE)&amp;";"&amp;VLOOKUP([1]source_data!L1050,[1]codelists!A:C,2,FALSE)&amp;";"&amp;VLOOKUP([1]source_data!M1050,[1]codelists!A:C,2,FALSE)),IF([1]source_data!L1050&lt;&gt;"",CONCATENATE(VLOOKUP([1]source_data!K1050,[1]codelists!A:C,2,FALSE)&amp;";"&amp;VLOOKUP([1]source_data!L1050,[1]codelists!A:C,2,FALSE)),IF([1]source_data!K1050&lt;&gt;"",CONCATENATE(VLOOKUP([1]source_data!K1050,[1]codelists!A:C,2,FALSE)))))))</f>
        <v>GTIP040</v>
      </c>
      <c r="N1048" s="11" t="str">
        <f>IF([1]source_data!G1050="","",IF([1]source_data!D1050="","",VLOOKUP([1]source_data!D1050,[1]geo_data!A:I,9,FALSE)))</f>
        <v>Barton and Tredworth</v>
      </c>
      <c r="O1048" s="11" t="str">
        <f>IF([1]source_data!G1050="","",IF([1]source_data!D1050="","",VLOOKUP([1]source_data!D1050,[1]geo_data!A:I,8,FALSE)))</f>
        <v>E05010953</v>
      </c>
      <c r="P1048" s="11" t="str">
        <f>IF([1]source_data!G1050="","",IF(LEFT(O1048,3)="E05","WD",IF(LEFT(O1048,3)="S13","WD",IF(LEFT(O1048,3)="W05","WD",IF(LEFT(O1048,3)="W06","UA",IF(LEFT(O1048,3)="S12","CA",IF(LEFT(O1048,3)="E06","UA",IF(LEFT(O1048,3)="E07","NMD",IF(LEFT(O1048,3)="E08","MD",IF(LEFT(O1048,3)="E09","LONB"))))))))))</f>
        <v>WD</v>
      </c>
      <c r="Q1048" s="11" t="str">
        <f>IF([1]source_data!G1050="","",IF([1]source_data!D1050="","",VLOOKUP([1]source_data!D1050,[1]geo_data!A:I,7,FALSE)))</f>
        <v>Gloucester</v>
      </c>
      <c r="R1048" s="11" t="str">
        <f>IF([1]source_data!G1050="","",IF([1]source_data!D1050="","",VLOOKUP([1]source_data!D1050,[1]geo_data!A:I,6,FALSE)))</f>
        <v>E07000081</v>
      </c>
      <c r="S1048" s="11" t="str">
        <f>IF([1]source_data!G1050="","",IF(LEFT(R1048,3)="E05","WD",IF(LEFT(R1048,3)="S13","WD",IF(LEFT(R1048,3)="W05","WD",IF(LEFT(R1048,3)="W06","UA",IF(LEFT(R1048,3)="S12","CA",IF(LEFT(R1048,3)="E06","UA",IF(LEFT(R1048,3)="E07","NMD",IF(LEFT(R1048,3)="E08","MD",IF(LEFT(R1048,3)="E09","LONB"))))))))))</f>
        <v>NMD</v>
      </c>
      <c r="T1048" s="8" t="str">
        <f>IF([1]source_data!G1050="","",IF([1]source_data!N1050="","",[1]source_data!N1050))</f>
        <v>Grants for You</v>
      </c>
      <c r="U1048" s="12">
        <f ca="1">IF([1]source_data!G1050="","",[1]tailored_settings!$B$8)</f>
        <v>45009</v>
      </c>
      <c r="V1048" s="8" t="str">
        <f>IF([1]source_data!I1050="","",[1]tailored_settings!$B$9)</f>
        <v>https://www.barnwoodtrust.org/</v>
      </c>
      <c r="W1048" s="8" t="str">
        <f>IF([1]source_data!G1050="","",IF([1]source_data!I1050="","",[1]codelists!$A$1))</f>
        <v>Grant to Individuals Reason codelist</v>
      </c>
      <c r="X1048" s="8" t="str">
        <f>IF([1]source_data!G1050="","",IF([1]source_data!I1050="","",[1]source_data!I1050))</f>
        <v>Mental Health</v>
      </c>
      <c r="Y1048" s="8" t="str">
        <f>IF([1]source_data!G1050="","",IF([1]source_data!J1050="","",[1]codelists!$A$1))</f>
        <v/>
      </c>
      <c r="Z1048" s="8" t="str">
        <f>IF([1]source_data!G1050="","",IF([1]source_data!J1050="","",[1]source_data!J1050))</f>
        <v/>
      </c>
      <c r="AA1048" s="8" t="str">
        <f>IF([1]source_data!G1050="","",IF([1]source_data!K1050="","",[1]codelists!$A$16))</f>
        <v>Grant to Individuals Purpose codelist</v>
      </c>
      <c r="AB1048" s="8" t="str">
        <f>IF([1]source_data!G1050="","",IF([1]source_data!K1050="","",[1]source_data!K1050))</f>
        <v>Devices and digital access</v>
      </c>
      <c r="AC1048" s="8" t="str">
        <f>IF([1]source_data!G1050="","",IF([1]source_data!L1050="","",[1]codelists!$A$16))</f>
        <v/>
      </c>
      <c r="AD1048" s="8" t="str">
        <f>IF([1]source_data!G1050="","",IF([1]source_data!L1050="","",[1]source_data!L1050))</f>
        <v/>
      </c>
      <c r="AE1048" s="8" t="str">
        <f>IF([1]source_data!G1050="","",IF([1]source_data!M1050="","",[1]codelists!$A$16))</f>
        <v/>
      </c>
      <c r="AF1048" s="8" t="str">
        <f>IF([1]source_data!G1050="","",IF([1]source_data!M1050="","",[1]source_data!M1050))</f>
        <v/>
      </c>
    </row>
    <row r="1049" spans="1:32" ht="15.75" x14ac:dyDescent="0.25">
      <c r="A1049" s="8" t="str">
        <f>IF([1]source_data!G1051="","",IF(AND([1]source_data!C1051&lt;&gt;"",[1]tailored_settings!$B$10="Publish"),CONCATENATE([1]tailored_settings!$B$2&amp;[1]source_data!C1051),IF(AND([1]source_data!C1051&lt;&gt;"",[1]tailored_settings!$B$10="Do not publish"),CONCATENATE([1]tailored_settings!$B$2&amp;TEXT(ROW(A1049)-1,"0000")&amp;"_"&amp;TEXT(F1049,"yyyy-mm")),CONCATENATE([1]tailored_settings!$B$2&amp;TEXT(ROW(A1049)-1,"0000")&amp;"_"&amp;TEXT(F1049,"yyyy-mm")))))</f>
        <v>360G-BarnwoodTrust-1048_2022-11</v>
      </c>
      <c r="B1049" s="8" t="str">
        <f>IF([1]source_data!G1051="","",IF([1]source_data!E1051&lt;&gt;"",[1]source_data!E1051,CONCATENATE("Grant to "&amp;G1049)))</f>
        <v>Grants for You</v>
      </c>
      <c r="C1049" s="8" t="str">
        <f>IF([1]source_data!G1051="","",IF([1]source_data!F1051="","",[1]source_data!F1051))</f>
        <v xml:space="preserve">Funding to help people with Autism, ADHD, Tourette's or a serious mental health condition access more opportunities.   </v>
      </c>
      <c r="D1049" s="9">
        <f>IF([1]source_data!G1051="","",IF([1]source_data!G1051="","",[1]source_data!G1051))</f>
        <v>600</v>
      </c>
      <c r="E1049" s="8" t="str">
        <f>IF([1]source_data!G1051="","",[1]tailored_settings!$B$3)</f>
        <v>GBP</v>
      </c>
      <c r="F1049" s="10">
        <f>IF([1]source_data!G1051="","",IF([1]source_data!H1051="","",[1]source_data!H1051))</f>
        <v>44895.552522800899</v>
      </c>
      <c r="G1049" s="8" t="str">
        <f>IF([1]source_data!G1051="","",[1]tailored_settings!$B$5)</f>
        <v>Individual Recipient</v>
      </c>
      <c r="H1049" s="8" t="str">
        <f>IF([1]source_data!G1051="","",IF(AND([1]source_data!A1051&lt;&gt;"",[1]tailored_settings!$B$11="Publish"),CONCATENATE([1]tailored_settings!$B$2&amp;[1]source_data!A1051),IF(AND([1]source_data!A1051&lt;&gt;"",[1]tailored_settings!$B$11="Do not publish"),CONCATENATE([1]tailored_settings!$B$4&amp;TEXT(ROW(A1049)-1,"0000")&amp;"_"&amp;TEXT(F1049,"yyyy-mm")),CONCATENATE([1]tailored_settings!$B$4&amp;TEXT(ROW(A1049)-1,"0000")&amp;"_"&amp;TEXT(F1049,"yyyy-mm")))))</f>
        <v>360G-BarnwoodTrust-IND-1048_2022-11</v>
      </c>
      <c r="I1049" s="8" t="str">
        <f>IF([1]source_data!G1051="","",[1]tailored_settings!$B$7)</f>
        <v>Barnwood Trust</v>
      </c>
      <c r="J1049" s="8" t="str">
        <f>IF([1]source_data!G1051="","",[1]tailored_settings!$B$6)</f>
        <v>GB-CHC-1162855</v>
      </c>
      <c r="K1049" s="8" t="str">
        <f>IF([1]source_data!G1051="","",IF([1]source_data!I1051="","",VLOOKUP([1]source_data!I1051,[1]codelists!A:C,2,FALSE)))</f>
        <v>GTIR040</v>
      </c>
      <c r="L1049" s="8" t="str">
        <f>IF([1]source_data!G1051="","",IF([1]source_data!J1051="","",VLOOKUP([1]source_data!J1051,[1]codelists!A:C,2,FALSE)))</f>
        <v/>
      </c>
      <c r="M1049" s="8" t="str">
        <f>IF([1]source_data!G1051="","",IF([1]source_data!K1051="","",IF([1]source_data!M1051&lt;&gt;"",CONCATENATE(VLOOKUP([1]source_data!K1051,[1]codelists!A:C,2,FALSE)&amp;";"&amp;VLOOKUP([1]source_data!L1051,[1]codelists!A:C,2,FALSE)&amp;";"&amp;VLOOKUP([1]source_data!M1051,[1]codelists!A:C,2,FALSE)),IF([1]source_data!L1051&lt;&gt;"",CONCATENATE(VLOOKUP([1]source_data!K1051,[1]codelists!A:C,2,FALSE)&amp;";"&amp;VLOOKUP([1]source_data!L1051,[1]codelists!A:C,2,FALSE)),IF([1]source_data!K1051&lt;&gt;"",CONCATENATE(VLOOKUP([1]source_data!K1051,[1]codelists!A:C,2,FALSE)))))))</f>
        <v>GTIP040</v>
      </c>
      <c r="N1049" s="11" t="str">
        <f>IF([1]source_data!G1051="","",IF([1]source_data!D1051="","",VLOOKUP([1]source_data!D1051,[1]geo_data!A:I,9,FALSE)))</f>
        <v>Cam West</v>
      </c>
      <c r="O1049" s="11" t="str">
        <f>IF([1]source_data!G1051="","",IF([1]source_data!D1051="","",VLOOKUP([1]source_data!D1051,[1]geo_data!A:I,8,FALSE)))</f>
        <v>E05010973</v>
      </c>
      <c r="P1049" s="11" t="str">
        <f>IF([1]source_data!G1051="","",IF(LEFT(O1049,3)="E05","WD",IF(LEFT(O1049,3)="S13","WD",IF(LEFT(O1049,3)="W05","WD",IF(LEFT(O1049,3)="W06","UA",IF(LEFT(O1049,3)="S12","CA",IF(LEFT(O1049,3)="E06","UA",IF(LEFT(O1049,3)="E07","NMD",IF(LEFT(O1049,3)="E08","MD",IF(LEFT(O1049,3)="E09","LONB"))))))))))</f>
        <v>WD</v>
      </c>
      <c r="Q1049" s="11" t="str">
        <f>IF([1]source_data!G1051="","",IF([1]source_data!D1051="","",VLOOKUP([1]source_data!D1051,[1]geo_data!A:I,7,FALSE)))</f>
        <v>Stroud</v>
      </c>
      <c r="R1049" s="11" t="str">
        <f>IF([1]source_data!G1051="","",IF([1]source_data!D1051="","",VLOOKUP([1]source_data!D1051,[1]geo_data!A:I,6,FALSE)))</f>
        <v>E07000082</v>
      </c>
      <c r="S1049" s="11" t="str">
        <f>IF([1]source_data!G1051="","",IF(LEFT(R1049,3)="E05","WD",IF(LEFT(R1049,3)="S13","WD",IF(LEFT(R1049,3)="W05","WD",IF(LEFT(R1049,3)="W06","UA",IF(LEFT(R1049,3)="S12","CA",IF(LEFT(R1049,3)="E06","UA",IF(LEFT(R1049,3)="E07","NMD",IF(LEFT(R1049,3)="E08","MD",IF(LEFT(R1049,3)="E09","LONB"))))))))))</f>
        <v>NMD</v>
      </c>
      <c r="T1049" s="8" t="str">
        <f>IF([1]source_data!G1051="","",IF([1]source_data!N1051="","",[1]source_data!N1051))</f>
        <v>Grants for You</v>
      </c>
      <c r="U1049" s="12">
        <f ca="1">IF([1]source_data!G1051="","",[1]tailored_settings!$B$8)</f>
        <v>45009</v>
      </c>
      <c r="V1049" s="8" t="str">
        <f>IF([1]source_data!I1051="","",[1]tailored_settings!$B$9)</f>
        <v>https://www.barnwoodtrust.org/</v>
      </c>
      <c r="W1049" s="8" t="str">
        <f>IF([1]source_data!G1051="","",IF([1]source_data!I1051="","",[1]codelists!$A$1))</f>
        <v>Grant to Individuals Reason codelist</v>
      </c>
      <c r="X1049" s="8" t="str">
        <f>IF([1]source_data!G1051="","",IF([1]source_data!I1051="","",[1]source_data!I1051))</f>
        <v>Mental Health</v>
      </c>
      <c r="Y1049" s="8" t="str">
        <f>IF([1]source_data!G1051="","",IF([1]source_data!J1051="","",[1]codelists!$A$1))</f>
        <v/>
      </c>
      <c r="Z1049" s="8" t="str">
        <f>IF([1]source_data!G1051="","",IF([1]source_data!J1051="","",[1]source_data!J1051))</f>
        <v/>
      </c>
      <c r="AA1049" s="8" t="str">
        <f>IF([1]source_data!G1051="","",IF([1]source_data!K1051="","",[1]codelists!$A$16))</f>
        <v>Grant to Individuals Purpose codelist</v>
      </c>
      <c r="AB1049" s="8" t="str">
        <f>IF([1]source_data!G1051="","",IF([1]source_data!K1051="","",[1]source_data!K1051))</f>
        <v>Devices and digital access</v>
      </c>
      <c r="AC1049" s="8" t="str">
        <f>IF([1]source_data!G1051="","",IF([1]source_data!L1051="","",[1]codelists!$A$16))</f>
        <v/>
      </c>
      <c r="AD1049" s="8" t="str">
        <f>IF([1]source_data!G1051="","",IF([1]source_data!L1051="","",[1]source_data!L1051))</f>
        <v/>
      </c>
      <c r="AE1049" s="8" t="str">
        <f>IF([1]source_data!G1051="","",IF([1]source_data!M1051="","",[1]codelists!$A$16))</f>
        <v/>
      </c>
      <c r="AF1049" s="8" t="str">
        <f>IF([1]source_data!G1051="","",IF([1]source_data!M1051="","",[1]source_data!M1051))</f>
        <v/>
      </c>
    </row>
    <row r="1050" spans="1:32" ht="15.75" x14ac:dyDescent="0.25">
      <c r="A1050" s="8" t="str">
        <f>IF([1]source_data!G1052="","",IF(AND([1]source_data!C1052&lt;&gt;"",[1]tailored_settings!$B$10="Publish"),CONCATENATE([1]tailored_settings!$B$2&amp;[1]source_data!C1052),IF(AND([1]source_data!C1052&lt;&gt;"",[1]tailored_settings!$B$10="Do not publish"),CONCATENATE([1]tailored_settings!$B$2&amp;TEXT(ROW(A1050)-1,"0000")&amp;"_"&amp;TEXT(F1050,"yyyy-mm")),CONCATENATE([1]tailored_settings!$B$2&amp;TEXT(ROW(A1050)-1,"0000")&amp;"_"&amp;TEXT(F1050,"yyyy-mm")))))</f>
        <v>360G-BarnwoodTrust-1049_2022-11</v>
      </c>
      <c r="B1050" s="8" t="str">
        <f>IF([1]source_data!G1052="","",IF([1]source_data!E1052&lt;&gt;"",[1]source_data!E1052,CONCATENATE("Grant to "&amp;G1050)))</f>
        <v>Grants for You</v>
      </c>
      <c r="C1050" s="8" t="str">
        <f>IF([1]source_data!G1052="","",IF([1]source_data!F1052="","",[1]source_data!F1052))</f>
        <v xml:space="preserve">Funding to help people with Autism, ADHD, Tourette's or a serious mental health condition access more opportunities.   </v>
      </c>
      <c r="D1050" s="9">
        <f>IF([1]source_data!G1052="","",IF([1]source_data!G1052="","",[1]source_data!G1052))</f>
        <v>1000</v>
      </c>
      <c r="E1050" s="8" t="str">
        <f>IF([1]source_data!G1052="","",[1]tailored_settings!$B$3)</f>
        <v>GBP</v>
      </c>
      <c r="F1050" s="10">
        <f>IF([1]source_data!G1052="","",IF([1]source_data!H1052="","",[1]source_data!H1052))</f>
        <v>44895.582458414297</v>
      </c>
      <c r="G1050" s="8" t="str">
        <f>IF([1]source_data!G1052="","",[1]tailored_settings!$B$5)</f>
        <v>Individual Recipient</v>
      </c>
      <c r="H1050" s="8" t="str">
        <f>IF([1]source_data!G1052="","",IF(AND([1]source_data!A1052&lt;&gt;"",[1]tailored_settings!$B$11="Publish"),CONCATENATE([1]tailored_settings!$B$2&amp;[1]source_data!A1052),IF(AND([1]source_data!A1052&lt;&gt;"",[1]tailored_settings!$B$11="Do not publish"),CONCATENATE([1]tailored_settings!$B$4&amp;TEXT(ROW(A1050)-1,"0000")&amp;"_"&amp;TEXT(F1050,"yyyy-mm")),CONCATENATE([1]tailored_settings!$B$4&amp;TEXT(ROW(A1050)-1,"0000")&amp;"_"&amp;TEXT(F1050,"yyyy-mm")))))</f>
        <v>360G-BarnwoodTrust-IND-1049_2022-11</v>
      </c>
      <c r="I1050" s="8" t="str">
        <f>IF([1]source_data!G1052="","",[1]tailored_settings!$B$7)</f>
        <v>Barnwood Trust</v>
      </c>
      <c r="J1050" s="8" t="str">
        <f>IF([1]source_data!G1052="","",[1]tailored_settings!$B$6)</f>
        <v>GB-CHC-1162855</v>
      </c>
      <c r="K1050" s="8" t="str">
        <f>IF([1]source_data!G1052="","",IF([1]source_data!I1052="","",VLOOKUP([1]source_data!I1052,[1]codelists!A:C,2,FALSE)))</f>
        <v>GTIR040</v>
      </c>
      <c r="L1050" s="8" t="str">
        <f>IF([1]source_data!G1052="","",IF([1]source_data!J1052="","",VLOOKUP([1]source_data!J1052,[1]codelists!A:C,2,FALSE)))</f>
        <v/>
      </c>
      <c r="M1050" s="8" t="str">
        <f>IF([1]source_data!G1052="","",IF([1]source_data!K1052="","",IF([1]source_data!M1052&lt;&gt;"",CONCATENATE(VLOOKUP([1]source_data!K1052,[1]codelists!A:C,2,FALSE)&amp;";"&amp;VLOOKUP([1]source_data!L1052,[1]codelists!A:C,2,FALSE)&amp;";"&amp;VLOOKUP([1]source_data!M1052,[1]codelists!A:C,2,FALSE)),IF([1]source_data!L1052&lt;&gt;"",CONCATENATE(VLOOKUP([1]source_data!K1052,[1]codelists!A:C,2,FALSE)&amp;";"&amp;VLOOKUP([1]source_data!L1052,[1]codelists!A:C,2,FALSE)),IF([1]source_data!K1052&lt;&gt;"",CONCATENATE(VLOOKUP([1]source_data!K1052,[1]codelists!A:C,2,FALSE)))))))</f>
        <v>GTIP040</v>
      </c>
      <c r="N1050" s="11" t="str">
        <f>IF([1]source_data!G1052="","",IF([1]source_data!D1052="","",VLOOKUP([1]source_data!D1052,[1]geo_data!A:I,9,FALSE)))</f>
        <v>Barton and Tredworth</v>
      </c>
      <c r="O1050" s="11" t="str">
        <f>IF([1]source_data!G1052="","",IF([1]source_data!D1052="","",VLOOKUP([1]source_data!D1052,[1]geo_data!A:I,8,FALSE)))</f>
        <v>E05010953</v>
      </c>
      <c r="P1050" s="11" t="str">
        <f>IF([1]source_data!G1052="","",IF(LEFT(O1050,3)="E05","WD",IF(LEFT(O1050,3)="S13","WD",IF(LEFT(O1050,3)="W05","WD",IF(LEFT(O1050,3)="W06","UA",IF(LEFT(O1050,3)="S12","CA",IF(LEFT(O1050,3)="E06","UA",IF(LEFT(O1050,3)="E07","NMD",IF(LEFT(O1050,3)="E08","MD",IF(LEFT(O1050,3)="E09","LONB"))))))))))</f>
        <v>WD</v>
      </c>
      <c r="Q1050" s="11" t="str">
        <f>IF([1]source_data!G1052="","",IF([1]source_data!D1052="","",VLOOKUP([1]source_data!D1052,[1]geo_data!A:I,7,FALSE)))</f>
        <v>Gloucester</v>
      </c>
      <c r="R1050" s="11" t="str">
        <f>IF([1]source_data!G1052="","",IF([1]source_data!D1052="","",VLOOKUP([1]source_data!D1052,[1]geo_data!A:I,6,FALSE)))</f>
        <v>E07000081</v>
      </c>
      <c r="S1050" s="11" t="str">
        <f>IF([1]source_data!G1052="","",IF(LEFT(R1050,3)="E05","WD",IF(LEFT(R1050,3)="S13","WD",IF(LEFT(R1050,3)="W05","WD",IF(LEFT(R1050,3)="W06","UA",IF(LEFT(R1050,3)="S12","CA",IF(LEFT(R1050,3)="E06","UA",IF(LEFT(R1050,3)="E07","NMD",IF(LEFT(R1050,3)="E08","MD",IF(LEFT(R1050,3)="E09","LONB"))))))))))</f>
        <v>NMD</v>
      </c>
      <c r="T1050" s="8" t="str">
        <f>IF([1]source_data!G1052="","",IF([1]source_data!N1052="","",[1]source_data!N1052))</f>
        <v>Grants for You</v>
      </c>
      <c r="U1050" s="12">
        <f ca="1">IF([1]source_data!G1052="","",[1]tailored_settings!$B$8)</f>
        <v>45009</v>
      </c>
      <c r="V1050" s="8" t="str">
        <f>IF([1]source_data!I1052="","",[1]tailored_settings!$B$9)</f>
        <v>https://www.barnwoodtrust.org/</v>
      </c>
      <c r="W1050" s="8" t="str">
        <f>IF([1]source_data!G1052="","",IF([1]source_data!I1052="","",[1]codelists!$A$1))</f>
        <v>Grant to Individuals Reason codelist</v>
      </c>
      <c r="X1050" s="8" t="str">
        <f>IF([1]source_data!G1052="","",IF([1]source_data!I1052="","",[1]source_data!I1052))</f>
        <v>Mental Health</v>
      </c>
      <c r="Y1050" s="8" t="str">
        <f>IF([1]source_data!G1052="","",IF([1]source_data!J1052="","",[1]codelists!$A$1))</f>
        <v/>
      </c>
      <c r="Z1050" s="8" t="str">
        <f>IF([1]source_data!G1052="","",IF([1]source_data!J1052="","",[1]source_data!J1052))</f>
        <v/>
      </c>
      <c r="AA1050" s="8" t="str">
        <f>IF([1]source_data!G1052="","",IF([1]source_data!K1052="","",[1]codelists!$A$16))</f>
        <v>Grant to Individuals Purpose codelist</v>
      </c>
      <c r="AB1050" s="8" t="str">
        <f>IF([1]source_data!G1052="","",IF([1]source_data!K1052="","",[1]source_data!K1052))</f>
        <v>Devices and digital access</v>
      </c>
      <c r="AC1050" s="8" t="str">
        <f>IF([1]source_data!G1052="","",IF([1]source_data!L1052="","",[1]codelists!$A$16))</f>
        <v/>
      </c>
      <c r="AD1050" s="8" t="str">
        <f>IF([1]source_data!G1052="","",IF([1]source_data!L1052="","",[1]source_data!L1052))</f>
        <v/>
      </c>
      <c r="AE1050" s="8" t="str">
        <f>IF([1]source_data!G1052="","",IF([1]source_data!M1052="","",[1]codelists!$A$16))</f>
        <v/>
      </c>
      <c r="AF1050" s="8" t="str">
        <f>IF([1]source_data!G1052="","",IF([1]source_data!M1052="","",[1]source_data!M1052))</f>
        <v/>
      </c>
    </row>
    <row r="1051" spans="1:32" ht="15.75" x14ac:dyDescent="0.25">
      <c r="A1051" s="8" t="str">
        <f>IF([1]source_data!G1053="","",IF(AND([1]source_data!C1053&lt;&gt;"",[1]tailored_settings!$B$10="Publish"),CONCATENATE([1]tailored_settings!$B$2&amp;[1]source_data!C1053),IF(AND([1]source_data!C1053&lt;&gt;"",[1]tailored_settings!$B$10="Do not publish"),CONCATENATE([1]tailored_settings!$B$2&amp;TEXT(ROW(A1051)-1,"0000")&amp;"_"&amp;TEXT(F1051,"yyyy-mm")),CONCATENATE([1]tailored_settings!$B$2&amp;TEXT(ROW(A1051)-1,"0000")&amp;"_"&amp;TEXT(F1051,"yyyy-mm")))))</f>
        <v>360G-BarnwoodTrust-1050_2022-11</v>
      </c>
      <c r="B1051" s="8" t="str">
        <f>IF([1]source_data!G1053="","",IF([1]source_data!E1053&lt;&gt;"",[1]source_data!E1053,CONCATENATE("Grant to "&amp;G1051)))</f>
        <v>Grants for You</v>
      </c>
      <c r="C1051" s="8" t="str">
        <f>IF([1]source_data!G1053="","",IF([1]source_data!F1053="","",[1]source_data!F1053))</f>
        <v xml:space="preserve">Funding to help people with Autism, ADHD, Tourette's or a serious mental health condition access more opportunities.   </v>
      </c>
      <c r="D1051" s="9">
        <f>IF([1]source_data!G1053="","",IF([1]source_data!G1053="","",[1]source_data!G1053))</f>
        <v>532</v>
      </c>
      <c r="E1051" s="8" t="str">
        <f>IF([1]source_data!G1053="","",[1]tailored_settings!$B$3)</f>
        <v>GBP</v>
      </c>
      <c r="F1051" s="10">
        <f>IF([1]source_data!G1053="","",IF([1]source_data!H1053="","",[1]source_data!H1053))</f>
        <v>44895.610257442102</v>
      </c>
      <c r="G1051" s="8" t="str">
        <f>IF([1]source_data!G1053="","",[1]tailored_settings!$B$5)</f>
        <v>Individual Recipient</v>
      </c>
      <c r="H1051" s="8" t="str">
        <f>IF([1]source_data!G1053="","",IF(AND([1]source_data!A1053&lt;&gt;"",[1]tailored_settings!$B$11="Publish"),CONCATENATE([1]tailored_settings!$B$2&amp;[1]source_data!A1053),IF(AND([1]source_data!A1053&lt;&gt;"",[1]tailored_settings!$B$11="Do not publish"),CONCATENATE([1]tailored_settings!$B$4&amp;TEXT(ROW(A1051)-1,"0000")&amp;"_"&amp;TEXT(F1051,"yyyy-mm")),CONCATENATE([1]tailored_settings!$B$4&amp;TEXT(ROW(A1051)-1,"0000")&amp;"_"&amp;TEXT(F1051,"yyyy-mm")))))</f>
        <v>360G-BarnwoodTrust-IND-1050_2022-11</v>
      </c>
      <c r="I1051" s="8" t="str">
        <f>IF([1]source_data!G1053="","",[1]tailored_settings!$B$7)</f>
        <v>Barnwood Trust</v>
      </c>
      <c r="J1051" s="8" t="str">
        <f>IF([1]source_data!G1053="","",[1]tailored_settings!$B$6)</f>
        <v>GB-CHC-1162855</v>
      </c>
      <c r="K1051" s="8" t="str">
        <f>IF([1]source_data!G1053="","",IF([1]source_data!I1053="","",VLOOKUP([1]source_data!I1053,[1]codelists!A:C,2,FALSE)))</f>
        <v>GTIR040</v>
      </c>
      <c r="L1051" s="8" t="str">
        <f>IF([1]source_data!G1053="","",IF([1]source_data!J1053="","",VLOOKUP([1]source_data!J1053,[1]codelists!A:C,2,FALSE)))</f>
        <v/>
      </c>
      <c r="M1051" s="8" t="str">
        <f>IF([1]source_data!G1053="","",IF([1]source_data!K1053="","",IF([1]source_data!M1053&lt;&gt;"",CONCATENATE(VLOOKUP([1]source_data!K1053,[1]codelists!A:C,2,FALSE)&amp;";"&amp;VLOOKUP([1]source_data!L1053,[1]codelists!A:C,2,FALSE)&amp;";"&amp;VLOOKUP([1]source_data!M1053,[1]codelists!A:C,2,FALSE)),IF([1]source_data!L1053&lt;&gt;"",CONCATENATE(VLOOKUP([1]source_data!K1053,[1]codelists!A:C,2,FALSE)&amp;";"&amp;VLOOKUP([1]source_data!L1053,[1]codelists!A:C,2,FALSE)),IF([1]source_data!K1053&lt;&gt;"",CONCATENATE(VLOOKUP([1]source_data!K1053,[1]codelists!A:C,2,FALSE)))))))</f>
        <v>GTIP100</v>
      </c>
      <c r="N1051" s="11" t="str">
        <f>IF([1]source_data!G1053="","",IF([1]source_data!D1053="","",VLOOKUP([1]source_data!D1053,[1]geo_data!A:I,9,FALSE)))</f>
        <v>Westgate</v>
      </c>
      <c r="O1051" s="11" t="str">
        <f>IF([1]source_data!G1053="","",IF([1]source_data!D1053="","",VLOOKUP([1]source_data!D1053,[1]geo_data!A:I,8,FALSE)))</f>
        <v>E05010967</v>
      </c>
      <c r="P1051" s="11" t="str">
        <f>IF([1]source_data!G1053="","",IF(LEFT(O1051,3)="E05","WD",IF(LEFT(O1051,3)="S13","WD",IF(LEFT(O1051,3)="W05","WD",IF(LEFT(O1051,3)="W06","UA",IF(LEFT(O1051,3)="S12","CA",IF(LEFT(O1051,3)="E06","UA",IF(LEFT(O1051,3)="E07","NMD",IF(LEFT(O1051,3)="E08","MD",IF(LEFT(O1051,3)="E09","LONB"))))))))))</f>
        <v>WD</v>
      </c>
      <c r="Q1051" s="11" t="str">
        <f>IF([1]source_data!G1053="","",IF([1]source_data!D1053="","",VLOOKUP([1]source_data!D1053,[1]geo_data!A:I,7,FALSE)))</f>
        <v>Gloucester</v>
      </c>
      <c r="R1051" s="11" t="str">
        <f>IF([1]source_data!G1053="","",IF([1]source_data!D1053="","",VLOOKUP([1]source_data!D1053,[1]geo_data!A:I,6,FALSE)))</f>
        <v>E07000081</v>
      </c>
      <c r="S1051" s="11" t="str">
        <f>IF([1]source_data!G1053="","",IF(LEFT(R1051,3)="E05","WD",IF(LEFT(R1051,3)="S13","WD",IF(LEFT(R1051,3)="W05","WD",IF(LEFT(R1051,3)="W06","UA",IF(LEFT(R1051,3)="S12","CA",IF(LEFT(R1051,3)="E06","UA",IF(LEFT(R1051,3)="E07","NMD",IF(LEFT(R1051,3)="E08","MD",IF(LEFT(R1051,3)="E09","LONB"))))))))))</f>
        <v>NMD</v>
      </c>
      <c r="T1051" s="8" t="str">
        <f>IF([1]source_data!G1053="","",IF([1]source_data!N1053="","",[1]source_data!N1053))</f>
        <v>Grants for You</v>
      </c>
      <c r="U1051" s="12">
        <f ca="1">IF([1]source_data!G1053="","",[1]tailored_settings!$B$8)</f>
        <v>45009</v>
      </c>
      <c r="V1051" s="8" t="str">
        <f>IF([1]source_data!I1053="","",[1]tailored_settings!$B$9)</f>
        <v>https://www.barnwoodtrust.org/</v>
      </c>
      <c r="W1051" s="8" t="str">
        <f>IF([1]source_data!G1053="","",IF([1]source_data!I1053="","",[1]codelists!$A$1))</f>
        <v>Grant to Individuals Reason codelist</v>
      </c>
      <c r="X1051" s="8" t="str">
        <f>IF([1]source_data!G1053="","",IF([1]source_data!I1053="","",[1]source_data!I1053))</f>
        <v>Mental Health</v>
      </c>
      <c r="Y1051" s="8" t="str">
        <f>IF([1]source_data!G1053="","",IF([1]source_data!J1053="","",[1]codelists!$A$1))</f>
        <v/>
      </c>
      <c r="Z1051" s="8" t="str">
        <f>IF([1]source_data!G1053="","",IF([1]source_data!J1053="","",[1]source_data!J1053))</f>
        <v/>
      </c>
      <c r="AA1051" s="8" t="str">
        <f>IF([1]source_data!G1053="","",IF([1]source_data!K1053="","",[1]codelists!$A$16))</f>
        <v>Grant to Individuals Purpose codelist</v>
      </c>
      <c r="AB1051" s="8" t="str">
        <f>IF([1]source_data!G1053="","",IF([1]source_data!K1053="","",[1]source_data!K1053))</f>
        <v>Travel and transport</v>
      </c>
      <c r="AC1051" s="8" t="str">
        <f>IF([1]source_data!G1053="","",IF([1]source_data!L1053="","",[1]codelists!$A$16))</f>
        <v/>
      </c>
      <c r="AD1051" s="8" t="str">
        <f>IF([1]source_data!G1053="","",IF([1]source_data!L1053="","",[1]source_data!L1053))</f>
        <v/>
      </c>
      <c r="AE1051" s="8" t="str">
        <f>IF([1]source_data!G1053="","",IF([1]source_data!M1053="","",[1]codelists!$A$16))</f>
        <v/>
      </c>
      <c r="AF1051" s="8" t="str">
        <f>IF([1]source_data!G1053="","",IF([1]source_data!M1053="","",[1]source_data!M1053))</f>
        <v/>
      </c>
    </row>
    <row r="1052" spans="1:32" ht="15.75" x14ac:dyDescent="0.25">
      <c r="A1052" s="8" t="str">
        <f>IF([1]source_data!G1054="","",IF(AND([1]source_data!C1054&lt;&gt;"",[1]tailored_settings!$B$10="Publish"),CONCATENATE([1]tailored_settings!$B$2&amp;[1]source_data!C1054),IF(AND([1]source_data!C1054&lt;&gt;"",[1]tailored_settings!$B$10="Do not publish"),CONCATENATE([1]tailored_settings!$B$2&amp;TEXT(ROW(A1052)-1,"0000")&amp;"_"&amp;TEXT(F1052,"yyyy-mm")),CONCATENATE([1]tailored_settings!$B$2&amp;TEXT(ROW(A1052)-1,"0000")&amp;"_"&amp;TEXT(F1052,"yyyy-mm")))))</f>
        <v>360G-BarnwoodTrust-1051_2022-11</v>
      </c>
      <c r="B1052" s="8" t="str">
        <f>IF([1]source_data!G1054="","",IF([1]source_data!E1054&lt;&gt;"",[1]source_data!E1054,CONCATENATE("Grant to "&amp;G1052)))</f>
        <v>Grants for You</v>
      </c>
      <c r="C1052" s="8" t="str">
        <f>IF([1]source_data!G1054="","",IF([1]source_data!F1054="","",[1]source_data!F1054))</f>
        <v xml:space="preserve">Funding to help people with Autism, ADHD, Tourette's or a serious mental health condition access more opportunities.   </v>
      </c>
      <c r="D1052" s="9">
        <f>IF([1]source_data!G1054="","",IF([1]source_data!G1054="","",[1]source_data!G1054))</f>
        <v>1000</v>
      </c>
      <c r="E1052" s="8" t="str">
        <f>IF([1]source_data!G1054="","",[1]tailored_settings!$B$3)</f>
        <v>GBP</v>
      </c>
      <c r="F1052" s="10">
        <f>IF([1]source_data!G1054="","",IF([1]source_data!H1054="","",[1]source_data!H1054))</f>
        <v>44895.617186423602</v>
      </c>
      <c r="G1052" s="8" t="str">
        <f>IF([1]source_data!G1054="","",[1]tailored_settings!$B$5)</f>
        <v>Individual Recipient</v>
      </c>
      <c r="H1052" s="8" t="str">
        <f>IF([1]source_data!G1054="","",IF(AND([1]source_data!A1054&lt;&gt;"",[1]tailored_settings!$B$11="Publish"),CONCATENATE([1]tailored_settings!$B$2&amp;[1]source_data!A1054),IF(AND([1]source_data!A1054&lt;&gt;"",[1]tailored_settings!$B$11="Do not publish"),CONCATENATE([1]tailored_settings!$B$4&amp;TEXT(ROW(A1052)-1,"0000")&amp;"_"&amp;TEXT(F1052,"yyyy-mm")),CONCATENATE([1]tailored_settings!$B$4&amp;TEXT(ROW(A1052)-1,"0000")&amp;"_"&amp;TEXT(F1052,"yyyy-mm")))))</f>
        <v>360G-BarnwoodTrust-IND-1051_2022-11</v>
      </c>
      <c r="I1052" s="8" t="str">
        <f>IF([1]source_data!G1054="","",[1]tailored_settings!$B$7)</f>
        <v>Barnwood Trust</v>
      </c>
      <c r="J1052" s="8" t="str">
        <f>IF([1]source_data!G1054="","",[1]tailored_settings!$B$6)</f>
        <v>GB-CHC-1162855</v>
      </c>
      <c r="K1052" s="8" t="str">
        <f>IF([1]source_data!G1054="","",IF([1]source_data!I1054="","",VLOOKUP([1]source_data!I1054,[1]codelists!A:C,2,FALSE)))</f>
        <v>GTIR040</v>
      </c>
      <c r="L1052" s="8" t="str">
        <f>IF([1]source_data!G1054="","",IF([1]source_data!J1054="","",VLOOKUP([1]source_data!J1054,[1]codelists!A:C,2,FALSE)))</f>
        <v/>
      </c>
      <c r="M1052" s="8" t="str">
        <f>IF([1]source_data!G1054="","",IF([1]source_data!K1054="","",IF([1]source_data!M1054&lt;&gt;"",CONCATENATE(VLOOKUP([1]source_data!K1054,[1]codelists!A:C,2,FALSE)&amp;";"&amp;VLOOKUP([1]source_data!L1054,[1]codelists!A:C,2,FALSE)&amp;";"&amp;VLOOKUP([1]source_data!M1054,[1]codelists!A:C,2,FALSE)),IF([1]source_data!L1054&lt;&gt;"",CONCATENATE(VLOOKUP([1]source_data!K1054,[1]codelists!A:C,2,FALSE)&amp;";"&amp;VLOOKUP([1]source_data!L1054,[1]codelists!A:C,2,FALSE)),IF([1]source_data!K1054&lt;&gt;"",CONCATENATE(VLOOKUP([1]source_data!K1054,[1]codelists!A:C,2,FALSE)))))))</f>
        <v>GTIP040</v>
      </c>
      <c r="N1052" s="11" t="str">
        <f>IF([1]source_data!G1054="","",IF([1]source_data!D1054="","",VLOOKUP([1]source_data!D1054,[1]geo_data!A:I,9,FALSE)))</f>
        <v>Swindon Village</v>
      </c>
      <c r="O1052" s="11" t="str">
        <f>IF([1]source_data!G1054="","",IF([1]source_data!D1054="","",VLOOKUP([1]source_data!D1054,[1]geo_data!A:I,8,FALSE)))</f>
        <v>E05004305</v>
      </c>
      <c r="P1052" s="11" t="str">
        <f>IF([1]source_data!G1054="","",IF(LEFT(O1052,3)="E05","WD",IF(LEFT(O1052,3)="S13","WD",IF(LEFT(O1052,3)="W05","WD",IF(LEFT(O1052,3)="W06","UA",IF(LEFT(O1052,3)="S12","CA",IF(LEFT(O1052,3)="E06","UA",IF(LEFT(O1052,3)="E07","NMD",IF(LEFT(O1052,3)="E08","MD",IF(LEFT(O1052,3)="E09","LONB"))))))))))</f>
        <v>WD</v>
      </c>
      <c r="Q1052" s="11" t="str">
        <f>IF([1]source_data!G1054="","",IF([1]source_data!D1054="","",VLOOKUP([1]source_data!D1054,[1]geo_data!A:I,7,FALSE)))</f>
        <v>Cheltenham</v>
      </c>
      <c r="R1052" s="11" t="str">
        <f>IF([1]source_data!G1054="","",IF([1]source_data!D1054="","",VLOOKUP([1]source_data!D1054,[1]geo_data!A:I,6,FALSE)))</f>
        <v>E07000078</v>
      </c>
      <c r="S1052" s="11" t="str">
        <f>IF([1]source_data!G1054="","",IF(LEFT(R1052,3)="E05","WD",IF(LEFT(R1052,3)="S13","WD",IF(LEFT(R1052,3)="W05","WD",IF(LEFT(R1052,3)="W06","UA",IF(LEFT(R1052,3)="S12","CA",IF(LEFT(R1052,3)="E06","UA",IF(LEFT(R1052,3)="E07","NMD",IF(LEFT(R1052,3)="E08","MD",IF(LEFT(R1052,3)="E09","LONB"))))))))))</f>
        <v>NMD</v>
      </c>
      <c r="T1052" s="8" t="str">
        <f>IF([1]source_data!G1054="","",IF([1]source_data!N1054="","",[1]source_data!N1054))</f>
        <v>Grants for You</v>
      </c>
      <c r="U1052" s="12">
        <f ca="1">IF([1]source_data!G1054="","",[1]tailored_settings!$B$8)</f>
        <v>45009</v>
      </c>
      <c r="V1052" s="8" t="str">
        <f>IF([1]source_data!I1054="","",[1]tailored_settings!$B$9)</f>
        <v>https://www.barnwoodtrust.org/</v>
      </c>
      <c r="W1052" s="8" t="str">
        <f>IF([1]source_data!G1054="","",IF([1]source_data!I1054="","",[1]codelists!$A$1))</f>
        <v>Grant to Individuals Reason codelist</v>
      </c>
      <c r="X1052" s="8" t="str">
        <f>IF([1]source_data!G1054="","",IF([1]source_data!I1054="","",[1]source_data!I1054))</f>
        <v>Mental Health</v>
      </c>
      <c r="Y1052" s="8" t="str">
        <f>IF([1]source_data!G1054="","",IF([1]source_data!J1054="","",[1]codelists!$A$1))</f>
        <v/>
      </c>
      <c r="Z1052" s="8" t="str">
        <f>IF([1]source_data!G1054="","",IF([1]source_data!J1054="","",[1]source_data!J1054))</f>
        <v/>
      </c>
      <c r="AA1052" s="8" t="str">
        <f>IF([1]source_data!G1054="","",IF([1]source_data!K1054="","",[1]codelists!$A$16))</f>
        <v>Grant to Individuals Purpose codelist</v>
      </c>
      <c r="AB1052" s="8" t="str">
        <f>IF([1]source_data!G1054="","",IF([1]source_data!K1054="","",[1]source_data!K1054))</f>
        <v>Devices and digital access</v>
      </c>
      <c r="AC1052" s="8" t="str">
        <f>IF([1]source_data!G1054="","",IF([1]source_data!L1054="","",[1]codelists!$A$16))</f>
        <v/>
      </c>
      <c r="AD1052" s="8" t="str">
        <f>IF([1]source_data!G1054="","",IF([1]source_data!L1054="","",[1]source_data!L1054))</f>
        <v/>
      </c>
      <c r="AE1052" s="8" t="str">
        <f>IF([1]source_data!G1054="","",IF([1]source_data!M1054="","",[1]codelists!$A$16))</f>
        <v/>
      </c>
      <c r="AF1052" s="8" t="str">
        <f>IF([1]source_data!G1054="","",IF([1]source_data!M1054="","",[1]source_data!M1054))</f>
        <v/>
      </c>
    </row>
    <row r="1053" spans="1:32" ht="15.75" x14ac:dyDescent="0.25">
      <c r="A1053" s="8" t="str">
        <f>IF([1]source_data!G1055="","",IF(AND([1]source_data!C1055&lt;&gt;"",[1]tailored_settings!$B$10="Publish"),CONCATENATE([1]tailored_settings!$B$2&amp;[1]source_data!C1055),IF(AND([1]source_data!C1055&lt;&gt;"",[1]tailored_settings!$B$10="Do not publish"),CONCATENATE([1]tailored_settings!$B$2&amp;TEXT(ROW(A1053)-1,"0000")&amp;"_"&amp;TEXT(F1053,"yyyy-mm")),CONCATENATE([1]tailored_settings!$B$2&amp;TEXT(ROW(A1053)-1,"0000")&amp;"_"&amp;TEXT(F1053,"yyyy-mm")))))</f>
        <v>360G-BarnwoodTrust-1052_2022-11</v>
      </c>
      <c r="B1053" s="8" t="str">
        <f>IF([1]source_data!G1055="","",IF([1]source_data!E1055&lt;&gt;"",[1]source_data!E1055,CONCATENATE("Grant to "&amp;G1053)))</f>
        <v>Grants for You</v>
      </c>
      <c r="C1053" s="8" t="str">
        <f>IF([1]source_data!G1055="","",IF([1]source_data!F1055="","",[1]source_data!F1055))</f>
        <v xml:space="preserve">Funding to help people with Autism, ADHD, Tourette's or a serious mental health condition access more opportunities.   </v>
      </c>
      <c r="D1053" s="9">
        <f>IF([1]source_data!G1055="","",IF([1]source_data!G1055="","",[1]source_data!G1055))</f>
        <v>950</v>
      </c>
      <c r="E1053" s="8" t="str">
        <f>IF([1]source_data!G1055="","",[1]tailored_settings!$B$3)</f>
        <v>GBP</v>
      </c>
      <c r="F1053" s="10">
        <f>IF([1]source_data!G1055="","",IF([1]source_data!H1055="","",[1]source_data!H1055))</f>
        <v>44895.628104201402</v>
      </c>
      <c r="G1053" s="8" t="str">
        <f>IF([1]source_data!G1055="","",[1]tailored_settings!$B$5)</f>
        <v>Individual Recipient</v>
      </c>
      <c r="H1053" s="8" t="str">
        <f>IF([1]source_data!G1055="","",IF(AND([1]source_data!A1055&lt;&gt;"",[1]tailored_settings!$B$11="Publish"),CONCATENATE([1]tailored_settings!$B$2&amp;[1]source_data!A1055),IF(AND([1]source_data!A1055&lt;&gt;"",[1]tailored_settings!$B$11="Do not publish"),CONCATENATE([1]tailored_settings!$B$4&amp;TEXT(ROW(A1053)-1,"0000")&amp;"_"&amp;TEXT(F1053,"yyyy-mm")),CONCATENATE([1]tailored_settings!$B$4&amp;TEXT(ROW(A1053)-1,"0000")&amp;"_"&amp;TEXT(F1053,"yyyy-mm")))))</f>
        <v>360G-BarnwoodTrust-IND-1052_2022-11</v>
      </c>
      <c r="I1053" s="8" t="str">
        <f>IF([1]source_data!G1055="","",[1]tailored_settings!$B$7)</f>
        <v>Barnwood Trust</v>
      </c>
      <c r="J1053" s="8" t="str">
        <f>IF([1]source_data!G1055="","",[1]tailored_settings!$B$6)</f>
        <v>GB-CHC-1162855</v>
      </c>
      <c r="K1053" s="8" t="str">
        <f>IF([1]source_data!G1055="","",IF([1]source_data!I1055="","",VLOOKUP([1]source_data!I1055,[1]codelists!A:C,2,FALSE)))</f>
        <v>GTIR040</v>
      </c>
      <c r="L1053" s="8" t="str">
        <f>IF([1]source_data!G1055="","",IF([1]source_data!J1055="","",VLOOKUP([1]source_data!J1055,[1]codelists!A:C,2,FALSE)))</f>
        <v/>
      </c>
      <c r="M1053" s="8" t="str">
        <f>IF([1]source_data!G1055="","",IF([1]source_data!K1055="","",IF([1]source_data!M1055&lt;&gt;"",CONCATENATE(VLOOKUP([1]source_data!K1055,[1]codelists!A:C,2,FALSE)&amp;";"&amp;VLOOKUP([1]source_data!L1055,[1]codelists!A:C,2,FALSE)&amp;";"&amp;VLOOKUP([1]source_data!M1055,[1]codelists!A:C,2,FALSE)),IF([1]source_data!L1055&lt;&gt;"",CONCATENATE(VLOOKUP([1]source_data!K1055,[1]codelists!A:C,2,FALSE)&amp;";"&amp;VLOOKUP([1]source_data!L1055,[1]codelists!A:C,2,FALSE)),IF([1]source_data!K1055&lt;&gt;"",CONCATENATE(VLOOKUP([1]source_data!K1055,[1]codelists!A:C,2,FALSE)))))))</f>
        <v>GTIP040</v>
      </c>
      <c r="N1053" s="11" t="str">
        <f>IF([1]source_data!G1055="","",IF([1]source_data!D1055="","",VLOOKUP([1]source_data!D1055,[1]geo_data!A:I,9,FALSE)))</f>
        <v>All Saints</v>
      </c>
      <c r="O1053" s="11" t="str">
        <f>IF([1]source_data!G1055="","",IF([1]source_data!D1055="","",VLOOKUP([1]source_data!D1055,[1]geo_data!A:I,8,FALSE)))</f>
        <v>E05004288</v>
      </c>
      <c r="P1053" s="11" t="str">
        <f>IF([1]source_data!G1055="","",IF(LEFT(O1053,3)="E05","WD",IF(LEFT(O1053,3)="S13","WD",IF(LEFT(O1053,3)="W05","WD",IF(LEFT(O1053,3)="W06","UA",IF(LEFT(O1053,3)="S12","CA",IF(LEFT(O1053,3)="E06","UA",IF(LEFT(O1053,3)="E07","NMD",IF(LEFT(O1053,3)="E08","MD",IF(LEFT(O1053,3)="E09","LONB"))))))))))</f>
        <v>WD</v>
      </c>
      <c r="Q1053" s="11" t="str">
        <f>IF([1]source_data!G1055="","",IF([1]source_data!D1055="","",VLOOKUP([1]source_data!D1055,[1]geo_data!A:I,7,FALSE)))</f>
        <v>Cheltenham</v>
      </c>
      <c r="R1053" s="11" t="str">
        <f>IF([1]source_data!G1055="","",IF([1]source_data!D1055="","",VLOOKUP([1]source_data!D1055,[1]geo_data!A:I,6,FALSE)))</f>
        <v>E07000078</v>
      </c>
      <c r="S1053" s="11" t="str">
        <f>IF([1]source_data!G1055="","",IF(LEFT(R1053,3)="E05","WD",IF(LEFT(R1053,3)="S13","WD",IF(LEFT(R1053,3)="W05","WD",IF(LEFT(R1053,3)="W06","UA",IF(LEFT(R1053,3)="S12","CA",IF(LEFT(R1053,3)="E06","UA",IF(LEFT(R1053,3)="E07","NMD",IF(LEFT(R1053,3)="E08","MD",IF(LEFT(R1053,3)="E09","LONB"))))))))))</f>
        <v>NMD</v>
      </c>
      <c r="T1053" s="8" t="str">
        <f>IF([1]source_data!G1055="","",IF([1]source_data!N1055="","",[1]source_data!N1055))</f>
        <v>Grants for You</v>
      </c>
      <c r="U1053" s="12">
        <f ca="1">IF([1]source_data!G1055="","",[1]tailored_settings!$B$8)</f>
        <v>45009</v>
      </c>
      <c r="V1053" s="8" t="str">
        <f>IF([1]source_data!I1055="","",[1]tailored_settings!$B$9)</f>
        <v>https://www.barnwoodtrust.org/</v>
      </c>
      <c r="W1053" s="8" t="str">
        <f>IF([1]source_data!G1055="","",IF([1]source_data!I1055="","",[1]codelists!$A$1))</f>
        <v>Grant to Individuals Reason codelist</v>
      </c>
      <c r="X1053" s="8" t="str">
        <f>IF([1]source_data!G1055="","",IF([1]source_data!I1055="","",[1]source_data!I1055))</f>
        <v>Mental Health</v>
      </c>
      <c r="Y1053" s="8" t="str">
        <f>IF([1]source_data!G1055="","",IF([1]source_data!J1055="","",[1]codelists!$A$1))</f>
        <v/>
      </c>
      <c r="Z1053" s="8" t="str">
        <f>IF([1]source_data!G1055="","",IF([1]source_data!J1055="","",[1]source_data!J1055))</f>
        <v/>
      </c>
      <c r="AA1053" s="8" t="str">
        <f>IF([1]source_data!G1055="","",IF([1]source_data!K1055="","",[1]codelists!$A$16))</f>
        <v>Grant to Individuals Purpose codelist</v>
      </c>
      <c r="AB1053" s="8" t="str">
        <f>IF([1]source_data!G1055="","",IF([1]source_data!K1055="","",[1]source_data!K1055))</f>
        <v>Devices and digital access</v>
      </c>
      <c r="AC1053" s="8" t="str">
        <f>IF([1]source_data!G1055="","",IF([1]source_data!L1055="","",[1]codelists!$A$16))</f>
        <v/>
      </c>
      <c r="AD1053" s="8" t="str">
        <f>IF([1]source_data!G1055="","",IF([1]source_data!L1055="","",[1]source_data!L1055))</f>
        <v/>
      </c>
      <c r="AE1053" s="8" t="str">
        <f>IF([1]source_data!G1055="","",IF([1]source_data!M1055="","",[1]codelists!$A$16))</f>
        <v/>
      </c>
      <c r="AF1053" s="8" t="str">
        <f>IF([1]source_data!G1055="","",IF([1]source_data!M1055="","",[1]source_data!M1055))</f>
        <v/>
      </c>
    </row>
    <row r="1054" spans="1:32" ht="15.75" x14ac:dyDescent="0.25">
      <c r="A1054" s="8" t="str">
        <f>IF([1]source_data!G1056="","",IF(AND([1]source_data!C1056&lt;&gt;"",[1]tailored_settings!$B$10="Publish"),CONCATENATE([1]tailored_settings!$B$2&amp;[1]source_data!C1056),IF(AND([1]source_data!C1056&lt;&gt;"",[1]tailored_settings!$B$10="Do not publish"),CONCATENATE([1]tailored_settings!$B$2&amp;TEXT(ROW(A1054)-1,"0000")&amp;"_"&amp;TEXT(F1054,"yyyy-mm")),CONCATENATE([1]tailored_settings!$B$2&amp;TEXT(ROW(A1054)-1,"0000")&amp;"_"&amp;TEXT(F1054,"yyyy-mm")))))</f>
        <v>360G-BarnwoodTrust-1053_2022-11</v>
      </c>
      <c r="B1054" s="8" t="str">
        <f>IF([1]source_data!G1056="","",IF([1]source_data!E1056&lt;&gt;"",[1]source_data!E1056,CONCATENATE("Grant to "&amp;G1054)))</f>
        <v>Grants for You</v>
      </c>
      <c r="C1054" s="8" t="str">
        <f>IF([1]source_data!G1056="","",IF([1]source_data!F1056="","",[1]source_data!F1056))</f>
        <v xml:space="preserve">Funding to help people with Autism, ADHD, Tourette's or a serious mental health condition access more opportunities.   </v>
      </c>
      <c r="D1054" s="9">
        <f>IF([1]source_data!G1056="","",IF([1]source_data!G1056="","",[1]source_data!G1056))</f>
        <v>1000</v>
      </c>
      <c r="E1054" s="8" t="str">
        <f>IF([1]source_data!G1056="","",[1]tailored_settings!$B$3)</f>
        <v>GBP</v>
      </c>
      <c r="F1054" s="10">
        <f>IF([1]source_data!G1056="","",IF([1]source_data!H1056="","",[1]source_data!H1056))</f>
        <v>44895.6443861921</v>
      </c>
      <c r="G1054" s="8" t="str">
        <f>IF([1]source_data!G1056="","",[1]tailored_settings!$B$5)</f>
        <v>Individual Recipient</v>
      </c>
      <c r="H1054" s="8" t="str">
        <f>IF([1]source_data!G1056="","",IF(AND([1]source_data!A1056&lt;&gt;"",[1]tailored_settings!$B$11="Publish"),CONCATENATE([1]tailored_settings!$B$2&amp;[1]source_data!A1056),IF(AND([1]source_data!A1056&lt;&gt;"",[1]tailored_settings!$B$11="Do not publish"),CONCATENATE([1]tailored_settings!$B$4&amp;TEXT(ROW(A1054)-1,"0000")&amp;"_"&amp;TEXT(F1054,"yyyy-mm")),CONCATENATE([1]tailored_settings!$B$4&amp;TEXT(ROW(A1054)-1,"0000")&amp;"_"&amp;TEXT(F1054,"yyyy-mm")))))</f>
        <v>360G-BarnwoodTrust-IND-1053_2022-11</v>
      </c>
      <c r="I1054" s="8" t="str">
        <f>IF([1]source_data!G1056="","",[1]tailored_settings!$B$7)</f>
        <v>Barnwood Trust</v>
      </c>
      <c r="J1054" s="8" t="str">
        <f>IF([1]source_data!G1056="","",[1]tailored_settings!$B$6)</f>
        <v>GB-CHC-1162855</v>
      </c>
      <c r="K1054" s="8" t="str">
        <f>IF([1]source_data!G1056="","",IF([1]source_data!I1056="","",VLOOKUP([1]source_data!I1056,[1]codelists!A:C,2,FALSE)))</f>
        <v>GTIR040</v>
      </c>
      <c r="L1054" s="8" t="str">
        <f>IF([1]source_data!G1056="","",IF([1]source_data!J1056="","",VLOOKUP([1]source_data!J1056,[1]codelists!A:C,2,FALSE)))</f>
        <v/>
      </c>
      <c r="M1054" s="8" t="str">
        <f>IF([1]source_data!G1056="","",IF([1]source_data!K1056="","",IF([1]source_data!M1056&lt;&gt;"",CONCATENATE(VLOOKUP([1]source_data!K1056,[1]codelists!A:C,2,FALSE)&amp;";"&amp;VLOOKUP([1]source_data!L1056,[1]codelists!A:C,2,FALSE)&amp;";"&amp;VLOOKUP([1]source_data!M1056,[1]codelists!A:C,2,FALSE)),IF([1]source_data!L1056&lt;&gt;"",CONCATENATE(VLOOKUP([1]source_data!K1056,[1]codelists!A:C,2,FALSE)&amp;";"&amp;VLOOKUP([1]source_data!L1056,[1]codelists!A:C,2,FALSE)),IF([1]source_data!K1056&lt;&gt;"",CONCATENATE(VLOOKUP([1]source_data!K1056,[1]codelists!A:C,2,FALSE)))))))</f>
        <v>GTIP100</v>
      </c>
      <c r="N1054" s="11" t="str">
        <f>IF([1]source_data!G1056="","",IF([1]source_data!D1056="","",VLOOKUP([1]source_data!D1056,[1]geo_data!A:I,9,FALSE)))</f>
        <v>Oakley</v>
      </c>
      <c r="O1054" s="11" t="str">
        <f>IF([1]source_data!G1056="","",IF([1]source_data!D1056="","",VLOOKUP([1]source_data!D1056,[1]geo_data!A:I,8,FALSE)))</f>
        <v>E05004297</v>
      </c>
      <c r="P1054" s="11" t="str">
        <f>IF([1]source_data!G1056="","",IF(LEFT(O1054,3)="E05","WD",IF(LEFT(O1054,3)="S13","WD",IF(LEFT(O1054,3)="W05","WD",IF(LEFT(O1054,3)="W06","UA",IF(LEFT(O1054,3)="S12","CA",IF(LEFT(O1054,3)="E06","UA",IF(LEFT(O1054,3)="E07","NMD",IF(LEFT(O1054,3)="E08","MD",IF(LEFT(O1054,3)="E09","LONB"))))))))))</f>
        <v>WD</v>
      </c>
      <c r="Q1054" s="11" t="str">
        <f>IF([1]source_data!G1056="","",IF([1]source_data!D1056="","",VLOOKUP([1]source_data!D1056,[1]geo_data!A:I,7,FALSE)))</f>
        <v>Cheltenham</v>
      </c>
      <c r="R1054" s="11" t="str">
        <f>IF([1]source_data!G1056="","",IF([1]source_data!D1056="","",VLOOKUP([1]source_data!D1056,[1]geo_data!A:I,6,FALSE)))</f>
        <v>E07000078</v>
      </c>
      <c r="S1054" s="11" t="str">
        <f>IF([1]source_data!G1056="","",IF(LEFT(R1054,3)="E05","WD",IF(LEFT(R1054,3)="S13","WD",IF(LEFT(R1054,3)="W05","WD",IF(LEFT(R1054,3)="W06","UA",IF(LEFT(R1054,3)="S12","CA",IF(LEFT(R1054,3)="E06","UA",IF(LEFT(R1054,3)="E07","NMD",IF(LEFT(R1054,3)="E08","MD",IF(LEFT(R1054,3)="E09","LONB"))))))))))</f>
        <v>NMD</v>
      </c>
      <c r="T1054" s="8" t="str">
        <f>IF([1]source_data!G1056="","",IF([1]source_data!N1056="","",[1]source_data!N1056))</f>
        <v>Grants for You</v>
      </c>
      <c r="U1054" s="12">
        <f ca="1">IF([1]source_data!G1056="","",[1]tailored_settings!$B$8)</f>
        <v>45009</v>
      </c>
      <c r="V1054" s="8" t="str">
        <f>IF([1]source_data!I1056="","",[1]tailored_settings!$B$9)</f>
        <v>https://www.barnwoodtrust.org/</v>
      </c>
      <c r="W1054" s="8" t="str">
        <f>IF([1]source_data!G1056="","",IF([1]source_data!I1056="","",[1]codelists!$A$1))</f>
        <v>Grant to Individuals Reason codelist</v>
      </c>
      <c r="X1054" s="8" t="str">
        <f>IF([1]source_data!G1056="","",IF([1]source_data!I1056="","",[1]source_data!I1056))</f>
        <v>Mental Health</v>
      </c>
      <c r="Y1054" s="8" t="str">
        <f>IF([1]source_data!G1056="","",IF([1]source_data!J1056="","",[1]codelists!$A$1))</f>
        <v/>
      </c>
      <c r="Z1054" s="8" t="str">
        <f>IF([1]source_data!G1056="","",IF([1]source_data!J1056="","",[1]source_data!J1056))</f>
        <v/>
      </c>
      <c r="AA1054" s="8" t="str">
        <f>IF([1]source_data!G1056="","",IF([1]source_data!K1056="","",[1]codelists!$A$16))</f>
        <v>Grant to Individuals Purpose codelist</v>
      </c>
      <c r="AB1054" s="8" t="str">
        <f>IF([1]source_data!G1056="","",IF([1]source_data!K1056="","",[1]source_data!K1056))</f>
        <v>Travel and transport</v>
      </c>
      <c r="AC1054" s="8" t="str">
        <f>IF([1]source_data!G1056="","",IF([1]source_data!L1056="","",[1]codelists!$A$16))</f>
        <v/>
      </c>
      <c r="AD1054" s="8" t="str">
        <f>IF([1]source_data!G1056="","",IF([1]source_data!L1056="","",[1]source_data!L1056))</f>
        <v/>
      </c>
      <c r="AE1054" s="8" t="str">
        <f>IF([1]source_data!G1056="","",IF([1]source_data!M1056="","",[1]codelists!$A$16))</f>
        <v/>
      </c>
      <c r="AF1054" s="8" t="str">
        <f>IF([1]source_data!G1056="","",IF([1]source_data!M1056="","",[1]source_data!M1056))</f>
        <v/>
      </c>
    </row>
    <row r="1055" spans="1:32" ht="15.75" x14ac:dyDescent="0.25">
      <c r="A1055" s="8" t="str">
        <f>IF([1]source_data!G1057="","",IF(AND([1]source_data!C1057&lt;&gt;"",[1]tailored_settings!$B$10="Publish"),CONCATENATE([1]tailored_settings!$B$2&amp;[1]source_data!C1057),IF(AND([1]source_data!C1057&lt;&gt;"",[1]tailored_settings!$B$10="Do not publish"),CONCATENATE([1]tailored_settings!$B$2&amp;TEXT(ROW(A1055)-1,"0000")&amp;"_"&amp;TEXT(F1055,"yyyy-mm")),CONCATENATE([1]tailored_settings!$B$2&amp;TEXT(ROW(A1055)-1,"0000")&amp;"_"&amp;TEXT(F1055,"yyyy-mm")))))</f>
        <v>360G-BarnwoodTrust-1054_2022-11</v>
      </c>
      <c r="B1055" s="8" t="str">
        <f>IF([1]source_data!G1057="","",IF([1]source_data!E1057&lt;&gt;"",[1]source_data!E1057,CONCATENATE("Grant to "&amp;G1055)))</f>
        <v>Grants for You</v>
      </c>
      <c r="C1055" s="8" t="str">
        <f>IF([1]source_data!G1057="","",IF([1]source_data!F1057="","",[1]source_data!F1057))</f>
        <v xml:space="preserve">Funding to help people with Autism, ADHD, Tourette's or a serious mental health condition access more opportunities.   </v>
      </c>
      <c r="D1055" s="9">
        <f>IF([1]source_data!G1057="","",IF([1]source_data!G1057="","",[1]source_data!G1057))</f>
        <v>912</v>
      </c>
      <c r="E1055" s="8" t="str">
        <f>IF([1]source_data!G1057="","",[1]tailored_settings!$B$3)</f>
        <v>GBP</v>
      </c>
      <c r="F1055" s="10">
        <f>IF([1]source_data!G1057="","",IF([1]source_data!H1057="","",[1]source_data!H1057))</f>
        <v>44895.661526192103</v>
      </c>
      <c r="G1055" s="8" t="str">
        <f>IF([1]source_data!G1057="","",[1]tailored_settings!$B$5)</f>
        <v>Individual Recipient</v>
      </c>
      <c r="H1055" s="8" t="str">
        <f>IF([1]source_data!G1057="","",IF(AND([1]source_data!A1057&lt;&gt;"",[1]tailored_settings!$B$11="Publish"),CONCATENATE([1]tailored_settings!$B$2&amp;[1]source_data!A1057),IF(AND([1]source_data!A1057&lt;&gt;"",[1]tailored_settings!$B$11="Do not publish"),CONCATENATE([1]tailored_settings!$B$4&amp;TEXT(ROW(A1055)-1,"0000")&amp;"_"&amp;TEXT(F1055,"yyyy-mm")),CONCATENATE([1]tailored_settings!$B$4&amp;TEXT(ROW(A1055)-1,"0000")&amp;"_"&amp;TEXT(F1055,"yyyy-mm")))))</f>
        <v>360G-BarnwoodTrust-IND-1054_2022-11</v>
      </c>
      <c r="I1055" s="8" t="str">
        <f>IF([1]source_data!G1057="","",[1]tailored_settings!$B$7)</f>
        <v>Barnwood Trust</v>
      </c>
      <c r="J1055" s="8" t="str">
        <f>IF([1]source_data!G1057="","",[1]tailored_settings!$B$6)</f>
        <v>GB-CHC-1162855</v>
      </c>
      <c r="K1055" s="8" t="str">
        <f>IF([1]source_data!G1057="","",IF([1]source_data!I1057="","",VLOOKUP([1]source_data!I1057,[1]codelists!A:C,2,FALSE)))</f>
        <v>GTIR040</v>
      </c>
      <c r="L1055" s="8" t="str">
        <f>IF([1]source_data!G1057="","",IF([1]source_data!J1057="","",VLOOKUP([1]source_data!J1057,[1]codelists!A:C,2,FALSE)))</f>
        <v/>
      </c>
      <c r="M1055" s="8" t="str">
        <f>IF([1]source_data!G1057="","",IF([1]source_data!K1057="","",IF([1]source_data!M1057&lt;&gt;"",CONCATENATE(VLOOKUP([1]source_data!K1057,[1]codelists!A:C,2,FALSE)&amp;";"&amp;VLOOKUP([1]source_data!L1057,[1]codelists!A:C,2,FALSE)&amp;";"&amp;VLOOKUP([1]source_data!M1057,[1]codelists!A:C,2,FALSE)),IF([1]source_data!L1057&lt;&gt;"",CONCATENATE(VLOOKUP([1]source_data!K1057,[1]codelists!A:C,2,FALSE)&amp;";"&amp;VLOOKUP([1]source_data!L1057,[1]codelists!A:C,2,FALSE)),IF([1]source_data!K1057&lt;&gt;"",CONCATENATE(VLOOKUP([1]source_data!K1057,[1]codelists!A:C,2,FALSE)))))))</f>
        <v>GTIP040</v>
      </c>
      <c r="N1055" s="11" t="str">
        <f>IF([1]source_data!G1057="","",IF([1]source_data!D1057="","",VLOOKUP([1]source_data!D1057,[1]geo_data!A:I,9,FALSE)))</f>
        <v>Lydney East</v>
      </c>
      <c r="O1055" s="11" t="str">
        <f>IF([1]source_data!G1057="","",IF([1]source_data!D1057="","",VLOOKUP([1]source_data!D1057,[1]geo_data!A:I,8,FALSE)))</f>
        <v>E05012165</v>
      </c>
      <c r="P1055" s="11" t="str">
        <f>IF([1]source_data!G1057="","",IF(LEFT(O1055,3)="E05","WD",IF(LEFT(O1055,3)="S13","WD",IF(LEFT(O1055,3)="W05","WD",IF(LEFT(O1055,3)="W06","UA",IF(LEFT(O1055,3)="S12","CA",IF(LEFT(O1055,3)="E06","UA",IF(LEFT(O1055,3)="E07","NMD",IF(LEFT(O1055,3)="E08","MD",IF(LEFT(O1055,3)="E09","LONB"))))))))))</f>
        <v>WD</v>
      </c>
      <c r="Q1055" s="11" t="str">
        <f>IF([1]source_data!G1057="","",IF([1]source_data!D1057="","",VLOOKUP([1]source_data!D1057,[1]geo_data!A:I,7,FALSE)))</f>
        <v>Forest of Dean</v>
      </c>
      <c r="R1055" s="11" t="str">
        <f>IF([1]source_data!G1057="","",IF([1]source_data!D1057="","",VLOOKUP([1]source_data!D1057,[1]geo_data!A:I,6,FALSE)))</f>
        <v>E07000080</v>
      </c>
      <c r="S1055" s="11" t="str">
        <f>IF([1]source_data!G1057="","",IF(LEFT(R1055,3)="E05","WD",IF(LEFT(R1055,3)="S13","WD",IF(LEFT(R1055,3)="W05","WD",IF(LEFT(R1055,3)="W06","UA",IF(LEFT(R1055,3)="S12","CA",IF(LEFT(R1055,3)="E06","UA",IF(LEFT(R1055,3)="E07","NMD",IF(LEFT(R1055,3)="E08","MD",IF(LEFT(R1055,3)="E09","LONB"))))))))))</f>
        <v>NMD</v>
      </c>
      <c r="T1055" s="8" t="str">
        <f>IF([1]source_data!G1057="","",IF([1]source_data!N1057="","",[1]source_data!N1057))</f>
        <v>Grants for You</v>
      </c>
      <c r="U1055" s="12">
        <f ca="1">IF([1]source_data!G1057="","",[1]tailored_settings!$B$8)</f>
        <v>45009</v>
      </c>
      <c r="V1055" s="8" t="str">
        <f>IF([1]source_data!I1057="","",[1]tailored_settings!$B$9)</f>
        <v>https://www.barnwoodtrust.org/</v>
      </c>
      <c r="W1055" s="8" t="str">
        <f>IF([1]source_data!G1057="","",IF([1]source_data!I1057="","",[1]codelists!$A$1))</f>
        <v>Grant to Individuals Reason codelist</v>
      </c>
      <c r="X1055" s="8" t="str">
        <f>IF([1]source_data!G1057="","",IF([1]source_data!I1057="","",[1]source_data!I1057))</f>
        <v>Mental Health</v>
      </c>
      <c r="Y1055" s="8" t="str">
        <f>IF([1]source_data!G1057="","",IF([1]source_data!J1057="","",[1]codelists!$A$1))</f>
        <v/>
      </c>
      <c r="Z1055" s="8" t="str">
        <f>IF([1]source_data!G1057="","",IF([1]source_data!J1057="","",[1]source_data!J1057))</f>
        <v/>
      </c>
      <c r="AA1055" s="8" t="str">
        <f>IF([1]source_data!G1057="","",IF([1]source_data!K1057="","",[1]codelists!$A$16))</f>
        <v>Grant to Individuals Purpose codelist</v>
      </c>
      <c r="AB1055" s="8" t="str">
        <f>IF([1]source_data!G1057="","",IF([1]source_data!K1057="","",[1]source_data!K1057))</f>
        <v>Devices and digital access</v>
      </c>
      <c r="AC1055" s="8" t="str">
        <f>IF([1]source_data!G1057="","",IF([1]source_data!L1057="","",[1]codelists!$A$16))</f>
        <v/>
      </c>
      <c r="AD1055" s="8" t="str">
        <f>IF([1]source_data!G1057="","",IF([1]source_data!L1057="","",[1]source_data!L1057))</f>
        <v/>
      </c>
      <c r="AE1055" s="8" t="str">
        <f>IF([1]source_data!G1057="","",IF([1]source_data!M1057="","",[1]codelists!$A$16))</f>
        <v/>
      </c>
      <c r="AF1055" s="8" t="str">
        <f>IF([1]source_data!G1057="","",IF([1]source_data!M1057="","",[1]source_data!M1057))</f>
        <v/>
      </c>
    </row>
    <row r="1056" spans="1:32" ht="15.75" x14ac:dyDescent="0.25">
      <c r="A1056" s="8" t="str">
        <f>IF([1]source_data!G1058="","",IF(AND([1]source_data!C1058&lt;&gt;"",[1]tailored_settings!$B$10="Publish"),CONCATENATE([1]tailored_settings!$B$2&amp;[1]source_data!C1058),IF(AND([1]source_data!C1058&lt;&gt;"",[1]tailored_settings!$B$10="Do not publish"),CONCATENATE([1]tailored_settings!$B$2&amp;TEXT(ROW(A1056)-1,"0000")&amp;"_"&amp;TEXT(F1056,"yyyy-mm")),CONCATENATE([1]tailored_settings!$B$2&amp;TEXT(ROW(A1056)-1,"0000")&amp;"_"&amp;TEXT(F1056,"yyyy-mm")))))</f>
        <v>360G-BarnwoodTrust-1055_2022-11</v>
      </c>
      <c r="B1056" s="8" t="str">
        <f>IF([1]source_data!G1058="","",IF([1]source_data!E1058&lt;&gt;"",[1]source_data!E1058,CONCATENATE("Grant to "&amp;G1056)))</f>
        <v>Grants for You</v>
      </c>
      <c r="C1056" s="8" t="str">
        <f>IF([1]source_data!G1058="","",IF([1]source_data!F1058="","",[1]source_data!F1058))</f>
        <v xml:space="preserve">Funding to help people with Autism, ADHD, Tourette's or a serious mental health condition access more opportunities.   </v>
      </c>
      <c r="D1056" s="9">
        <f>IF([1]source_data!G1058="","",IF([1]source_data!G1058="","",[1]source_data!G1058))</f>
        <v>1995</v>
      </c>
      <c r="E1056" s="8" t="str">
        <f>IF([1]source_data!G1058="","",[1]tailored_settings!$B$3)</f>
        <v>GBP</v>
      </c>
      <c r="F1056" s="10">
        <f>IF([1]source_data!G1058="","",IF([1]source_data!H1058="","",[1]source_data!H1058))</f>
        <v>44895.7413310185</v>
      </c>
      <c r="G1056" s="8" t="str">
        <f>IF([1]source_data!G1058="","",[1]tailored_settings!$B$5)</f>
        <v>Individual Recipient</v>
      </c>
      <c r="H1056" s="8" t="str">
        <f>IF([1]source_data!G1058="","",IF(AND([1]source_data!A1058&lt;&gt;"",[1]tailored_settings!$B$11="Publish"),CONCATENATE([1]tailored_settings!$B$2&amp;[1]source_data!A1058),IF(AND([1]source_data!A1058&lt;&gt;"",[1]tailored_settings!$B$11="Do not publish"),CONCATENATE([1]tailored_settings!$B$4&amp;TEXT(ROW(A1056)-1,"0000")&amp;"_"&amp;TEXT(F1056,"yyyy-mm")),CONCATENATE([1]tailored_settings!$B$4&amp;TEXT(ROW(A1056)-1,"0000")&amp;"_"&amp;TEXT(F1056,"yyyy-mm")))))</f>
        <v>360G-BarnwoodTrust-IND-1055_2022-11</v>
      </c>
      <c r="I1056" s="8" t="str">
        <f>IF([1]source_data!G1058="","",[1]tailored_settings!$B$7)</f>
        <v>Barnwood Trust</v>
      </c>
      <c r="J1056" s="8" t="str">
        <f>IF([1]source_data!G1058="","",[1]tailored_settings!$B$6)</f>
        <v>GB-CHC-1162855</v>
      </c>
      <c r="K1056" s="8" t="str">
        <f>IF([1]source_data!G1058="","",IF([1]source_data!I1058="","",VLOOKUP([1]source_data!I1058,[1]codelists!A:C,2,FALSE)))</f>
        <v>GTIR040</v>
      </c>
      <c r="L1056" s="8" t="str">
        <f>IF([1]source_data!G1058="","",IF([1]source_data!J1058="","",VLOOKUP([1]source_data!J1058,[1]codelists!A:C,2,FALSE)))</f>
        <v/>
      </c>
      <c r="M1056" s="8" t="str">
        <f>IF([1]source_data!G1058="","",IF([1]source_data!K1058="","",IF([1]source_data!M1058&lt;&gt;"",CONCATENATE(VLOOKUP([1]source_data!K1058,[1]codelists!A:C,2,FALSE)&amp;";"&amp;VLOOKUP([1]source_data!L1058,[1]codelists!A:C,2,FALSE)&amp;";"&amp;VLOOKUP([1]source_data!M1058,[1]codelists!A:C,2,FALSE)),IF([1]source_data!L1058&lt;&gt;"",CONCATENATE(VLOOKUP([1]source_data!K1058,[1]codelists!A:C,2,FALSE)&amp;";"&amp;VLOOKUP([1]source_data!L1058,[1]codelists!A:C,2,FALSE)),IF([1]source_data!K1058&lt;&gt;"",CONCATENATE(VLOOKUP([1]source_data!K1058,[1]codelists!A:C,2,FALSE)))))))</f>
        <v>GTIP100</v>
      </c>
      <c r="N1056" s="11" t="str">
        <f>IF([1]source_data!G1058="","",IF([1]source_data!D1058="","",VLOOKUP([1]source_data!D1058,[1]geo_data!A:I,9,FALSE)))</f>
        <v>The Stanleys</v>
      </c>
      <c r="O1056" s="11" t="str">
        <f>IF([1]source_data!G1058="","",IF([1]source_data!D1058="","",VLOOKUP([1]source_data!D1058,[1]geo_data!A:I,8,FALSE)))</f>
        <v>E05010992</v>
      </c>
      <c r="P1056" s="11" t="str">
        <f>IF([1]source_data!G1058="","",IF(LEFT(O1056,3)="E05","WD",IF(LEFT(O1056,3)="S13","WD",IF(LEFT(O1056,3)="W05","WD",IF(LEFT(O1056,3)="W06","UA",IF(LEFT(O1056,3)="S12","CA",IF(LEFT(O1056,3)="E06","UA",IF(LEFT(O1056,3)="E07","NMD",IF(LEFT(O1056,3)="E08","MD",IF(LEFT(O1056,3)="E09","LONB"))))))))))</f>
        <v>WD</v>
      </c>
      <c r="Q1056" s="11" t="str">
        <f>IF([1]source_data!G1058="","",IF([1]source_data!D1058="","",VLOOKUP([1]source_data!D1058,[1]geo_data!A:I,7,FALSE)))</f>
        <v>Stroud</v>
      </c>
      <c r="R1056" s="11" t="str">
        <f>IF([1]source_data!G1058="","",IF([1]source_data!D1058="","",VLOOKUP([1]source_data!D1058,[1]geo_data!A:I,6,FALSE)))</f>
        <v>E07000082</v>
      </c>
      <c r="S1056" s="11" t="str">
        <f>IF([1]source_data!G1058="","",IF(LEFT(R1056,3)="E05","WD",IF(LEFT(R1056,3)="S13","WD",IF(LEFT(R1056,3)="W05","WD",IF(LEFT(R1056,3)="W06","UA",IF(LEFT(R1056,3)="S12","CA",IF(LEFT(R1056,3)="E06","UA",IF(LEFT(R1056,3)="E07","NMD",IF(LEFT(R1056,3)="E08","MD",IF(LEFT(R1056,3)="E09","LONB"))))))))))</f>
        <v>NMD</v>
      </c>
      <c r="T1056" s="8" t="str">
        <f>IF([1]source_data!G1058="","",IF([1]source_data!N1058="","",[1]source_data!N1058))</f>
        <v>Grants for You</v>
      </c>
      <c r="U1056" s="12">
        <f ca="1">IF([1]source_data!G1058="","",[1]tailored_settings!$B$8)</f>
        <v>45009</v>
      </c>
      <c r="V1056" s="8" t="str">
        <f>IF([1]source_data!I1058="","",[1]tailored_settings!$B$9)</f>
        <v>https://www.barnwoodtrust.org/</v>
      </c>
      <c r="W1056" s="8" t="str">
        <f>IF([1]source_data!G1058="","",IF([1]source_data!I1058="","",[1]codelists!$A$1))</f>
        <v>Grant to Individuals Reason codelist</v>
      </c>
      <c r="X1056" s="8" t="str">
        <f>IF([1]source_data!G1058="","",IF([1]source_data!I1058="","",[1]source_data!I1058))</f>
        <v>Mental Health</v>
      </c>
      <c r="Y1056" s="8" t="str">
        <f>IF([1]source_data!G1058="","",IF([1]source_data!J1058="","",[1]codelists!$A$1))</f>
        <v/>
      </c>
      <c r="Z1056" s="8" t="str">
        <f>IF([1]source_data!G1058="","",IF([1]source_data!J1058="","",[1]source_data!J1058))</f>
        <v/>
      </c>
      <c r="AA1056" s="8" t="str">
        <f>IF([1]source_data!G1058="","",IF([1]source_data!K1058="","",[1]codelists!$A$16))</f>
        <v>Grant to Individuals Purpose codelist</v>
      </c>
      <c r="AB1056" s="8" t="str">
        <f>IF([1]source_data!G1058="","",IF([1]source_data!K1058="","",[1]source_data!K1058))</f>
        <v>Travel and transport</v>
      </c>
      <c r="AC1056" s="8" t="str">
        <f>IF([1]source_data!G1058="","",IF([1]source_data!L1058="","",[1]codelists!$A$16))</f>
        <v/>
      </c>
      <c r="AD1056" s="8" t="str">
        <f>IF([1]source_data!G1058="","",IF([1]source_data!L1058="","",[1]source_data!L1058))</f>
        <v/>
      </c>
      <c r="AE1056" s="8" t="str">
        <f>IF([1]source_data!G1058="","",IF([1]source_data!M1058="","",[1]codelists!$A$16))</f>
        <v/>
      </c>
      <c r="AF1056" s="8" t="str">
        <f>IF([1]source_data!G1058="","",IF([1]source_data!M1058="","",[1]source_data!M1058))</f>
        <v/>
      </c>
    </row>
    <row r="1057" spans="1:32" ht="15.75" x14ac:dyDescent="0.25">
      <c r="A1057" s="8" t="str">
        <f>IF([1]source_data!G1059="","",IF(AND([1]source_data!C1059&lt;&gt;"",[1]tailored_settings!$B$10="Publish"),CONCATENATE([1]tailored_settings!$B$2&amp;[1]source_data!C1059),IF(AND([1]source_data!C1059&lt;&gt;"",[1]tailored_settings!$B$10="Do not publish"),CONCATENATE([1]tailored_settings!$B$2&amp;TEXT(ROW(A1057)-1,"0000")&amp;"_"&amp;TEXT(F1057,"yyyy-mm")),CONCATENATE([1]tailored_settings!$B$2&amp;TEXT(ROW(A1057)-1,"0000")&amp;"_"&amp;TEXT(F1057,"yyyy-mm")))))</f>
        <v>360G-BarnwoodTrust-1056_2022-11</v>
      </c>
      <c r="B1057" s="8" t="str">
        <f>IF([1]source_data!G1059="","",IF([1]source_data!E1059&lt;&gt;"",[1]source_data!E1059,CONCATENATE("Grant to "&amp;G1057)))</f>
        <v>Grants for You</v>
      </c>
      <c r="C1057" s="8" t="str">
        <f>IF([1]source_data!G1059="","",IF([1]source_data!F1059="","",[1]source_data!F1059))</f>
        <v xml:space="preserve">Funding to help people with Autism, ADHD, Tourette's or a serious mental health condition access more opportunities.   </v>
      </c>
      <c r="D1057" s="9">
        <f>IF([1]source_data!G1059="","",IF([1]source_data!G1059="","",[1]source_data!G1059))</f>
        <v>1399.99</v>
      </c>
      <c r="E1057" s="8" t="str">
        <f>IF([1]source_data!G1059="","",[1]tailored_settings!$B$3)</f>
        <v>GBP</v>
      </c>
      <c r="F1057" s="10">
        <f>IF([1]source_data!G1059="","",IF([1]source_data!H1059="","",[1]source_data!H1059))</f>
        <v>44895.787005787002</v>
      </c>
      <c r="G1057" s="8" t="str">
        <f>IF([1]source_data!G1059="","",[1]tailored_settings!$B$5)</f>
        <v>Individual Recipient</v>
      </c>
      <c r="H1057" s="8" t="str">
        <f>IF([1]source_data!G1059="","",IF(AND([1]source_data!A1059&lt;&gt;"",[1]tailored_settings!$B$11="Publish"),CONCATENATE([1]tailored_settings!$B$2&amp;[1]source_data!A1059),IF(AND([1]source_data!A1059&lt;&gt;"",[1]tailored_settings!$B$11="Do not publish"),CONCATENATE([1]tailored_settings!$B$4&amp;TEXT(ROW(A1057)-1,"0000")&amp;"_"&amp;TEXT(F1057,"yyyy-mm")),CONCATENATE([1]tailored_settings!$B$4&amp;TEXT(ROW(A1057)-1,"0000")&amp;"_"&amp;TEXT(F1057,"yyyy-mm")))))</f>
        <v>360G-BarnwoodTrust-IND-1056_2022-11</v>
      </c>
      <c r="I1057" s="8" t="str">
        <f>IF([1]source_data!G1059="","",[1]tailored_settings!$B$7)</f>
        <v>Barnwood Trust</v>
      </c>
      <c r="J1057" s="8" t="str">
        <f>IF([1]source_data!G1059="","",[1]tailored_settings!$B$6)</f>
        <v>GB-CHC-1162855</v>
      </c>
      <c r="K1057" s="8" t="str">
        <f>IF([1]source_data!G1059="","",IF([1]source_data!I1059="","",VLOOKUP([1]source_data!I1059,[1]codelists!A:C,2,FALSE)))</f>
        <v>GTIR040</v>
      </c>
      <c r="L1057" s="8" t="str">
        <f>IF([1]source_data!G1059="","",IF([1]source_data!J1059="","",VLOOKUP([1]source_data!J1059,[1]codelists!A:C,2,FALSE)))</f>
        <v/>
      </c>
      <c r="M1057" s="8" t="str">
        <f>IF([1]source_data!G1059="","",IF([1]source_data!K1059="","",IF([1]source_data!M1059&lt;&gt;"",CONCATENATE(VLOOKUP([1]source_data!K1059,[1]codelists!A:C,2,FALSE)&amp;";"&amp;VLOOKUP([1]source_data!L1059,[1]codelists!A:C,2,FALSE)&amp;";"&amp;VLOOKUP([1]source_data!M1059,[1]codelists!A:C,2,FALSE)),IF([1]source_data!L1059&lt;&gt;"",CONCATENATE(VLOOKUP([1]source_data!K1059,[1]codelists!A:C,2,FALSE)&amp;";"&amp;VLOOKUP([1]source_data!L1059,[1]codelists!A:C,2,FALSE)),IF([1]source_data!K1059&lt;&gt;"",CONCATENATE(VLOOKUP([1]source_data!K1059,[1]codelists!A:C,2,FALSE)))))))</f>
        <v>GTIP100</v>
      </c>
      <c r="N1057" s="11" t="str">
        <f>IF([1]source_data!G1059="","",IF([1]source_data!D1059="","",VLOOKUP([1]source_data!D1059,[1]geo_data!A:I,9,FALSE)))</f>
        <v>Kingsway</v>
      </c>
      <c r="O1057" s="11" t="str">
        <f>IF([1]source_data!G1059="","",IF([1]source_data!D1059="","",VLOOKUP([1]source_data!D1059,[1]geo_data!A:I,8,FALSE)))</f>
        <v>E05010959</v>
      </c>
      <c r="P1057" s="11" t="str">
        <f>IF([1]source_data!G1059="","",IF(LEFT(O1057,3)="E05","WD",IF(LEFT(O1057,3)="S13","WD",IF(LEFT(O1057,3)="W05","WD",IF(LEFT(O1057,3)="W06","UA",IF(LEFT(O1057,3)="S12","CA",IF(LEFT(O1057,3)="E06","UA",IF(LEFT(O1057,3)="E07","NMD",IF(LEFT(O1057,3)="E08","MD",IF(LEFT(O1057,3)="E09","LONB"))))))))))</f>
        <v>WD</v>
      </c>
      <c r="Q1057" s="11" t="str">
        <f>IF([1]source_data!G1059="","",IF([1]source_data!D1059="","",VLOOKUP([1]source_data!D1059,[1]geo_data!A:I,7,FALSE)))</f>
        <v>Gloucester</v>
      </c>
      <c r="R1057" s="11" t="str">
        <f>IF([1]source_data!G1059="","",IF([1]source_data!D1059="","",VLOOKUP([1]source_data!D1059,[1]geo_data!A:I,6,FALSE)))</f>
        <v>E07000081</v>
      </c>
      <c r="S1057" s="11" t="str">
        <f>IF([1]source_data!G1059="","",IF(LEFT(R1057,3)="E05","WD",IF(LEFT(R1057,3)="S13","WD",IF(LEFT(R1057,3)="W05","WD",IF(LEFT(R1057,3)="W06","UA",IF(LEFT(R1057,3)="S12","CA",IF(LEFT(R1057,3)="E06","UA",IF(LEFT(R1057,3)="E07","NMD",IF(LEFT(R1057,3)="E08","MD",IF(LEFT(R1057,3)="E09","LONB"))))))))))</f>
        <v>NMD</v>
      </c>
      <c r="T1057" s="8" t="str">
        <f>IF([1]source_data!G1059="","",IF([1]source_data!N1059="","",[1]source_data!N1059))</f>
        <v>Grants for You</v>
      </c>
      <c r="U1057" s="12">
        <f ca="1">IF([1]source_data!G1059="","",[1]tailored_settings!$B$8)</f>
        <v>45009</v>
      </c>
      <c r="V1057" s="8" t="str">
        <f>IF([1]source_data!I1059="","",[1]tailored_settings!$B$9)</f>
        <v>https://www.barnwoodtrust.org/</v>
      </c>
      <c r="W1057" s="8" t="str">
        <f>IF([1]source_data!G1059="","",IF([1]source_data!I1059="","",[1]codelists!$A$1))</f>
        <v>Grant to Individuals Reason codelist</v>
      </c>
      <c r="X1057" s="8" t="str">
        <f>IF([1]source_data!G1059="","",IF([1]source_data!I1059="","",[1]source_data!I1059))</f>
        <v>Mental Health</v>
      </c>
      <c r="Y1057" s="8" t="str">
        <f>IF([1]source_data!G1059="","",IF([1]source_data!J1059="","",[1]codelists!$A$1))</f>
        <v/>
      </c>
      <c r="Z1057" s="8" t="str">
        <f>IF([1]source_data!G1059="","",IF([1]source_data!J1059="","",[1]source_data!J1059))</f>
        <v/>
      </c>
      <c r="AA1057" s="8" t="str">
        <f>IF([1]source_data!G1059="","",IF([1]source_data!K1059="","",[1]codelists!$A$16))</f>
        <v>Grant to Individuals Purpose codelist</v>
      </c>
      <c r="AB1057" s="8" t="str">
        <f>IF([1]source_data!G1059="","",IF([1]source_data!K1059="","",[1]source_data!K1059))</f>
        <v>Travel and transport</v>
      </c>
      <c r="AC1057" s="8" t="str">
        <f>IF([1]source_data!G1059="","",IF([1]source_data!L1059="","",[1]codelists!$A$16))</f>
        <v/>
      </c>
      <c r="AD1057" s="8" t="str">
        <f>IF([1]source_data!G1059="","",IF([1]source_data!L1059="","",[1]source_data!L1059))</f>
        <v/>
      </c>
      <c r="AE1057" s="8" t="str">
        <f>IF([1]source_data!G1059="","",IF([1]source_data!M1059="","",[1]codelists!$A$16))</f>
        <v/>
      </c>
      <c r="AF1057" s="8" t="str">
        <f>IF([1]source_data!G1059="","",IF([1]source_data!M1059="","",[1]source_data!M1059))</f>
        <v/>
      </c>
    </row>
    <row r="1058" spans="1:32" ht="15.75" x14ac:dyDescent="0.25">
      <c r="A1058" s="8" t="str">
        <f>IF([1]source_data!G1060="","",IF(AND([1]source_data!C1060&lt;&gt;"",[1]tailored_settings!$B$10="Publish"),CONCATENATE([1]tailored_settings!$B$2&amp;[1]source_data!C1060),IF(AND([1]source_data!C1060&lt;&gt;"",[1]tailored_settings!$B$10="Do not publish"),CONCATENATE([1]tailored_settings!$B$2&amp;TEXT(ROW(A1058)-1,"0000")&amp;"_"&amp;TEXT(F1058,"yyyy-mm")),CONCATENATE([1]tailored_settings!$B$2&amp;TEXT(ROW(A1058)-1,"0000")&amp;"_"&amp;TEXT(F1058,"yyyy-mm")))))</f>
        <v>360G-BarnwoodTrust-1057_2022-11</v>
      </c>
      <c r="B1058" s="8" t="str">
        <f>IF([1]source_data!G1060="","",IF([1]source_data!E1060&lt;&gt;"",[1]source_data!E1060,CONCATENATE("Grant to "&amp;G1058)))</f>
        <v>Grants for You</v>
      </c>
      <c r="C1058" s="8" t="str">
        <f>IF([1]source_data!G1060="","",IF([1]source_data!F1060="","",[1]source_data!F1060))</f>
        <v xml:space="preserve">Funding to help people with Autism, ADHD, Tourette's or a serious mental health condition access more opportunities.   </v>
      </c>
      <c r="D1058" s="9">
        <f>IF([1]source_data!G1060="","",IF([1]source_data!G1060="","",[1]source_data!G1060))</f>
        <v>875</v>
      </c>
      <c r="E1058" s="8" t="str">
        <f>IF([1]source_data!G1060="","",[1]tailored_settings!$B$3)</f>
        <v>GBP</v>
      </c>
      <c r="F1058" s="10">
        <f>IF([1]source_data!G1060="","",IF([1]source_data!H1060="","",[1]source_data!H1060))</f>
        <v>44895.803082372702</v>
      </c>
      <c r="G1058" s="8" t="str">
        <f>IF([1]source_data!G1060="","",[1]tailored_settings!$B$5)</f>
        <v>Individual Recipient</v>
      </c>
      <c r="H1058" s="8" t="str">
        <f>IF([1]source_data!G1060="","",IF(AND([1]source_data!A1060&lt;&gt;"",[1]tailored_settings!$B$11="Publish"),CONCATENATE([1]tailored_settings!$B$2&amp;[1]source_data!A1060),IF(AND([1]source_data!A1060&lt;&gt;"",[1]tailored_settings!$B$11="Do not publish"),CONCATENATE([1]tailored_settings!$B$4&amp;TEXT(ROW(A1058)-1,"0000")&amp;"_"&amp;TEXT(F1058,"yyyy-mm")),CONCATENATE([1]tailored_settings!$B$4&amp;TEXT(ROW(A1058)-1,"0000")&amp;"_"&amp;TEXT(F1058,"yyyy-mm")))))</f>
        <v>360G-BarnwoodTrust-IND-1057_2022-11</v>
      </c>
      <c r="I1058" s="8" t="str">
        <f>IF([1]source_data!G1060="","",[1]tailored_settings!$B$7)</f>
        <v>Barnwood Trust</v>
      </c>
      <c r="J1058" s="8" t="str">
        <f>IF([1]source_data!G1060="","",[1]tailored_settings!$B$6)</f>
        <v>GB-CHC-1162855</v>
      </c>
      <c r="K1058" s="8" t="str">
        <f>IF([1]source_data!G1060="","",IF([1]source_data!I1060="","",VLOOKUP([1]source_data!I1060,[1]codelists!A:C,2,FALSE)))</f>
        <v>GTIR040</v>
      </c>
      <c r="L1058" s="8" t="str">
        <f>IF([1]source_data!G1060="","",IF([1]source_data!J1060="","",VLOOKUP([1]source_data!J1060,[1]codelists!A:C,2,FALSE)))</f>
        <v/>
      </c>
      <c r="M1058" s="8" t="str">
        <f>IF([1]source_data!G1060="","",IF([1]source_data!K1060="","",IF([1]source_data!M1060&lt;&gt;"",CONCATENATE(VLOOKUP([1]source_data!K1060,[1]codelists!A:C,2,FALSE)&amp;";"&amp;VLOOKUP([1]source_data!L1060,[1]codelists!A:C,2,FALSE)&amp;";"&amp;VLOOKUP([1]source_data!M1060,[1]codelists!A:C,2,FALSE)),IF([1]source_data!L1060&lt;&gt;"",CONCATENATE(VLOOKUP([1]source_data!K1060,[1]codelists!A:C,2,FALSE)&amp;";"&amp;VLOOKUP([1]source_data!L1060,[1]codelists!A:C,2,FALSE)),IF([1]source_data!K1060&lt;&gt;"",CONCATENATE(VLOOKUP([1]source_data!K1060,[1]codelists!A:C,2,FALSE)))))))</f>
        <v>GTIP100</v>
      </c>
      <c r="N1058" s="11" t="str">
        <f>IF([1]source_data!G1060="","",IF([1]source_data!D1060="","",VLOOKUP([1]source_data!D1060,[1]geo_data!A:I,9,FALSE)))</f>
        <v>Oakley</v>
      </c>
      <c r="O1058" s="11" t="str">
        <f>IF([1]source_data!G1060="","",IF([1]source_data!D1060="","",VLOOKUP([1]source_data!D1060,[1]geo_data!A:I,8,FALSE)))</f>
        <v>E05004297</v>
      </c>
      <c r="P1058" s="11" t="str">
        <f>IF([1]source_data!G1060="","",IF(LEFT(O1058,3)="E05","WD",IF(LEFT(O1058,3)="S13","WD",IF(LEFT(O1058,3)="W05","WD",IF(LEFT(O1058,3)="W06","UA",IF(LEFT(O1058,3)="S12","CA",IF(LEFT(O1058,3)="E06","UA",IF(LEFT(O1058,3)="E07","NMD",IF(LEFT(O1058,3)="E08","MD",IF(LEFT(O1058,3)="E09","LONB"))))))))))</f>
        <v>WD</v>
      </c>
      <c r="Q1058" s="11" t="str">
        <f>IF([1]source_data!G1060="","",IF([1]source_data!D1060="","",VLOOKUP([1]source_data!D1060,[1]geo_data!A:I,7,FALSE)))</f>
        <v>Cheltenham</v>
      </c>
      <c r="R1058" s="11" t="str">
        <f>IF([1]source_data!G1060="","",IF([1]source_data!D1060="","",VLOOKUP([1]source_data!D1060,[1]geo_data!A:I,6,FALSE)))</f>
        <v>E07000078</v>
      </c>
      <c r="S1058" s="11" t="str">
        <f>IF([1]source_data!G1060="","",IF(LEFT(R1058,3)="E05","WD",IF(LEFT(R1058,3)="S13","WD",IF(LEFT(R1058,3)="W05","WD",IF(LEFT(R1058,3)="W06","UA",IF(LEFT(R1058,3)="S12","CA",IF(LEFT(R1058,3)="E06","UA",IF(LEFT(R1058,3)="E07","NMD",IF(LEFT(R1058,3)="E08","MD",IF(LEFT(R1058,3)="E09","LONB"))))))))))</f>
        <v>NMD</v>
      </c>
      <c r="T1058" s="8" t="str">
        <f>IF([1]source_data!G1060="","",IF([1]source_data!N1060="","",[1]source_data!N1060))</f>
        <v>Grants for You</v>
      </c>
      <c r="U1058" s="12">
        <f ca="1">IF([1]source_data!G1060="","",[1]tailored_settings!$B$8)</f>
        <v>45009</v>
      </c>
      <c r="V1058" s="8" t="str">
        <f>IF([1]source_data!I1060="","",[1]tailored_settings!$B$9)</f>
        <v>https://www.barnwoodtrust.org/</v>
      </c>
      <c r="W1058" s="8" t="str">
        <f>IF([1]source_data!G1060="","",IF([1]source_data!I1060="","",[1]codelists!$A$1))</f>
        <v>Grant to Individuals Reason codelist</v>
      </c>
      <c r="X1058" s="8" t="str">
        <f>IF([1]source_data!G1060="","",IF([1]source_data!I1060="","",[1]source_data!I1060))</f>
        <v>Mental Health</v>
      </c>
      <c r="Y1058" s="8" t="str">
        <f>IF([1]source_data!G1060="","",IF([1]source_data!J1060="","",[1]codelists!$A$1))</f>
        <v/>
      </c>
      <c r="Z1058" s="8" t="str">
        <f>IF([1]source_data!G1060="","",IF([1]source_data!J1060="","",[1]source_data!J1060))</f>
        <v/>
      </c>
      <c r="AA1058" s="8" t="str">
        <f>IF([1]source_data!G1060="","",IF([1]source_data!K1060="","",[1]codelists!$A$16))</f>
        <v>Grant to Individuals Purpose codelist</v>
      </c>
      <c r="AB1058" s="8" t="str">
        <f>IF([1]source_data!G1060="","",IF([1]source_data!K1060="","",[1]source_data!K1060))</f>
        <v>Travel and transport</v>
      </c>
      <c r="AC1058" s="8" t="str">
        <f>IF([1]source_data!G1060="","",IF([1]source_data!L1060="","",[1]codelists!$A$16))</f>
        <v/>
      </c>
      <c r="AD1058" s="8" t="str">
        <f>IF([1]source_data!G1060="","",IF([1]source_data!L1060="","",[1]source_data!L1060))</f>
        <v/>
      </c>
      <c r="AE1058" s="8" t="str">
        <f>IF([1]source_data!G1060="","",IF([1]source_data!M1060="","",[1]codelists!$A$16))</f>
        <v/>
      </c>
      <c r="AF1058" s="8" t="str">
        <f>IF([1]source_data!G1060="","",IF([1]source_data!M1060="","",[1]source_data!M1060))</f>
        <v/>
      </c>
    </row>
    <row r="1059" spans="1:32" ht="15.75" x14ac:dyDescent="0.25">
      <c r="A1059" s="8" t="str">
        <f>IF([1]source_data!G1061="","",IF(AND([1]source_data!C1061&lt;&gt;"",[1]tailored_settings!$B$10="Publish"),CONCATENATE([1]tailored_settings!$B$2&amp;[1]source_data!C1061),IF(AND([1]source_data!C1061&lt;&gt;"",[1]tailored_settings!$B$10="Do not publish"),CONCATENATE([1]tailored_settings!$B$2&amp;TEXT(ROW(A1059)-1,"0000")&amp;"_"&amp;TEXT(F1059,"yyyy-mm")),CONCATENATE([1]tailored_settings!$B$2&amp;TEXT(ROW(A1059)-1,"0000")&amp;"_"&amp;TEXT(F1059,"yyyy-mm")))))</f>
        <v>360G-BarnwoodTrust-1058_2022-12</v>
      </c>
      <c r="B1059" s="8" t="str">
        <f>IF([1]source_data!G1061="","",IF([1]source_data!E1061&lt;&gt;"",[1]source_data!E1061,CONCATENATE("Grant to "&amp;G1059)))</f>
        <v>Grants for You</v>
      </c>
      <c r="C1059" s="8" t="str">
        <f>IF([1]source_data!G1061="","",IF([1]source_data!F1061="","",[1]source_data!F1061))</f>
        <v xml:space="preserve">Funding to help people with Autism, ADHD, Tourette's or a serious mental health condition access more opportunities.   </v>
      </c>
      <c r="D1059" s="9">
        <f>IF([1]source_data!G1061="","",IF([1]source_data!G1061="","",[1]source_data!G1061))</f>
        <v>1000</v>
      </c>
      <c r="E1059" s="8" t="str">
        <f>IF([1]source_data!G1061="","",[1]tailored_settings!$B$3)</f>
        <v>GBP</v>
      </c>
      <c r="F1059" s="10">
        <f>IF([1]source_data!G1061="","",IF([1]source_data!H1061="","",[1]source_data!H1061))</f>
        <v>44896.345978969897</v>
      </c>
      <c r="G1059" s="8" t="str">
        <f>IF([1]source_data!G1061="","",[1]tailored_settings!$B$5)</f>
        <v>Individual Recipient</v>
      </c>
      <c r="H1059" s="8" t="str">
        <f>IF([1]source_data!G1061="","",IF(AND([1]source_data!A1061&lt;&gt;"",[1]tailored_settings!$B$11="Publish"),CONCATENATE([1]tailored_settings!$B$2&amp;[1]source_data!A1061),IF(AND([1]source_data!A1061&lt;&gt;"",[1]tailored_settings!$B$11="Do not publish"),CONCATENATE([1]tailored_settings!$B$4&amp;TEXT(ROW(A1059)-1,"0000")&amp;"_"&amp;TEXT(F1059,"yyyy-mm")),CONCATENATE([1]tailored_settings!$B$4&amp;TEXT(ROW(A1059)-1,"0000")&amp;"_"&amp;TEXT(F1059,"yyyy-mm")))))</f>
        <v>360G-BarnwoodTrust-IND-1058_2022-12</v>
      </c>
      <c r="I1059" s="8" t="str">
        <f>IF([1]source_data!G1061="","",[1]tailored_settings!$B$7)</f>
        <v>Barnwood Trust</v>
      </c>
      <c r="J1059" s="8" t="str">
        <f>IF([1]source_data!G1061="","",[1]tailored_settings!$B$6)</f>
        <v>GB-CHC-1162855</v>
      </c>
      <c r="K1059" s="8" t="str">
        <f>IF([1]source_data!G1061="","",IF([1]source_data!I1061="","",VLOOKUP([1]source_data!I1061,[1]codelists!A:C,2,FALSE)))</f>
        <v>GTIR040</v>
      </c>
      <c r="L1059" s="8" t="str">
        <f>IF([1]source_data!G1061="","",IF([1]source_data!J1061="","",VLOOKUP([1]source_data!J1061,[1]codelists!A:C,2,FALSE)))</f>
        <v/>
      </c>
      <c r="M1059" s="8" t="str">
        <f>IF([1]source_data!G1061="","",IF([1]source_data!K1061="","",IF([1]source_data!M1061&lt;&gt;"",CONCATENATE(VLOOKUP([1]source_data!K1061,[1]codelists!A:C,2,FALSE)&amp;";"&amp;VLOOKUP([1]source_data!L1061,[1]codelists!A:C,2,FALSE)&amp;";"&amp;VLOOKUP([1]source_data!M1061,[1]codelists!A:C,2,FALSE)),IF([1]source_data!L1061&lt;&gt;"",CONCATENATE(VLOOKUP([1]source_data!K1061,[1]codelists!A:C,2,FALSE)&amp;";"&amp;VLOOKUP([1]source_data!L1061,[1]codelists!A:C,2,FALSE)),IF([1]source_data!K1061&lt;&gt;"",CONCATENATE(VLOOKUP([1]source_data!K1061,[1]codelists!A:C,2,FALSE)))))))</f>
        <v>GTIP040</v>
      </c>
      <c r="N1059" s="11" t="str">
        <f>IF([1]source_data!G1061="","",IF([1]source_data!D1061="","",VLOOKUP([1]source_data!D1061,[1]geo_data!A:I,9,FALSE)))</f>
        <v>St Peter's</v>
      </c>
      <c r="O1059" s="11" t="str">
        <f>IF([1]source_data!G1061="","",IF([1]source_data!D1061="","",VLOOKUP([1]source_data!D1061,[1]geo_data!A:I,8,FALSE)))</f>
        <v>E05004303</v>
      </c>
      <c r="P1059" s="11" t="str">
        <f>IF([1]source_data!G1061="","",IF(LEFT(O1059,3)="E05","WD",IF(LEFT(O1059,3)="S13","WD",IF(LEFT(O1059,3)="W05","WD",IF(LEFT(O1059,3)="W06","UA",IF(LEFT(O1059,3)="S12","CA",IF(LEFT(O1059,3)="E06","UA",IF(LEFT(O1059,3)="E07","NMD",IF(LEFT(O1059,3)="E08","MD",IF(LEFT(O1059,3)="E09","LONB"))))))))))</f>
        <v>WD</v>
      </c>
      <c r="Q1059" s="11" t="str">
        <f>IF([1]source_data!G1061="","",IF([1]source_data!D1061="","",VLOOKUP([1]source_data!D1061,[1]geo_data!A:I,7,FALSE)))</f>
        <v>Cheltenham</v>
      </c>
      <c r="R1059" s="11" t="str">
        <f>IF([1]source_data!G1061="","",IF([1]source_data!D1061="","",VLOOKUP([1]source_data!D1061,[1]geo_data!A:I,6,FALSE)))</f>
        <v>E07000078</v>
      </c>
      <c r="S1059" s="11" t="str">
        <f>IF([1]source_data!G1061="","",IF(LEFT(R1059,3)="E05","WD",IF(LEFT(R1059,3)="S13","WD",IF(LEFT(R1059,3)="W05","WD",IF(LEFT(R1059,3)="W06","UA",IF(LEFT(R1059,3)="S12","CA",IF(LEFT(R1059,3)="E06","UA",IF(LEFT(R1059,3)="E07","NMD",IF(LEFT(R1059,3)="E08","MD",IF(LEFT(R1059,3)="E09","LONB"))))))))))</f>
        <v>NMD</v>
      </c>
      <c r="T1059" s="8" t="str">
        <f>IF([1]source_data!G1061="","",IF([1]source_data!N1061="","",[1]source_data!N1061))</f>
        <v>Grants for You</v>
      </c>
      <c r="U1059" s="12">
        <f ca="1">IF([1]source_data!G1061="","",[1]tailored_settings!$B$8)</f>
        <v>45009</v>
      </c>
      <c r="V1059" s="8" t="str">
        <f>IF([1]source_data!I1061="","",[1]tailored_settings!$B$9)</f>
        <v>https://www.barnwoodtrust.org/</v>
      </c>
      <c r="W1059" s="8" t="str">
        <f>IF([1]source_data!G1061="","",IF([1]source_data!I1061="","",[1]codelists!$A$1))</f>
        <v>Grant to Individuals Reason codelist</v>
      </c>
      <c r="X1059" s="8" t="str">
        <f>IF([1]source_data!G1061="","",IF([1]source_data!I1061="","",[1]source_data!I1061))</f>
        <v>Mental Health</v>
      </c>
      <c r="Y1059" s="8" t="str">
        <f>IF([1]source_data!G1061="","",IF([1]source_data!J1061="","",[1]codelists!$A$1))</f>
        <v/>
      </c>
      <c r="Z1059" s="8" t="str">
        <f>IF([1]source_data!G1061="","",IF([1]source_data!J1061="","",[1]source_data!J1061))</f>
        <v/>
      </c>
      <c r="AA1059" s="8" t="str">
        <f>IF([1]source_data!G1061="","",IF([1]source_data!K1061="","",[1]codelists!$A$16))</f>
        <v>Grant to Individuals Purpose codelist</v>
      </c>
      <c r="AB1059" s="8" t="str">
        <f>IF([1]source_data!G1061="","",IF([1]source_data!K1061="","",[1]source_data!K1061))</f>
        <v>Devices and digital access</v>
      </c>
      <c r="AC1059" s="8" t="str">
        <f>IF([1]source_data!G1061="","",IF([1]source_data!L1061="","",[1]codelists!$A$16))</f>
        <v/>
      </c>
      <c r="AD1059" s="8" t="str">
        <f>IF([1]source_data!G1061="","",IF([1]source_data!L1061="","",[1]source_data!L1061))</f>
        <v/>
      </c>
      <c r="AE1059" s="8" t="str">
        <f>IF([1]source_data!G1061="","",IF([1]source_data!M1061="","",[1]codelists!$A$16))</f>
        <v/>
      </c>
      <c r="AF1059" s="8" t="str">
        <f>IF([1]source_data!G1061="","",IF([1]source_data!M1061="","",[1]source_data!M1061))</f>
        <v/>
      </c>
    </row>
    <row r="1060" spans="1:32" ht="15.75" x14ac:dyDescent="0.25">
      <c r="A1060" s="8" t="str">
        <f>IF([1]source_data!G1062="","",IF(AND([1]source_data!C1062&lt;&gt;"",[1]tailored_settings!$B$10="Publish"),CONCATENATE([1]tailored_settings!$B$2&amp;[1]source_data!C1062),IF(AND([1]source_data!C1062&lt;&gt;"",[1]tailored_settings!$B$10="Do not publish"),CONCATENATE([1]tailored_settings!$B$2&amp;TEXT(ROW(A1060)-1,"0000")&amp;"_"&amp;TEXT(F1060,"yyyy-mm")),CONCATENATE([1]tailored_settings!$B$2&amp;TEXT(ROW(A1060)-1,"0000")&amp;"_"&amp;TEXT(F1060,"yyyy-mm")))))</f>
        <v>360G-BarnwoodTrust-1059_2022-12</v>
      </c>
      <c r="B1060" s="8" t="str">
        <f>IF([1]source_data!G1062="","",IF([1]source_data!E1062&lt;&gt;"",[1]source_data!E1062,CONCATENATE("Grant to "&amp;G1060)))</f>
        <v>Grants for You</v>
      </c>
      <c r="C1060" s="8" t="str">
        <f>IF([1]source_data!G1062="","",IF([1]source_data!F1062="","",[1]source_data!F1062))</f>
        <v xml:space="preserve">Funding to help people with Autism, ADHD, Tourette's or a serious mental health condition access more opportunities.   </v>
      </c>
      <c r="D1060" s="9">
        <f>IF([1]source_data!G1062="","",IF([1]source_data!G1062="","",[1]source_data!G1062))</f>
        <v>750</v>
      </c>
      <c r="E1060" s="8" t="str">
        <f>IF([1]source_data!G1062="","",[1]tailored_settings!$B$3)</f>
        <v>GBP</v>
      </c>
      <c r="F1060" s="10">
        <f>IF([1]source_data!G1062="","",IF([1]source_data!H1062="","",[1]source_data!H1062))</f>
        <v>44896.407558067098</v>
      </c>
      <c r="G1060" s="8" t="str">
        <f>IF([1]source_data!G1062="","",[1]tailored_settings!$B$5)</f>
        <v>Individual Recipient</v>
      </c>
      <c r="H1060" s="8" t="str">
        <f>IF([1]source_data!G1062="","",IF(AND([1]source_data!A1062&lt;&gt;"",[1]tailored_settings!$B$11="Publish"),CONCATENATE([1]tailored_settings!$B$2&amp;[1]source_data!A1062),IF(AND([1]source_data!A1062&lt;&gt;"",[1]tailored_settings!$B$11="Do not publish"),CONCATENATE([1]tailored_settings!$B$4&amp;TEXT(ROW(A1060)-1,"0000")&amp;"_"&amp;TEXT(F1060,"yyyy-mm")),CONCATENATE([1]tailored_settings!$B$4&amp;TEXT(ROW(A1060)-1,"0000")&amp;"_"&amp;TEXT(F1060,"yyyy-mm")))))</f>
        <v>360G-BarnwoodTrust-IND-1059_2022-12</v>
      </c>
      <c r="I1060" s="8" t="str">
        <f>IF([1]source_data!G1062="","",[1]tailored_settings!$B$7)</f>
        <v>Barnwood Trust</v>
      </c>
      <c r="J1060" s="8" t="str">
        <f>IF([1]source_data!G1062="","",[1]tailored_settings!$B$6)</f>
        <v>GB-CHC-1162855</v>
      </c>
      <c r="K1060" s="8" t="str">
        <f>IF([1]source_data!G1062="","",IF([1]source_data!I1062="","",VLOOKUP([1]source_data!I1062,[1]codelists!A:C,2,FALSE)))</f>
        <v>GTIR040</v>
      </c>
      <c r="L1060" s="8" t="str">
        <f>IF([1]source_data!G1062="","",IF([1]source_data!J1062="","",VLOOKUP([1]source_data!J1062,[1]codelists!A:C,2,FALSE)))</f>
        <v/>
      </c>
      <c r="M1060" s="8" t="str">
        <f>IF([1]source_data!G1062="","",IF([1]source_data!K1062="","",IF([1]source_data!M1062&lt;&gt;"",CONCATENATE(VLOOKUP([1]source_data!K1062,[1]codelists!A:C,2,FALSE)&amp;";"&amp;VLOOKUP([1]source_data!L1062,[1]codelists!A:C,2,FALSE)&amp;";"&amp;VLOOKUP([1]source_data!M1062,[1]codelists!A:C,2,FALSE)),IF([1]source_data!L1062&lt;&gt;"",CONCATENATE(VLOOKUP([1]source_data!K1062,[1]codelists!A:C,2,FALSE)&amp;";"&amp;VLOOKUP([1]source_data!L1062,[1]codelists!A:C,2,FALSE)),IF([1]source_data!K1062&lt;&gt;"",CONCATENATE(VLOOKUP([1]source_data!K1062,[1]codelists!A:C,2,FALSE)))))))</f>
        <v>GTIP040</v>
      </c>
      <c r="N1060" s="11" t="str">
        <f>IF([1]source_data!G1062="","",IF([1]source_data!D1062="","",VLOOKUP([1]source_data!D1062,[1]geo_data!A:I,9,FALSE)))</f>
        <v>Springbank</v>
      </c>
      <c r="O1060" s="11" t="str">
        <f>IF([1]source_data!G1062="","",IF([1]source_data!D1062="","",VLOOKUP([1]source_data!D1062,[1]geo_data!A:I,8,FALSE)))</f>
        <v>E05004304</v>
      </c>
      <c r="P1060" s="11" t="str">
        <f>IF([1]source_data!G1062="","",IF(LEFT(O1060,3)="E05","WD",IF(LEFT(O1060,3)="S13","WD",IF(LEFT(O1060,3)="W05","WD",IF(LEFT(O1060,3)="W06","UA",IF(LEFT(O1060,3)="S12","CA",IF(LEFT(O1060,3)="E06","UA",IF(LEFT(O1060,3)="E07","NMD",IF(LEFT(O1060,3)="E08","MD",IF(LEFT(O1060,3)="E09","LONB"))))))))))</f>
        <v>WD</v>
      </c>
      <c r="Q1060" s="11" t="str">
        <f>IF([1]source_data!G1062="","",IF([1]source_data!D1062="","",VLOOKUP([1]source_data!D1062,[1]geo_data!A:I,7,FALSE)))</f>
        <v>Cheltenham</v>
      </c>
      <c r="R1060" s="11" t="str">
        <f>IF([1]source_data!G1062="","",IF([1]source_data!D1062="","",VLOOKUP([1]source_data!D1062,[1]geo_data!A:I,6,FALSE)))</f>
        <v>E07000078</v>
      </c>
      <c r="S1060" s="11" t="str">
        <f>IF([1]source_data!G1062="","",IF(LEFT(R1060,3)="E05","WD",IF(LEFT(R1060,3)="S13","WD",IF(LEFT(R1060,3)="W05","WD",IF(LEFT(R1060,3)="W06","UA",IF(LEFT(R1060,3)="S12","CA",IF(LEFT(R1060,3)="E06","UA",IF(LEFT(R1060,3)="E07","NMD",IF(LEFT(R1060,3)="E08","MD",IF(LEFT(R1060,3)="E09","LONB"))))))))))</f>
        <v>NMD</v>
      </c>
      <c r="T1060" s="8" t="str">
        <f>IF([1]source_data!G1062="","",IF([1]source_data!N1062="","",[1]source_data!N1062))</f>
        <v>Grants for You</v>
      </c>
      <c r="U1060" s="12">
        <f ca="1">IF([1]source_data!G1062="","",[1]tailored_settings!$B$8)</f>
        <v>45009</v>
      </c>
      <c r="V1060" s="8" t="str">
        <f>IF([1]source_data!I1062="","",[1]tailored_settings!$B$9)</f>
        <v>https://www.barnwoodtrust.org/</v>
      </c>
      <c r="W1060" s="8" t="str">
        <f>IF([1]source_data!G1062="","",IF([1]source_data!I1062="","",[1]codelists!$A$1))</f>
        <v>Grant to Individuals Reason codelist</v>
      </c>
      <c r="X1060" s="8" t="str">
        <f>IF([1]source_data!G1062="","",IF([1]source_data!I1062="","",[1]source_data!I1062))</f>
        <v>Mental Health</v>
      </c>
      <c r="Y1060" s="8" t="str">
        <f>IF([1]source_data!G1062="","",IF([1]source_data!J1062="","",[1]codelists!$A$1))</f>
        <v/>
      </c>
      <c r="Z1060" s="8" t="str">
        <f>IF([1]source_data!G1062="","",IF([1]source_data!J1062="","",[1]source_data!J1062))</f>
        <v/>
      </c>
      <c r="AA1060" s="8" t="str">
        <f>IF([1]source_data!G1062="","",IF([1]source_data!K1062="","",[1]codelists!$A$16))</f>
        <v>Grant to Individuals Purpose codelist</v>
      </c>
      <c r="AB1060" s="8" t="str">
        <f>IF([1]source_data!G1062="","",IF([1]source_data!K1062="","",[1]source_data!K1062))</f>
        <v>Devices and digital access</v>
      </c>
      <c r="AC1060" s="8" t="str">
        <f>IF([1]source_data!G1062="","",IF([1]source_data!L1062="","",[1]codelists!$A$16))</f>
        <v/>
      </c>
      <c r="AD1060" s="8" t="str">
        <f>IF([1]source_data!G1062="","",IF([1]source_data!L1062="","",[1]source_data!L1062))</f>
        <v/>
      </c>
      <c r="AE1060" s="8" t="str">
        <f>IF([1]source_data!G1062="","",IF([1]source_data!M1062="","",[1]codelists!$A$16))</f>
        <v/>
      </c>
      <c r="AF1060" s="8" t="str">
        <f>IF([1]source_data!G1062="","",IF([1]source_data!M1062="","",[1]source_data!M1062))</f>
        <v/>
      </c>
    </row>
    <row r="1061" spans="1:32" ht="15.75" x14ac:dyDescent="0.25">
      <c r="A1061" s="8" t="str">
        <f>IF([1]source_data!G1063="","",IF(AND([1]source_data!C1063&lt;&gt;"",[1]tailored_settings!$B$10="Publish"),CONCATENATE([1]tailored_settings!$B$2&amp;[1]source_data!C1063),IF(AND([1]source_data!C1063&lt;&gt;"",[1]tailored_settings!$B$10="Do not publish"),CONCATENATE([1]tailored_settings!$B$2&amp;TEXT(ROW(A1061)-1,"0000")&amp;"_"&amp;TEXT(F1061,"yyyy-mm")),CONCATENATE([1]tailored_settings!$B$2&amp;TEXT(ROW(A1061)-1,"0000")&amp;"_"&amp;TEXT(F1061,"yyyy-mm")))))</f>
        <v>360G-BarnwoodTrust-1060_2022-12</v>
      </c>
      <c r="B1061" s="8" t="str">
        <f>IF([1]source_data!G1063="","",IF([1]source_data!E1063&lt;&gt;"",[1]source_data!E1063,CONCATENATE("Grant to "&amp;G1061)))</f>
        <v>Grants for You</v>
      </c>
      <c r="C1061" s="8" t="str">
        <f>IF([1]source_data!G1063="","",IF([1]source_data!F1063="","",[1]source_data!F1063))</f>
        <v xml:space="preserve">Funding to help people with Autism, ADHD, Tourette's or a serious mental health condition access more opportunities.   </v>
      </c>
      <c r="D1061" s="9">
        <f>IF([1]source_data!G1063="","",IF([1]source_data!G1063="","",[1]source_data!G1063))</f>
        <v>1000</v>
      </c>
      <c r="E1061" s="8" t="str">
        <f>IF([1]source_data!G1063="","",[1]tailored_settings!$B$3)</f>
        <v>GBP</v>
      </c>
      <c r="F1061" s="10">
        <f>IF([1]source_data!G1063="","",IF([1]source_data!H1063="","",[1]source_data!H1063))</f>
        <v>44896.4491317477</v>
      </c>
      <c r="G1061" s="8" t="str">
        <f>IF([1]source_data!G1063="","",[1]tailored_settings!$B$5)</f>
        <v>Individual Recipient</v>
      </c>
      <c r="H1061" s="8" t="str">
        <f>IF([1]source_data!G1063="","",IF(AND([1]source_data!A1063&lt;&gt;"",[1]tailored_settings!$B$11="Publish"),CONCATENATE([1]tailored_settings!$B$2&amp;[1]source_data!A1063),IF(AND([1]source_data!A1063&lt;&gt;"",[1]tailored_settings!$B$11="Do not publish"),CONCATENATE([1]tailored_settings!$B$4&amp;TEXT(ROW(A1061)-1,"0000")&amp;"_"&amp;TEXT(F1061,"yyyy-mm")),CONCATENATE([1]tailored_settings!$B$4&amp;TEXT(ROW(A1061)-1,"0000")&amp;"_"&amp;TEXT(F1061,"yyyy-mm")))))</f>
        <v>360G-BarnwoodTrust-IND-1060_2022-12</v>
      </c>
      <c r="I1061" s="8" t="str">
        <f>IF([1]source_data!G1063="","",[1]tailored_settings!$B$7)</f>
        <v>Barnwood Trust</v>
      </c>
      <c r="J1061" s="8" t="str">
        <f>IF([1]source_data!G1063="","",[1]tailored_settings!$B$6)</f>
        <v>GB-CHC-1162855</v>
      </c>
      <c r="K1061" s="8" t="str">
        <f>IF([1]source_data!G1063="","",IF([1]source_data!I1063="","",VLOOKUP([1]source_data!I1063,[1]codelists!A:C,2,FALSE)))</f>
        <v>GTIR040</v>
      </c>
      <c r="L1061" s="8" t="str">
        <f>IF([1]source_data!G1063="","",IF([1]source_data!J1063="","",VLOOKUP([1]source_data!J1063,[1]codelists!A:C,2,FALSE)))</f>
        <v/>
      </c>
      <c r="M1061" s="8" t="str">
        <f>IF([1]source_data!G1063="","",IF([1]source_data!K1063="","",IF([1]source_data!M1063&lt;&gt;"",CONCATENATE(VLOOKUP([1]source_data!K1063,[1]codelists!A:C,2,FALSE)&amp;";"&amp;VLOOKUP([1]source_data!L1063,[1]codelists!A:C,2,FALSE)&amp;";"&amp;VLOOKUP([1]source_data!M1063,[1]codelists!A:C,2,FALSE)),IF([1]source_data!L1063&lt;&gt;"",CONCATENATE(VLOOKUP([1]source_data!K1063,[1]codelists!A:C,2,FALSE)&amp;";"&amp;VLOOKUP([1]source_data!L1063,[1]codelists!A:C,2,FALSE)),IF([1]source_data!K1063&lt;&gt;"",CONCATENATE(VLOOKUP([1]source_data!K1063,[1]codelists!A:C,2,FALSE)))))))</f>
        <v>GTIP040</v>
      </c>
      <c r="N1061" s="11" t="str">
        <f>IF([1]source_data!G1063="","",IF([1]source_data!D1063="","",VLOOKUP([1]source_data!D1063,[1]geo_data!A:I,9,FALSE)))</f>
        <v>Barton and Tredworth</v>
      </c>
      <c r="O1061" s="11" t="str">
        <f>IF([1]source_data!G1063="","",IF([1]source_data!D1063="","",VLOOKUP([1]source_data!D1063,[1]geo_data!A:I,8,FALSE)))</f>
        <v>E05010953</v>
      </c>
      <c r="P1061" s="11" t="str">
        <f>IF([1]source_data!G1063="","",IF(LEFT(O1061,3)="E05","WD",IF(LEFT(O1061,3)="S13","WD",IF(LEFT(O1061,3)="W05","WD",IF(LEFT(O1061,3)="W06","UA",IF(LEFT(O1061,3)="S12","CA",IF(LEFT(O1061,3)="E06","UA",IF(LEFT(O1061,3)="E07","NMD",IF(LEFT(O1061,3)="E08","MD",IF(LEFT(O1061,3)="E09","LONB"))))))))))</f>
        <v>WD</v>
      </c>
      <c r="Q1061" s="11" t="str">
        <f>IF([1]source_data!G1063="","",IF([1]source_data!D1063="","",VLOOKUP([1]source_data!D1063,[1]geo_data!A:I,7,FALSE)))</f>
        <v>Gloucester</v>
      </c>
      <c r="R1061" s="11" t="str">
        <f>IF([1]source_data!G1063="","",IF([1]source_data!D1063="","",VLOOKUP([1]source_data!D1063,[1]geo_data!A:I,6,FALSE)))</f>
        <v>E07000081</v>
      </c>
      <c r="S1061" s="11" t="str">
        <f>IF([1]source_data!G1063="","",IF(LEFT(R1061,3)="E05","WD",IF(LEFT(R1061,3)="S13","WD",IF(LEFT(R1061,3)="W05","WD",IF(LEFT(R1061,3)="W06","UA",IF(LEFT(R1061,3)="S12","CA",IF(LEFT(R1061,3)="E06","UA",IF(LEFT(R1061,3)="E07","NMD",IF(LEFT(R1061,3)="E08","MD",IF(LEFT(R1061,3)="E09","LONB"))))))))))</f>
        <v>NMD</v>
      </c>
      <c r="T1061" s="8" t="str">
        <f>IF([1]source_data!G1063="","",IF([1]source_data!N1063="","",[1]source_data!N1063))</f>
        <v>Grants for You</v>
      </c>
      <c r="U1061" s="12">
        <f ca="1">IF([1]source_data!G1063="","",[1]tailored_settings!$B$8)</f>
        <v>45009</v>
      </c>
      <c r="V1061" s="8" t="str">
        <f>IF([1]source_data!I1063="","",[1]tailored_settings!$B$9)</f>
        <v>https://www.barnwoodtrust.org/</v>
      </c>
      <c r="W1061" s="8" t="str">
        <f>IF([1]source_data!G1063="","",IF([1]source_data!I1063="","",[1]codelists!$A$1))</f>
        <v>Grant to Individuals Reason codelist</v>
      </c>
      <c r="X1061" s="8" t="str">
        <f>IF([1]source_data!G1063="","",IF([1]source_data!I1063="","",[1]source_data!I1063))</f>
        <v>Mental Health</v>
      </c>
      <c r="Y1061" s="8" t="str">
        <f>IF([1]source_data!G1063="","",IF([1]source_data!J1063="","",[1]codelists!$A$1))</f>
        <v/>
      </c>
      <c r="Z1061" s="8" t="str">
        <f>IF([1]source_data!G1063="","",IF([1]source_data!J1063="","",[1]source_data!J1063))</f>
        <v/>
      </c>
      <c r="AA1061" s="8" t="str">
        <f>IF([1]source_data!G1063="","",IF([1]source_data!K1063="","",[1]codelists!$A$16))</f>
        <v>Grant to Individuals Purpose codelist</v>
      </c>
      <c r="AB1061" s="8" t="str">
        <f>IF([1]source_data!G1063="","",IF([1]source_data!K1063="","",[1]source_data!K1063))</f>
        <v>Devices and digital access</v>
      </c>
      <c r="AC1061" s="8" t="str">
        <f>IF([1]source_data!G1063="","",IF([1]source_data!L1063="","",[1]codelists!$A$16))</f>
        <v/>
      </c>
      <c r="AD1061" s="8" t="str">
        <f>IF([1]source_data!G1063="","",IF([1]source_data!L1063="","",[1]source_data!L1063))</f>
        <v/>
      </c>
      <c r="AE1061" s="8" t="str">
        <f>IF([1]source_data!G1063="","",IF([1]source_data!M1063="","",[1]codelists!$A$16))</f>
        <v/>
      </c>
      <c r="AF1061" s="8" t="str">
        <f>IF([1]source_data!G1063="","",IF([1]source_data!M1063="","",[1]source_data!M1063))</f>
        <v/>
      </c>
    </row>
    <row r="1062" spans="1:32" ht="15.75" x14ac:dyDescent="0.25">
      <c r="A1062" s="8" t="str">
        <f>IF([1]source_data!G1064="","",IF(AND([1]source_data!C1064&lt;&gt;"",[1]tailored_settings!$B$10="Publish"),CONCATENATE([1]tailored_settings!$B$2&amp;[1]source_data!C1064),IF(AND([1]source_data!C1064&lt;&gt;"",[1]tailored_settings!$B$10="Do not publish"),CONCATENATE([1]tailored_settings!$B$2&amp;TEXT(ROW(A1062)-1,"0000")&amp;"_"&amp;TEXT(F1062,"yyyy-mm")),CONCATENATE([1]tailored_settings!$B$2&amp;TEXT(ROW(A1062)-1,"0000")&amp;"_"&amp;TEXT(F1062,"yyyy-mm")))))</f>
        <v>360G-BarnwoodTrust-1061_2022-12</v>
      </c>
      <c r="B1062" s="8" t="str">
        <f>IF([1]source_data!G1064="","",IF([1]source_data!E1064&lt;&gt;"",[1]source_data!E1064,CONCATENATE("Grant to "&amp;G1062)))</f>
        <v>Grants for You</v>
      </c>
      <c r="C1062" s="8" t="str">
        <f>IF([1]source_data!G1064="","",IF([1]source_data!F1064="","",[1]source_data!F1064))</f>
        <v xml:space="preserve">Funding to help people with Autism, ADHD, Tourette's or a serious mental health condition access more opportunities.   </v>
      </c>
      <c r="D1062" s="9">
        <f>IF([1]source_data!G1064="","",IF([1]source_data!G1064="","",[1]source_data!G1064))</f>
        <v>400</v>
      </c>
      <c r="E1062" s="8" t="str">
        <f>IF([1]source_data!G1064="","",[1]tailored_settings!$B$3)</f>
        <v>GBP</v>
      </c>
      <c r="F1062" s="10">
        <f>IF([1]source_data!G1064="","",IF([1]source_data!H1064="","",[1]source_data!H1064))</f>
        <v>44896.462165196797</v>
      </c>
      <c r="G1062" s="8" t="str">
        <f>IF([1]source_data!G1064="","",[1]tailored_settings!$B$5)</f>
        <v>Individual Recipient</v>
      </c>
      <c r="H1062" s="8" t="str">
        <f>IF([1]source_data!G1064="","",IF(AND([1]source_data!A1064&lt;&gt;"",[1]tailored_settings!$B$11="Publish"),CONCATENATE([1]tailored_settings!$B$2&amp;[1]source_data!A1064),IF(AND([1]source_data!A1064&lt;&gt;"",[1]tailored_settings!$B$11="Do not publish"),CONCATENATE([1]tailored_settings!$B$4&amp;TEXT(ROW(A1062)-1,"0000")&amp;"_"&amp;TEXT(F1062,"yyyy-mm")),CONCATENATE([1]tailored_settings!$B$4&amp;TEXT(ROW(A1062)-1,"0000")&amp;"_"&amp;TEXT(F1062,"yyyy-mm")))))</f>
        <v>360G-BarnwoodTrust-IND-1061_2022-12</v>
      </c>
      <c r="I1062" s="8" t="str">
        <f>IF([1]source_data!G1064="","",[1]tailored_settings!$B$7)</f>
        <v>Barnwood Trust</v>
      </c>
      <c r="J1062" s="8" t="str">
        <f>IF([1]source_data!G1064="","",[1]tailored_settings!$B$6)</f>
        <v>GB-CHC-1162855</v>
      </c>
      <c r="K1062" s="8" t="str">
        <f>IF([1]source_data!G1064="","",IF([1]source_data!I1064="","",VLOOKUP([1]source_data!I1064,[1]codelists!A:C,2,FALSE)))</f>
        <v>GTIR040</v>
      </c>
      <c r="L1062" s="8" t="str">
        <f>IF([1]source_data!G1064="","",IF([1]source_data!J1064="","",VLOOKUP([1]source_data!J1064,[1]codelists!A:C,2,FALSE)))</f>
        <v/>
      </c>
      <c r="M1062" s="8" t="str">
        <f>IF([1]source_data!G1064="","",IF([1]source_data!K1064="","",IF([1]source_data!M1064&lt;&gt;"",CONCATENATE(VLOOKUP([1]source_data!K1064,[1]codelists!A:C,2,FALSE)&amp;";"&amp;VLOOKUP([1]source_data!L1064,[1]codelists!A:C,2,FALSE)&amp;";"&amp;VLOOKUP([1]source_data!M1064,[1]codelists!A:C,2,FALSE)),IF([1]source_data!L1064&lt;&gt;"",CONCATENATE(VLOOKUP([1]source_data!K1064,[1]codelists!A:C,2,FALSE)&amp;";"&amp;VLOOKUP([1]source_data!L1064,[1]codelists!A:C,2,FALSE)),IF([1]source_data!K1064&lt;&gt;"",CONCATENATE(VLOOKUP([1]source_data!K1064,[1]codelists!A:C,2,FALSE)))))))</f>
        <v>GTIP040</v>
      </c>
      <c r="N1062" s="11" t="str">
        <f>IF([1]source_data!G1064="","",IF([1]source_data!D1064="","",VLOOKUP([1]source_data!D1064,[1]geo_data!A:I,9,FALSE)))</f>
        <v>Shurdington</v>
      </c>
      <c r="O1062" s="11" t="str">
        <f>IF([1]source_data!G1064="","",IF([1]source_data!D1064="","",VLOOKUP([1]source_data!D1064,[1]geo_data!A:I,8,FALSE)))</f>
        <v>E05012079</v>
      </c>
      <c r="P1062" s="11" t="str">
        <f>IF([1]source_data!G1064="","",IF(LEFT(O1062,3)="E05","WD",IF(LEFT(O1062,3)="S13","WD",IF(LEFT(O1062,3)="W05","WD",IF(LEFT(O1062,3)="W06","UA",IF(LEFT(O1062,3)="S12","CA",IF(LEFT(O1062,3)="E06","UA",IF(LEFT(O1062,3)="E07","NMD",IF(LEFT(O1062,3)="E08","MD",IF(LEFT(O1062,3)="E09","LONB"))))))))))</f>
        <v>WD</v>
      </c>
      <c r="Q1062" s="11" t="str">
        <f>IF([1]source_data!G1064="","",IF([1]source_data!D1064="","",VLOOKUP([1]source_data!D1064,[1]geo_data!A:I,7,FALSE)))</f>
        <v>Tewkesbury</v>
      </c>
      <c r="R1062" s="11" t="str">
        <f>IF([1]source_data!G1064="","",IF([1]source_data!D1064="","",VLOOKUP([1]source_data!D1064,[1]geo_data!A:I,6,FALSE)))</f>
        <v>E07000083</v>
      </c>
      <c r="S1062" s="11" t="str">
        <f>IF([1]source_data!G1064="","",IF(LEFT(R1062,3)="E05","WD",IF(LEFT(R1062,3)="S13","WD",IF(LEFT(R1062,3)="W05","WD",IF(LEFT(R1062,3)="W06","UA",IF(LEFT(R1062,3)="S12","CA",IF(LEFT(R1062,3)="E06","UA",IF(LEFT(R1062,3)="E07","NMD",IF(LEFT(R1062,3)="E08","MD",IF(LEFT(R1062,3)="E09","LONB"))))))))))</f>
        <v>NMD</v>
      </c>
      <c r="T1062" s="8" t="str">
        <f>IF([1]source_data!G1064="","",IF([1]source_data!N1064="","",[1]source_data!N1064))</f>
        <v>Grants for You</v>
      </c>
      <c r="U1062" s="12">
        <f ca="1">IF([1]source_data!G1064="","",[1]tailored_settings!$B$8)</f>
        <v>45009</v>
      </c>
      <c r="V1062" s="8" t="str">
        <f>IF([1]source_data!I1064="","",[1]tailored_settings!$B$9)</f>
        <v>https://www.barnwoodtrust.org/</v>
      </c>
      <c r="W1062" s="8" t="str">
        <f>IF([1]source_data!G1064="","",IF([1]source_data!I1064="","",[1]codelists!$A$1))</f>
        <v>Grant to Individuals Reason codelist</v>
      </c>
      <c r="X1062" s="8" t="str">
        <f>IF([1]source_data!G1064="","",IF([1]source_data!I1064="","",[1]source_data!I1064))</f>
        <v>Mental Health</v>
      </c>
      <c r="Y1062" s="8" t="str">
        <f>IF([1]source_data!G1064="","",IF([1]source_data!J1064="","",[1]codelists!$A$1))</f>
        <v/>
      </c>
      <c r="Z1062" s="8" t="str">
        <f>IF([1]source_data!G1064="","",IF([1]source_data!J1064="","",[1]source_data!J1064))</f>
        <v/>
      </c>
      <c r="AA1062" s="8" t="str">
        <f>IF([1]source_data!G1064="","",IF([1]source_data!K1064="","",[1]codelists!$A$16))</f>
        <v>Grant to Individuals Purpose codelist</v>
      </c>
      <c r="AB1062" s="8" t="str">
        <f>IF([1]source_data!G1064="","",IF([1]source_data!K1064="","",[1]source_data!K1064))</f>
        <v>Devices and digital access</v>
      </c>
      <c r="AC1062" s="8" t="str">
        <f>IF([1]source_data!G1064="","",IF([1]source_data!L1064="","",[1]codelists!$A$16))</f>
        <v/>
      </c>
      <c r="AD1062" s="8" t="str">
        <f>IF([1]source_data!G1064="","",IF([1]source_data!L1064="","",[1]source_data!L1064))</f>
        <v/>
      </c>
      <c r="AE1062" s="8" t="str">
        <f>IF([1]source_data!G1064="","",IF([1]source_data!M1064="","",[1]codelists!$A$16))</f>
        <v/>
      </c>
      <c r="AF1062" s="8" t="str">
        <f>IF([1]source_data!G1064="","",IF([1]source_data!M1064="","",[1]source_data!M1064))</f>
        <v/>
      </c>
    </row>
    <row r="1063" spans="1:32" ht="15.75" x14ac:dyDescent="0.25">
      <c r="A1063" s="8" t="str">
        <f>IF([1]source_data!G1065="","",IF(AND([1]source_data!C1065&lt;&gt;"",[1]tailored_settings!$B$10="Publish"),CONCATENATE([1]tailored_settings!$B$2&amp;[1]source_data!C1065),IF(AND([1]source_data!C1065&lt;&gt;"",[1]tailored_settings!$B$10="Do not publish"),CONCATENATE([1]tailored_settings!$B$2&amp;TEXT(ROW(A1063)-1,"0000")&amp;"_"&amp;TEXT(F1063,"yyyy-mm")),CONCATENATE([1]tailored_settings!$B$2&amp;TEXT(ROW(A1063)-1,"0000")&amp;"_"&amp;TEXT(F1063,"yyyy-mm")))))</f>
        <v>360G-BarnwoodTrust-1062_2022-12</v>
      </c>
      <c r="B1063" s="8" t="str">
        <f>IF([1]source_data!G1065="","",IF([1]source_data!E1065&lt;&gt;"",[1]source_data!E1065,CONCATENATE("Grant to "&amp;G1063)))</f>
        <v>Grants for Your Home</v>
      </c>
      <c r="C1063" s="8" t="str">
        <f>IF([1]source_data!G1065="","",IF([1]source_data!F1065="","",[1]source_data!F1065))</f>
        <v>Funding to help disabled people and people with mental health conditions living on a low-income with their housing needs</v>
      </c>
      <c r="D1063" s="9">
        <f>IF([1]source_data!G1065="","",IF([1]source_data!G1065="","",[1]source_data!G1065))</f>
        <v>2054</v>
      </c>
      <c r="E1063" s="8" t="str">
        <f>IF([1]source_data!G1065="","",[1]tailored_settings!$B$3)</f>
        <v>GBP</v>
      </c>
      <c r="F1063" s="10">
        <f>IF([1]source_data!G1065="","",IF([1]source_data!H1065="","",[1]source_data!H1065))</f>
        <v>44896.468106250002</v>
      </c>
      <c r="G1063" s="8" t="str">
        <f>IF([1]source_data!G1065="","",[1]tailored_settings!$B$5)</f>
        <v>Individual Recipient</v>
      </c>
      <c r="H1063" s="8" t="str">
        <f>IF([1]source_data!G1065="","",IF(AND([1]source_data!A1065&lt;&gt;"",[1]tailored_settings!$B$11="Publish"),CONCATENATE([1]tailored_settings!$B$2&amp;[1]source_data!A1065),IF(AND([1]source_data!A1065&lt;&gt;"",[1]tailored_settings!$B$11="Do not publish"),CONCATENATE([1]tailored_settings!$B$4&amp;TEXT(ROW(A1063)-1,"0000")&amp;"_"&amp;TEXT(F1063,"yyyy-mm")),CONCATENATE([1]tailored_settings!$B$4&amp;TEXT(ROW(A1063)-1,"0000")&amp;"_"&amp;TEXT(F1063,"yyyy-mm")))))</f>
        <v>360G-BarnwoodTrust-IND-1062_2022-12</v>
      </c>
      <c r="I1063" s="8" t="str">
        <f>IF([1]source_data!G1065="","",[1]tailored_settings!$B$7)</f>
        <v>Barnwood Trust</v>
      </c>
      <c r="J1063" s="8" t="str">
        <f>IF([1]source_data!G1065="","",[1]tailored_settings!$B$6)</f>
        <v>GB-CHC-1162855</v>
      </c>
      <c r="K1063" s="8" t="str">
        <f>IF([1]source_data!G1065="","",IF([1]source_data!I1065="","",VLOOKUP([1]source_data!I1065,[1]codelists!A:C,2,FALSE)))</f>
        <v>GTIR010</v>
      </c>
      <c r="L1063" s="8" t="str">
        <f>IF([1]source_data!G1065="","",IF([1]source_data!J1065="","",VLOOKUP([1]source_data!J1065,[1]codelists!A:C,2,FALSE)))</f>
        <v>GTIR020</v>
      </c>
      <c r="M1063" s="8" t="str">
        <f>IF([1]source_data!G1065="","",IF([1]source_data!K1065="","",IF([1]source_data!M1065&lt;&gt;"",CONCATENATE(VLOOKUP([1]source_data!K1065,[1]codelists!A:C,2,FALSE)&amp;";"&amp;VLOOKUP([1]source_data!L1065,[1]codelists!A:C,2,FALSE)&amp;";"&amp;VLOOKUP([1]source_data!M1065,[1]codelists!A:C,2,FALSE)),IF([1]source_data!L1065&lt;&gt;"",CONCATENATE(VLOOKUP([1]source_data!K1065,[1]codelists!A:C,2,FALSE)&amp;";"&amp;VLOOKUP([1]source_data!L1065,[1]codelists!A:C,2,FALSE)),IF([1]source_data!K1065&lt;&gt;"",CONCATENATE(VLOOKUP([1]source_data!K1065,[1]codelists!A:C,2,FALSE)))))))</f>
        <v>GTIP020</v>
      </c>
      <c r="N1063" s="11" t="str">
        <f>IF([1]source_data!G1065="","",IF([1]source_data!D1065="","",VLOOKUP([1]source_data!D1065,[1]geo_data!A:I,9,FALSE)))</f>
        <v>Stroud Trinity</v>
      </c>
      <c r="O1063" s="11" t="str">
        <f>IF([1]source_data!G1065="","",IF([1]source_data!D1065="","",VLOOKUP([1]source_data!D1065,[1]geo_data!A:I,8,FALSE)))</f>
        <v>E05013197</v>
      </c>
      <c r="P1063" s="11" t="str">
        <f>IF([1]source_data!G1065="","",IF(LEFT(O1063,3)="E05","WD",IF(LEFT(O1063,3)="S13","WD",IF(LEFT(O1063,3)="W05","WD",IF(LEFT(O1063,3)="W06","UA",IF(LEFT(O1063,3)="S12","CA",IF(LEFT(O1063,3)="E06","UA",IF(LEFT(O1063,3)="E07","NMD",IF(LEFT(O1063,3)="E08","MD",IF(LEFT(O1063,3)="E09","LONB"))))))))))</f>
        <v>WD</v>
      </c>
      <c r="Q1063" s="11" t="str">
        <f>IF([1]source_data!G1065="","",IF([1]source_data!D1065="","",VLOOKUP([1]source_data!D1065,[1]geo_data!A:I,7,FALSE)))</f>
        <v>Stroud</v>
      </c>
      <c r="R1063" s="11" t="str">
        <f>IF([1]source_data!G1065="","",IF([1]source_data!D1065="","",VLOOKUP([1]source_data!D1065,[1]geo_data!A:I,6,FALSE)))</f>
        <v>E07000082</v>
      </c>
      <c r="S1063" s="11" t="str">
        <f>IF([1]source_data!G1065="","",IF(LEFT(R1063,3)="E05","WD",IF(LEFT(R1063,3)="S13","WD",IF(LEFT(R1063,3)="W05","WD",IF(LEFT(R1063,3)="W06","UA",IF(LEFT(R1063,3)="S12","CA",IF(LEFT(R1063,3)="E06","UA",IF(LEFT(R1063,3)="E07","NMD",IF(LEFT(R1063,3)="E08","MD",IF(LEFT(R1063,3)="E09","LONB"))))))))))</f>
        <v>NMD</v>
      </c>
      <c r="T1063" s="8" t="str">
        <f>IF([1]source_data!G1065="","",IF([1]source_data!N1065="","",[1]source_data!N1065))</f>
        <v>Grants for Your Home</v>
      </c>
      <c r="U1063" s="12">
        <f ca="1">IF([1]source_data!G1065="","",[1]tailored_settings!$B$8)</f>
        <v>45009</v>
      </c>
      <c r="V1063" s="8" t="str">
        <f>IF([1]source_data!I1065="","",[1]tailored_settings!$B$9)</f>
        <v>https://www.barnwoodtrust.org/</v>
      </c>
      <c r="W1063" s="8" t="str">
        <f>IF([1]source_data!G1065="","",IF([1]source_data!I1065="","",[1]codelists!$A$1))</f>
        <v>Grant to Individuals Reason codelist</v>
      </c>
      <c r="X1063" s="8" t="str">
        <f>IF([1]source_data!G1065="","",IF([1]source_data!I1065="","",[1]source_data!I1065))</f>
        <v>Financial Hardship</v>
      </c>
      <c r="Y1063" s="8" t="str">
        <f>IF([1]source_data!G1065="","",IF([1]source_data!J1065="","",[1]codelists!$A$1))</f>
        <v>Grant to Individuals Reason codelist</v>
      </c>
      <c r="Z1063" s="8" t="str">
        <f>IF([1]source_data!G1065="","",IF([1]source_data!J1065="","",[1]source_data!J1065))</f>
        <v>Disability</v>
      </c>
      <c r="AA1063" s="8" t="str">
        <f>IF([1]source_data!G1065="","",IF([1]source_data!K1065="","",[1]codelists!$A$16))</f>
        <v>Grant to Individuals Purpose codelist</v>
      </c>
      <c r="AB1063" s="8" t="str">
        <f>IF([1]source_data!G1065="","",IF([1]source_data!K1065="","",[1]source_data!K1065))</f>
        <v>Furniture and appliances</v>
      </c>
      <c r="AC1063" s="8" t="str">
        <f>IF([1]source_data!G1065="","",IF([1]source_data!L1065="","",[1]codelists!$A$16))</f>
        <v/>
      </c>
      <c r="AD1063" s="8" t="str">
        <f>IF([1]source_data!G1065="","",IF([1]source_data!L1065="","",[1]source_data!L1065))</f>
        <v/>
      </c>
      <c r="AE1063" s="8" t="str">
        <f>IF([1]source_data!G1065="","",IF([1]source_data!M1065="","",[1]codelists!$A$16))</f>
        <v/>
      </c>
      <c r="AF1063" s="8" t="str">
        <f>IF([1]source_data!G1065="","",IF([1]source_data!M1065="","",[1]source_data!M1065))</f>
        <v/>
      </c>
    </row>
    <row r="1064" spans="1:32" ht="15.75" x14ac:dyDescent="0.25">
      <c r="A1064" s="8" t="str">
        <f>IF([1]source_data!G1066="","",IF(AND([1]source_data!C1066&lt;&gt;"",[1]tailored_settings!$B$10="Publish"),CONCATENATE([1]tailored_settings!$B$2&amp;[1]source_data!C1066),IF(AND([1]source_data!C1066&lt;&gt;"",[1]tailored_settings!$B$10="Do not publish"),CONCATENATE([1]tailored_settings!$B$2&amp;TEXT(ROW(A1064)-1,"0000")&amp;"_"&amp;TEXT(F1064,"yyyy-mm")),CONCATENATE([1]tailored_settings!$B$2&amp;TEXT(ROW(A1064)-1,"0000")&amp;"_"&amp;TEXT(F1064,"yyyy-mm")))))</f>
        <v>360G-BarnwoodTrust-1063_2022-12</v>
      </c>
      <c r="B1064" s="8" t="str">
        <f>IF([1]source_data!G1066="","",IF([1]source_data!E1066&lt;&gt;"",[1]source_data!E1066,CONCATENATE("Grant to "&amp;G1064)))</f>
        <v>Grants for Your Home</v>
      </c>
      <c r="C1064" s="8" t="str">
        <f>IF([1]source_data!G1066="","",IF([1]source_data!F1066="","",[1]source_data!F1066))</f>
        <v>Funding to help disabled people and people with mental health conditions living on a low-income with their housing needs</v>
      </c>
      <c r="D1064" s="9">
        <f>IF([1]source_data!G1066="","",IF([1]source_data!G1066="","",[1]source_data!G1066))</f>
        <v>2410</v>
      </c>
      <c r="E1064" s="8" t="str">
        <f>IF([1]source_data!G1066="","",[1]tailored_settings!$B$3)</f>
        <v>GBP</v>
      </c>
      <c r="F1064" s="10">
        <f>IF([1]source_data!G1066="","",IF([1]source_data!H1066="","",[1]source_data!H1066))</f>
        <v>44896.474112534699</v>
      </c>
      <c r="G1064" s="8" t="str">
        <f>IF([1]source_data!G1066="","",[1]tailored_settings!$B$5)</f>
        <v>Individual Recipient</v>
      </c>
      <c r="H1064" s="8" t="str">
        <f>IF([1]source_data!G1066="","",IF(AND([1]source_data!A1066&lt;&gt;"",[1]tailored_settings!$B$11="Publish"),CONCATENATE([1]tailored_settings!$B$2&amp;[1]source_data!A1066),IF(AND([1]source_data!A1066&lt;&gt;"",[1]tailored_settings!$B$11="Do not publish"),CONCATENATE([1]tailored_settings!$B$4&amp;TEXT(ROW(A1064)-1,"0000")&amp;"_"&amp;TEXT(F1064,"yyyy-mm")),CONCATENATE([1]tailored_settings!$B$4&amp;TEXT(ROW(A1064)-1,"0000")&amp;"_"&amp;TEXT(F1064,"yyyy-mm")))))</f>
        <v>360G-BarnwoodTrust-IND-1063_2022-12</v>
      </c>
      <c r="I1064" s="8" t="str">
        <f>IF([1]source_data!G1066="","",[1]tailored_settings!$B$7)</f>
        <v>Barnwood Trust</v>
      </c>
      <c r="J1064" s="8" t="str">
        <f>IF([1]source_data!G1066="","",[1]tailored_settings!$B$6)</f>
        <v>GB-CHC-1162855</v>
      </c>
      <c r="K1064" s="8" t="str">
        <f>IF([1]source_data!G1066="","",IF([1]source_data!I1066="","",VLOOKUP([1]source_data!I1066,[1]codelists!A:C,2,FALSE)))</f>
        <v>GTIR010</v>
      </c>
      <c r="L1064" s="8" t="str">
        <f>IF([1]source_data!G1066="","",IF([1]source_data!J1066="","",VLOOKUP([1]source_data!J1066,[1]codelists!A:C,2,FALSE)))</f>
        <v>GTIR020</v>
      </c>
      <c r="M1064" s="8" t="str">
        <f>IF([1]source_data!G1066="","",IF([1]source_data!K1066="","",IF([1]source_data!M1066&lt;&gt;"",CONCATENATE(VLOOKUP([1]source_data!K1066,[1]codelists!A:C,2,FALSE)&amp;";"&amp;VLOOKUP([1]source_data!L1066,[1]codelists!A:C,2,FALSE)&amp;";"&amp;VLOOKUP([1]source_data!M1066,[1]codelists!A:C,2,FALSE)),IF([1]source_data!L1066&lt;&gt;"",CONCATENATE(VLOOKUP([1]source_data!K1066,[1]codelists!A:C,2,FALSE)&amp;";"&amp;VLOOKUP([1]source_data!L1066,[1]codelists!A:C,2,FALSE)),IF([1]source_data!K1066&lt;&gt;"",CONCATENATE(VLOOKUP([1]source_data!K1066,[1]codelists!A:C,2,FALSE)))))))</f>
        <v>GTIP020</v>
      </c>
      <c r="N1064" s="11" t="str">
        <f>IF([1]source_data!G1066="","",IF([1]source_data!D1066="","",VLOOKUP([1]source_data!D1066,[1]geo_data!A:I,9,FALSE)))</f>
        <v>Kingswood</v>
      </c>
      <c r="O1064" s="11" t="str">
        <f>IF([1]source_data!G1066="","",IF([1]source_data!D1066="","",VLOOKUP([1]source_data!D1066,[1]geo_data!A:I,8,FALSE)))</f>
        <v>E05013191</v>
      </c>
      <c r="P1064" s="11" t="str">
        <f>IF([1]source_data!G1066="","",IF(LEFT(O1064,3)="E05","WD",IF(LEFT(O1064,3)="S13","WD",IF(LEFT(O1064,3)="W05","WD",IF(LEFT(O1064,3)="W06","UA",IF(LEFT(O1064,3)="S12","CA",IF(LEFT(O1064,3)="E06","UA",IF(LEFT(O1064,3)="E07","NMD",IF(LEFT(O1064,3)="E08","MD",IF(LEFT(O1064,3)="E09","LONB"))))))))))</f>
        <v>WD</v>
      </c>
      <c r="Q1064" s="11" t="str">
        <f>IF([1]source_data!G1066="","",IF([1]source_data!D1066="","",VLOOKUP([1]source_data!D1066,[1]geo_data!A:I,7,FALSE)))</f>
        <v>Stroud</v>
      </c>
      <c r="R1064" s="11" t="str">
        <f>IF([1]source_data!G1066="","",IF([1]source_data!D1066="","",VLOOKUP([1]source_data!D1066,[1]geo_data!A:I,6,FALSE)))</f>
        <v>E07000082</v>
      </c>
      <c r="S1064" s="11" t="str">
        <f>IF([1]source_data!G1066="","",IF(LEFT(R1064,3)="E05","WD",IF(LEFT(R1064,3)="S13","WD",IF(LEFT(R1064,3)="W05","WD",IF(LEFT(R1064,3)="W06","UA",IF(LEFT(R1064,3)="S12","CA",IF(LEFT(R1064,3)="E06","UA",IF(LEFT(R1064,3)="E07","NMD",IF(LEFT(R1064,3)="E08","MD",IF(LEFT(R1064,3)="E09","LONB"))))))))))</f>
        <v>NMD</v>
      </c>
      <c r="T1064" s="8" t="str">
        <f>IF([1]source_data!G1066="","",IF([1]source_data!N1066="","",[1]source_data!N1066))</f>
        <v>Grants for Your Home</v>
      </c>
      <c r="U1064" s="12">
        <f ca="1">IF([1]source_data!G1066="","",[1]tailored_settings!$B$8)</f>
        <v>45009</v>
      </c>
      <c r="V1064" s="8" t="str">
        <f>IF([1]source_data!I1066="","",[1]tailored_settings!$B$9)</f>
        <v>https://www.barnwoodtrust.org/</v>
      </c>
      <c r="W1064" s="8" t="str">
        <f>IF([1]source_data!G1066="","",IF([1]source_data!I1066="","",[1]codelists!$A$1))</f>
        <v>Grant to Individuals Reason codelist</v>
      </c>
      <c r="X1064" s="8" t="str">
        <f>IF([1]source_data!G1066="","",IF([1]source_data!I1066="","",[1]source_data!I1066))</f>
        <v>Financial Hardship</v>
      </c>
      <c r="Y1064" s="8" t="str">
        <f>IF([1]source_data!G1066="","",IF([1]source_data!J1066="","",[1]codelists!$A$1))</f>
        <v>Grant to Individuals Reason codelist</v>
      </c>
      <c r="Z1064" s="8" t="str">
        <f>IF([1]source_data!G1066="","",IF([1]source_data!J1066="","",[1]source_data!J1066))</f>
        <v>Disability</v>
      </c>
      <c r="AA1064" s="8" t="str">
        <f>IF([1]source_data!G1066="","",IF([1]source_data!K1066="","",[1]codelists!$A$16))</f>
        <v>Grant to Individuals Purpose codelist</v>
      </c>
      <c r="AB1064" s="8" t="str">
        <f>IF([1]source_data!G1066="","",IF([1]source_data!K1066="","",[1]source_data!K1066))</f>
        <v>Furniture and appliances</v>
      </c>
      <c r="AC1064" s="8" t="str">
        <f>IF([1]source_data!G1066="","",IF([1]source_data!L1066="","",[1]codelists!$A$16))</f>
        <v/>
      </c>
      <c r="AD1064" s="8" t="str">
        <f>IF([1]source_data!G1066="","",IF([1]source_data!L1066="","",[1]source_data!L1066))</f>
        <v/>
      </c>
      <c r="AE1064" s="8" t="str">
        <f>IF([1]source_data!G1066="","",IF([1]source_data!M1066="","",[1]codelists!$A$16))</f>
        <v/>
      </c>
      <c r="AF1064" s="8" t="str">
        <f>IF([1]source_data!G1066="","",IF([1]source_data!M1066="","",[1]source_data!M1066))</f>
        <v/>
      </c>
    </row>
    <row r="1065" spans="1:32" ht="15.75" x14ac:dyDescent="0.25">
      <c r="A1065" s="8" t="str">
        <f>IF([1]source_data!G1067="","",IF(AND([1]source_data!C1067&lt;&gt;"",[1]tailored_settings!$B$10="Publish"),CONCATENATE([1]tailored_settings!$B$2&amp;[1]source_data!C1067),IF(AND([1]source_data!C1067&lt;&gt;"",[1]tailored_settings!$B$10="Do not publish"),CONCATENATE([1]tailored_settings!$B$2&amp;TEXT(ROW(A1065)-1,"0000")&amp;"_"&amp;TEXT(F1065,"yyyy-mm")),CONCATENATE([1]tailored_settings!$B$2&amp;TEXT(ROW(A1065)-1,"0000")&amp;"_"&amp;TEXT(F1065,"yyyy-mm")))))</f>
        <v>360G-BarnwoodTrust-1064_2022-12</v>
      </c>
      <c r="B1065" s="8" t="str">
        <f>IF([1]source_data!G1067="","",IF([1]source_data!E1067&lt;&gt;"",[1]source_data!E1067,CONCATENATE("Grant to "&amp;G1065)))</f>
        <v>Grants for You</v>
      </c>
      <c r="C1065" s="8" t="str">
        <f>IF([1]source_data!G1067="","",IF([1]source_data!F1067="","",[1]source_data!F1067))</f>
        <v xml:space="preserve">Funding to help people with Autism, ADHD, Tourette's or a serious mental health condition access more opportunities.   </v>
      </c>
      <c r="D1065" s="9">
        <f>IF([1]source_data!G1067="","",IF([1]source_data!G1067="","",[1]source_data!G1067))</f>
        <v>1000</v>
      </c>
      <c r="E1065" s="8" t="str">
        <f>IF([1]source_data!G1067="","",[1]tailored_settings!$B$3)</f>
        <v>GBP</v>
      </c>
      <c r="F1065" s="10">
        <f>IF([1]source_data!G1067="","",IF([1]source_data!H1067="","",[1]source_data!H1067))</f>
        <v>44896.494754201398</v>
      </c>
      <c r="G1065" s="8" t="str">
        <f>IF([1]source_data!G1067="","",[1]tailored_settings!$B$5)</f>
        <v>Individual Recipient</v>
      </c>
      <c r="H1065" s="8" t="str">
        <f>IF([1]source_data!G1067="","",IF(AND([1]source_data!A1067&lt;&gt;"",[1]tailored_settings!$B$11="Publish"),CONCATENATE([1]tailored_settings!$B$2&amp;[1]source_data!A1067),IF(AND([1]source_data!A1067&lt;&gt;"",[1]tailored_settings!$B$11="Do not publish"),CONCATENATE([1]tailored_settings!$B$4&amp;TEXT(ROW(A1065)-1,"0000")&amp;"_"&amp;TEXT(F1065,"yyyy-mm")),CONCATENATE([1]tailored_settings!$B$4&amp;TEXT(ROW(A1065)-1,"0000")&amp;"_"&amp;TEXT(F1065,"yyyy-mm")))))</f>
        <v>360G-BarnwoodTrust-IND-1064_2022-12</v>
      </c>
      <c r="I1065" s="8" t="str">
        <f>IF([1]source_data!G1067="","",[1]tailored_settings!$B$7)</f>
        <v>Barnwood Trust</v>
      </c>
      <c r="J1065" s="8" t="str">
        <f>IF([1]source_data!G1067="","",[1]tailored_settings!$B$6)</f>
        <v>GB-CHC-1162855</v>
      </c>
      <c r="K1065" s="8" t="str">
        <f>IF([1]source_data!G1067="","",IF([1]source_data!I1067="","",VLOOKUP([1]source_data!I1067,[1]codelists!A:C,2,FALSE)))</f>
        <v>GTIR040</v>
      </c>
      <c r="L1065" s="8" t="str">
        <f>IF([1]source_data!G1067="","",IF([1]source_data!J1067="","",VLOOKUP([1]source_data!J1067,[1]codelists!A:C,2,FALSE)))</f>
        <v/>
      </c>
      <c r="M1065" s="8" t="str">
        <f>IF([1]source_data!G1067="","",IF([1]source_data!K1067="","",IF([1]source_data!M1067&lt;&gt;"",CONCATENATE(VLOOKUP([1]source_data!K1067,[1]codelists!A:C,2,FALSE)&amp;";"&amp;VLOOKUP([1]source_data!L1067,[1]codelists!A:C,2,FALSE)&amp;";"&amp;VLOOKUP([1]source_data!M1067,[1]codelists!A:C,2,FALSE)),IF([1]source_data!L1067&lt;&gt;"",CONCATENATE(VLOOKUP([1]source_data!K1067,[1]codelists!A:C,2,FALSE)&amp;";"&amp;VLOOKUP([1]source_data!L1067,[1]codelists!A:C,2,FALSE)),IF([1]source_data!K1067&lt;&gt;"",CONCATENATE(VLOOKUP([1]source_data!K1067,[1]codelists!A:C,2,FALSE)))))))</f>
        <v>GTIP040</v>
      </c>
      <c r="N1065" s="11" t="str">
        <f>IF([1]source_data!G1067="","",IF([1]source_data!D1067="","",VLOOKUP([1]source_data!D1067,[1]geo_data!A:I,9,FALSE)))</f>
        <v>Tewkesbury South</v>
      </c>
      <c r="O1065" s="11" t="str">
        <f>IF([1]source_data!G1067="","",IF([1]source_data!D1067="","",VLOOKUP([1]source_data!D1067,[1]geo_data!A:I,8,FALSE)))</f>
        <v>E05012082</v>
      </c>
      <c r="P1065" s="11" t="str">
        <f>IF([1]source_data!G1067="","",IF(LEFT(O1065,3)="E05","WD",IF(LEFT(O1065,3)="S13","WD",IF(LEFT(O1065,3)="W05","WD",IF(LEFT(O1065,3)="W06","UA",IF(LEFT(O1065,3)="S12","CA",IF(LEFT(O1065,3)="E06","UA",IF(LEFT(O1065,3)="E07","NMD",IF(LEFT(O1065,3)="E08","MD",IF(LEFT(O1065,3)="E09","LONB"))))))))))</f>
        <v>WD</v>
      </c>
      <c r="Q1065" s="11" t="str">
        <f>IF([1]source_data!G1067="","",IF([1]source_data!D1067="","",VLOOKUP([1]source_data!D1067,[1]geo_data!A:I,7,FALSE)))</f>
        <v>Tewkesbury</v>
      </c>
      <c r="R1065" s="11" t="str">
        <f>IF([1]source_data!G1067="","",IF([1]source_data!D1067="","",VLOOKUP([1]source_data!D1067,[1]geo_data!A:I,6,FALSE)))</f>
        <v>E07000083</v>
      </c>
      <c r="S1065" s="11" t="str">
        <f>IF([1]source_data!G1067="","",IF(LEFT(R1065,3)="E05","WD",IF(LEFT(R1065,3)="S13","WD",IF(LEFT(R1065,3)="W05","WD",IF(LEFT(R1065,3)="W06","UA",IF(LEFT(R1065,3)="S12","CA",IF(LEFT(R1065,3)="E06","UA",IF(LEFT(R1065,3)="E07","NMD",IF(LEFT(R1065,3)="E08","MD",IF(LEFT(R1065,3)="E09","LONB"))))))))))</f>
        <v>NMD</v>
      </c>
      <c r="T1065" s="8" t="str">
        <f>IF([1]source_data!G1067="","",IF([1]source_data!N1067="","",[1]source_data!N1067))</f>
        <v>Grants for You</v>
      </c>
      <c r="U1065" s="12">
        <f ca="1">IF([1]source_data!G1067="","",[1]tailored_settings!$B$8)</f>
        <v>45009</v>
      </c>
      <c r="V1065" s="8" t="str">
        <f>IF([1]source_data!I1067="","",[1]tailored_settings!$B$9)</f>
        <v>https://www.barnwoodtrust.org/</v>
      </c>
      <c r="W1065" s="8" t="str">
        <f>IF([1]source_data!G1067="","",IF([1]source_data!I1067="","",[1]codelists!$A$1))</f>
        <v>Grant to Individuals Reason codelist</v>
      </c>
      <c r="X1065" s="8" t="str">
        <f>IF([1]source_data!G1067="","",IF([1]source_data!I1067="","",[1]source_data!I1067))</f>
        <v>Mental Health</v>
      </c>
      <c r="Y1065" s="8" t="str">
        <f>IF([1]source_data!G1067="","",IF([1]source_data!J1067="","",[1]codelists!$A$1))</f>
        <v/>
      </c>
      <c r="Z1065" s="8" t="str">
        <f>IF([1]source_data!G1067="","",IF([1]source_data!J1067="","",[1]source_data!J1067))</f>
        <v/>
      </c>
      <c r="AA1065" s="8" t="str">
        <f>IF([1]source_data!G1067="","",IF([1]source_data!K1067="","",[1]codelists!$A$16))</f>
        <v>Grant to Individuals Purpose codelist</v>
      </c>
      <c r="AB1065" s="8" t="str">
        <f>IF([1]source_data!G1067="","",IF([1]source_data!K1067="","",[1]source_data!K1067))</f>
        <v>Devices and digital access</v>
      </c>
      <c r="AC1065" s="8" t="str">
        <f>IF([1]source_data!G1067="","",IF([1]source_data!L1067="","",[1]codelists!$A$16))</f>
        <v/>
      </c>
      <c r="AD1065" s="8" t="str">
        <f>IF([1]source_data!G1067="","",IF([1]source_data!L1067="","",[1]source_data!L1067))</f>
        <v/>
      </c>
      <c r="AE1065" s="8" t="str">
        <f>IF([1]source_data!G1067="","",IF([1]source_data!M1067="","",[1]codelists!$A$16))</f>
        <v/>
      </c>
      <c r="AF1065" s="8" t="str">
        <f>IF([1]source_data!G1067="","",IF([1]source_data!M1067="","",[1]source_data!M1067))</f>
        <v/>
      </c>
    </row>
    <row r="1066" spans="1:32" ht="15.75" x14ac:dyDescent="0.25">
      <c r="A1066" s="8" t="str">
        <f>IF([1]source_data!G1068="","",IF(AND([1]source_data!C1068&lt;&gt;"",[1]tailored_settings!$B$10="Publish"),CONCATENATE([1]tailored_settings!$B$2&amp;[1]source_data!C1068),IF(AND([1]source_data!C1068&lt;&gt;"",[1]tailored_settings!$B$10="Do not publish"),CONCATENATE([1]tailored_settings!$B$2&amp;TEXT(ROW(A1066)-1,"0000")&amp;"_"&amp;TEXT(F1066,"yyyy-mm")),CONCATENATE([1]tailored_settings!$B$2&amp;TEXT(ROW(A1066)-1,"0000")&amp;"_"&amp;TEXT(F1066,"yyyy-mm")))))</f>
        <v>360G-BarnwoodTrust-1065_2022-12</v>
      </c>
      <c r="B1066" s="8" t="str">
        <f>IF([1]source_data!G1068="","",IF([1]source_data!E1068&lt;&gt;"",[1]source_data!E1068,CONCATENATE("Grant to "&amp;G1066)))</f>
        <v>Grants for You</v>
      </c>
      <c r="C1066" s="8" t="str">
        <f>IF([1]source_data!G1068="","",IF([1]source_data!F1068="","",[1]source_data!F1068))</f>
        <v xml:space="preserve">Funding to help people with Autism, ADHD, Tourette's or a serious mental health condition access more opportunities.   </v>
      </c>
      <c r="D1066" s="9">
        <f>IF([1]source_data!G1068="","",IF([1]source_data!G1068="","",[1]source_data!G1068))</f>
        <v>1499.99</v>
      </c>
      <c r="E1066" s="8" t="str">
        <f>IF([1]source_data!G1068="","",[1]tailored_settings!$B$3)</f>
        <v>GBP</v>
      </c>
      <c r="F1066" s="10">
        <f>IF([1]source_data!G1068="","",IF([1]source_data!H1068="","",[1]source_data!H1068))</f>
        <v>44896.613372534703</v>
      </c>
      <c r="G1066" s="8" t="str">
        <f>IF([1]source_data!G1068="","",[1]tailored_settings!$B$5)</f>
        <v>Individual Recipient</v>
      </c>
      <c r="H1066" s="8" t="str">
        <f>IF([1]source_data!G1068="","",IF(AND([1]source_data!A1068&lt;&gt;"",[1]tailored_settings!$B$11="Publish"),CONCATENATE([1]tailored_settings!$B$2&amp;[1]source_data!A1068),IF(AND([1]source_data!A1068&lt;&gt;"",[1]tailored_settings!$B$11="Do not publish"),CONCATENATE([1]tailored_settings!$B$4&amp;TEXT(ROW(A1066)-1,"0000")&amp;"_"&amp;TEXT(F1066,"yyyy-mm")),CONCATENATE([1]tailored_settings!$B$4&amp;TEXT(ROW(A1066)-1,"0000")&amp;"_"&amp;TEXT(F1066,"yyyy-mm")))))</f>
        <v>360G-BarnwoodTrust-IND-1065_2022-12</v>
      </c>
      <c r="I1066" s="8" t="str">
        <f>IF([1]source_data!G1068="","",[1]tailored_settings!$B$7)</f>
        <v>Barnwood Trust</v>
      </c>
      <c r="J1066" s="8" t="str">
        <f>IF([1]source_data!G1068="","",[1]tailored_settings!$B$6)</f>
        <v>GB-CHC-1162855</v>
      </c>
      <c r="K1066" s="8" t="str">
        <f>IF([1]source_data!G1068="","",IF([1]source_data!I1068="","",VLOOKUP([1]source_data!I1068,[1]codelists!A:C,2,FALSE)))</f>
        <v>GTIR040</v>
      </c>
      <c r="L1066" s="8" t="str">
        <f>IF([1]source_data!G1068="","",IF([1]source_data!J1068="","",VLOOKUP([1]source_data!J1068,[1]codelists!A:C,2,FALSE)))</f>
        <v/>
      </c>
      <c r="M1066" s="8" t="str">
        <f>IF([1]source_data!G1068="","",IF([1]source_data!K1068="","",IF([1]source_data!M1068&lt;&gt;"",CONCATENATE(VLOOKUP([1]source_data!K1068,[1]codelists!A:C,2,FALSE)&amp;";"&amp;VLOOKUP([1]source_data!L1068,[1]codelists!A:C,2,FALSE)&amp;";"&amp;VLOOKUP([1]source_data!M1068,[1]codelists!A:C,2,FALSE)),IF([1]source_data!L1068&lt;&gt;"",CONCATENATE(VLOOKUP([1]source_data!K1068,[1]codelists!A:C,2,FALSE)&amp;";"&amp;VLOOKUP([1]source_data!L1068,[1]codelists!A:C,2,FALSE)),IF([1]source_data!K1068&lt;&gt;"",CONCATENATE(VLOOKUP([1]source_data!K1068,[1]codelists!A:C,2,FALSE)))))))</f>
        <v>GTIP100</v>
      </c>
      <c r="N1066" s="11" t="str">
        <f>IF([1]source_data!G1068="","",IF([1]source_data!D1068="","",VLOOKUP([1]source_data!D1068,[1]geo_data!A:I,9,FALSE)))</f>
        <v>Hesters Way</v>
      </c>
      <c r="O1066" s="11" t="str">
        <f>IF([1]source_data!G1068="","",IF([1]source_data!D1068="","",VLOOKUP([1]source_data!D1068,[1]geo_data!A:I,8,FALSE)))</f>
        <v>E05004294</v>
      </c>
      <c r="P1066" s="11" t="str">
        <f>IF([1]source_data!G1068="","",IF(LEFT(O1066,3)="E05","WD",IF(LEFT(O1066,3)="S13","WD",IF(LEFT(O1066,3)="W05","WD",IF(LEFT(O1066,3)="W06","UA",IF(LEFT(O1066,3)="S12","CA",IF(LEFT(O1066,3)="E06","UA",IF(LEFT(O1066,3)="E07","NMD",IF(LEFT(O1066,3)="E08","MD",IF(LEFT(O1066,3)="E09","LONB"))))))))))</f>
        <v>WD</v>
      </c>
      <c r="Q1066" s="11" t="str">
        <f>IF([1]source_data!G1068="","",IF([1]source_data!D1068="","",VLOOKUP([1]source_data!D1068,[1]geo_data!A:I,7,FALSE)))</f>
        <v>Cheltenham</v>
      </c>
      <c r="R1066" s="11" t="str">
        <f>IF([1]source_data!G1068="","",IF([1]source_data!D1068="","",VLOOKUP([1]source_data!D1068,[1]geo_data!A:I,6,FALSE)))</f>
        <v>E07000078</v>
      </c>
      <c r="S1066" s="11" t="str">
        <f>IF([1]source_data!G1068="","",IF(LEFT(R1066,3)="E05","WD",IF(LEFT(R1066,3)="S13","WD",IF(LEFT(R1066,3)="W05","WD",IF(LEFT(R1066,3)="W06","UA",IF(LEFT(R1066,3)="S12","CA",IF(LEFT(R1066,3)="E06","UA",IF(LEFT(R1066,3)="E07","NMD",IF(LEFT(R1066,3)="E08","MD",IF(LEFT(R1066,3)="E09","LONB"))))))))))</f>
        <v>NMD</v>
      </c>
      <c r="T1066" s="8" t="str">
        <f>IF([1]source_data!G1068="","",IF([1]source_data!N1068="","",[1]source_data!N1068))</f>
        <v>Grants for You</v>
      </c>
      <c r="U1066" s="12">
        <f ca="1">IF([1]source_data!G1068="","",[1]tailored_settings!$B$8)</f>
        <v>45009</v>
      </c>
      <c r="V1066" s="8" t="str">
        <f>IF([1]source_data!I1068="","",[1]tailored_settings!$B$9)</f>
        <v>https://www.barnwoodtrust.org/</v>
      </c>
      <c r="W1066" s="8" t="str">
        <f>IF([1]source_data!G1068="","",IF([1]source_data!I1068="","",[1]codelists!$A$1))</f>
        <v>Grant to Individuals Reason codelist</v>
      </c>
      <c r="X1066" s="8" t="str">
        <f>IF([1]source_data!G1068="","",IF([1]source_data!I1068="","",[1]source_data!I1068))</f>
        <v>Mental Health</v>
      </c>
      <c r="Y1066" s="8" t="str">
        <f>IF([1]source_data!G1068="","",IF([1]source_data!J1068="","",[1]codelists!$A$1))</f>
        <v/>
      </c>
      <c r="Z1066" s="8" t="str">
        <f>IF([1]source_data!G1068="","",IF([1]source_data!J1068="","",[1]source_data!J1068))</f>
        <v/>
      </c>
      <c r="AA1066" s="8" t="str">
        <f>IF([1]source_data!G1068="","",IF([1]source_data!K1068="","",[1]codelists!$A$16))</f>
        <v>Grant to Individuals Purpose codelist</v>
      </c>
      <c r="AB1066" s="8" t="str">
        <f>IF([1]source_data!G1068="","",IF([1]source_data!K1068="","",[1]source_data!K1068))</f>
        <v>Travel and transport</v>
      </c>
      <c r="AC1066" s="8" t="str">
        <f>IF([1]source_data!G1068="","",IF([1]source_data!L1068="","",[1]codelists!$A$16))</f>
        <v/>
      </c>
      <c r="AD1066" s="8" t="str">
        <f>IF([1]source_data!G1068="","",IF([1]source_data!L1068="","",[1]source_data!L1068))</f>
        <v/>
      </c>
      <c r="AE1066" s="8" t="str">
        <f>IF([1]source_data!G1068="","",IF([1]source_data!M1068="","",[1]codelists!$A$16))</f>
        <v/>
      </c>
      <c r="AF1066" s="8" t="str">
        <f>IF([1]source_data!G1068="","",IF([1]source_data!M1068="","",[1]source_data!M1068))</f>
        <v/>
      </c>
    </row>
    <row r="1067" spans="1:32" ht="15.75" x14ac:dyDescent="0.25">
      <c r="A1067" s="8" t="str">
        <f>IF([1]source_data!G1069="","",IF(AND([1]source_data!C1069&lt;&gt;"",[1]tailored_settings!$B$10="Publish"),CONCATENATE([1]tailored_settings!$B$2&amp;[1]source_data!C1069),IF(AND([1]source_data!C1069&lt;&gt;"",[1]tailored_settings!$B$10="Do not publish"),CONCATENATE([1]tailored_settings!$B$2&amp;TEXT(ROW(A1067)-1,"0000")&amp;"_"&amp;TEXT(F1067,"yyyy-mm")),CONCATENATE([1]tailored_settings!$B$2&amp;TEXT(ROW(A1067)-1,"0000")&amp;"_"&amp;TEXT(F1067,"yyyy-mm")))))</f>
        <v>360G-BarnwoodTrust-1066_2022-12</v>
      </c>
      <c r="B1067" s="8" t="str">
        <f>IF([1]source_data!G1069="","",IF([1]source_data!E1069&lt;&gt;"",[1]source_data!E1069,CONCATENATE("Grant to "&amp;G1067)))</f>
        <v>Grants for You</v>
      </c>
      <c r="C1067" s="8" t="str">
        <f>IF([1]source_data!G1069="","",IF([1]source_data!F1069="","",[1]source_data!F1069))</f>
        <v xml:space="preserve">Funding to help people with Autism, ADHD, Tourette's or a serious mental health condition access more opportunities.   </v>
      </c>
      <c r="D1067" s="9">
        <f>IF([1]source_data!G1069="","",IF([1]source_data!G1069="","",[1]source_data!G1069))</f>
        <v>615</v>
      </c>
      <c r="E1067" s="8" t="str">
        <f>IF([1]source_data!G1069="","",[1]tailored_settings!$B$3)</f>
        <v>GBP</v>
      </c>
      <c r="F1067" s="10">
        <f>IF([1]source_data!G1069="","",IF([1]source_data!H1069="","",[1]source_data!H1069))</f>
        <v>44896.622181747698</v>
      </c>
      <c r="G1067" s="8" t="str">
        <f>IF([1]source_data!G1069="","",[1]tailored_settings!$B$5)</f>
        <v>Individual Recipient</v>
      </c>
      <c r="H1067" s="8" t="str">
        <f>IF([1]source_data!G1069="","",IF(AND([1]source_data!A1069&lt;&gt;"",[1]tailored_settings!$B$11="Publish"),CONCATENATE([1]tailored_settings!$B$2&amp;[1]source_data!A1069),IF(AND([1]source_data!A1069&lt;&gt;"",[1]tailored_settings!$B$11="Do not publish"),CONCATENATE([1]tailored_settings!$B$4&amp;TEXT(ROW(A1067)-1,"0000")&amp;"_"&amp;TEXT(F1067,"yyyy-mm")),CONCATENATE([1]tailored_settings!$B$4&amp;TEXT(ROW(A1067)-1,"0000")&amp;"_"&amp;TEXT(F1067,"yyyy-mm")))))</f>
        <v>360G-BarnwoodTrust-IND-1066_2022-12</v>
      </c>
      <c r="I1067" s="8" t="str">
        <f>IF([1]source_data!G1069="","",[1]tailored_settings!$B$7)</f>
        <v>Barnwood Trust</v>
      </c>
      <c r="J1067" s="8" t="str">
        <f>IF([1]source_data!G1069="","",[1]tailored_settings!$B$6)</f>
        <v>GB-CHC-1162855</v>
      </c>
      <c r="K1067" s="8" t="str">
        <f>IF([1]source_data!G1069="","",IF([1]source_data!I1069="","",VLOOKUP([1]source_data!I1069,[1]codelists!A:C,2,FALSE)))</f>
        <v>GTIR040</v>
      </c>
      <c r="L1067" s="8" t="str">
        <f>IF([1]source_data!G1069="","",IF([1]source_data!J1069="","",VLOOKUP([1]source_data!J1069,[1]codelists!A:C,2,FALSE)))</f>
        <v/>
      </c>
      <c r="M1067" s="8" t="str">
        <f>IF([1]source_data!G1069="","",IF([1]source_data!K1069="","",IF([1]source_data!M1069&lt;&gt;"",CONCATENATE(VLOOKUP([1]source_data!K1069,[1]codelists!A:C,2,FALSE)&amp;";"&amp;VLOOKUP([1]source_data!L1069,[1]codelists!A:C,2,FALSE)&amp;";"&amp;VLOOKUP([1]source_data!M1069,[1]codelists!A:C,2,FALSE)),IF([1]source_data!L1069&lt;&gt;"",CONCATENATE(VLOOKUP([1]source_data!K1069,[1]codelists!A:C,2,FALSE)&amp;";"&amp;VLOOKUP([1]source_data!L1069,[1]codelists!A:C,2,FALSE)),IF([1]source_data!K1069&lt;&gt;"",CONCATENATE(VLOOKUP([1]source_data!K1069,[1]codelists!A:C,2,FALSE)))))))</f>
        <v>GTIP040</v>
      </c>
      <c r="N1067" s="11" t="str">
        <f>IF([1]source_data!G1069="","",IF([1]source_data!D1069="","",VLOOKUP([1]source_data!D1069,[1]geo_data!A:I,9,FALSE)))</f>
        <v>Brockworth West</v>
      </c>
      <c r="O1067" s="11" t="str">
        <f>IF([1]source_data!G1069="","",IF([1]source_data!D1069="","",VLOOKUP([1]source_data!D1069,[1]geo_data!A:I,8,FALSE)))</f>
        <v>E05012066</v>
      </c>
      <c r="P1067" s="11" t="str">
        <f>IF([1]source_data!G1069="","",IF(LEFT(O1067,3)="E05","WD",IF(LEFT(O1067,3)="S13","WD",IF(LEFT(O1067,3)="W05","WD",IF(LEFT(O1067,3)="W06","UA",IF(LEFT(O1067,3)="S12","CA",IF(LEFT(O1067,3)="E06","UA",IF(LEFT(O1067,3)="E07","NMD",IF(LEFT(O1067,3)="E08","MD",IF(LEFT(O1067,3)="E09","LONB"))))))))))</f>
        <v>WD</v>
      </c>
      <c r="Q1067" s="11" t="str">
        <f>IF([1]source_data!G1069="","",IF([1]source_data!D1069="","",VLOOKUP([1]source_data!D1069,[1]geo_data!A:I,7,FALSE)))</f>
        <v>Tewkesbury</v>
      </c>
      <c r="R1067" s="11" t="str">
        <f>IF([1]source_data!G1069="","",IF([1]source_data!D1069="","",VLOOKUP([1]source_data!D1069,[1]geo_data!A:I,6,FALSE)))</f>
        <v>E07000083</v>
      </c>
      <c r="S1067" s="11" t="str">
        <f>IF([1]source_data!G1069="","",IF(LEFT(R1067,3)="E05","WD",IF(LEFT(R1067,3)="S13","WD",IF(LEFT(R1067,3)="W05","WD",IF(LEFT(R1067,3)="W06","UA",IF(LEFT(R1067,3)="S12","CA",IF(LEFT(R1067,3)="E06","UA",IF(LEFT(R1067,3)="E07","NMD",IF(LEFT(R1067,3)="E08","MD",IF(LEFT(R1067,3)="E09","LONB"))))))))))</f>
        <v>NMD</v>
      </c>
      <c r="T1067" s="8" t="str">
        <f>IF([1]source_data!G1069="","",IF([1]source_data!N1069="","",[1]source_data!N1069))</f>
        <v>Grants for You</v>
      </c>
      <c r="U1067" s="12">
        <f ca="1">IF([1]source_data!G1069="","",[1]tailored_settings!$B$8)</f>
        <v>45009</v>
      </c>
      <c r="V1067" s="8" t="str">
        <f>IF([1]source_data!I1069="","",[1]tailored_settings!$B$9)</f>
        <v>https://www.barnwoodtrust.org/</v>
      </c>
      <c r="W1067" s="8" t="str">
        <f>IF([1]source_data!G1069="","",IF([1]source_data!I1069="","",[1]codelists!$A$1))</f>
        <v>Grant to Individuals Reason codelist</v>
      </c>
      <c r="X1067" s="8" t="str">
        <f>IF([1]source_data!G1069="","",IF([1]source_data!I1069="","",[1]source_data!I1069))</f>
        <v>Mental Health</v>
      </c>
      <c r="Y1067" s="8" t="str">
        <f>IF([1]source_data!G1069="","",IF([1]source_data!J1069="","",[1]codelists!$A$1))</f>
        <v/>
      </c>
      <c r="Z1067" s="8" t="str">
        <f>IF([1]source_data!G1069="","",IF([1]source_data!J1069="","",[1]source_data!J1069))</f>
        <v/>
      </c>
      <c r="AA1067" s="8" t="str">
        <f>IF([1]source_data!G1069="","",IF([1]source_data!K1069="","",[1]codelists!$A$16))</f>
        <v>Grant to Individuals Purpose codelist</v>
      </c>
      <c r="AB1067" s="8" t="str">
        <f>IF([1]source_data!G1069="","",IF([1]source_data!K1069="","",[1]source_data!K1069))</f>
        <v>Devices and digital access</v>
      </c>
      <c r="AC1067" s="8" t="str">
        <f>IF([1]source_data!G1069="","",IF([1]source_data!L1069="","",[1]codelists!$A$16))</f>
        <v/>
      </c>
      <c r="AD1067" s="8" t="str">
        <f>IF([1]source_data!G1069="","",IF([1]source_data!L1069="","",[1]source_data!L1069))</f>
        <v/>
      </c>
      <c r="AE1067" s="8" t="str">
        <f>IF([1]source_data!G1069="","",IF([1]source_data!M1069="","",[1]codelists!$A$16))</f>
        <v/>
      </c>
      <c r="AF1067" s="8" t="str">
        <f>IF([1]source_data!G1069="","",IF([1]source_data!M1069="","",[1]source_data!M1069))</f>
        <v/>
      </c>
    </row>
    <row r="1068" spans="1:32" ht="15.75" x14ac:dyDescent="0.25">
      <c r="A1068" s="8" t="str">
        <f>IF([1]source_data!G1070="","",IF(AND([1]source_data!C1070&lt;&gt;"",[1]tailored_settings!$B$10="Publish"),CONCATENATE([1]tailored_settings!$B$2&amp;[1]source_data!C1070),IF(AND([1]source_data!C1070&lt;&gt;"",[1]tailored_settings!$B$10="Do not publish"),CONCATENATE([1]tailored_settings!$B$2&amp;TEXT(ROW(A1068)-1,"0000")&amp;"_"&amp;TEXT(F1068,"yyyy-mm")),CONCATENATE([1]tailored_settings!$B$2&amp;TEXT(ROW(A1068)-1,"0000")&amp;"_"&amp;TEXT(F1068,"yyyy-mm")))))</f>
        <v>360G-BarnwoodTrust-1067_2022-12</v>
      </c>
      <c r="B1068" s="8" t="str">
        <f>IF([1]source_data!G1070="","",IF([1]source_data!E1070&lt;&gt;"",[1]source_data!E1070,CONCATENATE("Grant to "&amp;G1068)))</f>
        <v>Grants for You</v>
      </c>
      <c r="C1068" s="8" t="str">
        <f>IF([1]source_data!G1070="","",IF([1]source_data!F1070="","",[1]source_data!F1070))</f>
        <v xml:space="preserve">Funding to help people with Autism, ADHD, Tourette's or a serious mental health condition access more opportunities.   </v>
      </c>
      <c r="D1068" s="9">
        <f>IF([1]source_data!G1070="","",IF([1]source_data!G1070="","",[1]source_data!G1070))</f>
        <v>2802</v>
      </c>
      <c r="E1068" s="8" t="str">
        <f>IF([1]source_data!G1070="","",[1]tailored_settings!$B$3)</f>
        <v>GBP</v>
      </c>
      <c r="F1068" s="10">
        <f>IF([1]source_data!G1070="","",IF([1]source_data!H1070="","",[1]source_data!H1070))</f>
        <v>44897.542529513899</v>
      </c>
      <c r="G1068" s="8" t="str">
        <f>IF([1]source_data!G1070="","",[1]tailored_settings!$B$5)</f>
        <v>Individual Recipient</v>
      </c>
      <c r="H1068" s="8" t="str">
        <f>IF([1]source_data!G1070="","",IF(AND([1]source_data!A1070&lt;&gt;"",[1]tailored_settings!$B$11="Publish"),CONCATENATE([1]tailored_settings!$B$2&amp;[1]source_data!A1070),IF(AND([1]source_data!A1070&lt;&gt;"",[1]tailored_settings!$B$11="Do not publish"),CONCATENATE([1]tailored_settings!$B$4&amp;TEXT(ROW(A1068)-1,"0000")&amp;"_"&amp;TEXT(F1068,"yyyy-mm")),CONCATENATE([1]tailored_settings!$B$4&amp;TEXT(ROW(A1068)-1,"0000")&amp;"_"&amp;TEXT(F1068,"yyyy-mm")))))</f>
        <v>360G-BarnwoodTrust-IND-1067_2022-12</v>
      </c>
      <c r="I1068" s="8" t="str">
        <f>IF([1]source_data!G1070="","",[1]tailored_settings!$B$7)</f>
        <v>Barnwood Trust</v>
      </c>
      <c r="J1068" s="8" t="str">
        <f>IF([1]source_data!G1070="","",[1]tailored_settings!$B$6)</f>
        <v>GB-CHC-1162855</v>
      </c>
      <c r="K1068" s="8" t="str">
        <f>IF([1]source_data!G1070="","",IF([1]source_data!I1070="","",VLOOKUP([1]source_data!I1070,[1]codelists!A:C,2,FALSE)))</f>
        <v>GTIR040</v>
      </c>
      <c r="L1068" s="8" t="str">
        <f>IF([1]source_data!G1070="","",IF([1]source_data!J1070="","",VLOOKUP([1]source_data!J1070,[1]codelists!A:C,2,FALSE)))</f>
        <v/>
      </c>
      <c r="M1068" s="8" t="str">
        <f>IF([1]source_data!G1070="","",IF([1]source_data!K1070="","",IF([1]source_data!M1070&lt;&gt;"",CONCATENATE(VLOOKUP([1]source_data!K1070,[1]codelists!A:C,2,FALSE)&amp;";"&amp;VLOOKUP([1]source_data!L1070,[1]codelists!A:C,2,FALSE)&amp;";"&amp;VLOOKUP([1]source_data!M1070,[1]codelists!A:C,2,FALSE)),IF([1]source_data!L1070&lt;&gt;"",CONCATENATE(VLOOKUP([1]source_data!K1070,[1]codelists!A:C,2,FALSE)&amp;";"&amp;VLOOKUP([1]source_data!L1070,[1]codelists!A:C,2,FALSE)),IF([1]source_data!K1070&lt;&gt;"",CONCATENATE(VLOOKUP([1]source_data!K1070,[1]codelists!A:C,2,FALSE)))))))</f>
        <v>GTIP100</v>
      </c>
      <c r="N1068" s="11" t="str">
        <f>IF([1]source_data!G1070="","",IF([1]source_data!D1070="","",VLOOKUP([1]source_data!D1070,[1]geo_data!A:I,9,FALSE)))</f>
        <v>Tewkesbury South</v>
      </c>
      <c r="O1068" s="11" t="str">
        <f>IF([1]source_data!G1070="","",IF([1]source_data!D1070="","",VLOOKUP([1]source_data!D1070,[1]geo_data!A:I,8,FALSE)))</f>
        <v>E05012082</v>
      </c>
      <c r="P1068" s="11" t="str">
        <f>IF([1]source_data!G1070="","",IF(LEFT(O1068,3)="E05","WD",IF(LEFT(O1068,3)="S13","WD",IF(LEFT(O1068,3)="W05","WD",IF(LEFT(O1068,3)="W06","UA",IF(LEFT(O1068,3)="S12","CA",IF(LEFT(O1068,3)="E06","UA",IF(LEFT(O1068,3)="E07","NMD",IF(LEFT(O1068,3)="E08","MD",IF(LEFT(O1068,3)="E09","LONB"))))))))))</f>
        <v>WD</v>
      </c>
      <c r="Q1068" s="11" t="str">
        <f>IF([1]source_data!G1070="","",IF([1]source_data!D1070="","",VLOOKUP([1]source_data!D1070,[1]geo_data!A:I,7,FALSE)))</f>
        <v>Tewkesbury</v>
      </c>
      <c r="R1068" s="11" t="str">
        <f>IF([1]source_data!G1070="","",IF([1]source_data!D1070="","",VLOOKUP([1]source_data!D1070,[1]geo_data!A:I,6,FALSE)))</f>
        <v>E07000083</v>
      </c>
      <c r="S1068" s="11" t="str">
        <f>IF([1]source_data!G1070="","",IF(LEFT(R1068,3)="E05","WD",IF(LEFT(R1068,3)="S13","WD",IF(LEFT(R1068,3)="W05","WD",IF(LEFT(R1068,3)="W06","UA",IF(LEFT(R1068,3)="S12","CA",IF(LEFT(R1068,3)="E06","UA",IF(LEFT(R1068,3)="E07","NMD",IF(LEFT(R1068,3)="E08","MD",IF(LEFT(R1068,3)="E09","LONB"))))))))))</f>
        <v>NMD</v>
      </c>
      <c r="T1068" s="8" t="str">
        <f>IF([1]source_data!G1070="","",IF([1]source_data!N1070="","",[1]source_data!N1070))</f>
        <v>Grants for You</v>
      </c>
      <c r="U1068" s="12">
        <f ca="1">IF([1]source_data!G1070="","",[1]tailored_settings!$B$8)</f>
        <v>45009</v>
      </c>
      <c r="V1068" s="8" t="str">
        <f>IF([1]source_data!I1070="","",[1]tailored_settings!$B$9)</f>
        <v>https://www.barnwoodtrust.org/</v>
      </c>
      <c r="W1068" s="8" t="str">
        <f>IF([1]source_data!G1070="","",IF([1]source_data!I1070="","",[1]codelists!$A$1))</f>
        <v>Grant to Individuals Reason codelist</v>
      </c>
      <c r="X1068" s="8" t="str">
        <f>IF([1]source_data!G1070="","",IF([1]source_data!I1070="","",[1]source_data!I1070))</f>
        <v>Mental Health</v>
      </c>
      <c r="Y1068" s="8" t="str">
        <f>IF([1]source_data!G1070="","",IF([1]source_data!J1070="","",[1]codelists!$A$1))</f>
        <v/>
      </c>
      <c r="Z1068" s="8" t="str">
        <f>IF([1]source_data!G1070="","",IF([1]source_data!J1070="","",[1]source_data!J1070))</f>
        <v/>
      </c>
      <c r="AA1068" s="8" t="str">
        <f>IF([1]source_data!G1070="","",IF([1]source_data!K1070="","",[1]codelists!$A$16))</f>
        <v>Grant to Individuals Purpose codelist</v>
      </c>
      <c r="AB1068" s="8" t="str">
        <f>IF([1]source_data!G1070="","",IF([1]source_data!K1070="","",[1]source_data!K1070))</f>
        <v>Travel and transport</v>
      </c>
      <c r="AC1068" s="8" t="str">
        <f>IF([1]source_data!G1070="","",IF([1]source_data!L1070="","",[1]codelists!$A$16))</f>
        <v/>
      </c>
      <c r="AD1068" s="8" t="str">
        <f>IF([1]source_data!G1070="","",IF([1]source_data!L1070="","",[1]source_data!L1070))</f>
        <v/>
      </c>
      <c r="AE1068" s="8" t="str">
        <f>IF([1]source_data!G1070="","",IF([1]source_data!M1070="","",[1]codelists!$A$16))</f>
        <v/>
      </c>
      <c r="AF1068" s="8" t="str">
        <f>IF([1]source_data!G1070="","",IF([1]source_data!M1070="","",[1]source_data!M1070))</f>
        <v/>
      </c>
    </row>
    <row r="1069" spans="1:32" ht="15.75" x14ac:dyDescent="0.25">
      <c r="A1069" s="8" t="str">
        <f>IF([1]source_data!G1071="","",IF(AND([1]source_data!C1071&lt;&gt;"",[1]tailored_settings!$B$10="Publish"),CONCATENATE([1]tailored_settings!$B$2&amp;[1]source_data!C1071),IF(AND([1]source_data!C1071&lt;&gt;"",[1]tailored_settings!$B$10="Do not publish"),CONCATENATE([1]tailored_settings!$B$2&amp;TEXT(ROW(A1069)-1,"0000")&amp;"_"&amp;TEXT(F1069,"yyyy-mm")),CONCATENATE([1]tailored_settings!$B$2&amp;TEXT(ROW(A1069)-1,"0000")&amp;"_"&amp;TEXT(F1069,"yyyy-mm")))))</f>
        <v>360G-BarnwoodTrust-1068_2022-12</v>
      </c>
      <c r="B1069" s="8" t="str">
        <f>IF([1]source_data!G1071="","",IF([1]source_data!E1071&lt;&gt;"",[1]source_data!E1071,CONCATENATE("Grant to "&amp;G1069)))</f>
        <v>Grants for You</v>
      </c>
      <c r="C1069" s="8" t="str">
        <f>IF([1]source_data!G1071="","",IF([1]source_data!F1071="","",[1]source_data!F1071))</f>
        <v xml:space="preserve">Funding to help people with Autism, ADHD, Tourette's or a serious mental health condition access more opportunities.   </v>
      </c>
      <c r="D1069" s="9">
        <f>IF([1]source_data!G1071="","",IF([1]source_data!G1071="","",[1]source_data!G1071))</f>
        <v>1661</v>
      </c>
      <c r="E1069" s="8" t="str">
        <f>IF([1]source_data!G1071="","",[1]tailored_settings!$B$3)</f>
        <v>GBP</v>
      </c>
      <c r="F1069" s="10">
        <f>IF([1]source_data!G1071="","",IF([1]source_data!H1071="","",[1]source_data!H1071))</f>
        <v>44900.386161886599</v>
      </c>
      <c r="G1069" s="8" t="str">
        <f>IF([1]source_data!G1071="","",[1]tailored_settings!$B$5)</f>
        <v>Individual Recipient</v>
      </c>
      <c r="H1069" s="8" t="str">
        <f>IF([1]source_data!G1071="","",IF(AND([1]source_data!A1071&lt;&gt;"",[1]tailored_settings!$B$11="Publish"),CONCATENATE([1]tailored_settings!$B$2&amp;[1]source_data!A1071),IF(AND([1]source_data!A1071&lt;&gt;"",[1]tailored_settings!$B$11="Do not publish"),CONCATENATE([1]tailored_settings!$B$4&amp;TEXT(ROW(A1069)-1,"0000")&amp;"_"&amp;TEXT(F1069,"yyyy-mm")),CONCATENATE([1]tailored_settings!$B$4&amp;TEXT(ROW(A1069)-1,"0000")&amp;"_"&amp;TEXT(F1069,"yyyy-mm")))))</f>
        <v>360G-BarnwoodTrust-IND-1068_2022-12</v>
      </c>
      <c r="I1069" s="8" t="str">
        <f>IF([1]source_data!G1071="","",[1]tailored_settings!$B$7)</f>
        <v>Barnwood Trust</v>
      </c>
      <c r="J1069" s="8" t="str">
        <f>IF([1]source_data!G1071="","",[1]tailored_settings!$B$6)</f>
        <v>GB-CHC-1162855</v>
      </c>
      <c r="K1069" s="8" t="str">
        <f>IF([1]source_data!G1071="","",IF([1]source_data!I1071="","",VLOOKUP([1]source_data!I1071,[1]codelists!A:C,2,FALSE)))</f>
        <v>GTIR040</v>
      </c>
      <c r="L1069" s="8" t="str">
        <f>IF([1]source_data!G1071="","",IF([1]source_data!J1071="","",VLOOKUP([1]source_data!J1071,[1]codelists!A:C,2,FALSE)))</f>
        <v/>
      </c>
      <c r="M1069" s="8" t="str">
        <f>IF([1]source_data!G1071="","",IF([1]source_data!K1071="","",IF([1]source_data!M1071&lt;&gt;"",CONCATENATE(VLOOKUP([1]source_data!K1071,[1]codelists!A:C,2,FALSE)&amp;";"&amp;VLOOKUP([1]source_data!L1071,[1]codelists!A:C,2,FALSE)&amp;";"&amp;VLOOKUP([1]source_data!M1071,[1]codelists!A:C,2,FALSE)),IF([1]source_data!L1071&lt;&gt;"",CONCATENATE(VLOOKUP([1]source_data!K1071,[1]codelists!A:C,2,FALSE)&amp;";"&amp;VLOOKUP([1]source_data!L1071,[1]codelists!A:C,2,FALSE)),IF([1]source_data!K1071&lt;&gt;"",CONCATENATE(VLOOKUP([1]source_data!K1071,[1]codelists!A:C,2,FALSE)))))))</f>
        <v>GTIP040</v>
      </c>
      <c r="N1069" s="11" t="str">
        <f>IF([1]source_data!G1071="","",IF([1]source_data!D1071="","",VLOOKUP([1]source_data!D1071,[1]geo_data!A:I,9,FALSE)))</f>
        <v>St Mark's</v>
      </c>
      <c r="O1069" s="11" t="str">
        <f>IF([1]source_data!G1071="","",IF([1]source_data!D1071="","",VLOOKUP([1]source_data!D1071,[1]geo_data!A:I,8,FALSE)))</f>
        <v>E05004301</v>
      </c>
      <c r="P1069" s="11" t="str">
        <f>IF([1]source_data!G1071="","",IF(LEFT(O1069,3)="E05","WD",IF(LEFT(O1069,3)="S13","WD",IF(LEFT(O1069,3)="W05","WD",IF(LEFT(O1069,3)="W06","UA",IF(LEFT(O1069,3)="S12","CA",IF(LEFT(O1069,3)="E06","UA",IF(LEFT(O1069,3)="E07","NMD",IF(LEFT(O1069,3)="E08","MD",IF(LEFT(O1069,3)="E09","LONB"))))))))))</f>
        <v>WD</v>
      </c>
      <c r="Q1069" s="11" t="str">
        <f>IF([1]source_data!G1071="","",IF([1]source_data!D1071="","",VLOOKUP([1]source_data!D1071,[1]geo_data!A:I,7,FALSE)))</f>
        <v>Cheltenham</v>
      </c>
      <c r="R1069" s="11" t="str">
        <f>IF([1]source_data!G1071="","",IF([1]source_data!D1071="","",VLOOKUP([1]source_data!D1071,[1]geo_data!A:I,6,FALSE)))</f>
        <v>E07000078</v>
      </c>
      <c r="S1069" s="11" t="str">
        <f>IF([1]source_data!G1071="","",IF(LEFT(R1069,3)="E05","WD",IF(LEFT(R1069,3)="S13","WD",IF(LEFT(R1069,3)="W05","WD",IF(LEFT(R1069,3)="W06","UA",IF(LEFT(R1069,3)="S12","CA",IF(LEFT(R1069,3)="E06","UA",IF(LEFT(R1069,3)="E07","NMD",IF(LEFT(R1069,3)="E08","MD",IF(LEFT(R1069,3)="E09","LONB"))))))))))</f>
        <v>NMD</v>
      </c>
      <c r="T1069" s="8" t="str">
        <f>IF([1]source_data!G1071="","",IF([1]source_data!N1071="","",[1]source_data!N1071))</f>
        <v>Grants for You</v>
      </c>
      <c r="U1069" s="12">
        <f ca="1">IF([1]source_data!G1071="","",[1]tailored_settings!$B$8)</f>
        <v>45009</v>
      </c>
      <c r="V1069" s="8" t="str">
        <f>IF([1]source_data!I1071="","",[1]tailored_settings!$B$9)</f>
        <v>https://www.barnwoodtrust.org/</v>
      </c>
      <c r="W1069" s="8" t="str">
        <f>IF([1]source_data!G1071="","",IF([1]source_data!I1071="","",[1]codelists!$A$1))</f>
        <v>Grant to Individuals Reason codelist</v>
      </c>
      <c r="X1069" s="8" t="str">
        <f>IF([1]source_data!G1071="","",IF([1]source_data!I1071="","",[1]source_data!I1071))</f>
        <v>Mental Health</v>
      </c>
      <c r="Y1069" s="8" t="str">
        <f>IF([1]source_data!G1071="","",IF([1]source_data!J1071="","",[1]codelists!$A$1))</f>
        <v/>
      </c>
      <c r="Z1069" s="8" t="str">
        <f>IF([1]source_data!G1071="","",IF([1]source_data!J1071="","",[1]source_data!J1071))</f>
        <v/>
      </c>
      <c r="AA1069" s="8" t="str">
        <f>IF([1]source_data!G1071="","",IF([1]source_data!K1071="","",[1]codelists!$A$16))</f>
        <v>Grant to Individuals Purpose codelist</v>
      </c>
      <c r="AB1069" s="8" t="str">
        <f>IF([1]source_data!G1071="","",IF([1]source_data!K1071="","",[1]source_data!K1071))</f>
        <v>Devices and digital access</v>
      </c>
      <c r="AC1069" s="8" t="str">
        <f>IF([1]source_data!G1071="","",IF([1]source_data!L1071="","",[1]codelists!$A$16))</f>
        <v/>
      </c>
      <c r="AD1069" s="8" t="str">
        <f>IF([1]source_data!G1071="","",IF([1]source_data!L1071="","",[1]source_data!L1071))</f>
        <v/>
      </c>
      <c r="AE1069" s="8" t="str">
        <f>IF([1]source_data!G1071="","",IF([1]source_data!M1071="","",[1]codelists!$A$16))</f>
        <v/>
      </c>
      <c r="AF1069" s="8" t="str">
        <f>IF([1]source_data!G1071="","",IF([1]source_data!M1071="","",[1]source_data!M1071))</f>
        <v/>
      </c>
    </row>
    <row r="1070" spans="1:32" ht="15.75" x14ac:dyDescent="0.25">
      <c r="A1070" s="8" t="str">
        <f>IF([1]source_data!G1072="","",IF(AND([1]source_data!C1072&lt;&gt;"",[1]tailored_settings!$B$10="Publish"),CONCATENATE([1]tailored_settings!$B$2&amp;[1]source_data!C1072),IF(AND([1]source_data!C1072&lt;&gt;"",[1]tailored_settings!$B$10="Do not publish"),CONCATENATE([1]tailored_settings!$B$2&amp;TEXT(ROW(A1070)-1,"0000")&amp;"_"&amp;TEXT(F1070,"yyyy-mm")),CONCATENATE([1]tailored_settings!$B$2&amp;TEXT(ROW(A1070)-1,"0000")&amp;"_"&amp;TEXT(F1070,"yyyy-mm")))))</f>
        <v>360G-BarnwoodTrust-1069_2022-12</v>
      </c>
      <c r="B1070" s="8" t="str">
        <f>IF([1]source_data!G1072="","",IF([1]source_data!E1072&lt;&gt;"",[1]source_data!E1072,CONCATENATE("Grant to "&amp;G1070)))</f>
        <v>Grants for Your Home</v>
      </c>
      <c r="C1070" s="8" t="str">
        <f>IF([1]source_data!G1072="","",IF([1]source_data!F1072="","",[1]source_data!F1072))</f>
        <v>Funding to help disabled people and people with mental health conditions living on a low-income with their housing needs</v>
      </c>
      <c r="D1070" s="9">
        <f>IF([1]source_data!G1072="","",IF([1]source_data!G1072="","",[1]source_data!G1072))</f>
        <v>2495</v>
      </c>
      <c r="E1070" s="8" t="str">
        <f>IF([1]source_data!G1072="","",[1]tailored_settings!$B$3)</f>
        <v>GBP</v>
      </c>
      <c r="F1070" s="10">
        <f>IF([1]source_data!G1072="","",IF([1]source_data!H1072="","",[1]source_data!H1072))</f>
        <v>44907.481627743102</v>
      </c>
      <c r="G1070" s="8" t="str">
        <f>IF([1]source_data!G1072="","",[1]tailored_settings!$B$5)</f>
        <v>Individual Recipient</v>
      </c>
      <c r="H1070" s="8" t="str">
        <f>IF([1]source_data!G1072="","",IF(AND([1]source_data!A1072&lt;&gt;"",[1]tailored_settings!$B$11="Publish"),CONCATENATE([1]tailored_settings!$B$2&amp;[1]source_data!A1072),IF(AND([1]source_data!A1072&lt;&gt;"",[1]tailored_settings!$B$11="Do not publish"),CONCATENATE([1]tailored_settings!$B$4&amp;TEXT(ROW(A1070)-1,"0000")&amp;"_"&amp;TEXT(F1070,"yyyy-mm")),CONCATENATE([1]tailored_settings!$B$4&amp;TEXT(ROW(A1070)-1,"0000")&amp;"_"&amp;TEXT(F1070,"yyyy-mm")))))</f>
        <v>360G-BarnwoodTrust-IND-1069_2022-12</v>
      </c>
      <c r="I1070" s="8" t="str">
        <f>IF([1]source_data!G1072="","",[1]tailored_settings!$B$7)</f>
        <v>Barnwood Trust</v>
      </c>
      <c r="J1070" s="8" t="str">
        <f>IF([1]source_data!G1072="","",[1]tailored_settings!$B$6)</f>
        <v>GB-CHC-1162855</v>
      </c>
      <c r="K1070" s="8" t="str">
        <f>IF([1]source_data!G1072="","",IF([1]source_data!I1072="","",VLOOKUP([1]source_data!I1072,[1]codelists!A:C,2,FALSE)))</f>
        <v>GTIR010</v>
      </c>
      <c r="L1070" s="8" t="str">
        <f>IF([1]source_data!G1072="","",IF([1]source_data!J1072="","",VLOOKUP([1]source_data!J1072,[1]codelists!A:C,2,FALSE)))</f>
        <v>GTIR020</v>
      </c>
      <c r="M1070" s="8" t="str">
        <f>IF([1]source_data!G1072="","",IF([1]source_data!K1072="","",IF([1]source_data!M1072&lt;&gt;"",CONCATENATE(VLOOKUP([1]source_data!K1072,[1]codelists!A:C,2,FALSE)&amp;";"&amp;VLOOKUP([1]source_data!L1072,[1]codelists!A:C,2,FALSE)&amp;";"&amp;VLOOKUP([1]source_data!M1072,[1]codelists!A:C,2,FALSE)),IF([1]source_data!L1072&lt;&gt;"",CONCATENATE(VLOOKUP([1]source_data!K1072,[1]codelists!A:C,2,FALSE)&amp;";"&amp;VLOOKUP([1]source_data!L1072,[1]codelists!A:C,2,FALSE)),IF([1]source_data!K1072&lt;&gt;"",CONCATENATE(VLOOKUP([1]source_data!K1072,[1]codelists!A:C,2,FALSE)))))))</f>
        <v>GTIP020</v>
      </c>
      <c r="N1070" s="11" t="str">
        <f>IF([1]source_data!G1072="","",IF([1]source_data!D1072="","",VLOOKUP([1]source_data!D1072,[1]geo_data!A:I,9,FALSE)))</f>
        <v>Cainscross</v>
      </c>
      <c r="O1070" s="11" t="str">
        <f>IF([1]source_data!G1072="","",IF([1]source_data!D1072="","",VLOOKUP([1]source_data!D1072,[1]geo_data!A:I,8,FALSE)))</f>
        <v>E05013212</v>
      </c>
      <c r="P1070" s="11" t="str">
        <f>IF([1]source_data!G1072="","",IF(LEFT(O1070,3)="E05","WD",IF(LEFT(O1070,3)="S13","WD",IF(LEFT(O1070,3)="W05","WD",IF(LEFT(O1070,3)="W06","UA",IF(LEFT(O1070,3)="S12","CA",IF(LEFT(O1070,3)="E06","UA",IF(LEFT(O1070,3)="E07","NMD",IF(LEFT(O1070,3)="E08","MD",IF(LEFT(O1070,3)="E09","LONB"))))))))))</f>
        <v>WD</v>
      </c>
      <c r="Q1070" s="11" t="str">
        <f>IF([1]source_data!G1072="","",IF([1]source_data!D1072="","",VLOOKUP([1]source_data!D1072,[1]geo_data!A:I,7,FALSE)))</f>
        <v>Stroud</v>
      </c>
      <c r="R1070" s="11" t="str">
        <f>IF([1]source_data!G1072="","",IF([1]source_data!D1072="","",VLOOKUP([1]source_data!D1072,[1]geo_data!A:I,6,FALSE)))</f>
        <v>E07000082</v>
      </c>
      <c r="S1070" s="11" t="str">
        <f>IF([1]source_data!G1072="","",IF(LEFT(R1070,3)="E05","WD",IF(LEFT(R1070,3)="S13","WD",IF(LEFT(R1070,3)="W05","WD",IF(LEFT(R1070,3)="W06","UA",IF(LEFT(R1070,3)="S12","CA",IF(LEFT(R1070,3)="E06","UA",IF(LEFT(R1070,3)="E07","NMD",IF(LEFT(R1070,3)="E08","MD",IF(LEFT(R1070,3)="E09","LONB"))))))))))</f>
        <v>NMD</v>
      </c>
      <c r="T1070" s="8" t="str">
        <f>IF([1]source_data!G1072="","",IF([1]source_data!N1072="","",[1]source_data!N1072))</f>
        <v>Grants for Your Home</v>
      </c>
      <c r="U1070" s="12">
        <f ca="1">IF([1]source_data!G1072="","",[1]tailored_settings!$B$8)</f>
        <v>45009</v>
      </c>
      <c r="V1070" s="8" t="str">
        <f>IF([1]source_data!I1072="","",[1]tailored_settings!$B$9)</f>
        <v>https://www.barnwoodtrust.org/</v>
      </c>
      <c r="W1070" s="8" t="str">
        <f>IF([1]source_data!G1072="","",IF([1]source_data!I1072="","",[1]codelists!$A$1))</f>
        <v>Grant to Individuals Reason codelist</v>
      </c>
      <c r="X1070" s="8" t="str">
        <f>IF([1]source_data!G1072="","",IF([1]source_data!I1072="","",[1]source_data!I1072))</f>
        <v>Financial Hardship</v>
      </c>
      <c r="Y1070" s="8" t="str">
        <f>IF([1]source_data!G1072="","",IF([1]source_data!J1072="","",[1]codelists!$A$1))</f>
        <v>Grant to Individuals Reason codelist</v>
      </c>
      <c r="Z1070" s="8" t="str">
        <f>IF([1]source_data!G1072="","",IF([1]source_data!J1072="","",[1]source_data!J1072))</f>
        <v>Disability</v>
      </c>
      <c r="AA1070" s="8" t="str">
        <f>IF([1]source_data!G1072="","",IF([1]source_data!K1072="","",[1]codelists!$A$16))</f>
        <v>Grant to Individuals Purpose codelist</v>
      </c>
      <c r="AB1070" s="8" t="str">
        <f>IF([1]source_data!G1072="","",IF([1]source_data!K1072="","",[1]source_data!K1072))</f>
        <v>Furniture and appliances</v>
      </c>
      <c r="AC1070" s="8" t="str">
        <f>IF([1]source_data!G1072="","",IF([1]source_data!L1072="","",[1]codelists!$A$16))</f>
        <v/>
      </c>
      <c r="AD1070" s="8" t="str">
        <f>IF([1]source_data!G1072="","",IF([1]source_data!L1072="","",[1]source_data!L1072))</f>
        <v/>
      </c>
      <c r="AE1070" s="8" t="str">
        <f>IF([1]source_data!G1072="","",IF([1]source_data!M1072="","",[1]codelists!$A$16))</f>
        <v/>
      </c>
      <c r="AF1070" s="8" t="str">
        <f>IF([1]source_data!G1072="","",IF([1]source_data!M1072="","",[1]source_data!M1072))</f>
        <v/>
      </c>
    </row>
    <row r="1071" spans="1:32" ht="15.75" x14ac:dyDescent="0.25">
      <c r="A1071" s="8" t="str">
        <f>IF([1]source_data!G1073="","",IF(AND([1]source_data!C1073&lt;&gt;"",[1]tailored_settings!$B$10="Publish"),CONCATENATE([1]tailored_settings!$B$2&amp;[1]source_data!C1073),IF(AND([1]source_data!C1073&lt;&gt;"",[1]tailored_settings!$B$10="Do not publish"),CONCATENATE([1]tailored_settings!$B$2&amp;TEXT(ROW(A1071)-1,"0000")&amp;"_"&amp;TEXT(F1071,"yyyy-mm")),CONCATENATE([1]tailored_settings!$B$2&amp;TEXT(ROW(A1071)-1,"0000")&amp;"_"&amp;TEXT(F1071,"yyyy-mm")))))</f>
        <v>360G-BarnwoodTrust-1070_2022-12</v>
      </c>
      <c r="B1071" s="8" t="str">
        <f>IF([1]source_data!G1073="","",IF([1]source_data!E1073&lt;&gt;"",[1]source_data!E1073,CONCATENATE("Grant to "&amp;G1071)))</f>
        <v>Grants for Your Home</v>
      </c>
      <c r="C1071" s="8" t="str">
        <f>IF([1]source_data!G1073="","",IF([1]source_data!F1073="","",[1]source_data!F1073))</f>
        <v>Funding to help disabled people and people with mental health conditions living on a low-income with their housing needs</v>
      </c>
      <c r="D1071" s="9">
        <f>IF([1]source_data!G1073="","",IF([1]source_data!G1073="","",[1]source_data!G1073))</f>
        <v>2483</v>
      </c>
      <c r="E1071" s="8" t="str">
        <f>IF([1]source_data!G1073="","",[1]tailored_settings!$B$3)</f>
        <v>GBP</v>
      </c>
      <c r="F1071" s="10">
        <f>IF([1]source_data!G1073="","",IF([1]source_data!H1073="","",[1]source_data!H1073))</f>
        <v>44907.5289479977</v>
      </c>
      <c r="G1071" s="8" t="str">
        <f>IF([1]source_data!G1073="","",[1]tailored_settings!$B$5)</f>
        <v>Individual Recipient</v>
      </c>
      <c r="H1071" s="8" t="str">
        <f>IF([1]source_data!G1073="","",IF(AND([1]source_data!A1073&lt;&gt;"",[1]tailored_settings!$B$11="Publish"),CONCATENATE([1]tailored_settings!$B$2&amp;[1]source_data!A1073),IF(AND([1]source_data!A1073&lt;&gt;"",[1]tailored_settings!$B$11="Do not publish"),CONCATENATE([1]tailored_settings!$B$4&amp;TEXT(ROW(A1071)-1,"0000")&amp;"_"&amp;TEXT(F1071,"yyyy-mm")),CONCATENATE([1]tailored_settings!$B$4&amp;TEXT(ROW(A1071)-1,"0000")&amp;"_"&amp;TEXT(F1071,"yyyy-mm")))))</f>
        <v>360G-BarnwoodTrust-IND-1070_2022-12</v>
      </c>
      <c r="I1071" s="8" t="str">
        <f>IF([1]source_data!G1073="","",[1]tailored_settings!$B$7)</f>
        <v>Barnwood Trust</v>
      </c>
      <c r="J1071" s="8" t="str">
        <f>IF([1]source_data!G1073="","",[1]tailored_settings!$B$6)</f>
        <v>GB-CHC-1162855</v>
      </c>
      <c r="K1071" s="8" t="str">
        <f>IF([1]source_data!G1073="","",IF([1]source_data!I1073="","",VLOOKUP([1]source_data!I1073,[1]codelists!A:C,2,FALSE)))</f>
        <v>GTIR010</v>
      </c>
      <c r="L1071" s="8" t="str">
        <f>IF([1]source_data!G1073="","",IF([1]source_data!J1073="","",VLOOKUP([1]source_data!J1073,[1]codelists!A:C,2,FALSE)))</f>
        <v>GTIR020</v>
      </c>
      <c r="M1071" s="8" t="str">
        <f>IF([1]source_data!G1073="","",IF([1]source_data!K1073="","",IF([1]source_data!M1073&lt;&gt;"",CONCATENATE(VLOOKUP([1]source_data!K1073,[1]codelists!A:C,2,FALSE)&amp;";"&amp;VLOOKUP([1]source_data!L1073,[1]codelists!A:C,2,FALSE)&amp;";"&amp;VLOOKUP([1]source_data!M1073,[1]codelists!A:C,2,FALSE)),IF([1]source_data!L1073&lt;&gt;"",CONCATENATE(VLOOKUP([1]source_data!K1073,[1]codelists!A:C,2,FALSE)&amp;";"&amp;VLOOKUP([1]source_data!L1073,[1]codelists!A:C,2,FALSE)),IF([1]source_data!K1073&lt;&gt;"",CONCATENATE(VLOOKUP([1]source_data!K1073,[1]codelists!A:C,2,FALSE)))))))</f>
        <v>GTIP020</v>
      </c>
      <c r="N1071" s="11" t="str">
        <f>IF([1]source_data!G1073="","",IF([1]source_data!D1073="","",VLOOKUP([1]source_data!D1073,[1]geo_data!A:I,9,FALSE)))</f>
        <v>Berkeley Vale</v>
      </c>
      <c r="O1071" s="11" t="str">
        <f>IF([1]source_data!G1073="","",IF([1]source_data!D1073="","",VLOOKUP([1]source_data!D1073,[1]geo_data!A:I,8,FALSE)))</f>
        <v>E05010969</v>
      </c>
      <c r="P1071" s="11" t="str">
        <f>IF([1]source_data!G1073="","",IF(LEFT(O1071,3)="E05","WD",IF(LEFT(O1071,3)="S13","WD",IF(LEFT(O1071,3)="W05","WD",IF(LEFT(O1071,3)="W06","UA",IF(LEFT(O1071,3)="S12","CA",IF(LEFT(O1071,3)="E06","UA",IF(LEFT(O1071,3)="E07","NMD",IF(LEFT(O1071,3)="E08","MD",IF(LEFT(O1071,3)="E09","LONB"))))))))))</f>
        <v>WD</v>
      </c>
      <c r="Q1071" s="11" t="str">
        <f>IF([1]source_data!G1073="","",IF([1]source_data!D1073="","",VLOOKUP([1]source_data!D1073,[1]geo_data!A:I,7,FALSE)))</f>
        <v>Stroud</v>
      </c>
      <c r="R1071" s="11" t="str">
        <f>IF([1]source_data!G1073="","",IF([1]source_data!D1073="","",VLOOKUP([1]source_data!D1073,[1]geo_data!A:I,6,FALSE)))</f>
        <v>E07000082</v>
      </c>
      <c r="S1071" s="11" t="str">
        <f>IF([1]source_data!G1073="","",IF(LEFT(R1071,3)="E05","WD",IF(LEFT(R1071,3)="S13","WD",IF(LEFT(R1071,3)="W05","WD",IF(LEFT(R1071,3)="W06","UA",IF(LEFT(R1071,3)="S12","CA",IF(LEFT(R1071,3)="E06","UA",IF(LEFT(R1071,3)="E07","NMD",IF(LEFT(R1071,3)="E08","MD",IF(LEFT(R1071,3)="E09","LONB"))))))))))</f>
        <v>NMD</v>
      </c>
      <c r="T1071" s="8" t="str">
        <f>IF([1]source_data!G1073="","",IF([1]source_data!N1073="","",[1]source_data!N1073))</f>
        <v>Grants for Your Home</v>
      </c>
      <c r="U1071" s="12">
        <f ca="1">IF([1]source_data!G1073="","",[1]tailored_settings!$B$8)</f>
        <v>45009</v>
      </c>
      <c r="V1071" s="8" t="str">
        <f>IF([1]source_data!I1073="","",[1]tailored_settings!$B$9)</f>
        <v>https://www.barnwoodtrust.org/</v>
      </c>
      <c r="W1071" s="8" t="str">
        <f>IF([1]source_data!G1073="","",IF([1]source_data!I1073="","",[1]codelists!$A$1))</f>
        <v>Grant to Individuals Reason codelist</v>
      </c>
      <c r="X1071" s="8" t="str">
        <f>IF([1]source_data!G1073="","",IF([1]source_data!I1073="","",[1]source_data!I1073))</f>
        <v>Financial Hardship</v>
      </c>
      <c r="Y1071" s="8" t="str">
        <f>IF([1]source_data!G1073="","",IF([1]source_data!J1073="","",[1]codelists!$A$1))</f>
        <v>Grant to Individuals Reason codelist</v>
      </c>
      <c r="Z1071" s="8" t="str">
        <f>IF([1]source_data!G1073="","",IF([1]source_data!J1073="","",[1]source_data!J1073))</f>
        <v>Disability</v>
      </c>
      <c r="AA1071" s="8" t="str">
        <f>IF([1]source_data!G1073="","",IF([1]source_data!K1073="","",[1]codelists!$A$16))</f>
        <v>Grant to Individuals Purpose codelist</v>
      </c>
      <c r="AB1071" s="8" t="str">
        <f>IF([1]source_data!G1073="","",IF([1]source_data!K1073="","",[1]source_data!K1073))</f>
        <v>Furniture and appliances</v>
      </c>
      <c r="AC1071" s="8" t="str">
        <f>IF([1]source_data!G1073="","",IF([1]source_data!L1073="","",[1]codelists!$A$16))</f>
        <v/>
      </c>
      <c r="AD1071" s="8" t="str">
        <f>IF([1]source_data!G1073="","",IF([1]source_data!L1073="","",[1]source_data!L1073))</f>
        <v/>
      </c>
      <c r="AE1071" s="8" t="str">
        <f>IF([1]source_data!G1073="","",IF([1]source_data!M1073="","",[1]codelists!$A$16))</f>
        <v/>
      </c>
      <c r="AF1071" s="8" t="str">
        <f>IF([1]source_data!G1073="","",IF([1]source_data!M1073="","",[1]source_data!M1073))</f>
        <v/>
      </c>
    </row>
    <row r="1072" spans="1:32" ht="15.75" x14ac:dyDescent="0.25">
      <c r="A1072" s="8" t="str">
        <f>IF([1]source_data!G1074="","",IF(AND([1]source_data!C1074&lt;&gt;"",[1]tailored_settings!$B$10="Publish"),CONCATENATE([1]tailored_settings!$B$2&amp;[1]source_data!C1074),IF(AND([1]source_data!C1074&lt;&gt;"",[1]tailored_settings!$B$10="Do not publish"),CONCATENATE([1]tailored_settings!$B$2&amp;TEXT(ROW(A1072)-1,"0000")&amp;"_"&amp;TEXT(F1072,"yyyy-mm")),CONCATENATE([1]tailored_settings!$B$2&amp;TEXT(ROW(A1072)-1,"0000")&amp;"_"&amp;TEXT(F1072,"yyyy-mm")))))</f>
        <v>360G-BarnwoodTrust-1071_2022-12</v>
      </c>
      <c r="B1072" s="8" t="str">
        <f>IF([1]source_data!G1074="","",IF([1]source_data!E1074&lt;&gt;"",[1]source_data!E1074,CONCATENATE("Grant to "&amp;G1072)))</f>
        <v>Grants for Your Home</v>
      </c>
      <c r="C1072" s="8" t="str">
        <f>IF([1]source_data!G1074="","",IF([1]source_data!F1074="","",[1]source_data!F1074))</f>
        <v>Funding to help disabled people and people with mental health conditions living on a low-income with their housing needs</v>
      </c>
      <c r="D1072" s="9">
        <f>IF([1]source_data!G1074="","",IF([1]source_data!G1074="","",[1]source_data!G1074))</f>
        <v>1654</v>
      </c>
      <c r="E1072" s="8" t="str">
        <f>IF([1]source_data!G1074="","",[1]tailored_settings!$B$3)</f>
        <v>GBP</v>
      </c>
      <c r="F1072" s="10">
        <f>IF([1]source_data!G1074="","",IF([1]source_data!H1074="","",[1]source_data!H1074))</f>
        <v>44907.565583298601</v>
      </c>
      <c r="G1072" s="8" t="str">
        <f>IF([1]source_data!G1074="","",[1]tailored_settings!$B$5)</f>
        <v>Individual Recipient</v>
      </c>
      <c r="H1072" s="8" t="str">
        <f>IF([1]source_data!G1074="","",IF(AND([1]source_data!A1074&lt;&gt;"",[1]tailored_settings!$B$11="Publish"),CONCATENATE([1]tailored_settings!$B$2&amp;[1]source_data!A1074),IF(AND([1]source_data!A1074&lt;&gt;"",[1]tailored_settings!$B$11="Do not publish"),CONCATENATE([1]tailored_settings!$B$4&amp;TEXT(ROW(A1072)-1,"0000")&amp;"_"&amp;TEXT(F1072,"yyyy-mm")),CONCATENATE([1]tailored_settings!$B$4&amp;TEXT(ROW(A1072)-1,"0000")&amp;"_"&amp;TEXT(F1072,"yyyy-mm")))))</f>
        <v>360G-BarnwoodTrust-IND-1071_2022-12</v>
      </c>
      <c r="I1072" s="8" t="str">
        <f>IF([1]source_data!G1074="","",[1]tailored_settings!$B$7)</f>
        <v>Barnwood Trust</v>
      </c>
      <c r="J1072" s="8" t="str">
        <f>IF([1]source_data!G1074="","",[1]tailored_settings!$B$6)</f>
        <v>GB-CHC-1162855</v>
      </c>
      <c r="K1072" s="8" t="str">
        <f>IF([1]source_data!G1074="","",IF([1]source_data!I1074="","",VLOOKUP([1]source_data!I1074,[1]codelists!A:C,2,FALSE)))</f>
        <v>GTIR010</v>
      </c>
      <c r="L1072" s="8" t="str">
        <f>IF([1]source_data!G1074="","",IF([1]source_data!J1074="","",VLOOKUP([1]source_data!J1074,[1]codelists!A:C,2,FALSE)))</f>
        <v>GTIR020</v>
      </c>
      <c r="M1072" s="8" t="str">
        <f>IF([1]source_data!G1074="","",IF([1]source_data!K1074="","",IF([1]source_data!M1074&lt;&gt;"",CONCATENATE(VLOOKUP([1]source_data!K1074,[1]codelists!A:C,2,FALSE)&amp;";"&amp;VLOOKUP([1]source_data!L1074,[1]codelists!A:C,2,FALSE)&amp;";"&amp;VLOOKUP([1]source_data!M1074,[1]codelists!A:C,2,FALSE)),IF([1]source_data!L1074&lt;&gt;"",CONCATENATE(VLOOKUP([1]source_data!K1074,[1]codelists!A:C,2,FALSE)&amp;";"&amp;VLOOKUP([1]source_data!L1074,[1]codelists!A:C,2,FALSE)),IF([1]source_data!K1074&lt;&gt;"",CONCATENATE(VLOOKUP([1]source_data!K1074,[1]codelists!A:C,2,FALSE)))))))</f>
        <v>GTIP020</v>
      </c>
      <c r="N1072" s="11" t="str">
        <f>IF([1]source_data!G1074="","",IF([1]source_data!D1074="","",VLOOKUP([1]source_data!D1074,[1]geo_data!A:I,9,FALSE)))</f>
        <v>Moreland</v>
      </c>
      <c r="O1072" s="11" t="str">
        <f>IF([1]source_data!G1074="","",IF([1]source_data!D1074="","",VLOOKUP([1]source_data!D1074,[1]geo_data!A:I,8,FALSE)))</f>
        <v>E05010962</v>
      </c>
      <c r="P1072" s="11" t="str">
        <f>IF([1]source_data!G1074="","",IF(LEFT(O1072,3)="E05","WD",IF(LEFT(O1072,3)="S13","WD",IF(LEFT(O1072,3)="W05","WD",IF(LEFT(O1072,3)="W06","UA",IF(LEFT(O1072,3)="S12","CA",IF(LEFT(O1072,3)="E06","UA",IF(LEFT(O1072,3)="E07","NMD",IF(LEFT(O1072,3)="E08","MD",IF(LEFT(O1072,3)="E09","LONB"))))))))))</f>
        <v>WD</v>
      </c>
      <c r="Q1072" s="11" t="str">
        <f>IF([1]source_data!G1074="","",IF([1]source_data!D1074="","",VLOOKUP([1]source_data!D1074,[1]geo_data!A:I,7,FALSE)))</f>
        <v>Gloucester</v>
      </c>
      <c r="R1072" s="11" t="str">
        <f>IF([1]source_data!G1074="","",IF([1]source_data!D1074="","",VLOOKUP([1]source_data!D1074,[1]geo_data!A:I,6,FALSE)))</f>
        <v>E07000081</v>
      </c>
      <c r="S1072" s="11" t="str">
        <f>IF([1]source_data!G1074="","",IF(LEFT(R1072,3)="E05","WD",IF(LEFT(R1072,3)="S13","WD",IF(LEFT(R1072,3)="W05","WD",IF(LEFT(R1072,3)="W06","UA",IF(LEFT(R1072,3)="S12","CA",IF(LEFT(R1072,3)="E06","UA",IF(LEFT(R1072,3)="E07","NMD",IF(LEFT(R1072,3)="E08","MD",IF(LEFT(R1072,3)="E09","LONB"))))))))))</f>
        <v>NMD</v>
      </c>
      <c r="T1072" s="8" t="str">
        <f>IF([1]source_data!G1074="","",IF([1]source_data!N1074="","",[1]source_data!N1074))</f>
        <v>Grants for Your Home</v>
      </c>
      <c r="U1072" s="12">
        <f ca="1">IF([1]source_data!G1074="","",[1]tailored_settings!$B$8)</f>
        <v>45009</v>
      </c>
      <c r="V1072" s="8" t="str">
        <f>IF([1]source_data!I1074="","",[1]tailored_settings!$B$9)</f>
        <v>https://www.barnwoodtrust.org/</v>
      </c>
      <c r="W1072" s="8" t="str">
        <f>IF([1]source_data!G1074="","",IF([1]source_data!I1074="","",[1]codelists!$A$1))</f>
        <v>Grant to Individuals Reason codelist</v>
      </c>
      <c r="X1072" s="8" t="str">
        <f>IF([1]source_data!G1074="","",IF([1]source_data!I1074="","",[1]source_data!I1074))</f>
        <v>Financial Hardship</v>
      </c>
      <c r="Y1072" s="8" t="str">
        <f>IF([1]source_data!G1074="","",IF([1]source_data!J1074="","",[1]codelists!$A$1))</f>
        <v>Grant to Individuals Reason codelist</v>
      </c>
      <c r="Z1072" s="8" t="str">
        <f>IF([1]source_data!G1074="","",IF([1]source_data!J1074="","",[1]source_data!J1074))</f>
        <v>Disability</v>
      </c>
      <c r="AA1072" s="8" t="str">
        <f>IF([1]source_data!G1074="","",IF([1]source_data!K1074="","",[1]codelists!$A$16))</f>
        <v>Grant to Individuals Purpose codelist</v>
      </c>
      <c r="AB1072" s="8" t="str">
        <f>IF([1]source_data!G1074="","",IF([1]source_data!K1074="","",[1]source_data!K1074))</f>
        <v>Furniture and appliances</v>
      </c>
      <c r="AC1072" s="8" t="str">
        <f>IF([1]source_data!G1074="","",IF([1]source_data!L1074="","",[1]codelists!$A$16))</f>
        <v/>
      </c>
      <c r="AD1072" s="8" t="str">
        <f>IF([1]source_data!G1074="","",IF([1]source_data!L1074="","",[1]source_data!L1074))</f>
        <v/>
      </c>
      <c r="AE1072" s="8" t="str">
        <f>IF([1]source_data!G1074="","",IF([1]source_data!M1074="","",[1]codelists!$A$16))</f>
        <v/>
      </c>
      <c r="AF1072" s="8" t="str">
        <f>IF([1]source_data!G1074="","",IF([1]source_data!M1074="","",[1]source_data!M1074))</f>
        <v/>
      </c>
    </row>
    <row r="1073" spans="1:32" ht="15.75" x14ac:dyDescent="0.25">
      <c r="A1073" s="8" t="str">
        <f>IF([1]source_data!G1075="","",IF(AND([1]source_data!C1075&lt;&gt;"",[1]tailored_settings!$B$10="Publish"),CONCATENATE([1]tailored_settings!$B$2&amp;[1]source_data!C1075),IF(AND([1]source_data!C1075&lt;&gt;"",[1]tailored_settings!$B$10="Do not publish"),CONCATENATE([1]tailored_settings!$B$2&amp;TEXT(ROW(A1073)-1,"0000")&amp;"_"&amp;TEXT(F1073,"yyyy-mm")),CONCATENATE([1]tailored_settings!$B$2&amp;TEXT(ROW(A1073)-1,"0000")&amp;"_"&amp;TEXT(F1073,"yyyy-mm")))))</f>
        <v>360G-BarnwoodTrust-1072_2022-12</v>
      </c>
      <c r="B1073" s="8" t="str">
        <f>IF([1]source_data!G1075="","",IF([1]source_data!E1075&lt;&gt;"",[1]source_data!E1075,CONCATENATE("Grant to "&amp;G1073)))</f>
        <v>Grants for Your Home</v>
      </c>
      <c r="C1073" s="8" t="str">
        <f>IF([1]source_data!G1075="","",IF([1]source_data!F1075="","",[1]source_data!F1075))</f>
        <v>Funding to help disabled people and people with mental health conditions living on a low-income with their housing needs</v>
      </c>
      <c r="D1073" s="9">
        <f>IF([1]source_data!G1075="","",IF([1]source_data!G1075="","",[1]source_data!G1075))</f>
        <v>2485</v>
      </c>
      <c r="E1073" s="8" t="str">
        <f>IF([1]source_data!G1075="","",[1]tailored_settings!$B$3)</f>
        <v>GBP</v>
      </c>
      <c r="F1073" s="10">
        <f>IF([1]source_data!G1075="","",IF([1]source_data!H1075="","",[1]source_data!H1075))</f>
        <v>44907.6154173264</v>
      </c>
      <c r="G1073" s="8" t="str">
        <f>IF([1]source_data!G1075="","",[1]tailored_settings!$B$5)</f>
        <v>Individual Recipient</v>
      </c>
      <c r="H1073" s="8" t="str">
        <f>IF([1]source_data!G1075="","",IF(AND([1]source_data!A1075&lt;&gt;"",[1]tailored_settings!$B$11="Publish"),CONCATENATE([1]tailored_settings!$B$2&amp;[1]source_data!A1075),IF(AND([1]source_data!A1075&lt;&gt;"",[1]tailored_settings!$B$11="Do not publish"),CONCATENATE([1]tailored_settings!$B$4&amp;TEXT(ROW(A1073)-1,"0000")&amp;"_"&amp;TEXT(F1073,"yyyy-mm")),CONCATENATE([1]tailored_settings!$B$4&amp;TEXT(ROW(A1073)-1,"0000")&amp;"_"&amp;TEXT(F1073,"yyyy-mm")))))</f>
        <v>360G-BarnwoodTrust-IND-1072_2022-12</v>
      </c>
      <c r="I1073" s="8" t="str">
        <f>IF([1]source_data!G1075="","",[1]tailored_settings!$B$7)</f>
        <v>Barnwood Trust</v>
      </c>
      <c r="J1073" s="8" t="str">
        <f>IF([1]source_data!G1075="","",[1]tailored_settings!$B$6)</f>
        <v>GB-CHC-1162855</v>
      </c>
      <c r="K1073" s="8" t="str">
        <f>IF([1]source_data!G1075="","",IF([1]source_data!I1075="","",VLOOKUP([1]source_data!I1075,[1]codelists!A:C,2,FALSE)))</f>
        <v>GTIR010</v>
      </c>
      <c r="L1073" s="8" t="str">
        <f>IF([1]source_data!G1075="","",IF([1]source_data!J1075="","",VLOOKUP([1]source_data!J1075,[1]codelists!A:C,2,FALSE)))</f>
        <v>GTIR020</v>
      </c>
      <c r="M1073" s="8" t="str">
        <f>IF([1]source_data!G1075="","",IF([1]source_data!K1075="","",IF([1]source_data!M1075&lt;&gt;"",CONCATENATE(VLOOKUP([1]source_data!K1075,[1]codelists!A:C,2,FALSE)&amp;";"&amp;VLOOKUP([1]source_data!L1075,[1]codelists!A:C,2,FALSE)&amp;";"&amp;VLOOKUP([1]source_data!M1075,[1]codelists!A:C,2,FALSE)),IF([1]source_data!L1075&lt;&gt;"",CONCATENATE(VLOOKUP([1]source_data!K1075,[1]codelists!A:C,2,FALSE)&amp;";"&amp;VLOOKUP([1]source_data!L1075,[1]codelists!A:C,2,FALSE)),IF([1]source_data!K1075&lt;&gt;"",CONCATENATE(VLOOKUP([1]source_data!K1075,[1]codelists!A:C,2,FALSE)))))))</f>
        <v>GTIP020</v>
      </c>
      <c r="N1073" s="11" t="str">
        <f>IF([1]source_data!G1075="","",IF([1]source_data!D1075="","",VLOOKUP([1]source_data!D1075,[1]geo_data!A:I,9,FALSE)))</f>
        <v>Dursley</v>
      </c>
      <c r="O1073" s="11" t="str">
        <f>IF([1]source_data!G1075="","",IF([1]source_data!D1075="","",VLOOKUP([1]source_data!D1075,[1]geo_data!A:I,8,FALSE)))</f>
        <v>E05010976</v>
      </c>
      <c r="P1073" s="11" t="str">
        <f>IF([1]source_data!G1075="","",IF(LEFT(O1073,3)="E05","WD",IF(LEFT(O1073,3)="S13","WD",IF(LEFT(O1073,3)="W05","WD",IF(LEFT(O1073,3)="W06","UA",IF(LEFT(O1073,3)="S12","CA",IF(LEFT(O1073,3)="E06","UA",IF(LEFT(O1073,3)="E07","NMD",IF(LEFT(O1073,3)="E08","MD",IF(LEFT(O1073,3)="E09","LONB"))))))))))</f>
        <v>WD</v>
      </c>
      <c r="Q1073" s="11" t="str">
        <f>IF([1]source_data!G1075="","",IF([1]source_data!D1075="","",VLOOKUP([1]source_data!D1075,[1]geo_data!A:I,7,FALSE)))</f>
        <v>Stroud</v>
      </c>
      <c r="R1073" s="11" t="str">
        <f>IF([1]source_data!G1075="","",IF([1]source_data!D1075="","",VLOOKUP([1]source_data!D1075,[1]geo_data!A:I,6,FALSE)))</f>
        <v>E07000082</v>
      </c>
      <c r="S1073" s="11" t="str">
        <f>IF([1]source_data!G1075="","",IF(LEFT(R1073,3)="E05","WD",IF(LEFT(R1073,3)="S13","WD",IF(LEFT(R1073,3)="W05","WD",IF(LEFT(R1073,3)="W06","UA",IF(LEFT(R1073,3)="S12","CA",IF(LEFT(R1073,3)="E06","UA",IF(LEFT(R1073,3)="E07","NMD",IF(LEFT(R1073,3)="E08","MD",IF(LEFT(R1073,3)="E09","LONB"))))))))))</f>
        <v>NMD</v>
      </c>
      <c r="T1073" s="8" t="str">
        <f>IF([1]source_data!G1075="","",IF([1]source_data!N1075="","",[1]source_data!N1075))</f>
        <v>Grants for Your Home</v>
      </c>
      <c r="U1073" s="12">
        <f ca="1">IF([1]source_data!G1075="","",[1]tailored_settings!$B$8)</f>
        <v>45009</v>
      </c>
      <c r="V1073" s="8" t="str">
        <f>IF([1]source_data!I1075="","",[1]tailored_settings!$B$9)</f>
        <v>https://www.barnwoodtrust.org/</v>
      </c>
      <c r="W1073" s="8" t="str">
        <f>IF([1]source_data!G1075="","",IF([1]source_data!I1075="","",[1]codelists!$A$1))</f>
        <v>Grant to Individuals Reason codelist</v>
      </c>
      <c r="X1073" s="8" t="str">
        <f>IF([1]source_data!G1075="","",IF([1]source_data!I1075="","",[1]source_data!I1075))</f>
        <v>Financial Hardship</v>
      </c>
      <c r="Y1073" s="8" t="str">
        <f>IF([1]source_data!G1075="","",IF([1]source_data!J1075="","",[1]codelists!$A$1))</f>
        <v>Grant to Individuals Reason codelist</v>
      </c>
      <c r="Z1073" s="8" t="str">
        <f>IF([1]source_data!G1075="","",IF([1]source_data!J1075="","",[1]source_data!J1075))</f>
        <v>Disability</v>
      </c>
      <c r="AA1073" s="8" t="str">
        <f>IF([1]source_data!G1075="","",IF([1]source_data!K1075="","",[1]codelists!$A$16))</f>
        <v>Grant to Individuals Purpose codelist</v>
      </c>
      <c r="AB1073" s="8" t="str">
        <f>IF([1]source_data!G1075="","",IF([1]source_data!K1075="","",[1]source_data!K1075))</f>
        <v>Furniture and appliances</v>
      </c>
      <c r="AC1073" s="8" t="str">
        <f>IF([1]source_data!G1075="","",IF([1]source_data!L1075="","",[1]codelists!$A$16))</f>
        <v/>
      </c>
      <c r="AD1073" s="8" t="str">
        <f>IF([1]source_data!G1075="","",IF([1]source_data!L1075="","",[1]source_data!L1075))</f>
        <v/>
      </c>
      <c r="AE1073" s="8" t="str">
        <f>IF([1]source_data!G1075="","",IF([1]source_data!M1075="","",[1]codelists!$A$16))</f>
        <v/>
      </c>
      <c r="AF1073" s="8" t="str">
        <f>IF([1]source_data!G1075="","",IF([1]source_data!M1075="","",[1]source_data!M1075))</f>
        <v/>
      </c>
    </row>
    <row r="1074" spans="1:32" ht="15.75" x14ac:dyDescent="0.25">
      <c r="A1074" s="8" t="str">
        <f>IF([1]source_data!G1076="","",IF(AND([1]source_data!C1076&lt;&gt;"",[1]tailored_settings!$B$10="Publish"),CONCATENATE([1]tailored_settings!$B$2&amp;[1]source_data!C1076),IF(AND([1]source_data!C1076&lt;&gt;"",[1]tailored_settings!$B$10="Do not publish"),CONCATENATE([1]tailored_settings!$B$2&amp;TEXT(ROW(A1074)-1,"0000")&amp;"_"&amp;TEXT(F1074,"yyyy-mm")),CONCATENATE([1]tailored_settings!$B$2&amp;TEXT(ROW(A1074)-1,"0000")&amp;"_"&amp;TEXT(F1074,"yyyy-mm")))))</f>
        <v>360G-BarnwoodTrust-1073_2022-12</v>
      </c>
      <c r="B1074" s="8" t="str">
        <f>IF([1]source_data!G1076="","",IF([1]source_data!E1076&lt;&gt;"",[1]source_data!E1076,CONCATENATE("Grant to "&amp;G1074)))</f>
        <v>Grants for Your Home</v>
      </c>
      <c r="C1074" s="8" t="str">
        <f>IF([1]source_data!G1076="","",IF([1]source_data!F1076="","",[1]source_data!F1076))</f>
        <v>Funding to help disabled people and people with mental health conditions living on a low-income with their housing needs</v>
      </c>
      <c r="D1074" s="9">
        <f>IF([1]source_data!G1076="","",IF([1]source_data!G1076="","",[1]source_data!G1076))</f>
        <v>2430</v>
      </c>
      <c r="E1074" s="8" t="str">
        <f>IF([1]source_data!G1076="","",[1]tailored_settings!$B$3)</f>
        <v>GBP</v>
      </c>
      <c r="F1074" s="10">
        <f>IF([1]source_data!G1076="","",IF([1]source_data!H1076="","",[1]source_data!H1076))</f>
        <v>44907.677363460702</v>
      </c>
      <c r="G1074" s="8" t="str">
        <f>IF([1]source_data!G1076="","",[1]tailored_settings!$B$5)</f>
        <v>Individual Recipient</v>
      </c>
      <c r="H1074" s="8" t="str">
        <f>IF([1]source_data!G1076="","",IF(AND([1]source_data!A1076&lt;&gt;"",[1]tailored_settings!$B$11="Publish"),CONCATENATE([1]tailored_settings!$B$2&amp;[1]source_data!A1076),IF(AND([1]source_data!A1076&lt;&gt;"",[1]tailored_settings!$B$11="Do not publish"),CONCATENATE([1]tailored_settings!$B$4&amp;TEXT(ROW(A1074)-1,"0000")&amp;"_"&amp;TEXT(F1074,"yyyy-mm")),CONCATENATE([1]tailored_settings!$B$4&amp;TEXT(ROW(A1074)-1,"0000")&amp;"_"&amp;TEXT(F1074,"yyyy-mm")))))</f>
        <v>360G-BarnwoodTrust-IND-1073_2022-12</v>
      </c>
      <c r="I1074" s="8" t="str">
        <f>IF([1]source_data!G1076="","",[1]tailored_settings!$B$7)</f>
        <v>Barnwood Trust</v>
      </c>
      <c r="J1074" s="8" t="str">
        <f>IF([1]source_data!G1076="","",[1]tailored_settings!$B$6)</f>
        <v>GB-CHC-1162855</v>
      </c>
      <c r="K1074" s="8" t="str">
        <f>IF([1]source_data!G1076="","",IF([1]source_data!I1076="","",VLOOKUP([1]source_data!I1076,[1]codelists!A:C,2,FALSE)))</f>
        <v>GTIR010</v>
      </c>
      <c r="L1074" s="8" t="str">
        <f>IF([1]source_data!G1076="","",IF([1]source_data!J1076="","",VLOOKUP([1]source_data!J1076,[1]codelists!A:C,2,FALSE)))</f>
        <v>GTIR020</v>
      </c>
      <c r="M1074" s="8" t="str">
        <f>IF([1]source_data!G1076="","",IF([1]source_data!K1076="","",IF([1]source_data!M1076&lt;&gt;"",CONCATENATE(VLOOKUP([1]source_data!K1076,[1]codelists!A:C,2,FALSE)&amp;";"&amp;VLOOKUP([1]source_data!L1076,[1]codelists!A:C,2,FALSE)&amp;";"&amp;VLOOKUP([1]source_data!M1076,[1]codelists!A:C,2,FALSE)),IF([1]source_data!L1076&lt;&gt;"",CONCATENATE(VLOOKUP([1]source_data!K1076,[1]codelists!A:C,2,FALSE)&amp;";"&amp;VLOOKUP([1]source_data!L1076,[1]codelists!A:C,2,FALSE)),IF([1]source_data!K1076&lt;&gt;"",CONCATENATE(VLOOKUP([1]source_data!K1076,[1]codelists!A:C,2,FALSE)))))))</f>
        <v>GTIP020</v>
      </c>
      <c r="N1074" s="11" t="str">
        <f>IF([1]source_data!G1076="","",IF([1]source_data!D1076="","",VLOOKUP([1]source_data!D1076,[1]geo_data!A:I,9,FALSE)))</f>
        <v>Cainscross</v>
      </c>
      <c r="O1074" s="11" t="str">
        <f>IF([1]source_data!G1076="","",IF([1]source_data!D1076="","",VLOOKUP([1]source_data!D1076,[1]geo_data!A:I,8,FALSE)))</f>
        <v>E05013212</v>
      </c>
      <c r="P1074" s="11" t="str">
        <f>IF([1]source_data!G1076="","",IF(LEFT(O1074,3)="E05","WD",IF(LEFT(O1074,3)="S13","WD",IF(LEFT(O1074,3)="W05","WD",IF(LEFT(O1074,3)="W06","UA",IF(LEFT(O1074,3)="S12","CA",IF(LEFT(O1074,3)="E06","UA",IF(LEFT(O1074,3)="E07","NMD",IF(LEFT(O1074,3)="E08","MD",IF(LEFT(O1074,3)="E09","LONB"))))))))))</f>
        <v>WD</v>
      </c>
      <c r="Q1074" s="11" t="str">
        <f>IF([1]source_data!G1076="","",IF([1]source_data!D1076="","",VLOOKUP([1]source_data!D1076,[1]geo_data!A:I,7,FALSE)))</f>
        <v>Stroud</v>
      </c>
      <c r="R1074" s="11" t="str">
        <f>IF([1]source_data!G1076="","",IF([1]source_data!D1076="","",VLOOKUP([1]source_data!D1076,[1]geo_data!A:I,6,FALSE)))</f>
        <v>E07000082</v>
      </c>
      <c r="S1074" s="11" t="str">
        <f>IF([1]source_data!G1076="","",IF(LEFT(R1074,3)="E05","WD",IF(LEFT(R1074,3)="S13","WD",IF(LEFT(R1074,3)="W05","WD",IF(LEFT(R1074,3)="W06","UA",IF(LEFT(R1074,3)="S12","CA",IF(LEFT(R1074,3)="E06","UA",IF(LEFT(R1074,3)="E07","NMD",IF(LEFT(R1074,3)="E08","MD",IF(LEFT(R1074,3)="E09","LONB"))))))))))</f>
        <v>NMD</v>
      </c>
      <c r="T1074" s="8" t="str">
        <f>IF([1]source_data!G1076="","",IF([1]source_data!N1076="","",[1]source_data!N1076))</f>
        <v>Grants for Your Home</v>
      </c>
      <c r="U1074" s="12">
        <f ca="1">IF([1]source_data!G1076="","",[1]tailored_settings!$B$8)</f>
        <v>45009</v>
      </c>
      <c r="V1074" s="8" t="str">
        <f>IF([1]source_data!I1076="","",[1]tailored_settings!$B$9)</f>
        <v>https://www.barnwoodtrust.org/</v>
      </c>
      <c r="W1074" s="8" t="str">
        <f>IF([1]source_data!G1076="","",IF([1]source_data!I1076="","",[1]codelists!$A$1))</f>
        <v>Grant to Individuals Reason codelist</v>
      </c>
      <c r="X1074" s="8" t="str">
        <f>IF([1]source_data!G1076="","",IF([1]source_data!I1076="","",[1]source_data!I1076))</f>
        <v>Financial Hardship</v>
      </c>
      <c r="Y1074" s="8" t="str">
        <f>IF([1]source_data!G1076="","",IF([1]source_data!J1076="","",[1]codelists!$A$1))</f>
        <v>Grant to Individuals Reason codelist</v>
      </c>
      <c r="Z1074" s="8" t="str">
        <f>IF([1]source_data!G1076="","",IF([1]source_data!J1076="","",[1]source_data!J1076))</f>
        <v>Disability</v>
      </c>
      <c r="AA1074" s="8" t="str">
        <f>IF([1]source_data!G1076="","",IF([1]source_data!K1076="","",[1]codelists!$A$16))</f>
        <v>Grant to Individuals Purpose codelist</v>
      </c>
      <c r="AB1074" s="8" t="str">
        <f>IF([1]source_data!G1076="","",IF([1]source_data!K1076="","",[1]source_data!K1076))</f>
        <v>Furniture and appliances</v>
      </c>
      <c r="AC1074" s="8" t="str">
        <f>IF([1]source_data!G1076="","",IF([1]source_data!L1076="","",[1]codelists!$A$16))</f>
        <v/>
      </c>
      <c r="AD1074" s="8" t="str">
        <f>IF([1]source_data!G1076="","",IF([1]source_data!L1076="","",[1]source_data!L1076))</f>
        <v/>
      </c>
      <c r="AE1074" s="8" t="str">
        <f>IF([1]source_data!G1076="","",IF([1]source_data!M1076="","",[1]codelists!$A$16))</f>
        <v/>
      </c>
      <c r="AF1074" s="8" t="str">
        <f>IF([1]source_data!G1076="","",IF([1]source_data!M1076="","",[1]source_data!M1076))</f>
        <v/>
      </c>
    </row>
    <row r="1075" spans="1:32" ht="15.75" x14ac:dyDescent="0.25">
      <c r="A1075" s="8" t="str">
        <f>IF([1]source_data!G1077="","",IF(AND([1]source_data!C1077&lt;&gt;"",[1]tailored_settings!$B$10="Publish"),CONCATENATE([1]tailored_settings!$B$2&amp;[1]source_data!C1077),IF(AND([1]source_data!C1077&lt;&gt;"",[1]tailored_settings!$B$10="Do not publish"),CONCATENATE([1]tailored_settings!$B$2&amp;TEXT(ROW(A1075)-1,"0000")&amp;"_"&amp;TEXT(F1075,"yyyy-mm")),CONCATENATE([1]tailored_settings!$B$2&amp;TEXT(ROW(A1075)-1,"0000")&amp;"_"&amp;TEXT(F1075,"yyyy-mm")))))</f>
        <v>360G-BarnwoodTrust-1074_2022-12</v>
      </c>
      <c r="B1075" s="8" t="str">
        <f>IF([1]source_data!G1077="","",IF([1]source_data!E1077&lt;&gt;"",[1]source_data!E1077,CONCATENATE("Grant to "&amp;G1075)))</f>
        <v>Grants for Your Home</v>
      </c>
      <c r="C1075" s="8" t="str">
        <f>IF([1]source_data!G1077="","",IF([1]source_data!F1077="","",[1]source_data!F1077))</f>
        <v>Funding to help disabled people and people with mental health conditions living on a low-income with their housing needs</v>
      </c>
      <c r="D1075" s="9">
        <f>IF([1]source_data!G1077="","",IF([1]source_data!G1077="","",[1]source_data!G1077))</f>
        <v>2499</v>
      </c>
      <c r="E1075" s="8" t="str">
        <f>IF([1]source_data!G1077="","",[1]tailored_settings!$B$3)</f>
        <v>GBP</v>
      </c>
      <c r="F1075" s="10">
        <f>IF([1]source_data!G1077="","",IF([1]source_data!H1077="","",[1]source_data!H1077))</f>
        <v>44907.701162465302</v>
      </c>
      <c r="G1075" s="8" t="str">
        <f>IF([1]source_data!G1077="","",[1]tailored_settings!$B$5)</f>
        <v>Individual Recipient</v>
      </c>
      <c r="H1075" s="8" t="str">
        <f>IF([1]source_data!G1077="","",IF(AND([1]source_data!A1077&lt;&gt;"",[1]tailored_settings!$B$11="Publish"),CONCATENATE([1]tailored_settings!$B$2&amp;[1]source_data!A1077),IF(AND([1]source_data!A1077&lt;&gt;"",[1]tailored_settings!$B$11="Do not publish"),CONCATENATE([1]tailored_settings!$B$4&amp;TEXT(ROW(A1075)-1,"0000")&amp;"_"&amp;TEXT(F1075,"yyyy-mm")),CONCATENATE([1]tailored_settings!$B$4&amp;TEXT(ROW(A1075)-1,"0000")&amp;"_"&amp;TEXT(F1075,"yyyy-mm")))))</f>
        <v>360G-BarnwoodTrust-IND-1074_2022-12</v>
      </c>
      <c r="I1075" s="8" t="str">
        <f>IF([1]source_data!G1077="","",[1]tailored_settings!$B$7)</f>
        <v>Barnwood Trust</v>
      </c>
      <c r="J1075" s="8" t="str">
        <f>IF([1]source_data!G1077="","",[1]tailored_settings!$B$6)</f>
        <v>GB-CHC-1162855</v>
      </c>
      <c r="K1075" s="8" t="str">
        <f>IF([1]source_data!G1077="","",IF([1]source_data!I1077="","",VLOOKUP([1]source_data!I1077,[1]codelists!A:C,2,FALSE)))</f>
        <v>GTIR010</v>
      </c>
      <c r="L1075" s="8" t="str">
        <f>IF([1]source_data!G1077="","",IF([1]source_data!J1077="","",VLOOKUP([1]source_data!J1077,[1]codelists!A:C,2,FALSE)))</f>
        <v>GTIR020</v>
      </c>
      <c r="M1075" s="8" t="str">
        <f>IF([1]source_data!G1077="","",IF([1]source_data!K1077="","",IF([1]source_data!M1077&lt;&gt;"",CONCATENATE(VLOOKUP([1]source_data!K1077,[1]codelists!A:C,2,FALSE)&amp;";"&amp;VLOOKUP([1]source_data!L1077,[1]codelists!A:C,2,FALSE)&amp;";"&amp;VLOOKUP([1]source_data!M1077,[1]codelists!A:C,2,FALSE)),IF([1]source_data!L1077&lt;&gt;"",CONCATENATE(VLOOKUP([1]source_data!K1077,[1]codelists!A:C,2,FALSE)&amp;";"&amp;VLOOKUP([1]source_data!L1077,[1]codelists!A:C,2,FALSE)),IF([1]source_data!K1077&lt;&gt;"",CONCATENATE(VLOOKUP([1]source_data!K1077,[1]codelists!A:C,2,FALSE)))))))</f>
        <v>GTIP020</v>
      </c>
      <c r="N1075" s="11" t="str">
        <f>IF([1]source_data!G1077="","",IF([1]source_data!D1077="","",VLOOKUP([1]source_data!D1077,[1]geo_data!A:I,9,FALSE)))</f>
        <v>Dursley</v>
      </c>
      <c r="O1075" s="11" t="str">
        <f>IF([1]source_data!G1077="","",IF([1]source_data!D1077="","",VLOOKUP([1]source_data!D1077,[1]geo_data!A:I,8,FALSE)))</f>
        <v>E05010976</v>
      </c>
      <c r="P1075" s="11" t="str">
        <f>IF([1]source_data!G1077="","",IF(LEFT(O1075,3)="E05","WD",IF(LEFT(O1075,3)="S13","WD",IF(LEFT(O1075,3)="W05","WD",IF(LEFT(O1075,3)="W06","UA",IF(LEFT(O1075,3)="S12","CA",IF(LEFT(O1075,3)="E06","UA",IF(LEFT(O1075,3)="E07","NMD",IF(LEFT(O1075,3)="E08","MD",IF(LEFT(O1075,3)="E09","LONB"))))))))))</f>
        <v>WD</v>
      </c>
      <c r="Q1075" s="11" t="str">
        <f>IF([1]source_data!G1077="","",IF([1]source_data!D1077="","",VLOOKUP([1]source_data!D1077,[1]geo_data!A:I,7,FALSE)))</f>
        <v>Stroud</v>
      </c>
      <c r="R1075" s="11" t="str">
        <f>IF([1]source_data!G1077="","",IF([1]source_data!D1077="","",VLOOKUP([1]source_data!D1077,[1]geo_data!A:I,6,FALSE)))</f>
        <v>E07000082</v>
      </c>
      <c r="S1075" s="11" t="str">
        <f>IF([1]source_data!G1077="","",IF(LEFT(R1075,3)="E05","WD",IF(LEFT(R1075,3)="S13","WD",IF(LEFT(R1075,3)="W05","WD",IF(LEFT(R1075,3)="W06","UA",IF(LEFT(R1075,3)="S12","CA",IF(LEFT(R1075,3)="E06","UA",IF(LEFT(R1075,3)="E07","NMD",IF(LEFT(R1075,3)="E08","MD",IF(LEFT(R1075,3)="E09","LONB"))))))))))</f>
        <v>NMD</v>
      </c>
      <c r="T1075" s="8" t="str">
        <f>IF([1]source_data!G1077="","",IF([1]source_data!N1077="","",[1]source_data!N1077))</f>
        <v>Grants for Your Home</v>
      </c>
      <c r="U1075" s="12">
        <f ca="1">IF([1]source_data!G1077="","",[1]tailored_settings!$B$8)</f>
        <v>45009</v>
      </c>
      <c r="V1075" s="8" t="str">
        <f>IF([1]source_data!I1077="","",[1]tailored_settings!$B$9)</f>
        <v>https://www.barnwoodtrust.org/</v>
      </c>
      <c r="W1075" s="8" t="str">
        <f>IF([1]source_data!G1077="","",IF([1]source_data!I1077="","",[1]codelists!$A$1))</f>
        <v>Grant to Individuals Reason codelist</v>
      </c>
      <c r="X1075" s="8" t="str">
        <f>IF([1]source_data!G1077="","",IF([1]source_data!I1077="","",[1]source_data!I1077))</f>
        <v>Financial Hardship</v>
      </c>
      <c r="Y1075" s="8" t="str">
        <f>IF([1]source_data!G1077="","",IF([1]source_data!J1077="","",[1]codelists!$A$1))</f>
        <v>Grant to Individuals Reason codelist</v>
      </c>
      <c r="Z1075" s="8" t="str">
        <f>IF([1]source_data!G1077="","",IF([1]source_data!J1077="","",[1]source_data!J1077))</f>
        <v>Disability</v>
      </c>
      <c r="AA1075" s="8" t="str">
        <f>IF([1]source_data!G1077="","",IF([1]source_data!K1077="","",[1]codelists!$A$16))</f>
        <v>Grant to Individuals Purpose codelist</v>
      </c>
      <c r="AB1075" s="8" t="str">
        <f>IF([1]source_data!G1077="","",IF([1]source_data!K1077="","",[1]source_data!K1077))</f>
        <v>Furniture and appliances</v>
      </c>
      <c r="AC1075" s="8" t="str">
        <f>IF([1]source_data!G1077="","",IF([1]source_data!L1077="","",[1]codelists!$A$16))</f>
        <v/>
      </c>
      <c r="AD1075" s="8" t="str">
        <f>IF([1]source_data!G1077="","",IF([1]source_data!L1077="","",[1]source_data!L1077))</f>
        <v/>
      </c>
      <c r="AE1075" s="8" t="str">
        <f>IF([1]source_data!G1077="","",IF([1]source_data!M1077="","",[1]codelists!$A$16))</f>
        <v/>
      </c>
      <c r="AF1075" s="8" t="str">
        <f>IF([1]source_data!G1077="","",IF([1]source_data!M1077="","",[1]source_data!M1077))</f>
        <v/>
      </c>
    </row>
    <row r="1076" spans="1:32" ht="15.75" x14ac:dyDescent="0.25">
      <c r="A1076" s="8" t="str">
        <f>IF([1]source_data!G1078="","",IF(AND([1]source_data!C1078&lt;&gt;"",[1]tailored_settings!$B$10="Publish"),CONCATENATE([1]tailored_settings!$B$2&amp;[1]source_data!C1078),IF(AND([1]source_data!C1078&lt;&gt;"",[1]tailored_settings!$B$10="Do not publish"),CONCATENATE([1]tailored_settings!$B$2&amp;TEXT(ROW(A1076)-1,"0000")&amp;"_"&amp;TEXT(F1076,"yyyy-mm")),CONCATENATE([1]tailored_settings!$B$2&amp;TEXT(ROW(A1076)-1,"0000")&amp;"_"&amp;TEXT(F1076,"yyyy-mm")))))</f>
        <v>360G-BarnwoodTrust-1075_2022-12</v>
      </c>
      <c r="B1076" s="8" t="str">
        <f>IF([1]source_data!G1078="","",IF([1]source_data!E1078&lt;&gt;"",[1]source_data!E1078,CONCATENATE("Grant to "&amp;G1076)))</f>
        <v>Grants for Your Home</v>
      </c>
      <c r="C1076" s="8" t="str">
        <f>IF([1]source_data!G1078="","",IF([1]source_data!F1078="","",[1]source_data!F1078))</f>
        <v>Funding to help disabled people and people with mental health conditions living on a low-income with their housing needs</v>
      </c>
      <c r="D1076" s="9">
        <f>IF([1]source_data!G1078="","",IF([1]source_data!G1078="","",[1]source_data!G1078))</f>
        <v>2499</v>
      </c>
      <c r="E1076" s="8" t="str">
        <f>IF([1]source_data!G1078="","",[1]tailored_settings!$B$3)</f>
        <v>GBP</v>
      </c>
      <c r="F1076" s="10">
        <f>IF([1]source_data!G1078="","",IF([1]source_data!H1078="","",[1]source_data!H1078))</f>
        <v>44907.729739780101</v>
      </c>
      <c r="G1076" s="8" t="str">
        <f>IF([1]source_data!G1078="","",[1]tailored_settings!$B$5)</f>
        <v>Individual Recipient</v>
      </c>
      <c r="H1076" s="8" t="str">
        <f>IF([1]source_data!G1078="","",IF(AND([1]source_data!A1078&lt;&gt;"",[1]tailored_settings!$B$11="Publish"),CONCATENATE([1]tailored_settings!$B$2&amp;[1]source_data!A1078),IF(AND([1]source_data!A1078&lt;&gt;"",[1]tailored_settings!$B$11="Do not publish"),CONCATENATE([1]tailored_settings!$B$4&amp;TEXT(ROW(A1076)-1,"0000")&amp;"_"&amp;TEXT(F1076,"yyyy-mm")),CONCATENATE([1]tailored_settings!$B$4&amp;TEXT(ROW(A1076)-1,"0000")&amp;"_"&amp;TEXT(F1076,"yyyy-mm")))))</f>
        <v>360G-BarnwoodTrust-IND-1075_2022-12</v>
      </c>
      <c r="I1076" s="8" t="str">
        <f>IF([1]source_data!G1078="","",[1]tailored_settings!$B$7)</f>
        <v>Barnwood Trust</v>
      </c>
      <c r="J1076" s="8" t="str">
        <f>IF([1]source_data!G1078="","",[1]tailored_settings!$B$6)</f>
        <v>GB-CHC-1162855</v>
      </c>
      <c r="K1076" s="8" t="str">
        <f>IF([1]source_data!G1078="","",IF([1]source_data!I1078="","",VLOOKUP([1]source_data!I1078,[1]codelists!A:C,2,FALSE)))</f>
        <v>GTIR010</v>
      </c>
      <c r="L1076" s="8" t="str">
        <f>IF([1]source_data!G1078="","",IF([1]source_data!J1078="","",VLOOKUP([1]source_data!J1078,[1]codelists!A:C,2,FALSE)))</f>
        <v>GTIR020</v>
      </c>
      <c r="M1076" s="8" t="str">
        <f>IF([1]source_data!G1078="","",IF([1]source_data!K1078="","",IF([1]source_data!M1078&lt;&gt;"",CONCATENATE(VLOOKUP([1]source_data!K1078,[1]codelists!A:C,2,FALSE)&amp;";"&amp;VLOOKUP([1]source_data!L1078,[1]codelists!A:C,2,FALSE)&amp;";"&amp;VLOOKUP([1]source_data!M1078,[1]codelists!A:C,2,FALSE)),IF([1]source_data!L1078&lt;&gt;"",CONCATENATE(VLOOKUP([1]source_data!K1078,[1]codelists!A:C,2,FALSE)&amp;";"&amp;VLOOKUP([1]source_data!L1078,[1]codelists!A:C,2,FALSE)),IF([1]source_data!K1078&lt;&gt;"",CONCATENATE(VLOOKUP([1]source_data!K1078,[1]codelists!A:C,2,FALSE)))))))</f>
        <v>GTIP020</v>
      </c>
      <c r="N1076" s="11" t="str">
        <f>IF([1]source_data!G1078="","",IF([1]source_data!D1078="","",VLOOKUP([1]source_data!D1078,[1]geo_data!A:I,9,FALSE)))</f>
        <v>Nailsworth</v>
      </c>
      <c r="O1076" s="11" t="str">
        <f>IF([1]source_data!G1078="","",IF([1]source_data!D1078="","",VLOOKUP([1]source_data!D1078,[1]geo_data!A:I,8,FALSE)))</f>
        <v>E05013193</v>
      </c>
      <c r="P1076" s="11" t="str">
        <f>IF([1]source_data!G1078="","",IF(LEFT(O1076,3)="E05","WD",IF(LEFT(O1076,3)="S13","WD",IF(LEFT(O1076,3)="W05","WD",IF(LEFT(O1076,3)="W06","UA",IF(LEFT(O1076,3)="S12","CA",IF(LEFT(O1076,3)="E06","UA",IF(LEFT(O1076,3)="E07","NMD",IF(LEFT(O1076,3)="E08","MD",IF(LEFT(O1076,3)="E09","LONB"))))))))))</f>
        <v>WD</v>
      </c>
      <c r="Q1076" s="11" t="str">
        <f>IF([1]source_data!G1078="","",IF([1]source_data!D1078="","",VLOOKUP([1]source_data!D1078,[1]geo_data!A:I,7,FALSE)))</f>
        <v>Stroud</v>
      </c>
      <c r="R1076" s="11" t="str">
        <f>IF([1]source_data!G1078="","",IF([1]source_data!D1078="","",VLOOKUP([1]source_data!D1078,[1]geo_data!A:I,6,FALSE)))</f>
        <v>E07000082</v>
      </c>
      <c r="S1076" s="11" t="str">
        <f>IF([1]source_data!G1078="","",IF(LEFT(R1076,3)="E05","WD",IF(LEFT(R1076,3)="S13","WD",IF(LEFT(R1076,3)="W05","WD",IF(LEFT(R1076,3)="W06","UA",IF(LEFT(R1076,3)="S12","CA",IF(LEFT(R1076,3)="E06","UA",IF(LEFT(R1076,3)="E07","NMD",IF(LEFT(R1076,3)="E08","MD",IF(LEFT(R1076,3)="E09","LONB"))))))))))</f>
        <v>NMD</v>
      </c>
      <c r="T1076" s="8" t="str">
        <f>IF([1]source_data!G1078="","",IF([1]source_data!N1078="","",[1]source_data!N1078))</f>
        <v>Grants for Your Home</v>
      </c>
      <c r="U1076" s="12">
        <f ca="1">IF([1]source_data!G1078="","",[1]tailored_settings!$B$8)</f>
        <v>45009</v>
      </c>
      <c r="V1076" s="8" t="str">
        <f>IF([1]source_data!I1078="","",[1]tailored_settings!$B$9)</f>
        <v>https://www.barnwoodtrust.org/</v>
      </c>
      <c r="W1076" s="8" t="str">
        <f>IF([1]source_data!G1078="","",IF([1]source_data!I1078="","",[1]codelists!$A$1))</f>
        <v>Grant to Individuals Reason codelist</v>
      </c>
      <c r="X1076" s="8" t="str">
        <f>IF([1]source_data!G1078="","",IF([1]source_data!I1078="","",[1]source_data!I1078))</f>
        <v>Financial Hardship</v>
      </c>
      <c r="Y1076" s="8" t="str">
        <f>IF([1]source_data!G1078="","",IF([1]source_data!J1078="","",[1]codelists!$A$1))</f>
        <v>Grant to Individuals Reason codelist</v>
      </c>
      <c r="Z1076" s="8" t="str">
        <f>IF([1]source_data!G1078="","",IF([1]source_data!J1078="","",[1]source_data!J1078))</f>
        <v>Disability</v>
      </c>
      <c r="AA1076" s="8" t="str">
        <f>IF([1]source_data!G1078="","",IF([1]source_data!K1078="","",[1]codelists!$A$16))</f>
        <v>Grant to Individuals Purpose codelist</v>
      </c>
      <c r="AB1076" s="8" t="str">
        <f>IF([1]source_data!G1078="","",IF([1]source_data!K1078="","",[1]source_data!K1078))</f>
        <v>Furniture and appliances</v>
      </c>
      <c r="AC1076" s="8" t="str">
        <f>IF([1]source_data!G1078="","",IF([1]source_data!L1078="","",[1]codelists!$A$16))</f>
        <v/>
      </c>
      <c r="AD1076" s="8" t="str">
        <f>IF([1]source_data!G1078="","",IF([1]source_data!L1078="","",[1]source_data!L1078))</f>
        <v/>
      </c>
      <c r="AE1076" s="8" t="str">
        <f>IF([1]source_data!G1078="","",IF([1]source_data!M1078="","",[1]codelists!$A$16))</f>
        <v/>
      </c>
      <c r="AF1076" s="8" t="str">
        <f>IF([1]source_data!G1078="","",IF([1]source_data!M1078="","",[1]source_data!M1078))</f>
        <v/>
      </c>
    </row>
    <row r="1077" spans="1:32" ht="15.75" x14ac:dyDescent="0.25">
      <c r="A1077" s="8" t="str">
        <f>IF([1]source_data!G1079="","",IF(AND([1]source_data!C1079&lt;&gt;"",[1]tailored_settings!$B$10="Publish"),CONCATENATE([1]tailored_settings!$B$2&amp;[1]source_data!C1079),IF(AND([1]source_data!C1079&lt;&gt;"",[1]tailored_settings!$B$10="Do not publish"),CONCATENATE([1]tailored_settings!$B$2&amp;TEXT(ROW(A1077)-1,"0000")&amp;"_"&amp;TEXT(F1077,"yyyy-mm")),CONCATENATE([1]tailored_settings!$B$2&amp;TEXT(ROW(A1077)-1,"0000")&amp;"_"&amp;TEXT(F1077,"yyyy-mm")))))</f>
        <v>360G-BarnwoodTrust-1076_2022-12</v>
      </c>
      <c r="B1077" s="8" t="str">
        <f>IF([1]source_data!G1079="","",IF([1]source_data!E1079&lt;&gt;"",[1]source_data!E1079,CONCATENATE("Grant to "&amp;G1077)))</f>
        <v>Grants for Your Home</v>
      </c>
      <c r="C1077" s="8" t="str">
        <f>IF([1]source_data!G1079="","",IF([1]source_data!F1079="","",[1]source_data!F1079))</f>
        <v>Funding to help disabled people and people with mental health conditions living on a low-income with their housing needs</v>
      </c>
      <c r="D1077" s="9">
        <f>IF([1]source_data!G1079="","",IF([1]source_data!G1079="","",[1]source_data!G1079))</f>
        <v>348</v>
      </c>
      <c r="E1077" s="8" t="str">
        <f>IF([1]source_data!G1079="","",[1]tailored_settings!$B$3)</f>
        <v>GBP</v>
      </c>
      <c r="F1077" s="10">
        <f>IF([1]source_data!G1079="","",IF([1]source_data!H1079="","",[1]source_data!H1079))</f>
        <v>44907.751266631902</v>
      </c>
      <c r="G1077" s="8" t="str">
        <f>IF([1]source_data!G1079="","",[1]tailored_settings!$B$5)</f>
        <v>Individual Recipient</v>
      </c>
      <c r="H1077" s="8" t="str">
        <f>IF([1]source_data!G1079="","",IF(AND([1]source_data!A1079&lt;&gt;"",[1]tailored_settings!$B$11="Publish"),CONCATENATE([1]tailored_settings!$B$2&amp;[1]source_data!A1079),IF(AND([1]source_data!A1079&lt;&gt;"",[1]tailored_settings!$B$11="Do not publish"),CONCATENATE([1]tailored_settings!$B$4&amp;TEXT(ROW(A1077)-1,"0000")&amp;"_"&amp;TEXT(F1077,"yyyy-mm")),CONCATENATE([1]tailored_settings!$B$4&amp;TEXT(ROW(A1077)-1,"0000")&amp;"_"&amp;TEXT(F1077,"yyyy-mm")))))</f>
        <v>360G-BarnwoodTrust-IND-1076_2022-12</v>
      </c>
      <c r="I1077" s="8" t="str">
        <f>IF([1]source_data!G1079="","",[1]tailored_settings!$B$7)</f>
        <v>Barnwood Trust</v>
      </c>
      <c r="J1077" s="8" t="str">
        <f>IF([1]source_data!G1079="","",[1]tailored_settings!$B$6)</f>
        <v>GB-CHC-1162855</v>
      </c>
      <c r="K1077" s="8" t="str">
        <f>IF([1]source_data!G1079="","",IF([1]source_data!I1079="","",VLOOKUP([1]source_data!I1079,[1]codelists!A:C,2,FALSE)))</f>
        <v>GTIR010</v>
      </c>
      <c r="L1077" s="8" t="str">
        <f>IF([1]source_data!G1079="","",IF([1]source_data!J1079="","",VLOOKUP([1]source_data!J1079,[1]codelists!A:C,2,FALSE)))</f>
        <v>GTIR020</v>
      </c>
      <c r="M1077" s="8" t="str">
        <f>IF([1]source_data!G1079="","",IF([1]source_data!K1079="","",IF([1]source_data!M1079&lt;&gt;"",CONCATENATE(VLOOKUP([1]source_data!K1079,[1]codelists!A:C,2,FALSE)&amp;";"&amp;VLOOKUP([1]source_data!L1079,[1]codelists!A:C,2,FALSE)&amp;";"&amp;VLOOKUP([1]source_data!M1079,[1]codelists!A:C,2,FALSE)),IF([1]source_data!L1079&lt;&gt;"",CONCATENATE(VLOOKUP([1]source_data!K1079,[1]codelists!A:C,2,FALSE)&amp;";"&amp;VLOOKUP([1]source_data!L1079,[1]codelists!A:C,2,FALSE)),IF([1]source_data!K1079&lt;&gt;"",CONCATENATE(VLOOKUP([1]source_data!K1079,[1]codelists!A:C,2,FALSE)))))))</f>
        <v>GTIP020</v>
      </c>
      <c r="N1077" s="11" t="str">
        <f>IF([1]source_data!G1079="","",IF([1]source_data!D1079="","",VLOOKUP([1]source_data!D1079,[1]geo_data!A:I,9,FALSE)))</f>
        <v>Cainscross</v>
      </c>
      <c r="O1077" s="11" t="str">
        <f>IF([1]source_data!G1079="","",IF([1]source_data!D1079="","",VLOOKUP([1]source_data!D1079,[1]geo_data!A:I,8,FALSE)))</f>
        <v>E05013212</v>
      </c>
      <c r="P1077" s="11" t="str">
        <f>IF([1]source_data!G1079="","",IF(LEFT(O1077,3)="E05","WD",IF(LEFT(O1077,3)="S13","WD",IF(LEFT(O1077,3)="W05","WD",IF(LEFT(O1077,3)="W06","UA",IF(LEFT(O1077,3)="S12","CA",IF(LEFT(O1077,3)="E06","UA",IF(LEFT(O1077,3)="E07","NMD",IF(LEFT(O1077,3)="E08","MD",IF(LEFT(O1077,3)="E09","LONB"))))))))))</f>
        <v>WD</v>
      </c>
      <c r="Q1077" s="11" t="str">
        <f>IF([1]source_data!G1079="","",IF([1]source_data!D1079="","",VLOOKUP([1]source_data!D1079,[1]geo_data!A:I,7,FALSE)))</f>
        <v>Stroud</v>
      </c>
      <c r="R1077" s="11" t="str">
        <f>IF([1]source_data!G1079="","",IF([1]source_data!D1079="","",VLOOKUP([1]source_data!D1079,[1]geo_data!A:I,6,FALSE)))</f>
        <v>E07000082</v>
      </c>
      <c r="S1077" s="11" t="str">
        <f>IF([1]source_data!G1079="","",IF(LEFT(R1077,3)="E05","WD",IF(LEFT(R1077,3)="S13","WD",IF(LEFT(R1077,3)="W05","WD",IF(LEFT(R1077,3)="W06","UA",IF(LEFT(R1077,3)="S12","CA",IF(LEFT(R1077,3)="E06","UA",IF(LEFT(R1077,3)="E07","NMD",IF(LEFT(R1077,3)="E08","MD",IF(LEFT(R1077,3)="E09","LONB"))))))))))</f>
        <v>NMD</v>
      </c>
      <c r="T1077" s="8" t="str">
        <f>IF([1]source_data!G1079="","",IF([1]source_data!N1079="","",[1]source_data!N1079))</f>
        <v>Grants for Your Home</v>
      </c>
      <c r="U1077" s="12">
        <f ca="1">IF([1]source_data!G1079="","",[1]tailored_settings!$B$8)</f>
        <v>45009</v>
      </c>
      <c r="V1077" s="8" t="str">
        <f>IF([1]source_data!I1079="","",[1]tailored_settings!$B$9)</f>
        <v>https://www.barnwoodtrust.org/</v>
      </c>
      <c r="W1077" s="8" t="str">
        <f>IF([1]source_data!G1079="","",IF([1]source_data!I1079="","",[1]codelists!$A$1))</f>
        <v>Grant to Individuals Reason codelist</v>
      </c>
      <c r="X1077" s="8" t="str">
        <f>IF([1]source_data!G1079="","",IF([1]source_data!I1079="","",[1]source_data!I1079))</f>
        <v>Financial Hardship</v>
      </c>
      <c r="Y1077" s="8" t="str">
        <f>IF([1]source_data!G1079="","",IF([1]source_data!J1079="","",[1]codelists!$A$1))</f>
        <v>Grant to Individuals Reason codelist</v>
      </c>
      <c r="Z1077" s="8" t="str">
        <f>IF([1]source_data!G1079="","",IF([1]source_data!J1079="","",[1]source_data!J1079))</f>
        <v>Disability</v>
      </c>
      <c r="AA1077" s="8" t="str">
        <f>IF([1]source_data!G1079="","",IF([1]source_data!K1079="","",[1]codelists!$A$16))</f>
        <v>Grant to Individuals Purpose codelist</v>
      </c>
      <c r="AB1077" s="8" t="str">
        <f>IF([1]source_data!G1079="","",IF([1]source_data!K1079="","",[1]source_data!K1079))</f>
        <v>Furniture and appliances</v>
      </c>
      <c r="AC1077" s="8" t="str">
        <f>IF([1]source_data!G1079="","",IF([1]source_data!L1079="","",[1]codelists!$A$16))</f>
        <v/>
      </c>
      <c r="AD1077" s="8" t="str">
        <f>IF([1]source_data!G1079="","",IF([1]source_data!L1079="","",[1]source_data!L1079))</f>
        <v/>
      </c>
      <c r="AE1077" s="8" t="str">
        <f>IF([1]source_data!G1079="","",IF([1]source_data!M1079="","",[1]codelists!$A$16))</f>
        <v/>
      </c>
      <c r="AF1077" s="8" t="str">
        <f>IF([1]source_data!G1079="","",IF([1]source_data!M1079="","",[1]source_data!M1079))</f>
        <v/>
      </c>
    </row>
    <row r="1078" spans="1:32" ht="15.75" x14ac:dyDescent="0.25">
      <c r="A1078" s="8" t="str">
        <f>IF([1]source_data!G1080="","",IF(AND([1]source_data!C1080&lt;&gt;"",[1]tailored_settings!$B$10="Publish"),CONCATENATE([1]tailored_settings!$B$2&amp;[1]source_data!C1080),IF(AND([1]source_data!C1080&lt;&gt;"",[1]tailored_settings!$B$10="Do not publish"),CONCATENATE([1]tailored_settings!$B$2&amp;TEXT(ROW(A1078)-1,"0000")&amp;"_"&amp;TEXT(F1078,"yyyy-mm")),CONCATENATE([1]tailored_settings!$B$2&amp;TEXT(ROW(A1078)-1,"0000")&amp;"_"&amp;TEXT(F1078,"yyyy-mm")))))</f>
        <v>360G-BarnwoodTrust-1077_2022-12</v>
      </c>
      <c r="B1078" s="8" t="str">
        <f>IF([1]source_data!G1080="","",IF([1]source_data!E1080&lt;&gt;"",[1]source_data!E1080,CONCATENATE("Grant to "&amp;G1078)))</f>
        <v>Grants for Your Home</v>
      </c>
      <c r="C1078" s="8" t="str">
        <f>IF([1]source_data!G1080="","",IF([1]source_data!F1080="","",[1]source_data!F1080))</f>
        <v>Funding to help disabled people and people with mental health conditions living on a low-income with their housing needs</v>
      </c>
      <c r="D1078" s="9">
        <f>IF([1]source_data!G1080="","",IF([1]source_data!G1080="","",[1]source_data!G1080))</f>
        <v>1443</v>
      </c>
      <c r="E1078" s="8" t="str">
        <f>IF([1]source_data!G1080="","",[1]tailored_settings!$B$3)</f>
        <v>GBP</v>
      </c>
      <c r="F1078" s="10">
        <f>IF([1]source_data!G1080="","",IF([1]source_data!H1080="","",[1]source_data!H1080))</f>
        <v>44908.369901817103</v>
      </c>
      <c r="G1078" s="8" t="str">
        <f>IF([1]source_data!G1080="","",[1]tailored_settings!$B$5)</f>
        <v>Individual Recipient</v>
      </c>
      <c r="H1078" s="8" t="str">
        <f>IF([1]source_data!G1080="","",IF(AND([1]source_data!A1080&lt;&gt;"",[1]tailored_settings!$B$11="Publish"),CONCATENATE([1]tailored_settings!$B$2&amp;[1]source_data!A1080),IF(AND([1]source_data!A1080&lt;&gt;"",[1]tailored_settings!$B$11="Do not publish"),CONCATENATE([1]tailored_settings!$B$4&amp;TEXT(ROW(A1078)-1,"0000")&amp;"_"&amp;TEXT(F1078,"yyyy-mm")),CONCATENATE([1]tailored_settings!$B$4&amp;TEXT(ROW(A1078)-1,"0000")&amp;"_"&amp;TEXT(F1078,"yyyy-mm")))))</f>
        <v>360G-BarnwoodTrust-IND-1077_2022-12</v>
      </c>
      <c r="I1078" s="8" t="str">
        <f>IF([1]source_data!G1080="","",[1]tailored_settings!$B$7)</f>
        <v>Barnwood Trust</v>
      </c>
      <c r="J1078" s="8" t="str">
        <f>IF([1]source_data!G1080="","",[1]tailored_settings!$B$6)</f>
        <v>GB-CHC-1162855</v>
      </c>
      <c r="K1078" s="8" t="str">
        <f>IF([1]source_data!G1080="","",IF([1]source_data!I1080="","",VLOOKUP([1]source_data!I1080,[1]codelists!A:C,2,FALSE)))</f>
        <v>GTIR010</v>
      </c>
      <c r="L1078" s="8" t="str">
        <f>IF([1]source_data!G1080="","",IF([1]source_data!J1080="","",VLOOKUP([1]source_data!J1080,[1]codelists!A:C,2,FALSE)))</f>
        <v>GTIR020</v>
      </c>
      <c r="M1078" s="8" t="str">
        <f>IF([1]source_data!G1080="","",IF([1]source_data!K1080="","",IF([1]source_data!M1080&lt;&gt;"",CONCATENATE(VLOOKUP([1]source_data!K1080,[1]codelists!A:C,2,FALSE)&amp;";"&amp;VLOOKUP([1]source_data!L1080,[1]codelists!A:C,2,FALSE)&amp;";"&amp;VLOOKUP([1]source_data!M1080,[1]codelists!A:C,2,FALSE)),IF([1]source_data!L1080&lt;&gt;"",CONCATENATE(VLOOKUP([1]source_data!K1080,[1]codelists!A:C,2,FALSE)&amp;";"&amp;VLOOKUP([1]source_data!L1080,[1]codelists!A:C,2,FALSE)),IF([1]source_data!K1080&lt;&gt;"",CONCATENATE(VLOOKUP([1]source_data!K1080,[1]codelists!A:C,2,FALSE)))))))</f>
        <v>GTIP020</v>
      </c>
      <c r="N1078" s="11" t="str">
        <f>IF([1]source_data!G1080="","",IF([1]source_data!D1080="","",VLOOKUP([1]source_data!D1080,[1]geo_data!A:I,9,FALSE)))</f>
        <v>Stroud Central</v>
      </c>
      <c r="O1078" s="11" t="str">
        <f>IF([1]source_data!G1080="","",IF([1]source_data!D1080="","",VLOOKUP([1]source_data!D1080,[1]geo_data!A:I,8,FALSE)))</f>
        <v>E05010986</v>
      </c>
      <c r="P1078" s="11" t="str">
        <f>IF([1]source_data!G1080="","",IF(LEFT(O1078,3)="E05","WD",IF(LEFT(O1078,3)="S13","WD",IF(LEFT(O1078,3)="W05","WD",IF(LEFT(O1078,3)="W06","UA",IF(LEFT(O1078,3)="S12","CA",IF(LEFT(O1078,3)="E06","UA",IF(LEFT(O1078,3)="E07","NMD",IF(LEFT(O1078,3)="E08","MD",IF(LEFT(O1078,3)="E09","LONB"))))))))))</f>
        <v>WD</v>
      </c>
      <c r="Q1078" s="11" t="str">
        <f>IF([1]source_data!G1080="","",IF([1]source_data!D1080="","",VLOOKUP([1]source_data!D1080,[1]geo_data!A:I,7,FALSE)))</f>
        <v>Stroud</v>
      </c>
      <c r="R1078" s="11" t="str">
        <f>IF([1]source_data!G1080="","",IF([1]source_data!D1080="","",VLOOKUP([1]source_data!D1080,[1]geo_data!A:I,6,FALSE)))</f>
        <v>E07000082</v>
      </c>
      <c r="S1078" s="11" t="str">
        <f>IF([1]source_data!G1080="","",IF(LEFT(R1078,3)="E05","WD",IF(LEFT(R1078,3)="S13","WD",IF(LEFT(R1078,3)="W05","WD",IF(LEFT(R1078,3)="W06","UA",IF(LEFT(R1078,3)="S12","CA",IF(LEFT(R1078,3)="E06","UA",IF(LEFT(R1078,3)="E07","NMD",IF(LEFT(R1078,3)="E08","MD",IF(LEFT(R1078,3)="E09","LONB"))))))))))</f>
        <v>NMD</v>
      </c>
      <c r="T1078" s="8" t="str">
        <f>IF([1]source_data!G1080="","",IF([1]source_data!N1080="","",[1]source_data!N1080))</f>
        <v>Grants for Your Home</v>
      </c>
      <c r="U1078" s="12">
        <f ca="1">IF([1]source_data!G1080="","",[1]tailored_settings!$B$8)</f>
        <v>45009</v>
      </c>
      <c r="V1078" s="8" t="str">
        <f>IF([1]source_data!I1080="","",[1]tailored_settings!$B$9)</f>
        <v>https://www.barnwoodtrust.org/</v>
      </c>
      <c r="W1078" s="8" t="str">
        <f>IF([1]source_data!G1080="","",IF([1]source_data!I1080="","",[1]codelists!$A$1))</f>
        <v>Grant to Individuals Reason codelist</v>
      </c>
      <c r="X1078" s="8" t="str">
        <f>IF([1]source_data!G1080="","",IF([1]source_data!I1080="","",[1]source_data!I1080))</f>
        <v>Financial Hardship</v>
      </c>
      <c r="Y1078" s="8" t="str">
        <f>IF([1]source_data!G1080="","",IF([1]source_data!J1080="","",[1]codelists!$A$1))</f>
        <v>Grant to Individuals Reason codelist</v>
      </c>
      <c r="Z1078" s="8" t="str">
        <f>IF([1]source_data!G1080="","",IF([1]source_data!J1080="","",[1]source_data!J1080))</f>
        <v>Disability</v>
      </c>
      <c r="AA1078" s="8" t="str">
        <f>IF([1]source_data!G1080="","",IF([1]source_data!K1080="","",[1]codelists!$A$16))</f>
        <v>Grant to Individuals Purpose codelist</v>
      </c>
      <c r="AB1078" s="8" t="str">
        <f>IF([1]source_data!G1080="","",IF([1]source_data!K1080="","",[1]source_data!K1080))</f>
        <v>Furniture and appliances</v>
      </c>
      <c r="AC1078" s="8" t="str">
        <f>IF([1]source_data!G1080="","",IF([1]source_data!L1080="","",[1]codelists!$A$16))</f>
        <v/>
      </c>
      <c r="AD1078" s="8" t="str">
        <f>IF([1]source_data!G1080="","",IF([1]source_data!L1080="","",[1]source_data!L1080))</f>
        <v/>
      </c>
      <c r="AE1078" s="8" t="str">
        <f>IF([1]source_data!G1080="","",IF([1]source_data!M1080="","",[1]codelists!$A$16))</f>
        <v/>
      </c>
      <c r="AF1078" s="8" t="str">
        <f>IF([1]source_data!G1080="","",IF([1]source_data!M1080="","",[1]source_data!M1080))</f>
        <v/>
      </c>
    </row>
    <row r="1079" spans="1:32" ht="15.75" x14ac:dyDescent="0.25">
      <c r="A1079" s="8" t="str">
        <f>IF([1]source_data!G1081="","",IF(AND([1]source_data!C1081&lt;&gt;"",[1]tailored_settings!$B$10="Publish"),CONCATENATE([1]tailored_settings!$B$2&amp;[1]source_data!C1081),IF(AND([1]source_data!C1081&lt;&gt;"",[1]tailored_settings!$B$10="Do not publish"),CONCATENATE([1]tailored_settings!$B$2&amp;TEXT(ROW(A1079)-1,"0000")&amp;"_"&amp;TEXT(F1079,"yyyy-mm")),CONCATENATE([1]tailored_settings!$B$2&amp;TEXT(ROW(A1079)-1,"0000")&amp;"_"&amp;TEXT(F1079,"yyyy-mm")))))</f>
        <v>360G-BarnwoodTrust-1078_2022-12</v>
      </c>
      <c r="B1079" s="8" t="str">
        <f>IF([1]source_data!G1081="","",IF([1]source_data!E1081&lt;&gt;"",[1]source_data!E1081,CONCATENATE("Grant to "&amp;G1079)))</f>
        <v>Grants for Your Home</v>
      </c>
      <c r="C1079" s="8" t="str">
        <f>IF([1]source_data!G1081="","",IF([1]source_data!F1081="","",[1]source_data!F1081))</f>
        <v>Funding to help disabled people and people with mental health conditions living on a low-income with their housing needs</v>
      </c>
      <c r="D1079" s="9">
        <f>IF([1]source_data!G1081="","",IF([1]source_data!G1081="","",[1]source_data!G1081))</f>
        <v>1050</v>
      </c>
      <c r="E1079" s="8" t="str">
        <f>IF([1]source_data!G1081="","",[1]tailored_settings!$B$3)</f>
        <v>GBP</v>
      </c>
      <c r="F1079" s="10">
        <f>IF([1]source_data!G1081="","",IF([1]source_data!H1081="","",[1]source_data!H1081))</f>
        <v>44908.4268695602</v>
      </c>
      <c r="G1079" s="8" t="str">
        <f>IF([1]source_data!G1081="","",[1]tailored_settings!$B$5)</f>
        <v>Individual Recipient</v>
      </c>
      <c r="H1079" s="8" t="str">
        <f>IF([1]source_data!G1081="","",IF(AND([1]source_data!A1081&lt;&gt;"",[1]tailored_settings!$B$11="Publish"),CONCATENATE([1]tailored_settings!$B$2&amp;[1]source_data!A1081),IF(AND([1]source_data!A1081&lt;&gt;"",[1]tailored_settings!$B$11="Do not publish"),CONCATENATE([1]tailored_settings!$B$4&amp;TEXT(ROW(A1079)-1,"0000")&amp;"_"&amp;TEXT(F1079,"yyyy-mm")),CONCATENATE([1]tailored_settings!$B$4&amp;TEXT(ROW(A1079)-1,"0000")&amp;"_"&amp;TEXT(F1079,"yyyy-mm")))))</f>
        <v>360G-BarnwoodTrust-IND-1078_2022-12</v>
      </c>
      <c r="I1079" s="8" t="str">
        <f>IF([1]source_data!G1081="","",[1]tailored_settings!$B$7)</f>
        <v>Barnwood Trust</v>
      </c>
      <c r="J1079" s="8" t="str">
        <f>IF([1]source_data!G1081="","",[1]tailored_settings!$B$6)</f>
        <v>GB-CHC-1162855</v>
      </c>
      <c r="K1079" s="8" t="str">
        <f>IF([1]source_data!G1081="","",IF([1]source_data!I1081="","",VLOOKUP([1]source_data!I1081,[1]codelists!A:C,2,FALSE)))</f>
        <v>GTIR010</v>
      </c>
      <c r="L1079" s="8" t="str">
        <f>IF([1]source_data!G1081="","",IF([1]source_data!J1081="","",VLOOKUP([1]source_data!J1081,[1]codelists!A:C,2,FALSE)))</f>
        <v>GTIR020</v>
      </c>
      <c r="M1079" s="8" t="str">
        <f>IF([1]source_data!G1081="","",IF([1]source_data!K1081="","",IF([1]source_data!M1081&lt;&gt;"",CONCATENATE(VLOOKUP([1]source_data!K1081,[1]codelists!A:C,2,FALSE)&amp;";"&amp;VLOOKUP([1]source_data!L1081,[1]codelists!A:C,2,FALSE)&amp;";"&amp;VLOOKUP([1]source_data!M1081,[1]codelists!A:C,2,FALSE)),IF([1]source_data!L1081&lt;&gt;"",CONCATENATE(VLOOKUP([1]source_data!K1081,[1]codelists!A:C,2,FALSE)&amp;";"&amp;VLOOKUP([1]source_data!L1081,[1]codelists!A:C,2,FALSE)),IF([1]source_data!K1081&lt;&gt;"",CONCATENATE(VLOOKUP([1]source_data!K1081,[1]codelists!A:C,2,FALSE)))))))</f>
        <v>GTIP020</v>
      </c>
      <c r="N1079" s="11" t="str">
        <f>IF([1]source_data!G1081="","",IF([1]source_data!D1081="","",VLOOKUP([1]source_data!D1081,[1]geo_data!A:I,9,FALSE)))</f>
        <v>Chalford</v>
      </c>
      <c r="O1079" s="11" t="str">
        <f>IF([1]source_data!G1081="","",IF([1]source_data!D1081="","",VLOOKUP([1]source_data!D1081,[1]geo_data!A:I,8,FALSE)))</f>
        <v>E05013189</v>
      </c>
      <c r="P1079" s="11" t="str">
        <f>IF([1]source_data!G1081="","",IF(LEFT(O1079,3)="E05","WD",IF(LEFT(O1079,3)="S13","WD",IF(LEFT(O1079,3)="W05","WD",IF(LEFT(O1079,3)="W06","UA",IF(LEFT(O1079,3)="S12","CA",IF(LEFT(O1079,3)="E06","UA",IF(LEFT(O1079,3)="E07","NMD",IF(LEFT(O1079,3)="E08","MD",IF(LEFT(O1079,3)="E09","LONB"))))))))))</f>
        <v>WD</v>
      </c>
      <c r="Q1079" s="11" t="str">
        <f>IF([1]source_data!G1081="","",IF([1]source_data!D1081="","",VLOOKUP([1]source_data!D1081,[1]geo_data!A:I,7,FALSE)))</f>
        <v>Stroud</v>
      </c>
      <c r="R1079" s="11" t="str">
        <f>IF([1]source_data!G1081="","",IF([1]source_data!D1081="","",VLOOKUP([1]source_data!D1081,[1]geo_data!A:I,6,FALSE)))</f>
        <v>E07000082</v>
      </c>
      <c r="S1079" s="11" t="str">
        <f>IF([1]source_data!G1081="","",IF(LEFT(R1079,3)="E05","WD",IF(LEFT(R1079,3)="S13","WD",IF(LEFT(R1079,3)="W05","WD",IF(LEFT(R1079,3)="W06","UA",IF(LEFT(R1079,3)="S12","CA",IF(LEFT(R1079,3)="E06","UA",IF(LEFT(R1079,3)="E07","NMD",IF(LEFT(R1079,3)="E08","MD",IF(LEFT(R1079,3)="E09","LONB"))))))))))</f>
        <v>NMD</v>
      </c>
      <c r="T1079" s="8" t="str">
        <f>IF([1]source_data!G1081="","",IF([1]source_data!N1081="","",[1]source_data!N1081))</f>
        <v>Grants for Your Home</v>
      </c>
      <c r="U1079" s="12">
        <f ca="1">IF([1]source_data!G1081="","",[1]tailored_settings!$B$8)</f>
        <v>45009</v>
      </c>
      <c r="V1079" s="8" t="str">
        <f>IF([1]source_data!I1081="","",[1]tailored_settings!$B$9)</f>
        <v>https://www.barnwoodtrust.org/</v>
      </c>
      <c r="W1079" s="8" t="str">
        <f>IF([1]source_data!G1081="","",IF([1]source_data!I1081="","",[1]codelists!$A$1))</f>
        <v>Grant to Individuals Reason codelist</v>
      </c>
      <c r="X1079" s="8" t="str">
        <f>IF([1]source_data!G1081="","",IF([1]source_data!I1081="","",[1]source_data!I1081))</f>
        <v>Financial Hardship</v>
      </c>
      <c r="Y1079" s="8" t="str">
        <f>IF([1]source_data!G1081="","",IF([1]source_data!J1081="","",[1]codelists!$A$1))</f>
        <v>Grant to Individuals Reason codelist</v>
      </c>
      <c r="Z1079" s="8" t="str">
        <f>IF([1]source_data!G1081="","",IF([1]source_data!J1081="","",[1]source_data!J1081))</f>
        <v>Disability</v>
      </c>
      <c r="AA1079" s="8" t="str">
        <f>IF([1]source_data!G1081="","",IF([1]source_data!K1081="","",[1]codelists!$A$16))</f>
        <v>Grant to Individuals Purpose codelist</v>
      </c>
      <c r="AB1079" s="8" t="str">
        <f>IF([1]source_data!G1081="","",IF([1]source_data!K1081="","",[1]source_data!K1081))</f>
        <v>Furniture and appliances</v>
      </c>
      <c r="AC1079" s="8" t="str">
        <f>IF([1]source_data!G1081="","",IF([1]source_data!L1081="","",[1]codelists!$A$16))</f>
        <v/>
      </c>
      <c r="AD1079" s="8" t="str">
        <f>IF([1]source_data!G1081="","",IF([1]source_data!L1081="","",[1]source_data!L1081))</f>
        <v/>
      </c>
      <c r="AE1079" s="8" t="str">
        <f>IF([1]source_data!G1081="","",IF([1]source_data!M1081="","",[1]codelists!$A$16))</f>
        <v/>
      </c>
      <c r="AF1079" s="8" t="str">
        <f>IF([1]source_data!G1081="","",IF([1]source_data!M1081="","",[1]source_data!M1081))</f>
        <v/>
      </c>
    </row>
    <row r="1080" spans="1:32" ht="15.75" x14ac:dyDescent="0.25">
      <c r="A1080" s="8" t="str">
        <f>IF([1]source_data!G1082="","",IF(AND([1]source_data!C1082&lt;&gt;"",[1]tailored_settings!$B$10="Publish"),CONCATENATE([1]tailored_settings!$B$2&amp;[1]source_data!C1082),IF(AND([1]source_data!C1082&lt;&gt;"",[1]tailored_settings!$B$10="Do not publish"),CONCATENATE([1]tailored_settings!$B$2&amp;TEXT(ROW(A1080)-1,"0000")&amp;"_"&amp;TEXT(F1080,"yyyy-mm")),CONCATENATE([1]tailored_settings!$B$2&amp;TEXT(ROW(A1080)-1,"0000")&amp;"_"&amp;TEXT(F1080,"yyyy-mm")))))</f>
        <v>360G-BarnwoodTrust-1079_2022-12</v>
      </c>
      <c r="B1080" s="8" t="str">
        <f>IF([1]source_data!G1082="","",IF([1]source_data!E1082&lt;&gt;"",[1]source_data!E1082,CONCATENATE("Grant to "&amp;G1080)))</f>
        <v>Grants for Your Home</v>
      </c>
      <c r="C1080" s="8" t="str">
        <f>IF([1]source_data!G1082="","",IF([1]source_data!F1082="","",[1]source_data!F1082))</f>
        <v>Funding to help disabled people and people with mental health conditions living on a low-income with their housing needs</v>
      </c>
      <c r="D1080" s="9">
        <f>IF([1]source_data!G1082="","",IF([1]source_data!G1082="","",[1]source_data!G1082))</f>
        <v>2477</v>
      </c>
      <c r="E1080" s="8" t="str">
        <f>IF([1]source_data!G1082="","",[1]tailored_settings!$B$3)</f>
        <v>GBP</v>
      </c>
      <c r="F1080" s="10">
        <f>IF([1]source_data!G1082="","",IF([1]source_data!H1082="","",[1]source_data!H1082))</f>
        <v>44908.4407987616</v>
      </c>
      <c r="G1080" s="8" t="str">
        <f>IF([1]source_data!G1082="","",[1]tailored_settings!$B$5)</f>
        <v>Individual Recipient</v>
      </c>
      <c r="H1080" s="8" t="str">
        <f>IF([1]source_data!G1082="","",IF(AND([1]source_data!A1082&lt;&gt;"",[1]tailored_settings!$B$11="Publish"),CONCATENATE([1]tailored_settings!$B$2&amp;[1]source_data!A1082),IF(AND([1]source_data!A1082&lt;&gt;"",[1]tailored_settings!$B$11="Do not publish"),CONCATENATE([1]tailored_settings!$B$4&amp;TEXT(ROW(A1080)-1,"0000")&amp;"_"&amp;TEXT(F1080,"yyyy-mm")),CONCATENATE([1]tailored_settings!$B$4&amp;TEXT(ROW(A1080)-1,"0000")&amp;"_"&amp;TEXT(F1080,"yyyy-mm")))))</f>
        <v>360G-BarnwoodTrust-IND-1079_2022-12</v>
      </c>
      <c r="I1080" s="8" t="str">
        <f>IF([1]source_data!G1082="","",[1]tailored_settings!$B$7)</f>
        <v>Barnwood Trust</v>
      </c>
      <c r="J1080" s="8" t="str">
        <f>IF([1]source_data!G1082="","",[1]tailored_settings!$B$6)</f>
        <v>GB-CHC-1162855</v>
      </c>
      <c r="K1080" s="8" t="str">
        <f>IF([1]source_data!G1082="","",IF([1]source_data!I1082="","",VLOOKUP([1]source_data!I1082,[1]codelists!A:C,2,FALSE)))</f>
        <v>GTIR010</v>
      </c>
      <c r="L1080" s="8" t="str">
        <f>IF([1]source_data!G1082="","",IF([1]source_data!J1082="","",VLOOKUP([1]source_data!J1082,[1]codelists!A:C,2,FALSE)))</f>
        <v>GTIR020</v>
      </c>
      <c r="M1080" s="8" t="str">
        <f>IF([1]source_data!G1082="","",IF([1]source_data!K1082="","",IF([1]source_data!M1082&lt;&gt;"",CONCATENATE(VLOOKUP([1]source_data!K1082,[1]codelists!A:C,2,FALSE)&amp;";"&amp;VLOOKUP([1]source_data!L1082,[1]codelists!A:C,2,FALSE)&amp;";"&amp;VLOOKUP([1]source_data!M1082,[1]codelists!A:C,2,FALSE)),IF([1]source_data!L1082&lt;&gt;"",CONCATENATE(VLOOKUP([1]source_data!K1082,[1]codelists!A:C,2,FALSE)&amp;";"&amp;VLOOKUP([1]source_data!L1082,[1]codelists!A:C,2,FALSE)),IF([1]source_data!K1082&lt;&gt;"",CONCATENATE(VLOOKUP([1]source_data!K1082,[1]codelists!A:C,2,FALSE)))))))</f>
        <v>GTIP020</v>
      </c>
      <c r="N1080" s="11" t="str">
        <f>IF([1]source_data!G1082="","",IF([1]source_data!D1082="","",VLOOKUP([1]source_data!D1082,[1]geo_data!A:I,9,FALSE)))</f>
        <v>Severn</v>
      </c>
      <c r="O1080" s="11" t="str">
        <f>IF([1]source_data!G1082="","",IF([1]source_data!D1082="","",VLOOKUP([1]source_data!D1082,[1]geo_data!A:I,8,FALSE)))</f>
        <v>E05013195</v>
      </c>
      <c r="P1080" s="11" t="str">
        <f>IF([1]source_data!G1082="","",IF(LEFT(O1080,3)="E05","WD",IF(LEFT(O1080,3)="S13","WD",IF(LEFT(O1080,3)="W05","WD",IF(LEFT(O1080,3)="W06","UA",IF(LEFT(O1080,3)="S12","CA",IF(LEFT(O1080,3)="E06","UA",IF(LEFT(O1080,3)="E07","NMD",IF(LEFT(O1080,3)="E08","MD",IF(LEFT(O1080,3)="E09","LONB"))))))))))</f>
        <v>WD</v>
      </c>
      <c r="Q1080" s="11" t="str">
        <f>IF([1]source_data!G1082="","",IF([1]source_data!D1082="","",VLOOKUP([1]source_data!D1082,[1]geo_data!A:I,7,FALSE)))</f>
        <v>Stroud</v>
      </c>
      <c r="R1080" s="11" t="str">
        <f>IF([1]source_data!G1082="","",IF([1]source_data!D1082="","",VLOOKUP([1]source_data!D1082,[1]geo_data!A:I,6,FALSE)))</f>
        <v>E07000082</v>
      </c>
      <c r="S1080" s="11" t="str">
        <f>IF([1]source_data!G1082="","",IF(LEFT(R1080,3)="E05","WD",IF(LEFT(R1080,3)="S13","WD",IF(LEFT(R1080,3)="W05","WD",IF(LEFT(R1080,3)="W06","UA",IF(LEFT(R1080,3)="S12","CA",IF(LEFT(R1080,3)="E06","UA",IF(LEFT(R1080,3)="E07","NMD",IF(LEFT(R1080,3)="E08","MD",IF(LEFT(R1080,3)="E09","LONB"))))))))))</f>
        <v>NMD</v>
      </c>
      <c r="T1080" s="8" t="str">
        <f>IF([1]source_data!G1082="","",IF([1]source_data!N1082="","",[1]source_data!N1082))</f>
        <v>Grants for Your Home</v>
      </c>
      <c r="U1080" s="12">
        <f ca="1">IF([1]source_data!G1082="","",[1]tailored_settings!$B$8)</f>
        <v>45009</v>
      </c>
      <c r="V1080" s="8" t="str">
        <f>IF([1]source_data!I1082="","",[1]tailored_settings!$B$9)</f>
        <v>https://www.barnwoodtrust.org/</v>
      </c>
      <c r="W1080" s="8" t="str">
        <f>IF([1]source_data!G1082="","",IF([1]source_data!I1082="","",[1]codelists!$A$1))</f>
        <v>Grant to Individuals Reason codelist</v>
      </c>
      <c r="X1080" s="8" t="str">
        <f>IF([1]source_data!G1082="","",IF([1]source_data!I1082="","",[1]source_data!I1082))</f>
        <v>Financial Hardship</v>
      </c>
      <c r="Y1080" s="8" t="str">
        <f>IF([1]source_data!G1082="","",IF([1]source_data!J1082="","",[1]codelists!$A$1))</f>
        <v>Grant to Individuals Reason codelist</v>
      </c>
      <c r="Z1080" s="8" t="str">
        <f>IF([1]source_data!G1082="","",IF([1]source_data!J1082="","",[1]source_data!J1082))</f>
        <v>Disability</v>
      </c>
      <c r="AA1080" s="8" t="str">
        <f>IF([1]source_data!G1082="","",IF([1]source_data!K1082="","",[1]codelists!$A$16))</f>
        <v>Grant to Individuals Purpose codelist</v>
      </c>
      <c r="AB1080" s="8" t="str">
        <f>IF([1]source_data!G1082="","",IF([1]source_data!K1082="","",[1]source_data!K1082))</f>
        <v>Furniture and appliances</v>
      </c>
      <c r="AC1080" s="8" t="str">
        <f>IF([1]source_data!G1082="","",IF([1]source_data!L1082="","",[1]codelists!$A$16))</f>
        <v/>
      </c>
      <c r="AD1080" s="8" t="str">
        <f>IF([1]source_data!G1082="","",IF([1]source_data!L1082="","",[1]source_data!L1082))</f>
        <v/>
      </c>
      <c r="AE1080" s="8" t="str">
        <f>IF([1]source_data!G1082="","",IF([1]source_data!M1082="","",[1]codelists!$A$16))</f>
        <v/>
      </c>
      <c r="AF1080" s="8" t="str">
        <f>IF([1]source_data!G1082="","",IF([1]source_data!M1082="","",[1]source_data!M1082))</f>
        <v/>
      </c>
    </row>
    <row r="1081" spans="1:32" ht="15.75" x14ac:dyDescent="0.25">
      <c r="A1081" s="8" t="str">
        <f>IF([1]source_data!G1083="","",IF(AND([1]source_data!C1083&lt;&gt;"",[1]tailored_settings!$B$10="Publish"),CONCATENATE([1]tailored_settings!$B$2&amp;[1]source_data!C1083),IF(AND([1]source_data!C1083&lt;&gt;"",[1]tailored_settings!$B$10="Do not publish"),CONCATENATE([1]tailored_settings!$B$2&amp;TEXT(ROW(A1081)-1,"0000")&amp;"_"&amp;TEXT(F1081,"yyyy-mm")),CONCATENATE([1]tailored_settings!$B$2&amp;TEXT(ROW(A1081)-1,"0000")&amp;"_"&amp;TEXT(F1081,"yyyy-mm")))))</f>
        <v>360G-BarnwoodTrust-1080_2022-12</v>
      </c>
      <c r="B1081" s="8" t="str">
        <f>IF([1]source_data!G1083="","",IF([1]source_data!E1083&lt;&gt;"",[1]source_data!E1083,CONCATENATE("Grant to "&amp;G1081)))</f>
        <v>Grants for Your Home</v>
      </c>
      <c r="C1081" s="8" t="str">
        <f>IF([1]source_data!G1083="","",IF([1]source_data!F1083="","",[1]source_data!F1083))</f>
        <v>Funding to help disabled people and people with mental health conditions living on a low-income with their housing needs</v>
      </c>
      <c r="D1081" s="9">
        <f>IF([1]source_data!G1083="","",IF([1]source_data!G1083="","",[1]source_data!G1083))</f>
        <v>995</v>
      </c>
      <c r="E1081" s="8" t="str">
        <f>IF([1]source_data!G1083="","",[1]tailored_settings!$B$3)</f>
        <v>GBP</v>
      </c>
      <c r="F1081" s="10">
        <f>IF([1]source_data!G1083="","",IF([1]source_data!H1083="","",[1]source_data!H1083))</f>
        <v>44908.447692013899</v>
      </c>
      <c r="G1081" s="8" t="str">
        <f>IF([1]source_data!G1083="","",[1]tailored_settings!$B$5)</f>
        <v>Individual Recipient</v>
      </c>
      <c r="H1081" s="8" t="str">
        <f>IF([1]source_data!G1083="","",IF(AND([1]source_data!A1083&lt;&gt;"",[1]tailored_settings!$B$11="Publish"),CONCATENATE([1]tailored_settings!$B$2&amp;[1]source_data!A1083),IF(AND([1]source_data!A1083&lt;&gt;"",[1]tailored_settings!$B$11="Do not publish"),CONCATENATE([1]tailored_settings!$B$4&amp;TEXT(ROW(A1081)-1,"0000")&amp;"_"&amp;TEXT(F1081,"yyyy-mm")),CONCATENATE([1]tailored_settings!$B$4&amp;TEXT(ROW(A1081)-1,"0000")&amp;"_"&amp;TEXT(F1081,"yyyy-mm")))))</f>
        <v>360G-BarnwoodTrust-IND-1080_2022-12</v>
      </c>
      <c r="I1081" s="8" t="str">
        <f>IF([1]source_data!G1083="","",[1]tailored_settings!$B$7)</f>
        <v>Barnwood Trust</v>
      </c>
      <c r="J1081" s="8" t="str">
        <f>IF([1]source_data!G1083="","",[1]tailored_settings!$B$6)</f>
        <v>GB-CHC-1162855</v>
      </c>
      <c r="K1081" s="8" t="str">
        <f>IF([1]source_data!G1083="","",IF([1]source_data!I1083="","",VLOOKUP([1]source_data!I1083,[1]codelists!A:C,2,FALSE)))</f>
        <v>GTIR010</v>
      </c>
      <c r="L1081" s="8" t="str">
        <f>IF([1]source_data!G1083="","",IF([1]source_data!J1083="","",VLOOKUP([1]source_data!J1083,[1]codelists!A:C,2,FALSE)))</f>
        <v>GTIR020</v>
      </c>
      <c r="M1081" s="8" t="str">
        <f>IF([1]source_data!G1083="","",IF([1]source_data!K1083="","",IF([1]source_data!M1083&lt;&gt;"",CONCATENATE(VLOOKUP([1]source_data!K1083,[1]codelists!A:C,2,FALSE)&amp;";"&amp;VLOOKUP([1]source_data!L1083,[1]codelists!A:C,2,FALSE)&amp;";"&amp;VLOOKUP([1]source_data!M1083,[1]codelists!A:C,2,FALSE)),IF([1]source_data!L1083&lt;&gt;"",CONCATENATE(VLOOKUP([1]source_data!K1083,[1]codelists!A:C,2,FALSE)&amp;";"&amp;VLOOKUP([1]source_data!L1083,[1]codelists!A:C,2,FALSE)),IF([1]source_data!K1083&lt;&gt;"",CONCATENATE(VLOOKUP([1]source_data!K1083,[1]codelists!A:C,2,FALSE)))))))</f>
        <v>GTIP020</v>
      </c>
      <c r="N1081" s="11" t="str">
        <f>IF([1]source_data!G1083="","",IF([1]source_data!D1083="","",VLOOKUP([1]source_data!D1083,[1]geo_data!A:I,9,FALSE)))</f>
        <v>Lechlade, Kempsford &amp; Fairford South</v>
      </c>
      <c r="O1081" s="11" t="str">
        <f>IF([1]source_data!G1083="","",IF([1]source_data!D1083="","",VLOOKUP([1]source_data!D1083,[1]geo_data!A:I,8,FALSE)))</f>
        <v>E05010710</v>
      </c>
      <c r="P1081" s="11" t="str">
        <f>IF([1]source_data!G1083="","",IF(LEFT(O1081,3)="E05","WD",IF(LEFT(O1081,3)="S13","WD",IF(LEFT(O1081,3)="W05","WD",IF(LEFT(O1081,3)="W06","UA",IF(LEFT(O1081,3)="S12","CA",IF(LEFT(O1081,3)="E06","UA",IF(LEFT(O1081,3)="E07","NMD",IF(LEFT(O1081,3)="E08","MD",IF(LEFT(O1081,3)="E09","LONB"))))))))))</f>
        <v>WD</v>
      </c>
      <c r="Q1081" s="11" t="str">
        <f>IF([1]source_data!G1083="","",IF([1]source_data!D1083="","",VLOOKUP([1]source_data!D1083,[1]geo_data!A:I,7,FALSE)))</f>
        <v>Cotswold</v>
      </c>
      <c r="R1081" s="11" t="str">
        <f>IF([1]source_data!G1083="","",IF([1]source_data!D1083="","",VLOOKUP([1]source_data!D1083,[1]geo_data!A:I,6,FALSE)))</f>
        <v>E07000079</v>
      </c>
      <c r="S1081" s="11" t="str">
        <f>IF([1]source_data!G1083="","",IF(LEFT(R1081,3)="E05","WD",IF(LEFT(R1081,3)="S13","WD",IF(LEFT(R1081,3)="W05","WD",IF(LEFT(R1081,3)="W06","UA",IF(LEFT(R1081,3)="S12","CA",IF(LEFT(R1081,3)="E06","UA",IF(LEFT(R1081,3)="E07","NMD",IF(LEFT(R1081,3)="E08","MD",IF(LEFT(R1081,3)="E09","LONB"))))))))))</f>
        <v>NMD</v>
      </c>
      <c r="T1081" s="8" t="str">
        <f>IF([1]source_data!G1083="","",IF([1]source_data!N1083="","",[1]source_data!N1083))</f>
        <v>Grants for Your Home</v>
      </c>
      <c r="U1081" s="12">
        <f ca="1">IF([1]source_data!G1083="","",[1]tailored_settings!$B$8)</f>
        <v>45009</v>
      </c>
      <c r="V1081" s="8" t="str">
        <f>IF([1]source_data!I1083="","",[1]tailored_settings!$B$9)</f>
        <v>https://www.barnwoodtrust.org/</v>
      </c>
      <c r="W1081" s="8" t="str">
        <f>IF([1]source_data!G1083="","",IF([1]source_data!I1083="","",[1]codelists!$A$1))</f>
        <v>Grant to Individuals Reason codelist</v>
      </c>
      <c r="X1081" s="8" t="str">
        <f>IF([1]source_data!G1083="","",IF([1]source_data!I1083="","",[1]source_data!I1083))</f>
        <v>Financial Hardship</v>
      </c>
      <c r="Y1081" s="8" t="str">
        <f>IF([1]source_data!G1083="","",IF([1]source_data!J1083="","",[1]codelists!$A$1))</f>
        <v>Grant to Individuals Reason codelist</v>
      </c>
      <c r="Z1081" s="8" t="str">
        <f>IF([1]source_data!G1083="","",IF([1]source_data!J1083="","",[1]source_data!J1083))</f>
        <v>Disability</v>
      </c>
      <c r="AA1081" s="8" t="str">
        <f>IF([1]source_data!G1083="","",IF([1]source_data!K1083="","",[1]codelists!$A$16))</f>
        <v>Grant to Individuals Purpose codelist</v>
      </c>
      <c r="AB1081" s="8" t="str">
        <f>IF([1]source_data!G1083="","",IF([1]source_data!K1083="","",[1]source_data!K1083))</f>
        <v>Furniture and appliances</v>
      </c>
      <c r="AC1081" s="8" t="str">
        <f>IF([1]source_data!G1083="","",IF([1]source_data!L1083="","",[1]codelists!$A$16))</f>
        <v/>
      </c>
      <c r="AD1081" s="8" t="str">
        <f>IF([1]source_data!G1083="","",IF([1]source_data!L1083="","",[1]source_data!L1083))</f>
        <v/>
      </c>
      <c r="AE1081" s="8" t="str">
        <f>IF([1]source_data!G1083="","",IF([1]source_data!M1083="","",[1]codelists!$A$16))</f>
        <v/>
      </c>
      <c r="AF1081" s="8" t="str">
        <f>IF([1]source_data!G1083="","",IF([1]source_data!M1083="","",[1]source_data!M1083))</f>
        <v/>
      </c>
    </row>
    <row r="1082" spans="1:32" ht="15.75" x14ac:dyDescent="0.25">
      <c r="A1082" s="8" t="str">
        <f>IF([1]source_data!G1084="","",IF(AND([1]source_data!C1084&lt;&gt;"",[1]tailored_settings!$B$10="Publish"),CONCATENATE([1]tailored_settings!$B$2&amp;[1]source_data!C1084),IF(AND([1]source_data!C1084&lt;&gt;"",[1]tailored_settings!$B$10="Do not publish"),CONCATENATE([1]tailored_settings!$B$2&amp;TEXT(ROW(A1082)-1,"0000")&amp;"_"&amp;TEXT(F1082,"yyyy-mm")),CONCATENATE([1]tailored_settings!$B$2&amp;TEXT(ROW(A1082)-1,"0000")&amp;"_"&amp;TEXT(F1082,"yyyy-mm")))))</f>
        <v>360G-BarnwoodTrust-1081_2022-12</v>
      </c>
      <c r="B1082" s="8" t="str">
        <f>IF([1]source_data!G1084="","",IF([1]source_data!E1084&lt;&gt;"",[1]source_data!E1084,CONCATENATE("Grant to "&amp;G1082)))</f>
        <v>Grants for Your Home</v>
      </c>
      <c r="C1082" s="8" t="str">
        <f>IF([1]source_data!G1084="","",IF([1]source_data!F1084="","",[1]source_data!F1084))</f>
        <v>Funding to help disabled people and people with mental health conditions living on a low-income with their housing needs</v>
      </c>
      <c r="D1082" s="9">
        <f>IF([1]source_data!G1084="","",IF([1]source_data!G1084="","",[1]source_data!G1084))</f>
        <v>1220</v>
      </c>
      <c r="E1082" s="8" t="str">
        <f>IF([1]source_data!G1084="","",[1]tailored_settings!$B$3)</f>
        <v>GBP</v>
      </c>
      <c r="F1082" s="10">
        <f>IF([1]source_data!G1084="","",IF([1]source_data!H1084="","",[1]source_data!H1084))</f>
        <v>44908.468888229203</v>
      </c>
      <c r="G1082" s="8" t="str">
        <f>IF([1]source_data!G1084="","",[1]tailored_settings!$B$5)</f>
        <v>Individual Recipient</v>
      </c>
      <c r="H1082" s="8" t="str">
        <f>IF([1]source_data!G1084="","",IF(AND([1]source_data!A1084&lt;&gt;"",[1]tailored_settings!$B$11="Publish"),CONCATENATE([1]tailored_settings!$B$2&amp;[1]source_data!A1084),IF(AND([1]source_data!A1084&lt;&gt;"",[1]tailored_settings!$B$11="Do not publish"),CONCATENATE([1]tailored_settings!$B$4&amp;TEXT(ROW(A1082)-1,"0000")&amp;"_"&amp;TEXT(F1082,"yyyy-mm")),CONCATENATE([1]tailored_settings!$B$4&amp;TEXT(ROW(A1082)-1,"0000")&amp;"_"&amp;TEXT(F1082,"yyyy-mm")))))</f>
        <v>360G-BarnwoodTrust-IND-1081_2022-12</v>
      </c>
      <c r="I1082" s="8" t="str">
        <f>IF([1]source_data!G1084="","",[1]tailored_settings!$B$7)</f>
        <v>Barnwood Trust</v>
      </c>
      <c r="J1082" s="8" t="str">
        <f>IF([1]source_data!G1084="","",[1]tailored_settings!$B$6)</f>
        <v>GB-CHC-1162855</v>
      </c>
      <c r="K1082" s="8" t="str">
        <f>IF([1]source_data!G1084="","",IF([1]source_data!I1084="","",VLOOKUP([1]source_data!I1084,[1]codelists!A:C,2,FALSE)))</f>
        <v>GTIR010</v>
      </c>
      <c r="L1082" s="8" t="str">
        <f>IF([1]source_data!G1084="","",IF([1]source_data!J1084="","",VLOOKUP([1]source_data!J1084,[1]codelists!A:C,2,FALSE)))</f>
        <v>GTIR020</v>
      </c>
      <c r="M1082" s="8" t="str">
        <f>IF([1]source_data!G1084="","",IF([1]source_data!K1084="","",IF([1]source_data!M1084&lt;&gt;"",CONCATENATE(VLOOKUP([1]source_data!K1084,[1]codelists!A:C,2,FALSE)&amp;";"&amp;VLOOKUP([1]source_data!L1084,[1]codelists!A:C,2,FALSE)&amp;";"&amp;VLOOKUP([1]source_data!M1084,[1]codelists!A:C,2,FALSE)),IF([1]source_data!L1084&lt;&gt;"",CONCATENATE(VLOOKUP([1]source_data!K1084,[1]codelists!A:C,2,FALSE)&amp;";"&amp;VLOOKUP([1]source_data!L1084,[1]codelists!A:C,2,FALSE)),IF([1]source_data!K1084&lt;&gt;"",CONCATENATE(VLOOKUP([1]source_data!K1084,[1]codelists!A:C,2,FALSE)))))))</f>
        <v>GTIP020</v>
      </c>
      <c r="N1082" s="11" t="str">
        <f>IF([1]source_data!G1084="","",IF([1]source_data!D1084="","",VLOOKUP([1]source_data!D1084,[1]geo_data!A:I,9,FALSE)))</f>
        <v>Oakley</v>
      </c>
      <c r="O1082" s="11" t="str">
        <f>IF([1]source_data!G1084="","",IF([1]source_data!D1084="","",VLOOKUP([1]source_data!D1084,[1]geo_data!A:I,8,FALSE)))</f>
        <v>E05004297</v>
      </c>
      <c r="P1082" s="11" t="str">
        <f>IF([1]source_data!G1084="","",IF(LEFT(O1082,3)="E05","WD",IF(LEFT(O1082,3)="S13","WD",IF(LEFT(O1082,3)="W05","WD",IF(LEFT(O1082,3)="W06","UA",IF(LEFT(O1082,3)="S12","CA",IF(LEFT(O1082,3)="E06","UA",IF(LEFT(O1082,3)="E07","NMD",IF(LEFT(O1082,3)="E08","MD",IF(LEFT(O1082,3)="E09","LONB"))))))))))</f>
        <v>WD</v>
      </c>
      <c r="Q1082" s="11" t="str">
        <f>IF([1]source_data!G1084="","",IF([1]source_data!D1084="","",VLOOKUP([1]source_data!D1084,[1]geo_data!A:I,7,FALSE)))</f>
        <v>Cheltenham</v>
      </c>
      <c r="R1082" s="11" t="str">
        <f>IF([1]source_data!G1084="","",IF([1]source_data!D1084="","",VLOOKUP([1]source_data!D1084,[1]geo_data!A:I,6,FALSE)))</f>
        <v>E07000078</v>
      </c>
      <c r="S1082" s="11" t="str">
        <f>IF([1]source_data!G1084="","",IF(LEFT(R1082,3)="E05","WD",IF(LEFT(R1082,3)="S13","WD",IF(LEFT(R1082,3)="W05","WD",IF(LEFT(R1082,3)="W06","UA",IF(LEFT(R1082,3)="S12","CA",IF(LEFT(R1082,3)="E06","UA",IF(LEFT(R1082,3)="E07","NMD",IF(LEFT(R1082,3)="E08","MD",IF(LEFT(R1082,3)="E09","LONB"))))))))))</f>
        <v>NMD</v>
      </c>
      <c r="T1082" s="8" t="str">
        <f>IF([1]source_data!G1084="","",IF([1]source_data!N1084="","",[1]source_data!N1084))</f>
        <v>Grants for Your Home</v>
      </c>
      <c r="U1082" s="12">
        <f ca="1">IF([1]source_data!G1084="","",[1]tailored_settings!$B$8)</f>
        <v>45009</v>
      </c>
      <c r="V1082" s="8" t="str">
        <f>IF([1]source_data!I1084="","",[1]tailored_settings!$B$9)</f>
        <v>https://www.barnwoodtrust.org/</v>
      </c>
      <c r="W1082" s="8" t="str">
        <f>IF([1]source_data!G1084="","",IF([1]source_data!I1084="","",[1]codelists!$A$1))</f>
        <v>Grant to Individuals Reason codelist</v>
      </c>
      <c r="X1082" s="8" t="str">
        <f>IF([1]source_data!G1084="","",IF([1]source_data!I1084="","",[1]source_data!I1084))</f>
        <v>Financial Hardship</v>
      </c>
      <c r="Y1082" s="8" t="str">
        <f>IF([1]source_data!G1084="","",IF([1]source_data!J1084="","",[1]codelists!$A$1))</f>
        <v>Grant to Individuals Reason codelist</v>
      </c>
      <c r="Z1082" s="8" t="str">
        <f>IF([1]source_data!G1084="","",IF([1]source_data!J1084="","",[1]source_data!J1084))</f>
        <v>Disability</v>
      </c>
      <c r="AA1082" s="8" t="str">
        <f>IF([1]source_data!G1084="","",IF([1]source_data!K1084="","",[1]codelists!$A$16))</f>
        <v>Grant to Individuals Purpose codelist</v>
      </c>
      <c r="AB1082" s="8" t="str">
        <f>IF([1]source_data!G1084="","",IF([1]source_data!K1084="","",[1]source_data!K1084))</f>
        <v>Furniture and appliances</v>
      </c>
      <c r="AC1082" s="8" t="str">
        <f>IF([1]source_data!G1084="","",IF([1]source_data!L1084="","",[1]codelists!$A$16))</f>
        <v/>
      </c>
      <c r="AD1082" s="8" t="str">
        <f>IF([1]source_data!G1084="","",IF([1]source_data!L1084="","",[1]source_data!L1084))</f>
        <v/>
      </c>
      <c r="AE1082" s="8" t="str">
        <f>IF([1]source_data!G1084="","",IF([1]source_data!M1084="","",[1]codelists!$A$16))</f>
        <v/>
      </c>
      <c r="AF1082" s="8" t="str">
        <f>IF([1]source_data!G1084="","",IF([1]source_data!M1084="","",[1]source_data!M1084))</f>
        <v/>
      </c>
    </row>
    <row r="1083" spans="1:32" ht="15.75" x14ac:dyDescent="0.25">
      <c r="A1083" s="8" t="str">
        <f>IF([1]source_data!G1085="","",IF(AND([1]source_data!C1085&lt;&gt;"",[1]tailored_settings!$B$10="Publish"),CONCATENATE([1]tailored_settings!$B$2&amp;[1]source_data!C1085),IF(AND([1]source_data!C1085&lt;&gt;"",[1]tailored_settings!$B$10="Do not publish"),CONCATENATE([1]tailored_settings!$B$2&amp;TEXT(ROW(A1083)-1,"0000")&amp;"_"&amp;TEXT(F1083,"yyyy-mm")),CONCATENATE([1]tailored_settings!$B$2&amp;TEXT(ROW(A1083)-1,"0000")&amp;"_"&amp;TEXT(F1083,"yyyy-mm")))))</f>
        <v>360G-BarnwoodTrust-1082_2022-12</v>
      </c>
      <c r="B1083" s="8" t="str">
        <f>IF([1]source_data!G1085="","",IF([1]source_data!E1085&lt;&gt;"",[1]source_data!E1085,CONCATENATE("Grant to "&amp;G1083)))</f>
        <v>Grants for Your Home</v>
      </c>
      <c r="C1083" s="8" t="str">
        <f>IF([1]source_data!G1085="","",IF([1]source_data!F1085="","",[1]source_data!F1085))</f>
        <v>Funding to help disabled people and people with mental health conditions living on a low-income with their housing needs</v>
      </c>
      <c r="D1083" s="9">
        <f>IF([1]source_data!G1085="","",IF([1]source_data!G1085="","",[1]source_data!G1085))</f>
        <v>1430</v>
      </c>
      <c r="E1083" s="8" t="str">
        <f>IF([1]source_data!G1085="","",[1]tailored_settings!$B$3)</f>
        <v>GBP</v>
      </c>
      <c r="F1083" s="10">
        <f>IF([1]source_data!G1085="","",IF([1]source_data!H1085="","",[1]source_data!H1085))</f>
        <v>44908.489825543998</v>
      </c>
      <c r="G1083" s="8" t="str">
        <f>IF([1]source_data!G1085="","",[1]tailored_settings!$B$5)</f>
        <v>Individual Recipient</v>
      </c>
      <c r="H1083" s="8" t="str">
        <f>IF([1]source_data!G1085="","",IF(AND([1]source_data!A1085&lt;&gt;"",[1]tailored_settings!$B$11="Publish"),CONCATENATE([1]tailored_settings!$B$2&amp;[1]source_data!A1085),IF(AND([1]source_data!A1085&lt;&gt;"",[1]tailored_settings!$B$11="Do not publish"),CONCATENATE([1]tailored_settings!$B$4&amp;TEXT(ROW(A1083)-1,"0000")&amp;"_"&amp;TEXT(F1083,"yyyy-mm")),CONCATENATE([1]tailored_settings!$B$4&amp;TEXT(ROW(A1083)-1,"0000")&amp;"_"&amp;TEXT(F1083,"yyyy-mm")))))</f>
        <v>360G-BarnwoodTrust-IND-1082_2022-12</v>
      </c>
      <c r="I1083" s="8" t="str">
        <f>IF([1]source_data!G1085="","",[1]tailored_settings!$B$7)</f>
        <v>Barnwood Trust</v>
      </c>
      <c r="J1083" s="8" t="str">
        <f>IF([1]source_data!G1085="","",[1]tailored_settings!$B$6)</f>
        <v>GB-CHC-1162855</v>
      </c>
      <c r="K1083" s="8" t="str">
        <f>IF([1]source_data!G1085="","",IF([1]source_data!I1085="","",VLOOKUP([1]source_data!I1085,[1]codelists!A:C,2,FALSE)))</f>
        <v>GTIR010</v>
      </c>
      <c r="L1083" s="8" t="str">
        <f>IF([1]source_data!G1085="","",IF([1]source_data!J1085="","",VLOOKUP([1]source_data!J1085,[1]codelists!A:C,2,FALSE)))</f>
        <v>GTIR020</v>
      </c>
      <c r="M1083" s="8" t="str">
        <f>IF([1]source_data!G1085="","",IF([1]source_data!K1085="","",IF([1]source_data!M1085&lt;&gt;"",CONCATENATE(VLOOKUP([1]source_data!K1085,[1]codelists!A:C,2,FALSE)&amp;";"&amp;VLOOKUP([1]source_data!L1085,[1]codelists!A:C,2,FALSE)&amp;";"&amp;VLOOKUP([1]source_data!M1085,[1]codelists!A:C,2,FALSE)),IF([1]source_data!L1085&lt;&gt;"",CONCATENATE(VLOOKUP([1]source_data!K1085,[1]codelists!A:C,2,FALSE)&amp;";"&amp;VLOOKUP([1]source_data!L1085,[1]codelists!A:C,2,FALSE)),IF([1]source_data!K1085&lt;&gt;"",CONCATENATE(VLOOKUP([1]source_data!K1085,[1]codelists!A:C,2,FALSE)))))))</f>
        <v>GTIP020</v>
      </c>
      <c r="N1083" s="11" t="str">
        <f>IF([1]source_data!G1085="","",IF([1]source_data!D1085="","",VLOOKUP([1]source_data!D1085,[1]geo_data!A:I,9,FALSE)))</f>
        <v>Podsmead</v>
      </c>
      <c r="O1083" s="11" t="str">
        <f>IF([1]source_data!G1085="","",IF([1]source_data!D1085="","",VLOOKUP([1]source_data!D1085,[1]geo_data!A:I,8,FALSE)))</f>
        <v>E05010963</v>
      </c>
      <c r="P1083" s="11" t="str">
        <f>IF([1]source_data!G1085="","",IF(LEFT(O1083,3)="E05","WD",IF(LEFT(O1083,3)="S13","WD",IF(LEFT(O1083,3)="W05","WD",IF(LEFT(O1083,3)="W06","UA",IF(LEFT(O1083,3)="S12","CA",IF(LEFT(O1083,3)="E06","UA",IF(LEFT(O1083,3)="E07","NMD",IF(LEFT(O1083,3)="E08","MD",IF(LEFT(O1083,3)="E09","LONB"))))))))))</f>
        <v>WD</v>
      </c>
      <c r="Q1083" s="11" t="str">
        <f>IF([1]source_data!G1085="","",IF([1]source_data!D1085="","",VLOOKUP([1]source_data!D1085,[1]geo_data!A:I,7,FALSE)))</f>
        <v>Gloucester</v>
      </c>
      <c r="R1083" s="11" t="str">
        <f>IF([1]source_data!G1085="","",IF([1]source_data!D1085="","",VLOOKUP([1]source_data!D1085,[1]geo_data!A:I,6,FALSE)))</f>
        <v>E07000081</v>
      </c>
      <c r="S1083" s="11" t="str">
        <f>IF([1]source_data!G1085="","",IF(LEFT(R1083,3)="E05","WD",IF(LEFT(R1083,3)="S13","WD",IF(LEFT(R1083,3)="W05","WD",IF(LEFT(R1083,3)="W06","UA",IF(LEFT(R1083,3)="S12","CA",IF(LEFT(R1083,3)="E06","UA",IF(LEFT(R1083,3)="E07","NMD",IF(LEFT(R1083,3)="E08","MD",IF(LEFT(R1083,3)="E09","LONB"))))))))))</f>
        <v>NMD</v>
      </c>
      <c r="T1083" s="8" t="str">
        <f>IF([1]source_data!G1085="","",IF([1]source_data!N1085="","",[1]source_data!N1085))</f>
        <v>Grants for Your Home</v>
      </c>
      <c r="U1083" s="12">
        <f ca="1">IF([1]source_data!G1085="","",[1]tailored_settings!$B$8)</f>
        <v>45009</v>
      </c>
      <c r="V1083" s="8" t="str">
        <f>IF([1]source_data!I1085="","",[1]tailored_settings!$B$9)</f>
        <v>https://www.barnwoodtrust.org/</v>
      </c>
      <c r="W1083" s="8" t="str">
        <f>IF([1]source_data!G1085="","",IF([1]source_data!I1085="","",[1]codelists!$A$1))</f>
        <v>Grant to Individuals Reason codelist</v>
      </c>
      <c r="X1083" s="8" t="str">
        <f>IF([1]source_data!G1085="","",IF([1]source_data!I1085="","",[1]source_data!I1085))</f>
        <v>Financial Hardship</v>
      </c>
      <c r="Y1083" s="8" t="str">
        <f>IF([1]source_data!G1085="","",IF([1]source_data!J1085="","",[1]codelists!$A$1))</f>
        <v>Grant to Individuals Reason codelist</v>
      </c>
      <c r="Z1083" s="8" t="str">
        <f>IF([1]source_data!G1085="","",IF([1]source_data!J1085="","",[1]source_data!J1085))</f>
        <v>Disability</v>
      </c>
      <c r="AA1083" s="8" t="str">
        <f>IF([1]source_data!G1085="","",IF([1]source_data!K1085="","",[1]codelists!$A$16))</f>
        <v>Grant to Individuals Purpose codelist</v>
      </c>
      <c r="AB1083" s="8" t="str">
        <f>IF([1]source_data!G1085="","",IF([1]source_data!K1085="","",[1]source_data!K1085))</f>
        <v>Furniture and appliances</v>
      </c>
      <c r="AC1083" s="8" t="str">
        <f>IF([1]source_data!G1085="","",IF([1]source_data!L1085="","",[1]codelists!$A$16))</f>
        <v/>
      </c>
      <c r="AD1083" s="8" t="str">
        <f>IF([1]source_data!G1085="","",IF([1]source_data!L1085="","",[1]source_data!L1085))</f>
        <v/>
      </c>
      <c r="AE1083" s="8" t="str">
        <f>IF([1]source_data!G1085="","",IF([1]source_data!M1085="","",[1]codelists!$A$16))</f>
        <v/>
      </c>
      <c r="AF1083" s="8" t="str">
        <f>IF([1]source_data!G1085="","",IF([1]source_data!M1085="","",[1]source_data!M1085))</f>
        <v/>
      </c>
    </row>
    <row r="1084" spans="1:32" ht="15.75" x14ac:dyDescent="0.25">
      <c r="A1084" s="8" t="str">
        <f>IF([1]source_data!G1086="","",IF(AND([1]source_data!C1086&lt;&gt;"",[1]tailored_settings!$B$10="Publish"),CONCATENATE([1]tailored_settings!$B$2&amp;[1]source_data!C1086),IF(AND([1]source_data!C1086&lt;&gt;"",[1]tailored_settings!$B$10="Do not publish"),CONCATENATE([1]tailored_settings!$B$2&amp;TEXT(ROW(A1084)-1,"0000")&amp;"_"&amp;TEXT(F1084,"yyyy-mm")),CONCATENATE([1]tailored_settings!$B$2&amp;TEXT(ROW(A1084)-1,"0000")&amp;"_"&amp;TEXT(F1084,"yyyy-mm")))))</f>
        <v>360G-BarnwoodTrust-1083_2022-12</v>
      </c>
      <c r="B1084" s="8" t="str">
        <f>IF([1]source_data!G1086="","",IF([1]source_data!E1086&lt;&gt;"",[1]source_data!E1086,CONCATENATE("Grant to "&amp;G1084)))</f>
        <v>Grants for You</v>
      </c>
      <c r="C1084" s="8" t="str">
        <f>IF([1]source_data!G1086="","",IF([1]source_data!F1086="","",[1]source_data!F1086))</f>
        <v xml:space="preserve">Funding to help people with Autism, ADHD, Tourette's or a serious mental health condition access more opportunities.   </v>
      </c>
      <c r="D1084" s="9">
        <f>IF([1]source_data!G1086="","",IF([1]source_data!G1086="","",[1]source_data!G1086))</f>
        <v>1000</v>
      </c>
      <c r="E1084" s="8" t="str">
        <f>IF([1]source_data!G1086="","",[1]tailored_settings!$B$3)</f>
        <v>GBP</v>
      </c>
      <c r="F1084" s="10">
        <f>IF([1]source_data!G1086="","",IF([1]source_data!H1086="","",[1]source_data!H1086))</f>
        <v>44908.533998645798</v>
      </c>
      <c r="G1084" s="8" t="str">
        <f>IF([1]source_data!G1086="","",[1]tailored_settings!$B$5)</f>
        <v>Individual Recipient</v>
      </c>
      <c r="H1084" s="8" t="str">
        <f>IF([1]source_data!G1086="","",IF(AND([1]source_data!A1086&lt;&gt;"",[1]tailored_settings!$B$11="Publish"),CONCATENATE([1]tailored_settings!$B$2&amp;[1]source_data!A1086),IF(AND([1]source_data!A1086&lt;&gt;"",[1]tailored_settings!$B$11="Do not publish"),CONCATENATE([1]tailored_settings!$B$4&amp;TEXT(ROW(A1084)-1,"0000")&amp;"_"&amp;TEXT(F1084,"yyyy-mm")),CONCATENATE([1]tailored_settings!$B$4&amp;TEXT(ROW(A1084)-1,"0000")&amp;"_"&amp;TEXT(F1084,"yyyy-mm")))))</f>
        <v>360G-BarnwoodTrust-IND-1083_2022-12</v>
      </c>
      <c r="I1084" s="8" t="str">
        <f>IF([1]source_data!G1086="","",[1]tailored_settings!$B$7)</f>
        <v>Barnwood Trust</v>
      </c>
      <c r="J1084" s="8" t="str">
        <f>IF([1]source_data!G1086="","",[1]tailored_settings!$B$6)</f>
        <v>GB-CHC-1162855</v>
      </c>
      <c r="K1084" s="8" t="str">
        <f>IF([1]source_data!G1086="","",IF([1]source_data!I1086="","",VLOOKUP([1]source_data!I1086,[1]codelists!A:C,2,FALSE)))</f>
        <v>GTIR040</v>
      </c>
      <c r="L1084" s="8" t="str">
        <f>IF([1]source_data!G1086="","",IF([1]source_data!J1086="","",VLOOKUP([1]source_data!J1086,[1]codelists!A:C,2,FALSE)))</f>
        <v/>
      </c>
      <c r="M1084" s="8" t="str">
        <f>IF([1]source_data!G1086="","",IF([1]source_data!K1086="","",IF([1]source_data!M1086&lt;&gt;"",CONCATENATE(VLOOKUP([1]source_data!K1086,[1]codelists!A:C,2,FALSE)&amp;";"&amp;VLOOKUP([1]source_data!L1086,[1]codelists!A:C,2,FALSE)&amp;";"&amp;VLOOKUP([1]source_data!M1086,[1]codelists!A:C,2,FALSE)),IF([1]source_data!L1086&lt;&gt;"",CONCATENATE(VLOOKUP([1]source_data!K1086,[1]codelists!A:C,2,FALSE)&amp;";"&amp;VLOOKUP([1]source_data!L1086,[1]codelists!A:C,2,FALSE)),IF([1]source_data!K1086&lt;&gt;"",CONCATENATE(VLOOKUP([1]source_data!K1086,[1]codelists!A:C,2,FALSE)))))))</f>
        <v>GTIP040</v>
      </c>
      <c r="N1084" s="11" t="str">
        <f>IF([1]source_data!G1086="","",IF([1]source_data!D1086="","",VLOOKUP([1]source_data!D1086,[1]geo_data!A:I,9,FALSE)))</f>
        <v>The Beeches</v>
      </c>
      <c r="O1084" s="11" t="str">
        <f>IF([1]source_data!G1086="","",IF([1]source_data!D1086="","",VLOOKUP([1]source_data!D1086,[1]geo_data!A:I,8,FALSE)))</f>
        <v>E05010725</v>
      </c>
      <c r="P1084" s="11" t="str">
        <f>IF([1]source_data!G1086="","",IF(LEFT(O1084,3)="E05","WD",IF(LEFT(O1084,3)="S13","WD",IF(LEFT(O1084,3)="W05","WD",IF(LEFT(O1084,3)="W06","UA",IF(LEFT(O1084,3)="S12","CA",IF(LEFT(O1084,3)="E06","UA",IF(LEFT(O1084,3)="E07","NMD",IF(LEFT(O1084,3)="E08","MD",IF(LEFT(O1084,3)="E09","LONB"))))))))))</f>
        <v>WD</v>
      </c>
      <c r="Q1084" s="11" t="str">
        <f>IF([1]source_data!G1086="","",IF([1]source_data!D1086="","",VLOOKUP([1]source_data!D1086,[1]geo_data!A:I,7,FALSE)))</f>
        <v>Cotswold</v>
      </c>
      <c r="R1084" s="11" t="str">
        <f>IF([1]source_data!G1086="","",IF([1]source_data!D1086="","",VLOOKUP([1]source_data!D1086,[1]geo_data!A:I,6,FALSE)))</f>
        <v>E07000079</v>
      </c>
      <c r="S1084" s="11" t="str">
        <f>IF([1]source_data!G1086="","",IF(LEFT(R1084,3)="E05","WD",IF(LEFT(R1084,3)="S13","WD",IF(LEFT(R1084,3)="W05","WD",IF(LEFT(R1084,3)="W06","UA",IF(LEFT(R1084,3)="S12","CA",IF(LEFT(R1084,3)="E06","UA",IF(LEFT(R1084,3)="E07","NMD",IF(LEFT(R1084,3)="E08","MD",IF(LEFT(R1084,3)="E09","LONB"))))))))))</f>
        <v>NMD</v>
      </c>
      <c r="T1084" s="8" t="str">
        <f>IF([1]source_data!G1086="","",IF([1]source_data!N1086="","",[1]source_data!N1086))</f>
        <v>Grants for You</v>
      </c>
      <c r="U1084" s="12">
        <f ca="1">IF([1]source_data!G1086="","",[1]tailored_settings!$B$8)</f>
        <v>45009</v>
      </c>
      <c r="V1084" s="8" t="str">
        <f>IF([1]source_data!I1086="","",[1]tailored_settings!$B$9)</f>
        <v>https://www.barnwoodtrust.org/</v>
      </c>
      <c r="W1084" s="8" t="str">
        <f>IF([1]source_data!G1086="","",IF([1]source_data!I1086="","",[1]codelists!$A$1))</f>
        <v>Grant to Individuals Reason codelist</v>
      </c>
      <c r="X1084" s="8" t="str">
        <f>IF([1]source_data!G1086="","",IF([1]source_data!I1086="","",[1]source_data!I1086))</f>
        <v>Mental Health</v>
      </c>
      <c r="Y1084" s="8" t="str">
        <f>IF([1]source_data!G1086="","",IF([1]source_data!J1086="","",[1]codelists!$A$1))</f>
        <v/>
      </c>
      <c r="Z1084" s="8" t="str">
        <f>IF([1]source_data!G1086="","",IF([1]source_data!J1086="","",[1]source_data!J1086))</f>
        <v/>
      </c>
      <c r="AA1084" s="8" t="str">
        <f>IF([1]source_data!G1086="","",IF([1]source_data!K1086="","",[1]codelists!$A$16))</f>
        <v>Grant to Individuals Purpose codelist</v>
      </c>
      <c r="AB1084" s="8" t="str">
        <f>IF([1]source_data!G1086="","",IF([1]source_data!K1086="","",[1]source_data!K1086))</f>
        <v>Devices and digital access</v>
      </c>
      <c r="AC1084" s="8" t="str">
        <f>IF([1]source_data!G1086="","",IF([1]source_data!L1086="","",[1]codelists!$A$16))</f>
        <v/>
      </c>
      <c r="AD1084" s="8" t="str">
        <f>IF([1]source_data!G1086="","",IF([1]source_data!L1086="","",[1]source_data!L1086))</f>
        <v/>
      </c>
      <c r="AE1084" s="8" t="str">
        <f>IF([1]source_data!G1086="","",IF([1]source_data!M1086="","",[1]codelists!$A$16))</f>
        <v/>
      </c>
      <c r="AF1084" s="8" t="str">
        <f>IF([1]source_data!G1086="","",IF([1]source_data!M1086="","",[1]source_data!M1086))</f>
        <v/>
      </c>
    </row>
    <row r="1085" spans="1:32" ht="15.75" x14ac:dyDescent="0.25">
      <c r="A1085" s="8" t="str">
        <f>IF([1]source_data!G1087="","",IF(AND([1]source_data!C1087&lt;&gt;"",[1]tailored_settings!$B$10="Publish"),CONCATENATE([1]tailored_settings!$B$2&amp;[1]source_data!C1087),IF(AND([1]source_data!C1087&lt;&gt;"",[1]tailored_settings!$B$10="Do not publish"),CONCATENATE([1]tailored_settings!$B$2&amp;TEXT(ROW(A1085)-1,"0000")&amp;"_"&amp;TEXT(F1085,"yyyy-mm")),CONCATENATE([1]tailored_settings!$B$2&amp;TEXT(ROW(A1085)-1,"0000")&amp;"_"&amp;TEXT(F1085,"yyyy-mm")))))</f>
        <v>360G-BarnwoodTrust-1084_2022-12</v>
      </c>
      <c r="B1085" s="8" t="str">
        <f>IF([1]source_data!G1087="","",IF([1]source_data!E1087&lt;&gt;"",[1]source_data!E1087,CONCATENATE("Grant to "&amp;G1085)))</f>
        <v>Grants for Your Home</v>
      </c>
      <c r="C1085" s="8" t="str">
        <f>IF([1]source_data!G1087="","",IF([1]source_data!F1087="","",[1]source_data!F1087))</f>
        <v>Funding to help disabled people and people with mental health conditions living on a low-income with their housing needs</v>
      </c>
      <c r="D1085" s="9">
        <f>IF([1]source_data!G1087="","",IF([1]source_data!G1087="","",[1]source_data!G1087))</f>
        <v>1998</v>
      </c>
      <c r="E1085" s="8" t="str">
        <f>IF([1]source_data!G1087="","",[1]tailored_settings!$B$3)</f>
        <v>GBP</v>
      </c>
      <c r="F1085" s="10">
        <f>IF([1]source_data!G1087="","",IF([1]source_data!H1087="","",[1]source_data!H1087))</f>
        <v>44908.635333645798</v>
      </c>
      <c r="G1085" s="8" t="str">
        <f>IF([1]source_data!G1087="","",[1]tailored_settings!$B$5)</f>
        <v>Individual Recipient</v>
      </c>
      <c r="H1085" s="8" t="str">
        <f>IF([1]source_data!G1087="","",IF(AND([1]source_data!A1087&lt;&gt;"",[1]tailored_settings!$B$11="Publish"),CONCATENATE([1]tailored_settings!$B$2&amp;[1]source_data!A1087),IF(AND([1]source_data!A1087&lt;&gt;"",[1]tailored_settings!$B$11="Do not publish"),CONCATENATE([1]tailored_settings!$B$4&amp;TEXT(ROW(A1085)-1,"0000")&amp;"_"&amp;TEXT(F1085,"yyyy-mm")),CONCATENATE([1]tailored_settings!$B$4&amp;TEXT(ROW(A1085)-1,"0000")&amp;"_"&amp;TEXT(F1085,"yyyy-mm")))))</f>
        <v>360G-BarnwoodTrust-IND-1084_2022-12</v>
      </c>
      <c r="I1085" s="8" t="str">
        <f>IF([1]source_data!G1087="","",[1]tailored_settings!$B$7)</f>
        <v>Barnwood Trust</v>
      </c>
      <c r="J1085" s="8" t="str">
        <f>IF([1]source_data!G1087="","",[1]tailored_settings!$B$6)</f>
        <v>GB-CHC-1162855</v>
      </c>
      <c r="K1085" s="8" t="str">
        <f>IF([1]source_data!G1087="","",IF([1]source_data!I1087="","",VLOOKUP([1]source_data!I1087,[1]codelists!A:C,2,FALSE)))</f>
        <v>GTIR010</v>
      </c>
      <c r="L1085" s="8" t="str">
        <f>IF([1]source_data!G1087="","",IF([1]source_data!J1087="","",VLOOKUP([1]source_data!J1087,[1]codelists!A:C,2,FALSE)))</f>
        <v>GTIR020</v>
      </c>
      <c r="M1085" s="8" t="str">
        <f>IF([1]source_data!G1087="","",IF([1]source_data!K1087="","",IF([1]source_data!M1087&lt;&gt;"",CONCATENATE(VLOOKUP([1]source_data!K1087,[1]codelists!A:C,2,FALSE)&amp;";"&amp;VLOOKUP([1]source_data!L1087,[1]codelists!A:C,2,FALSE)&amp;";"&amp;VLOOKUP([1]source_data!M1087,[1]codelists!A:C,2,FALSE)),IF([1]source_data!L1087&lt;&gt;"",CONCATENATE(VLOOKUP([1]source_data!K1087,[1]codelists!A:C,2,FALSE)&amp;";"&amp;VLOOKUP([1]source_data!L1087,[1]codelists!A:C,2,FALSE)),IF([1]source_data!K1087&lt;&gt;"",CONCATENATE(VLOOKUP([1]source_data!K1087,[1]codelists!A:C,2,FALSE)))))))</f>
        <v>GTIP020</v>
      </c>
      <c r="N1085" s="11" t="str">
        <f>IF([1]source_data!G1087="","",IF([1]source_data!D1087="","",VLOOKUP([1]source_data!D1087,[1]geo_data!A:I,9,FALSE)))</f>
        <v>Warden Hill</v>
      </c>
      <c r="O1085" s="11" t="str">
        <f>IF([1]source_data!G1087="","",IF([1]source_data!D1087="","",VLOOKUP([1]source_data!D1087,[1]geo_data!A:I,8,FALSE)))</f>
        <v>E05004307</v>
      </c>
      <c r="P1085" s="11" t="str">
        <f>IF([1]source_data!G1087="","",IF(LEFT(O1085,3)="E05","WD",IF(LEFT(O1085,3)="S13","WD",IF(LEFT(O1085,3)="W05","WD",IF(LEFT(O1085,3)="W06","UA",IF(LEFT(O1085,3)="S12","CA",IF(LEFT(O1085,3)="E06","UA",IF(LEFT(O1085,3)="E07","NMD",IF(LEFT(O1085,3)="E08","MD",IF(LEFT(O1085,3)="E09","LONB"))))))))))</f>
        <v>WD</v>
      </c>
      <c r="Q1085" s="11" t="str">
        <f>IF([1]source_data!G1087="","",IF([1]source_data!D1087="","",VLOOKUP([1]source_data!D1087,[1]geo_data!A:I,7,FALSE)))</f>
        <v>Cheltenham</v>
      </c>
      <c r="R1085" s="11" t="str">
        <f>IF([1]source_data!G1087="","",IF([1]source_data!D1087="","",VLOOKUP([1]source_data!D1087,[1]geo_data!A:I,6,FALSE)))</f>
        <v>E07000078</v>
      </c>
      <c r="S1085" s="11" t="str">
        <f>IF([1]source_data!G1087="","",IF(LEFT(R1085,3)="E05","WD",IF(LEFT(R1085,3)="S13","WD",IF(LEFT(R1085,3)="W05","WD",IF(LEFT(R1085,3)="W06","UA",IF(LEFT(R1085,3)="S12","CA",IF(LEFT(R1085,3)="E06","UA",IF(LEFT(R1085,3)="E07","NMD",IF(LEFT(R1085,3)="E08","MD",IF(LEFT(R1085,3)="E09","LONB"))))))))))</f>
        <v>NMD</v>
      </c>
      <c r="T1085" s="8" t="str">
        <f>IF([1]source_data!G1087="","",IF([1]source_data!N1087="","",[1]source_data!N1087))</f>
        <v>Grants for Your Home</v>
      </c>
      <c r="U1085" s="12">
        <f ca="1">IF([1]source_data!G1087="","",[1]tailored_settings!$B$8)</f>
        <v>45009</v>
      </c>
      <c r="V1085" s="8" t="str">
        <f>IF([1]source_data!I1087="","",[1]tailored_settings!$B$9)</f>
        <v>https://www.barnwoodtrust.org/</v>
      </c>
      <c r="W1085" s="8" t="str">
        <f>IF([1]source_data!G1087="","",IF([1]source_data!I1087="","",[1]codelists!$A$1))</f>
        <v>Grant to Individuals Reason codelist</v>
      </c>
      <c r="X1085" s="8" t="str">
        <f>IF([1]source_data!G1087="","",IF([1]source_data!I1087="","",[1]source_data!I1087))</f>
        <v>Financial Hardship</v>
      </c>
      <c r="Y1085" s="8" t="str">
        <f>IF([1]source_data!G1087="","",IF([1]source_data!J1087="","",[1]codelists!$A$1))</f>
        <v>Grant to Individuals Reason codelist</v>
      </c>
      <c r="Z1085" s="8" t="str">
        <f>IF([1]source_data!G1087="","",IF([1]source_data!J1087="","",[1]source_data!J1087))</f>
        <v>Disability</v>
      </c>
      <c r="AA1085" s="8" t="str">
        <f>IF([1]source_data!G1087="","",IF([1]source_data!K1087="","",[1]codelists!$A$16))</f>
        <v>Grant to Individuals Purpose codelist</v>
      </c>
      <c r="AB1085" s="8" t="str">
        <f>IF([1]source_data!G1087="","",IF([1]source_data!K1087="","",[1]source_data!K1087))</f>
        <v>Furniture and appliances</v>
      </c>
      <c r="AC1085" s="8" t="str">
        <f>IF([1]source_data!G1087="","",IF([1]source_data!L1087="","",[1]codelists!$A$16))</f>
        <v/>
      </c>
      <c r="AD1085" s="8" t="str">
        <f>IF([1]source_data!G1087="","",IF([1]source_data!L1087="","",[1]source_data!L1087))</f>
        <v/>
      </c>
      <c r="AE1085" s="8" t="str">
        <f>IF([1]source_data!G1087="","",IF([1]source_data!M1087="","",[1]codelists!$A$16))</f>
        <v/>
      </c>
      <c r="AF1085" s="8" t="str">
        <f>IF([1]source_data!G1087="","",IF([1]source_data!M1087="","",[1]source_data!M1087))</f>
        <v/>
      </c>
    </row>
    <row r="1086" spans="1:32" ht="15.75" x14ac:dyDescent="0.25">
      <c r="A1086" s="8" t="str">
        <f>IF([1]source_data!G1088="","",IF(AND([1]source_data!C1088&lt;&gt;"",[1]tailored_settings!$B$10="Publish"),CONCATENATE([1]tailored_settings!$B$2&amp;[1]source_data!C1088),IF(AND([1]source_data!C1088&lt;&gt;"",[1]tailored_settings!$B$10="Do not publish"),CONCATENATE([1]tailored_settings!$B$2&amp;TEXT(ROW(A1086)-1,"0000")&amp;"_"&amp;TEXT(F1086,"yyyy-mm")),CONCATENATE([1]tailored_settings!$B$2&amp;TEXT(ROW(A1086)-1,"0000")&amp;"_"&amp;TEXT(F1086,"yyyy-mm")))))</f>
        <v>360G-BarnwoodTrust-1085_2022-12</v>
      </c>
      <c r="B1086" s="8" t="str">
        <f>IF([1]source_data!G1088="","",IF([1]source_data!E1088&lt;&gt;"",[1]source_data!E1088,CONCATENATE("Grant to "&amp;G1086)))</f>
        <v>Grants for Your Home</v>
      </c>
      <c r="C1086" s="8" t="str">
        <f>IF([1]source_data!G1088="","",IF([1]source_data!F1088="","",[1]source_data!F1088))</f>
        <v>Funding to help disabled people and people with mental health conditions living on a low-income with their housing needs</v>
      </c>
      <c r="D1086" s="9">
        <f>IF([1]source_data!G1088="","",IF([1]source_data!G1088="","",[1]source_data!G1088))</f>
        <v>1514</v>
      </c>
      <c r="E1086" s="8" t="str">
        <f>IF([1]source_data!G1088="","",[1]tailored_settings!$B$3)</f>
        <v>GBP</v>
      </c>
      <c r="F1086" s="10">
        <f>IF([1]source_data!G1088="","",IF([1]source_data!H1088="","",[1]source_data!H1088))</f>
        <v>44910.397971099497</v>
      </c>
      <c r="G1086" s="8" t="str">
        <f>IF([1]source_data!G1088="","",[1]tailored_settings!$B$5)</f>
        <v>Individual Recipient</v>
      </c>
      <c r="H1086" s="8" t="str">
        <f>IF([1]source_data!G1088="","",IF(AND([1]source_data!A1088&lt;&gt;"",[1]tailored_settings!$B$11="Publish"),CONCATENATE([1]tailored_settings!$B$2&amp;[1]source_data!A1088),IF(AND([1]source_data!A1088&lt;&gt;"",[1]tailored_settings!$B$11="Do not publish"),CONCATENATE([1]tailored_settings!$B$4&amp;TEXT(ROW(A1086)-1,"0000")&amp;"_"&amp;TEXT(F1086,"yyyy-mm")),CONCATENATE([1]tailored_settings!$B$4&amp;TEXT(ROW(A1086)-1,"0000")&amp;"_"&amp;TEXT(F1086,"yyyy-mm")))))</f>
        <v>360G-BarnwoodTrust-IND-1085_2022-12</v>
      </c>
      <c r="I1086" s="8" t="str">
        <f>IF([1]source_data!G1088="","",[1]tailored_settings!$B$7)</f>
        <v>Barnwood Trust</v>
      </c>
      <c r="J1086" s="8" t="str">
        <f>IF([1]source_data!G1088="","",[1]tailored_settings!$B$6)</f>
        <v>GB-CHC-1162855</v>
      </c>
      <c r="K1086" s="8" t="str">
        <f>IF([1]source_data!G1088="","",IF([1]source_data!I1088="","",VLOOKUP([1]source_data!I1088,[1]codelists!A:C,2,FALSE)))</f>
        <v>GTIR010</v>
      </c>
      <c r="L1086" s="8" t="str">
        <f>IF([1]source_data!G1088="","",IF([1]source_data!J1088="","",VLOOKUP([1]source_data!J1088,[1]codelists!A:C,2,FALSE)))</f>
        <v>GTIR020</v>
      </c>
      <c r="M1086" s="8" t="str">
        <f>IF([1]source_data!G1088="","",IF([1]source_data!K1088="","",IF([1]source_data!M1088&lt;&gt;"",CONCATENATE(VLOOKUP([1]source_data!K1088,[1]codelists!A:C,2,FALSE)&amp;";"&amp;VLOOKUP([1]source_data!L1088,[1]codelists!A:C,2,FALSE)&amp;";"&amp;VLOOKUP([1]source_data!M1088,[1]codelists!A:C,2,FALSE)),IF([1]source_data!L1088&lt;&gt;"",CONCATENATE(VLOOKUP([1]source_data!K1088,[1]codelists!A:C,2,FALSE)&amp;";"&amp;VLOOKUP([1]source_data!L1088,[1]codelists!A:C,2,FALSE)),IF([1]source_data!K1088&lt;&gt;"",CONCATENATE(VLOOKUP([1]source_data!K1088,[1]codelists!A:C,2,FALSE)))))))</f>
        <v>GTIP020</v>
      </c>
      <c r="N1086" s="11" t="str">
        <f>IF([1]source_data!G1088="","",IF([1]source_data!D1088="","",VLOOKUP([1]source_data!D1088,[1]geo_data!A:I,9,FALSE)))</f>
        <v>St Peter's</v>
      </c>
      <c r="O1086" s="11" t="str">
        <f>IF([1]source_data!G1088="","",IF([1]source_data!D1088="","",VLOOKUP([1]source_data!D1088,[1]geo_data!A:I,8,FALSE)))</f>
        <v>E05004303</v>
      </c>
      <c r="P1086" s="11" t="str">
        <f>IF([1]source_data!G1088="","",IF(LEFT(O1086,3)="E05","WD",IF(LEFT(O1086,3)="S13","WD",IF(LEFT(O1086,3)="W05","WD",IF(LEFT(O1086,3)="W06","UA",IF(LEFT(O1086,3)="S12","CA",IF(LEFT(O1086,3)="E06","UA",IF(LEFT(O1086,3)="E07","NMD",IF(LEFT(O1086,3)="E08","MD",IF(LEFT(O1086,3)="E09","LONB"))))))))))</f>
        <v>WD</v>
      </c>
      <c r="Q1086" s="11" t="str">
        <f>IF([1]source_data!G1088="","",IF([1]source_data!D1088="","",VLOOKUP([1]source_data!D1088,[1]geo_data!A:I,7,FALSE)))</f>
        <v>Cheltenham</v>
      </c>
      <c r="R1086" s="11" t="str">
        <f>IF([1]source_data!G1088="","",IF([1]source_data!D1088="","",VLOOKUP([1]source_data!D1088,[1]geo_data!A:I,6,FALSE)))</f>
        <v>E07000078</v>
      </c>
      <c r="S1086" s="11" t="str">
        <f>IF([1]source_data!G1088="","",IF(LEFT(R1086,3)="E05","WD",IF(LEFT(R1086,3)="S13","WD",IF(LEFT(R1086,3)="W05","WD",IF(LEFT(R1086,3)="W06","UA",IF(LEFT(R1086,3)="S12","CA",IF(LEFT(R1086,3)="E06","UA",IF(LEFT(R1086,3)="E07","NMD",IF(LEFT(R1086,3)="E08","MD",IF(LEFT(R1086,3)="E09","LONB"))))))))))</f>
        <v>NMD</v>
      </c>
      <c r="T1086" s="8" t="str">
        <f>IF([1]source_data!G1088="","",IF([1]source_data!N1088="","",[1]source_data!N1088))</f>
        <v>Grants for Your Home</v>
      </c>
      <c r="U1086" s="12">
        <f ca="1">IF([1]source_data!G1088="","",[1]tailored_settings!$B$8)</f>
        <v>45009</v>
      </c>
      <c r="V1086" s="8" t="str">
        <f>IF([1]source_data!I1088="","",[1]tailored_settings!$B$9)</f>
        <v>https://www.barnwoodtrust.org/</v>
      </c>
      <c r="W1086" s="8" t="str">
        <f>IF([1]source_data!G1088="","",IF([1]source_data!I1088="","",[1]codelists!$A$1))</f>
        <v>Grant to Individuals Reason codelist</v>
      </c>
      <c r="X1086" s="8" t="str">
        <f>IF([1]source_data!G1088="","",IF([1]source_data!I1088="","",[1]source_data!I1088))</f>
        <v>Financial Hardship</v>
      </c>
      <c r="Y1086" s="8" t="str">
        <f>IF([1]source_data!G1088="","",IF([1]source_data!J1088="","",[1]codelists!$A$1))</f>
        <v>Grant to Individuals Reason codelist</v>
      </c>
      <c r="Z1086" s="8" t="str">
        <f>IF([1]source_data!G1088="","",IF([1]source_data!J1088="","",[1]source_data!J1088))</f>
        <v>Disability</v>
      </c>
      <c r="AA1086" s="8" t="str">
        <f>IF([1]source_data!G1088="","",IF([1]source_data!K1088="","",[1]codelists!$A$16))</f>
        <v>Grant to Individuals Purpose codelist</v>
      </c>
      <c r="AB1086" s="8" t="str">
        <f>IF([1]source_data!G1088="","",IF([1]source_data!K1088="","",[1]source_data!K1088))</f>
        <v>Furniture and appliances</v>
      </c>
      <c r="AC1086" s="8" t="str">
        <f>IF([1]source_data!G1088="","",IF([1]source_data!L1088="","",[1]codelists!$A$16))</f>
        <v/>
      </c>
      <c r="AD1086" s="8" t="str">
        <f>IF([1]source_data!G1088="","",IF([1]source_data!L1088="","",[1]source_data!L1088))</f>
        <v/>
      </c>
      <c r="AE1086" s="8" t="str">
        <f>IF([1]source_data!G1088="","",IF([1]source_data!M1088="","",[1]codelists!$A$16))</f>
        <v/>
      </c>
      <c r="AF1086" s="8" t="str">
        <f>IF([1]source_data!G1088="","",IF([1]source_data!M1088="","",[1]source_data!M1088))</f>
        <v/>
      </c>
    </row>
    <row r="1087" spans="1:32" ht="15.75" x14ac:dyDescent="0.25">
      <c r="A1087" s="8" t="str">
        <f>IF([1]source_data!G1089="","",IF(AND([1]source_data!C1089&lt;&gt;"",[1]tailored_settings!$B$10="Publish"),CONCATENATE([1]tailored_settings!$B$2&amp;[1]source_data!C1089),IF(AND([1]source_data!C1089&lt;&gt;"",[1]tailored_settings!$B$10="Do not publish"),CONCATENATE([1]tailored_settings!$B$2&amp;TEXT(ROW(A1087)-1,"0000")&amp;"_"&amp;TEXT(F1087,"yyyy-mm")),CONCATENATE([1]tailored_settings!$B$2&amp;TEXT(ROW(A1087)-1,"0000")&amp;"_"&amp;TEXT(F1087,"yyyy-mm")))))</f>
        <v>360G-BarnwoodTrust-1086_2022-12</v>
      </c>
      <c r="B1087" s="8" t="str">
        <f>IF([1]source_data!G1089="","",IF([1]source_data!E1089&lt;&gt;"",[1]source_data!E1089,CONCATENATE("Grant to "&amp;G1087)))</f>
        <v>Grants for Your Home</v>
      </c>
      <c r="C1087" s="8" t="str">
        <f>IF([1]source_data!G1089="","",IF([1]source_data!F1089="","",[1]source_data!F1089))</f>
        <v>Funding to help disabled people and people with mental health conditions living on a low-income with their housing needs</v>
      </c>
      <c r="D1087" s="9">
        <f>IF([1]source_data!G1089="","",IF([1]source_data!G1089="","",[1]source_data!G1089))</f>
        <v>2492</v>
      </c>
      <c r="E1087" s="8" t="str">
        <f>IF([1]source_data!G1089="","",[1]tailored_settings!$B$3)</f>
        <v>GBP</v>
      </c>
      <c r="F1087" s="10">
        <f>IF([1]source_data!G1089="","",IF([1]source_data!H1089="","",[1]source_data!H1089))</f>
        <v>44910.544757673597</v>
      </c>
      <c r="G1087" s="8" t="str">
        <f>IF([1]source_data!G1089="","",[1]tailored_settings!$B$5)</f>
        <v>Individual Recipient</v>
      </c>
      <c r="H1087" s="8" t="str">
        <f>IF([1]source_data!G1089="","",IF(AND([1]source_data!A1089&lt;&gt;"",[1]tailored_settings!$B$11="Publish"),CONCATENATE([1]tailored_settings!$B$2&amp;[1]source_data!A1089),IF(AND([1]source_data!A1089&lt;&gt;"",[1]tailored_settings!$B$11="Do not publish"),CONCATENATE([1]tailored_settings!$B$4&amp;TEXT(ROW(A1087)-1,"0000")&amp;"_"&amp;TEXT(F1087,"yyyy-mm")),CONCATENATE([1]tailored_settings!$B$4&amp;TEXT(ROW(A1087)-1,"0000")&amp;"_"&amp;TEXT(F1087,"yyyy-mm")))))</f>
        <v>360G-BarnwoodTrust-IND-1086_2022-12</v>
      </c>
      <c r="I1087" s="8" t="str">
        <f>IF([1]source_data!G1089="","",[1]tailored_settings!$B$7)</f>
        <v>Barnwood Trust</v>
      </c>
      <c r="J1087" s="8" t="str">
        <f>IF([1]source_data!G1089="","",[1]tailored_settings!$B$6)</f>
        <v>GB-CHC-1162855</v>
      </c>
      <c r="K1087" s="8" t="str">
        <f>IF([1]source_data!G1089="","",IF([1]source_data!I1089="","",VLOOKUP([1]source_data!I1089,[1]codelists!A:C,2,FALSE)))</f>
        <v>GTIR010</v>
      </c>
      <c r="L1087" s="8" t="str">
        <f>IF([1]source_data!G1089="","",IF([1]source_data!J1089="","",VLOOKUP([1]source_data!J1089,[1]codelists!A:C,2,FALSE)))</f>
        <v>GTIR020</v>
      </c>
      <c r="M1087" s="8" t="str">
        <f>IF([1]source_data!G1089="","",IF([1]source_data!K1089="","",IF([1]source_data!M1089&lt;&gt;"",CONCATENATE(VLOOKUP([1]source_data!K1089,[1]codelists!A:C,2,FALSE)&amp;";"&amp;VLOOKUP([1]source_data!L1089,[1]codelists!A:C,2,FALSE)&amp;";"&amp;VLOOKUP([1]source_data!M1089,[1]codelists!A:C,2,FALSE)),IF([1]source_data!L1089&lt;&gt;"",CONCATENATE(VLOOKUP([1]source_data!K1089,[1]codelists!A:C,2,FALSE)&amp;";"&amp;VLOOKUP([1]source_data!L1089,[1]codelists!A:C,2,FALSE)),IF([1]source_data!K1089&lt;&gt;"",CONCATENATE(VLOOKUP([1]source_data!K1089,[1]codelists!A:C,2,FALSE)))))))</f>
        <v>GTIP020</v>
      </c>
      <c r="N1087" s="11" t="str">
        <f>IF([1]source_data!G1089="","",IF([1]source_data!D1089="","",VLOOKUP([1]source_data!D1089,[1]geo_data!A:I,9,FALSE)))</f>
        <v>Cainscross</v>
      </c>
      <c r="O1087" s="11" t="str">
        <f>IF([1]source_data!G1089="","",IF([1]source_data!D1089="","",VLOOKUP([1]source_data!D1089,[1]geo_data!A:I,8,FALSE)))</f>
        <v>E05013212</v>
      </c>
      <c r="P1087" s="11" t="str">
        <f>IF([1]source_data!G1089="","",IF(LEFT(O1087,3)="E05","WD",IF(LEFT(O1087,3)="S13","WD",IF(LEFT(O1087,3)="W05","WD",IF(LEFT(O1087,3)="W06","UA",IF(LEFT(O1087,3)="S12","CA",IF(LEFT(O1087,3)="E06","UA",IF(LEFT(O1087,3)="E07","NMD",IF(LEFT(O1087,3)="E08","MD",IF(LEFT(O1087,3)="E09","LONB"))))))))))</f>
        <v>WD</v>
      </c>
      <c r="Q1087" s="11" t="str">
        <f>IF([1]source_data!G1089="","",IF([1]source_data!D1089="","",VLOOKUP([1]source_data!D1089,[1]geo_data!A:I,7,FALSE)))</f>
        <v>Stroud</v>
      </c>
      <c r="R1087" s="11" t="str">
        <f>IF([1]source_data!G1089="","",IF([1]source_data!D1089="","",VLOOKUP([1]source_data!D1089,[1]geo_data!A:I,6,FALSE)))</f>
        <v>E07000082</v>
      </c>
      <c r="S1087" s="11" t="str">
        <f>IF([1]source_data!G1089="","",IF(LEFT(R1087,3)="E05","WD",IF(LEFT(R1087,3)="S13","WD",IF(LEFT(R1087,3)="W05","WD",IF(LEFT(R1087,3)="W06","UA",IF(LEFT(R1087,3)="S12","CA",IF(LEFT(R1087,3)="E06","UA",IF(LEFT(R1087,3)="E07","NMD",IF(LEFT(R1087,3)="E08","MD",IF(LEFT(R1087,3)="E09","LONB"))))))))))</f>
        <v>NMD</v>
      </c>
      <c r="T1087" s="8" t="str">
        <f>IF([1]source_data!G1089="","",IF([1]source_data!N1089="","",[1]source_data!N1089))</f>
        <v>Grants for Your Home</v>
      </c>
      <c r="U1087" s="12">
        <f ca="1">IF([1]source_data!G1089="","",[1]tailored_settings!$B$8)</f>
        <v>45009</v>
      </c>
      <c r="V1087" s="8" t="str">
        <f>IF([1]source_data!I1089="","",[1]tailored_settings!$B$9)</f>
        <v>https://www.barnwoodtrust.org/</v>
      </c>
      <c r="W1087" s="8" t="str">
        <f>IF([1]source_data!G1089="","",IF([1]source_data!I1089="","",[1]codelists!$A$1))</f>
        <v>Grant to Individuals Reason codelist</v>
      </c>
      <c r="X1087" s="8" t="str">
        <f>IF([1]source_data!G1089="","",IF([1]source_data!I1089="","",[1]source_data!I1089))</f>
        <v>Financial Hardship</v>
      </c>
      <c r="Y1087" s="8" t="str">
        <f>IF([1]source_data!G1089="","",IF([1]source_data!J1089="","",[1]codelists!$A$1))</f>
        <v>Grant to Individuals Reason codelist</v>
      </c>
      <c r="Z1087" s="8" t="str">
        <f>IF([1]source_data!G1089="","",IF([1]source_data!J1089="","",[1]source_data!J1089))</f>
        <v>Disability</v>
      </c>
      <c r="AA1087" s="8" t="str">
        <f>IF([1]source_data!G1089="","",IF([1]source_data!K1089="","",[1]codelists!$A$16))</f>
        <v>Grant to Individuals Purpose codelist</v>
      </c>
      <c r="AB1087" s="8" t="str">
        <f>IF([1]source_data!G1089="","",IF([1]source_data!K1089="","",[1]source_data!K1089))</f>
        <v>Furniture and appliances</v>
      </c>
      <c r="AC1087" s="8" t="str">
        <f>IF([1]source_data!G1089="","",IF([1]source_data!L1089="","",[1]codelists!$A$16))</f>
        <v/>
      </c>
      <c r="AD1087" s="8" t="str">
        <f>IF([1]source_data!G1089="","",IF([1]source_data!L1089="","",[1]source_data!L1089))</f>
        <v/>
      </c>
      <c r="AE1087" s="8" t="str">
        <f>IF([1]source_data!G1089="","",IF([1]source_data!M1089="","",[1]codelists!$A$16))</f>
        <v/>
      </c>
      <c r="AF1087" s="8" t="str">
        <f>IF([1]source_data!G1089="","",IF([1]source_data!M1089="","",[1]source_data!M1089))</f>
        <v/>
      </c>
    </row>
    <row r="1088" spans="1:32" ht="15.75" x14ac:dyDescent="0.25">
      <c r="A1088" s="8" t="str">
        <f>IF([1]source_data!G1090="","",IF(AND([1]source_data!C1090&lt;&gt;"",[1]tailored_settings!$B$10="Publish"),CONCATENATE([1]tailored_settings!$B$2&amp;[1]source_data!C1090),IF(AND([1]source_data!C1090&lt;&gt;"",[1]tailored_settings!$B$10="Do not publish"),CONCATENATE([1]tailored_settings!$B$2&amp;TEXT(ROW(A1088)-1,"0000")&amp;"_"&amp;TEXT(F1088,"yyyy-mm")),CONCATENATE([1]tailored_settings!$B$2&amp;TEXT(ROW(A1088)-1,"0000")&amp;"_"&amp;TEXT(F1088,"yyyy-mm")))))</f>
        <v>360G-BarnwoodTrust-1087_2022-12</v>
      </c>
      <c r="B1088" s="8" t="str">
        <f>IF([1]source_data!G1090="","",IF([1]source_data!E1090&lt;&gt;"",[1]source_data!E1090,CONCATENATE("Grant to "&amp;G1088)))</f>
        <v>Grants for Your Home</v>
      </c>
      <c r="C1088" s="8" t="str">
        <f>IF([1]source_data!G1090="","",IF([1]source_data!F1090="","",[1]source_data!F1090))</f>
        <v>Funding to help disabled people and people with mental health conditions living on a low-income with their housing needs</v>
      </c>
      <c r="D1088" s="9">
        <f>IF([1]source_data!G1090="","",IF([1]source_data!G1090="","",[1]source_data!G1090))</f>
        <v>794</v>
      </c>
      <c r="E1088" s="8" t="str">
        <f>IF([1]source_data!G1090="","",[1]tailored_settings!$B$3)</f>
        <v>GBP</v>
      </c>
      <c r="F1088" s="10">
        <f>IF([1]source_data!G1090="","",IF([1]source_data!H1090="","",[1]source_data!H1090))</f>
        <v>44910.575167789299</v>
      </c>
      <c r="G1088" s="8" t="str">
        <f>IF([1]source_data!G1090="","",[1]tailored_settings!$B$5)</f>
        <v>Individual Recipient</v>
      </c>
      <c r="H1088" s="8" t="str">
        <f>IF([1]source_data!G1090="","",IF(AND([1]source_data!A1090&lt;&gt;"",[1]tailored_settings!$B$11="Publish"),CONCATENATE([1]tailored_settings!$B$2&amp;[1]source_data!A1090),IF(AND([1]source_data!A1090&lt;&gt;"",[1]tailored_settings!$B$11="Do not publish"),CONCATENATE([1]tailored_settings!$B$4&amp;TEXT(ROW(A1088)-1,"0000")&amp;"_"&amp;TEXT(F1088,"yyyy-mm")),CONCATENATE([1]tailored_settings!$B$4&amp;TEXT(ROW(A1088)-1,"0000")&amp;"_"&amp;TEXT(F1088,"yyyy-mm")))))</f>
        <v>360G-BarnwoodTrust-IND-1087_2022-12</v>
      </c>
      <c r="I1088" s="8" t="str">
        <f>IF([1]source_data!G1090="","",[1]tailored_settings!$B$7)</f>
        <v>Barnwood Trust</v>
      </c>
      <c r="J1088" s="8" t="str">
        <f>IF([1]source_data!G1090="","",[1]tailored_settings!$B$6)</f>
        <v>GB-CHC-1162855</v>
      </c>
      <c r="K1088" s="8" t="str">
        <f>IF([1]source_data!G1090="","",IF([1]source_data!I1090="","",VLOOKUP([1]source_data!I1090,[1]codelists!A:C,2,FALSE)))</f>
        <v>GTIR010</v>
      </c>
      <c r="L1088" s="8" t="str">
        <f>IF([1]source_data!G1090="","",IF([1]source_data!J1090="","",VLOOKUP([1]source_data!J1090,[1]codelists!A:C,2,FALSE)))</f>
        <v>GTIR020</v>
      </c>
      <c r="M1088" s="8" t="str">
        <f>IF([1]source_data!G1090="","",IF([1]source_data!K1090="","",IF([1]source_data!M1090&lt;&gt;"",CONCATENATE(VLOOKUP([1]source_data!K1090,[1]codelists!A:C,2,FALSE)&amp;";"&amp;VLOOKUP([1]source_data!L1090,[1]codelists!A:C,2,FALSE)&amp;";"&amp;VLOOKUP([1]source_data!M1090,[1]codelists!A:C,2,FALSE)),IF([1]source_data!L1090&lt;&gt;"",CONCATENATE(VLOOKUP([1]source_data!K1090,[1]codelists!A:C,2,FALSE)&amp;";"&amp;VLOOKUP([1]source_data!L1090,[1]codelists!A:C,2,FALSE)),IF([1]source_data!K1090&lt;&gt;"",CONCATENATE(VLOOKUP([1]source_data!K1090,[1]codelists!A:C,2,FALSE)))))))</f>
        <v>GTIP020</v>
      </c>
      <c r="N1088" s="11" t="str">
        <f>IF([1]source_data!G1090="","",IF([1]source_data!D1090="","",VLOOKUP([1]source_data!D1090,[1]geo_data!A:I,9,FALSE)))</f>
        <v>St Mark's</v>
      </c>
      <c r="O1088" s="11" t="str">
        <f>IF([1]source_data!G1090="","",IF([1]source_data!D1090="","",VLOOKUP([1]source_data!D1090,[1]geo_data!A:I,8,FALSE)))</f>
        <v>E05004301</v>
      </c>
      <c r="P1088" s="11" t="str">
        <f>IF([1]source_data!G1090="","",IF(LEFT(O1088,3)="E05","WD",IF(LEFT(O1088,3)="S13","WD",IF(LEFT(O1088,3)="W05","WD",IF(LEFT(O1088,3)="W06","UA",IF(LEFT(O1088,3)="S12","CA",IF(LEFT(O1088,3)="E06","UA",IF(LEFT(O1088,3)="E07","NMD",IF(LEFT(O1088,3)="E08","MD",IF(LEFT(O1088,3)="E09","LONB"))))))))))</f>
        <v>WD</v>
      </c>
      <c r="Q1088" s="11" t="str">
        <f>IF([1]source_data!G1090="","",IF([1]source_data!D1090="","",VLOOKUP([1]source_data!D1090,[1]geo_data!A:I,7,FALSE)))</f>
        <v>Cheltenham</v>
      </c>
      <c r="R1088" s="11" t="str">
        <f>IF([1]source_data!G1090="","",IF([1]source_data!D1090="","",VLOOKUP([1]source_data!D1090,[1]geo_data!A:I,6,FALSE)))</f>
        <v>E07000078</v>
      </c>
      <c r="S1088" s="11" t="str">
        <f>IF([1]source_data!G1090="","",IF(LEFT(R1088,3)="E05","WD",IF(LEFT(R1088,3)="S13","WD",IF(LEFT(R1088,3)="W05","WD",IF(LEFT(R1088,3)="W06","UA",IF(LEFT(R1088,3)="S12","CA",IF(LEFT(R1088,3)="E06","UA",IF(LEFT(R1088,3)="E07","NMD",IF(LEFT(R1088,3)="E08","MD",IF(LEFT(R1088,3)="E09","LONB"))))))))))</f>
        <v>NMD</v>
      </c>
      <c r="T1088" s="8" t="str">
        <f>IF([1]source_data!G1090="","",IF([1]source_data!N1090="","",[1]source_data!N1090))</f>
        <v>Grants for Your Home</v>
      </c>
      <c r="U1088" s="12">
        <f ca="1">IF([1]source_data!G1090="","",[1]tailored_settings!$B$8)</f>
        <v>45009</v>
      </c>
      <c r="V1088" s="8" t="str">
        <f>IF([1]source_data!I1090="","",[1]tailored_settings!$B$9)</f>
        <v>https://www.barnwoodtrust.org/</v>
      </c>
      <c r="W1088" s="8" t="str">
        <f>IF([1]source_data!G1090="","",IF([1]source_data!I1090="","",[1]codelists!$A$1))</f>
        <v>Grant to Individuals Reason codelist</v>
      </c>
      <c r="X1088" s="8" t="str">
        <f>IF([1]source_data!G1090="","",IF([1]source_data!I1090="","",[1]source_data!I1090))</f>
        <v>Financial Hardship</v>
      </c>
      <c r="Y1088" s="8" t="str">
        <f>IF([1]source_data!G1090="","",IF([1]source_data!J1090="","",[1]codelists!$A$1))</f>
        <v>Grant to Individuals Reason codelist</v>
      </c>
      <c r="Z1088" s="8" t="str">
        <f>IF([1]source_data!G1090="","",IF([1]source_data!J1090="","",[1]source_data!J1090))</f>
        <v>Disability</v>
      </c>
      <c r="AA1088" s="8" t="str">
        <f>IF([1]source_data!G1090="","",IF([1]source_data!K1090="","",[1]codelists!$A$16))</f>
        <v>Grant to Individuals Purpose codelist</v>
      </c>
      <c r="AB1088" s="8" t="str">
        <f>IF([1]source_data!G1090="","",IF([1]source_data!K1090="","",[1]source_data!K1090))</f>
        <v>Furniture and appliances</v>
      </c>
      <c r="AC1088" s="8" t="str">
        <f>IF([1]source_data!G1090="","",IF([1]source_data!L1090="","",[1]codelists!$A$16))</f>
        <v/>
      </c>
      <c r="AD1088" s="8" t="str">
        <f>IF([1]source_data!G1090="","",IF([1]source_data!L1090="","",[1]source_data!L1090))</f>
        <v/>
      </c>
      <c r="AE1088" s="8" t="str">
        <f>IF([1]source_data!G1090="","",IF([1]source_data!M1090="","",[1]codelists!$A$16))</f>
        <v/>
      </c>
      <c r="AF1088" s="8" t="str">
        <f>IF([1]source_data!G1090="","",IF([1]source_data!M1090="","",[1]source_data!M1090))</f>
        <v/>
      </c>
    </row>
    <row r="1089" spans="1:32" ht="15.75" x14ac:dyDescent="0.25">
      <c r="A1089" s="8" t="str">
        <f>IF([1]source_data!G1091="","",IF(AND([1]source_data!C1091&lt;&gt;"",[1]tailored_settings!$B$10="Publish"),CONCATENATE([1]tailored_settings!$B$2&amp;[1]source_data!C1091),IF(AND([1]source_data!C1091&lt;&gt;"",[1]tailored_settings!$B$10="Do not publish"),CONCATENATE([1]tailored_settings!$B$2&amp;TEXT(ROW(A1089)-1,"0000")&amp;"_"&amp;TEXT(F1089,"yyyy-mm")),CONCATENATE([1]tailored_settings!$B$2&amp;TEXT(ROW(A1089)-1,"0000")&amp;"_"&amp;TEXT(F1089,"yyyy-mm")))))</f>
        <v>360G-BarnwoodTrust-1088_2022-12</v>
      </c>
      <c r="B1089" s="8" t="str">
        <f>IF([1]source_data!G1091="","",IF([1]source_data!E1091&lt;&gt;"",[1]source_data!E1091,CONCATENATE("Grant to "&amp;G1089)))</f>
        <v>Grants for Your Home</v>
      </c>
      <c r="C1089" s="8" t="str">
        <f>IF([1]source_data!G1091="","",IF([1]source_data!F1091="","",[1]source_data!F1091))</f>
        <v>Funding to help disabled people and people with mental health conditions living on a low-income with their housing needs</v>
      </c>
      <c r="D1089" s="9">
        <f>IF([1]source_data!G1091="","",IF([1]source_data!G1091="","",[1]source_data!G1091))</f>
        <v>1881</v>
      </c>
      <c r="E1089" s="8" t="str">
        <f>IF([1]source_data!G1091="","",[1]tailored_settings!$B$3)</f>
        <v>GBP</v>
      </c>
      <c r="F1089" s="10">
        <f>IF([1]source_data!G1091="","",IF([1]source_data!H1091="","",[1]source_data!H1091))</f>
        <v>44914.543807604197</v>
      </c>
      <c r="G1089" s="8" t="str">
        <f>IF([1]source_data!G1091="","",[1]tailored_settings!$B$5)</f>
        <v>Individual Recipient</v>
      </c>
      <c r="H1089" s="8" t="str">
        <f>IF([1]source_data!G1091="","",IF(AND([1]source_data!A1091&lt;&gt;"",[1]tailored_settings!$B$11="Publish"),CONCATENATE([1]tailored_settings!$B$2&amp;[1]source_data!A1091),IF(AND([1]source_data!A1091&lt;&gt;"",[1]tailored_settings!$B$11="Do not publish"),CONCATENATE([1]tailored_settings!$B$4&amp;TEXT(ROW(A1089)-1,"0000")&amp;"_"&amp;TEXT(F1089,"yyyy-mm")),CONCATENATE([1]tailored_settings!$B$4&amp;TEXT(ROW(A1089)-1,"0000")&amp;"_"&amp;TEXT(F1089,"yyyy-mm")))))</f>
        <v>360G-BarnwoodTrust-IND-1088_2022-12</v>
      </c>
      <c r="I1089" s="8" t="str">
        <f>IF([1]source_data!G1091="","",[1]tailored_settings!$B$7)</f>
        <v>Barnwood Trust</v>
      </c>
      <c r="J1089" s="8" t="str">
        <f>IF([1]source_data!G1091="","",[1]tailored_settings!$B$6)</f>
        <v>GB-CHC-1162855</v>
      </c>
      <c r="K1089" s="8" t="str">
        <f>IF([1]source_data!G1091="","",IF([1]source_data!I1091="","",VLOOKUP([1]source_data!I1091,[1]codelists!A:C,2,FALSE)))</f>
        <v>GTIR010</v>
      </c>
      <c r="L1089" s="8" t="str">
        <f>IF([1]source_data!G1091="","",IF([1]source_data!J1091="","",VLOOKUP([1]source_data!J1091,[1]codelists!A:C,2,FALSE)))</f>
        <v>GTIR020</v>
      </c>
      <c r="M1089" s="8" t="str">
        <f>IF([1]source_data!G1091="","",IF([1]source_data!K1091="","",IF([1]source_data!M1091&lt;&gt;"",CONCATENATE(VLOOKUP([1]source_data!K1091,[1]codelists!A:C,2,FALSE)&amp;";"&amp;VLOOKUP([1]source_data!L1091,[1]codelists!A:C,2,FALSE)&amp;";"&amp;VLOOKUP([1]source_data!M1091,[1]codelists!A:C,2,FALSE)),IF([1]source_data!L1091&lt;&gt;"",CONCATENATE(VLOOKUP([1]source_data!K1091,[1]codelists!A:C,2,FALSE)&amp;";"&amp;VLOOKUP([1]source_data!L1091,[1]codelists!A:C,2,FALSE)),IF([1]source_data!K1091&lt;&gt;"",CONCATENATE(VLOOKUP([1]source_data!K1091,[1]codelists!A:C,2,FALSE)))))))</f>
        <v>GTIP020</v>
      </c>
      <c r="N1089" s="11" t="str">
        <f>IF([1]source_data!G1091="","",IF([1]source_data!D1091="","",VLOOKUP([1]source_data!D1091,[1]geo_data!A:I,9,FALSE)))</f>
        <v>St Michael's</v>
      </c>
      <c r="O1089" s="11" t="str">
        <f>IF([1]source_data!G1091="","",IF([1]source_data!D1091="","",VLOOKUP([1]source_data!D1091,[1]geo_data!A:I,8,FALSE)))</f>
        <v>E05010715</v>
      </c>
      <c r="P1089" s="11" t="str">
        <f>IF([1]source_data!G1091="","",IF(LEFT(O1089,3)="E05","WD",IF(LEFT(O1089,3)="S13","WD",IF(LEFT(O1089,3)="W05","WD",IF(LEFT(O1089,3)="W06","UA",IF(LEFT(O1089,3)="S12","CA",IF(LEFT(O1089,3)="E06","UA",IF(LEFT(O1089,3)="E07","NMD",IF(LEFT(O1089,3)="E08","MD",IF(LEFT(O1089,3)="E09","LONB"))))))))))</f>
        <v>WD</v>
      </c>
      <c r="Q1089" s="11" t="str">
        <f>IF([1]source_data!G1091="","",IF([1]source_data!D1091="","",VLOOKUP([1]source_data!D1091,[1]geo_data!A:I,7,FALSE)))</f>
        <v>Cotswold</v>
      </c>
      <c r="R1089" s="11" t="str">
        <f>IF([1]source_data!G1091="","",IF([1]source_data!D1091="","",VLOOKUP([1]source_data!D1091,[1]geo_data!A:I,6,FALSE)))</f>
        <v>E07000079</v>
      </c>
      <c r="S1089" s="11" t="str">
        <f>IF([1]source_data!G1091="","",IF(LEFT(R1089,3)="E05","WD",IF(LEFT(R1089,3)="S13","WD",IF(LEFT(R1089,3)="W05","WD",IF(LEFT(R1089,3)="W06","UA",IF(LEFT(R1089,3)="S12","CA",IF(LEFT(R1089,3)="E06","UA",IF(LEFT(R1089,3)="E07","NMD",IF(LEFT(R1089,3)="E08","MD",IF(LEFT(R1089,3)="E09","LONB"))))))))))</f>
        <v>NMD</v>
      </c>
      <c r="T1089" s="8" t="str">
        <f>IF([1]source_data!G1091="","",IF([1]source_data!N1091="","",[1]source_data!N1091))</f>
        <v>Grants for Your Home</v>
      </c>
      <c r="U1089" s="12">
        <f ca="1">IF([1]source_data!G1091="","",[1]tailored_settings!$B$8)</f>
        <v>45009</v>
      </c>
      <c r="V1089" s="8" t="str">
        <f>IF([1]source_data!I1091="","",[1]tailored_settings!$B$9)</f>
        <v>https://www.barnwoodtrust.org/</v>
      </c>
      <c r="W1089" s="8" t="str">
        <f>IF([1]source_data!G1091="","",IF([1]source_data!I1091="","",[1]codelists!$A$1))</f>
        <v>Grant to Individuals Reason codelist</v>
      </c>
      <c r="X1089" s="8" t="str">
        <f>IF([1]source_data!G1091="","",IF([1]source_data!I1091="","",[1]source_data!I1091))</f>
        <v>Financial Hardship</v>
      </c>
      <c r="Y1089" s="8" t="str">
        <f>IF([1]source_data!G1091="","",IF([1]source_data!J1091="","",[1]codelists!$A$1))</f>
        <v>Grant to Individuals Reason codelist</v>
      </c>
      <c r="Z1089" s="8" t="str">
        <f>IF([1]source_data!G1091="","",IF([1]source_data!J1091="","",[1]source_data!J1091))</f>
        <v>Disability</v>
      </c>
      <c r="AA1089" s="8" t="str">
        <f>IF([1]source_data!G1091="","",IF([1]source_data!K1091="","",[1]codelists!$A$16))</f>
        <v>Grant to Individuals Purpose codelist</v>
      </c>
      <c r="AB1089" s="8" t="str">
        <f>IF([1]source_data!G1091="","",IF([1]source_data!K1091="","",[1]source_data!K1091))</f>
        <v>Furniture and appliances</v>
      </c>
      <c r="AC1089" s="8" t="str">
        <f>IF([1]source_data!G1091="","",IF([1]source_data!L1091="","",[1]codelists!$A$16))</f>
        <v/>
      </c>
      <c r="AD1089" s="8" t="str">
        <f>IF([1]source_data!G1091="","",IF([1]source_data!L1091="","",[1]source_data!L1091))</f>
        <v/>
      </c>
      <c r="AE1089" s="8" t="str">
        <f>IF([1]source_data!G1091="","",IF([1]source_data!M1091="","",[1]codelists!$A$16))</f>
        <v/>
      </c>
      <c r="AF1089" s="8" t="str">
        <f>IF([1]source_data!G1091="","",IF([1]source_data!M1091="","",[1]source_data!M1091))</f>
        <v/>
      </c>
    </row>
    <row r="1090" spans="1:32" ht="15.75" x14ac:dyDescent="0.25">
      <c r="A1090" s="8" t="str">
        <f>IF([1]source_data!G1092="","",IF(AND([1]source_data!C1092&lt;&gt;"",[1]tailored_settings!$B$10="Publish"),CONCATENATE([1]tailored_settings!$B$2&amp;[1]source_data!C1092),IF(AND([1]source_data!C1092&lt;&gt;"",[1]tailored_settings!$B$10="Do not publish"),CONCATENATE([1]tailored_settings!$B$2&amp;TEXT(ROW(A1090)-1,"0000")&amp;"_"&amp;TEXT(F1090,"yyyy-mm")),CONCATENATE([1]tailored_settings!$B$2&amp;TEXT(ROW(A1090)-1,"0000")&amp;"_"&amp;TEXT(F1090,"yyyy-mm")))))</f>
        <v>360G-BarnwoodTrust-1089_2022-12</v>
      </c>
      <c r="B1090" s="8" t="str">
        <f>IF([1]source_data!G1092="","",IF([1]source_data!E1092&lt;&gt;"",[1]source_data!E1092,CONCATENATE("Grant to "&amp;G1090)))</f>
        <v>Grants for You</v>
      </c>
      <c r="C1090" s="8" t="str">
        <f>IF([1]source_data!G1092="","",IF([1]source_data!F1092="","",[1]source_data!F1092))</f>
        <v xml:space="preserve">Funding to help people with Autism, ADHD, Tourette's or a serious mental health condition access more opportunities.   </v>
      </c>
      <c r="D1090" s="9">
        <f>IF([1]source_data!G1092="","",IF([1]source_data!G1092="","",[1]source_data!G1092))</f>
        <v>499</v>
      </c>
      <c r="E1090" s="8" t="str">
        <f>IF([1]source_data!G1092="","",[1]tailored_settings!$B$3)</f>
        <v>GBP</v>
      </c>
      <c r="F1090" s="10">
        <f>IF([1]source_data!G1092="","",IF([1]source_data!H1092="","",[1]source_data!H1092))</f>
        <v>44915.646655821802</v>
      </c>
      <c r="G1090" s="8" t="str">
        <f>IF([1]source_data!G1092="","",[1]tailored_settings!$B$5)</f>
        <v>Individual Recipient</v>
      </c>
      <c r="H1090" s="8" t="str">
        <f>IF([1]source_data!G1092="","",IF(AND([1]source_data!A1092&lt;&gt;"",[1]tailored_settings!$B$11="Publish"),CONCATENATE([1]tailored_settings!$B$2&amp;[1]source_data!A1092),IF(AND([1]source_data!A1092&lt;&gt;"",[1]tailored_settings!$B$11="Do not publish"),CONCATENATE([1]tailored_settings!$B$4&amp;TEXT(ROW(A1090)-1,"0000")&amp;"_"&amp;TEXT(F1090,"yyyy-mm")),CONCATENATE([1]tailored_settings!$B$4&amp;TEXT(ROW(A1090)-1,"0000")&amp;"_"&amp;TEXT(F1090,"yyyy-mm")))))</f>
        <v>360G-BarnwoodTrust-IND-1089_2022-12</v>
      </c>
      <c r="I1090" s="8" t="str">
        <f>IF([1]source_data!G1092="","",[1]tailored_settings!$B$7)</f>
        <v>Barnwood Trust</v>
      </c>
      <c r="J1090" s="8" t="str">
        <f>IF([1]source_data!G1092="","",[1]tailored_settings!$B$6)</f>
        <v>GB-CHC-1162855</v>
      </c>
      <c r="K1090" s="8" t="str">
        <f>IF([1]source_data!G1092="","",IF([1]source_data!I1092="","",VLOOKUP([1]source_data!I1092,[1]codelists!A:C,2,FALSE)))</f>
        <v>GTIR040</v>
      </c>
      <c r="L1090" s="8" t="str">
        <f>IF([1]source_data!G1092="","",IF([1]source_data!J1092="","",VLOOKUP([1]source_data!J1092,[1]codelists!A:C,2,FALSE)))</f>
        <v/>
      </c>
      <c r="M1090" s="8" t="str">
        <f>IF([1]source_data!G1092="","",IF([1]source_data!K1092="","",IF([1]source_data!M1092&lt;&gt;"",CONCATENATE(VLOOKUP([1]source_data!K1092,[1]codelists!A:C,2,FALSE)&amp;";"&amp;VLOOKUP([1]source_data!L1092,[1]codelists!A:C,2,FALSE)&amp;";"&amp;VLOOKUP([1]source_data!M1092,[1]codelists!A:C,2,FALSE)),IF([1]source_data!L1092&lt;&gt;"",CONCATENATE(VLOOKUP([1]source_data!K1092,[1]codelists!A:C,2,FALSE)&amp;";"&amp;VLOOKUP([1]source_data!L1092,[1]codelists!A:C,2,FALSE)),IF([1]source_data!K1092&lt;&gt;"",CONCATENATE(VLOOKUP([1]source_data!K1092,[1]codelists!A:C,2,FALSE)))))))</f>
        <v>GTIP040</v>
      </c>
      <c r="N1090" s="11" t="str">
        <f>IF([1]source_data!G1092="","",IF([1]source_data!D1092="","",VLOOKUP([1]source_data!D1092,[1]geo_data!A:I,9,FALSE)))</f>
        <v>Watermoor</v>
      </c>
      <c r="O1090" s="11" t="str">
        <f>IF([1]source_data!G1092="","",IF([1]source_data!D1092="","",VLOOKUP([1]source_data!D1092,[1]geo_data!A:I,8,FALSE)))</f>
        <v>E05010727</v>
      </c>
      <c r="P1090" s="11" t="str">
        <f>IF([1]source_data!G1092="","",IF(LEFT(O1090,3)="E05","WD",IF(LEFT(O1090,3)="S13","WD",IF(LEFT(O1090,3)="W05","WD",IF(LEFT(O1090,3)="W06","UA",IF(LEFT(O1090,3)="S12","CA",IF(LEFT(O1090,3)="E06","UA",IF(LEFT(O1090,3)="E07","NMD",IF(LEFT(O1090,3)="E08","MD",IF(LEFT(O1090,3)="E09","LONB"))))))))))</f>
        <v>WD</v>
      </c>
      <c r="Q1090" s="11" t="str">
        <f>IF([1]source_data!G1092="","",IF([1]source_data!D1092="","",VLOOKUP([1]source_data!D1092,[1]geo_data!A:I,7,FALSE)))</f>
        <v>Cotswold</v>
      </c>
      <c r="R1090" s="11" t="str">
        <f>IF([1]source_data!G1092="","",IF([1]source_data!D1092="","",VLOOKUP([1]source_data!D1092,[1]geo_data!A:I,6,FALSE)))</f>
        <v>E07000079</v>
      </c>
      <c r="S1090" s="11" t="str">
        <f>IF([1]source_data!G1092="","",IF(LEFT(R1090,3)="E05","WD",IF(LEFT(R1090,3)="S13","WD",IF(LEFT(R1090,3)="W05","WD",IF(LEFT(R1090,3)="W06","UA",IF(LEFT(R1090,3)="S12","CA",IF(LEFT(R1090,3)="E06","UA",IF(LEFT(R1090,3)="E07","NMD",IF(LEFT(R1090,3)="E08","MD",IF(LEFT(R1090,3)="E09","LONB"))))))))))</f>
        <v>NMD</v>
      </c>
      <c r="T1090" s="8" t="str">
        <f>IF([1]source_data!G1092="","",IF([1]source_data!N1092="","",[1]source_data!N1092))</f>
        <v>Grants for You</v>
      </c>
      <c r="U1090" s="12">
        <f ca="1">IF([1]source_data!G1092="","",[1]tailored_settings!$B$8)</f>
        <v>45009</v>
      </c>
      <c r="V1090" s="8" t="str">
        <f>IF([1]source_data!I1092="","",[1]tailored_settings!$B$9)</f>
        <v>https://www.barnwoodtrust.org/</v>
      </c>
      <c r="W1090" s="8" t="str">
        <f>IF([1]source_data!G1092="","",IF([1]source_data!I1092="","",[1]codelists!$A$1))</f>
        <v>Grant to Individuals Reason codelist</v>
      </c>
      <c r="X1090" s="8" t="str">
        <f>IF([1]source_data!G1092="","",IF([1]source_data!I1092="","",[1]source_data!I1092))</f>
        <v>Mental Health</v>
      </c>
      <c r="Y1090" s="8" t="str">
        <f>IF([1]source_data!G1092="","",IF([1]source_data!J1092="","",[1]codelists!$A$1))</f>
        <v/>
      </c>
      <c r="Z1090" s="8" t="str">
        <f>IF([1]source_data!G1092="","",IF([1]source_data!J1092="","",[1]source_data!J1092))</f>
        <v/>
      </c>
      <c r="AA1090" s="8" t="str">
        <f>IF([1]source_data!G1092="","",IF([1]source_data!K1092="","",[1]codelists!$A$16))</f>
        <v>Grant to Individuals Purpose codelist</v>
      </c>
      <c r="AB1090" s="8" t="str">
        <f>IF([1]source_data!G1092="","",IF([1]source_data!K1092="","",[1]source_data!K1092))</f>
        <v>Devices and digital access</v>
      </c>
      <c r="AC1090" s="8" t="str">
        <f>IF([1]source_data!G1092="","",IF([1]source_data!L1092="","",[1]codelists!$A$16))</f>
        <v/>
      </c>
      <c r="AD1090" s="8" t="str">
        <f>IF([1]source_data!G1092="","",IF([1]source_data!L1092="","",[1]source_data!L1092))</f>
        <v/>
      </c>
      <c r="AE1090" s="8" t="str">
        <f>IF([1]source_data!G1092="","",IF([1]source_data!M1092="","",[1]codelists!$A$16))</f>
        <v/>
      </c>
      <c r="AF1090" s="8" t="str">
        <f>IF([1]source_data!G1092="","",IF([1]source_data!M1092="","",[1]source_data!M1092))</f>
        <v/>
      </c>
    </row>
    <row r="1091" spans="1:32" ht="15.75" x14ac:dyDescent="0.25">
      <c r="A1091" s="8" t="str">
        <f>IF([1]source_data!G1093="","",IF(AND([1]source_data!C1093&lt;&gt;"",[1]tailored_settings!$B$10="Publish"),CONCATENATE([1]tailored_settings!$B$2&amp;[1]source_data!C1093),IF(AND([1]source_data!C1093&lt;&gt;"",[1]tailored_settings!$B$10="Do not publish"),CONCATENATE([1]tailored_settings!$B$2&amp;TEXT(ROW(A1091)-1,"0000")&amp;"_"&amp;TEXT(F1091,"yyyy-mm")),CONCATENATE([1]tailored_settings!$B$2&amp;TEXT(ROW(A1091)-1,"0000")&amp;"_"&amp;TEXT(F1091,"yyyy-mm")))))</f>
        <v>360G-BarnwoodTrust-1090_2022-12</v>
      </c>
      <c r="B1091" s="8" t="str">
        <f>IF([1]source_data!G1093="","",IF([1]source_data!E1093&lt;&gt;"",[1]source_data!E1093,CONCATENATE("Grant to "&amp;G1091)))</f>
        <v>Grants for Your Home</v>
      </c>
      <c r="C1091" s="8" t="str">
        <f>IF([1]source_data!G1093="","",IF([1]source_data!F1093="","",[1]source_data!F1093))</f>
        <v>Funding to help disabled people and people with mental health conditions living on a low-income with their housing needs</v>
      </c>
      <c r="D1091" s="9">
        <f>IF([1]source_data!G1093="","",IF([1]source_data!G1093="","",[1]source_data!G1093))</f>
        <v>1540</v>
      </c>
      <c r="E1091" s="8" t="str">
        <f>IF([1]source_data!G1093="","",[1]tailored_settings!$B$3)</f>
        <v>GBP</v>
      </c>
      <c r="F1091" s="10">
        <f>IF([1]source_data!G1093="","",IF([1]source_data!H1093="","",[1]source_data!H1093))</f>
        <v>44917.413352002302</v>
      </c>
      <c r="G1091" s="8" t="str">
        <f>IF([1]source_data!G1093="","",[1]tailored_settings!$B$5)</f>
        <v>Individual Recipient</v>
      </c>
      <c r="H1091" s="8" t="str">
        <f>IF([1]source_data!G1093="","",IF(AND([1]source_data!A1093&lt;&gt;"",[1]tailored_settings!$B$11="Publish"),CONCATENATE([1]tailored_settings!$B$2&amp;[1]source_data!A1093),IF(AND([1]source_data!A1093&lt;&gt;"",[1]tailored_settings!$B$11="Do not publish"),CONCATENATE([1]tailored_settings!$B$4&amp;TEXT(ROW(A1091)-1,"0000")&amp;"_"&amp;TEXT(F1091,"yyyy-mm")),CONCATENATE([1]tailored_settings!$B$4&amp;TEXT(ROW(A1091)-1,"0000")&amp;"_"&amp;TEXT(F1091,"yyyy-mm")))))</f>
        <v>360G-BarnwoodTrust-IND-1090_2022-12</v>
      </c>
      <c r="I1091" s="8" t="str">
        <f>IF([1]source_data!G1093="","",[1]tailored_settings!$B$7)</f>
        <v>Barnwood Trust</v>
      </c>
      <c r="J1091" s="8" t="str">
        <f>IF([1]source_data!G1093="","",[1]tailored_settings!$B$6)</f>
        <v>GB-CHC-1162855</v>
      </c>
      <c r="K1091" s="8" t="str">
        <f>IF([1]source_data!G1093="","",IF([1]source_data!I1093="","",VLOOKUP([1]source_data!I1093,[1]codelists!A:C,2,FALSE)))</f>
        <v>GTIR010</v>
      </c>
      <c r="L1091" s="8" t="str">
        <f>IF([1]source_data!G1093="","",IF([1]source_data!J1093="","",VLOOKUP([1]source_data!J1093,[1]codelists!A:C,2,FALSE)))</f>
        <v>GTIR020</v>
      </c>
      <c r="M1091" s="8" t="str">
        <f>IF([1]source_data!G1093="","",IF([1]source_data!K1093="","",IF([1]source_data!M1093&lt;&gt;"",CONCATENATE(VLOOKUP([1]source_data!K1093,[1]codelists!A:C,2,FALSE)&amp;";"&amp;VLOOKUP([1]source_data!L1093,[1]codelists!A:C,2,FALSE)&amp;";"&amp;VLOOKUP([1]source_data!M1093,[1]codelists!A:C,2,FALSE)),IF([1]source_data!L1093&lt;&gt;"",CONCATENATE(VLOOKUP([1]source_data!K1093,[1]codelists!A:C,2,FALSE)&amp;";"&amp;VLOOKUP([1]source_data!L1093,[1]codelists!A:C,2,FALSE)),IF([1]source_data!K1093&lt;&gt;"",CONCATENATE(VLOOKUP([1]source_data!K1093,[1]codelists!A:C,2,FALSE)))))))</f>
        <v>GTIP020</v>
      </c>
      <c r="N1091" s="11" t="str">
        <f>IF([1]source_data!G1093="","",IF([1]source_data!D1093="","",VLOOKUP([1]source_data!D1093,[1]geo_data!A:I,9,FALSE)))</f>
        <v>St Peter's</v>
      </c>
      <c r="O1091" s="11" t="str">
        <f>IF([1]source_data!G1093="","",IF([1]source_data!D1093="","",VLOOKUP([1]source_data!D1093,[1]geo_data!A:I,8,FALSE)))</f>
        <v>E05004303</v>
      </c>
      <c r="P1091" s="11" t="str">
        <f>IF([1]source_data!G1093="","",IF(LEFT(O1091,3)="E05","WD",IF(LEFT(O1091,3)="S13","WD",IF(LEFT(O1091,3)="W05","WD",IF(LEFT(O1091,3)="W06","UA",IF(LEFT(O1091,3)="S12","CA",IF(LEFT(O1091,3)="E06","UA",IF(LEFT(O1091,3)="E07","NMD",IF(LEFT(O1091,3)="E08","MD",IF(LEFT(O1091,3)="E09","LONB"))))))))))</f>
        <v>WD</v>
      </c>
      <c r="Q1091" s="11" t="str">
        <f>IF([1]source_data!G1093="","",IF([1]source_data!D1093="","",VLOOKUP([1]source_data!D1093,[1]geo_data!A:I,7,FALSE)))</f>
        <v>Cheltenham</v>
      </c>
      <c r="R1091" s="11" t="str">
        <f>IF([1]source_data!G1093="","",IF([1]source_data!D1093="","",VLOOKUP([1]source_data!D1093,[1]geo_data!A:I,6,FALSE)))</f>
        <v>E07000078</v>
      </c>
      <c r="S1091" s="11" t="str">
        <f>IF([1]source_data!G1093="","",IF(LEFT(R1091,3)="E05","WD",IF(LEFT(R1091,3)="S13","WD",IF(LEFT(R1091,3)="W05","WD",IF(LEFT(R1091,3)="W06","UA",IF(LEFT(R1091,3)="S12","CA",IF(LEFT(R1091,3)="E06","UA",IF(LEFT(R1091,3)="E07","NMD",IF(LEFT(R1091,3)="E08","MD",IF(LEFT(R1091,3)="E09","LONB"))))))))))</f>
        <v>NMD</v>
      </c>
      <c r="T1091" s="8" t="str">
        <f>IF([1]source_data!G1093="","",IF([1]source_data!N1093="","",[1]source_data!N1093))</f>
        <v>Grants for Your Home</v>
      </c>
      <c r="U1091" s="12">
        <f ca="1">IF([1]source_data!G1093="","",[1]tailored_settings!$B$8)</f>
        <v>45009</v>
      </c>
      <c r="V1091" s="8" t="str">
        <f>IF([1]source_data!I1093="","",[1]tailored_settings!$B$9)</f>
        <v>https://www.barnwoodtrust.org/</v>
      </c>
      <c r="W1091" s="8" t="str">
        <f>IF([1]source_data!G1093="","",IF([1]source_data!I1093="","",[1]codelists!$A$1))</f>
        <v>Grant to Individuals Reason codelist</v>
      </c>
      <c r="X1091" s="8" t="str">
        <f>IF([1]source_data!G1093="","",IF([1]source_data!I1093="","",[1]source_data!I1093))</f>
        <v>Financial Hardship</v>
      </c>
      <c r="Y1091" s="8" t="str">
        <f>IF([1]source_data!G1093="","",IF([1]source_data!J1093="","",[1]codelists!$A$1))</f>
        <v>Grant to Individuals Reason codelist</v>
      </c>
      <c r="Z1091" s="8" t="str">
        <f>IF([1]source_data!G1093="","",IF([1]source_data!J1093="","",[1]source_data!J1093))</f>
        <v>Disability</v>
      </c>
      <c r="AA1091" s="8" t="str">
        <f>IF([1]source_data!G1093="","",IF([1]source_data!K1093="","",[1]codelists!$A$16))</f>
        <v>Grant to Individuals Purpose codelist</v>
      </c>
      <c r="AB1091" s="8" t="str">
        <f>IF([1]source_data!G1093="","",IF([1]source_data!K1093="","",[1]source_data!K1093))</f>
        <v>Furniture and appliances</v>
      </c>
      <c r="AC1091" s="8" t="str">
        <f>IF([1]source_data!G1093="","",IF([1]source_data!L1093="","",[1]codelists!$A$16))</f>
        <v/>
      </c>
      <c r="AD1091" s="8" t="str">
        <f>IF([1]source_data!G1093="","",IF([1]source_data!L1093="","",[1]source_data!L1093))</f>
        <v/>
      </c>
      <c r="AE1091" s="8" t="str">
        <f>IF([1]source_data!G1093="","",IF([1]source_data!M1093="","",[1]codelists!$A$16))</f>
        <v/>
      </c>
      <c r="AF1091" s="8" t="str">
        <f>IF([1]source_data!G1093="","",IF([1]source_data!M1093="","",[1]source_data!M1093))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C380CDC0A1D4392ADB2D23B47A3E6" ma:contentTypeVersion="16" ma:contentTypeDescription="Create a new document." ma:contentTypeScope="" ma:versionID="c423f952bb960ac6ca09ee0caece6a8a">
  <xsd:schema xmlns:xsd="http://www.w3.org/2001/XMLSchema" xmlns:xs="http://www.w3.org/2001/XMLSchema" xmlns:p="http://schemas.microsoft.com/office/2006/metadata/properties" xmlns:ns2="a0f1d74f-cf1b-4475-bb5e-05569f71cb73" xmlns:ns3="09a4d266-ef9a-4580-a7b6-389c0df93c99" targetNamespace="http://schemas.microsoft.com/office/2006/metadata/properties" ma:root="true" ma:fieldsID="5c1775816b72bfe0f5d7871d73a68545" ns2:_="" ns3:_="">
    <xsd:import namespace="a0f1d74f-cf1b-4475-bb5e-05569f71cb73"/>
    <xsd:import namespace="09a4d266-ef9a-4580-a7b6-389c0df9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d74f-cf1b-4475-bb5e-05569f71c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e1c9711-8cae-461a-8421-e339237206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4d266-ef9a-4580-a7b6-389c0df93c9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2de65b-0911-487d-81c7-191b85eb0cbe}" ma:internalName="TaxCatchAll" ma:showField="CatchAllData" ma:web="09a4d266-ef9a-4580-a7b6-389c0df9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79A0A-F7A9-4AD2-9C7F-9B3EDAF3AC73}"/>
</file>

<file path=customXml/itemProps2.xml><?xml version="1.0" encoding="utf-8"?>
<ds:datastoreItem xmlns:ds="http://schemas.openxmlformats.org/officeDocument/2006/customXml" ds:itemID="{9FD717E9-F139-401B-98BD-D29E89F73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Biggs</dc:creator>
  <cp:lastModifiedBy>Natasha Biggs</cp:lastModifiedBy>
  <dcterms:created xsi:type="dcterms:W3CDTF">2023-03-24T10:20:21Z</dcterms:created>
  <dcterms:modified xsi:type="dcterms:W3CDTF">2023-03-24T10:21:09Z</dcterms:modified>
</cp:coreProperties>
</file>